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7005" tabRatio="776" activeTab="0"/>
  </bookViews>
  <sheets>
    <sheet name="Proforma" sheetId="1" r:id="rId1"/>
    <sheet name="FINAL MI Data Jan" sheetId="2" r:id="rId2"/>
  </sheets>
  <definedNames>
    <definedName name="_xlnm._FilterDatabase" localSheetId="1" hidden="1">'FINAL MI Data Jan'!$A$4:$GJ$156</definedName>
    <definedName name="_Key1" hidden="1">#REF!</definedName>
    <definedName name="_Order1" hidden="1">0</definedName>
    <definedName name="_Sort" hidden="1">#REF!</definedName>
    <definedName name="LA_Name">'FINAL MI Data Jan'!$B$5:$B$156</definedName>
  </definedNames>
  <calcPr fullCalcOnLoad="1"/>
</workbook>
</file>

<file path=xl/sharedStrings.xml><?xml version="1.0" encoding="utf-8"?>
<sst xmlns="http://schemas.openxmlformats.org/spreadsheetml/2006/main" count="2913" uniqueCount="478">
  <si>
    <t>1) Basic Entitlement
Age Weighted Pupil Unit (AWPU)</t>
  </si>
  <si>
    <t>Total (£)</t>
  </si>
  <si>
    <t>Reception Uplift</t>
  </si>
  <si>
    <t>Key Stage 4</t>
  </si>
  <si>
    <t>2) Deprivation</t>
  </si>
  <si>
    <t>3) Looked After Children (LAC)</t>
  </si>
  <si>
    <t>7) Lump Sum</t>
  </si>
  <si>
    <t xml:space="preserve">Description </t>
  </si>
  <si>
    <t>Factor</t>
  </si>
  <si>
    <t>LA Identifier</t>
  </si>
  <si>
    <t>Pupil Led Factors</t>
  </si>
  <si>
    <t>Pupil Units</t>
  </si>
  <si>
    <t>Other Factors</t>
  </si>
  <si>
    <t>Circumstance</t>
  </si>
  <si>
    <t>% Pupil Led Funding</t>
  </si>
  <si>
    <t>City of London</t>
  </si>
  <si>
    <t>Camden</t>
  </si>
  <si>
    <t>Greenwich</t>
  </si>
  <si>
    <t>Hackney</t>
  </si>
  <si>
    <t>Hammersmith and Fulham</t>
  </si>
  <si>
    <t>Islington</t>
  </si>
  <si>
    <t>Kensington and Chelsea</t>
  </si>
  <si>
    <t>Lambeth</t>
  </si>
  <si>
    <t>Lewisham</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</si>
  <si>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</si>
  <si>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</si>
  <si>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</si>
  <si>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</si>
  <si>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</si>
  <si>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</si>
  <si>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</si>
  <si>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</si>
  <si>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</si>
  <si>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</si>
  <si>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</si>
  <si>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</si>
  <si>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</si>
  <si>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</si>
  <si>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</si>
  <si>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</si>
  <si>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</si>
  <si>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</si>
  <si>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</si>
  <si>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</si>
  <si>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</si>
  <si>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</si>
  <si>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</si>
  <si>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</si>
  <si>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</si>
  <si>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</si>
  <si>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</si>
  <si>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</si>
  <si>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</si>
  <si>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</si>
  <si>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</si>
  <si>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</si>
  <si>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</si>
  <si>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</si>
  <si>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</si>
  <si>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</si>
  <si>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</si>
  <si>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</si>
  <si>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</si>
  <si>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</si>
  <si>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</si>
  <si>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</si>
  <si>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</si>
  <si>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</si>
  <si>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</si>
  <si>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</si>
  <si>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</si>
  <si>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Sheffield</t>
  </si>
  <si>
    <t>Bradford</t>
  </si>
  <si>
    <t>Calderdale</t>
  </si>
  <si>
    <t>Kirklees</t>
  </si>
  <si>
    <t>Leeds</t>
  </si>
  <si>
    <t>Wakefield</t>
  </si>
  <si>
    <t>Gateshead</t>
  </si>
  <si>
    <t>North Tyneside</t>
  </si>
  <si>
    <t>South Tyneside</t>
  </si>
  <si>
    <t>Sunderland</t>
  </si>
  <si>
    <t>North Somerset</t>
  </si>
  <si>
    <t>South Gloucestershire</t>
  </si>
  <si>
    <t>Hartlepool</t>
  </si>
  <si>
    <t>Middlesbrough</t>
  </si>
  <si>
    <t>Redcar and Cleveland</t>
  </si>
  <si>
    <t>Stockton-on-Tees</t>
  </si>
  <si>
    <t>North East Lincolnshire</t>
  </si>
  <si>
    <t>North Lincolnshire</t>
  </si>
  <si>
    <t>North Yorkshire</t>
  </si>
  <si>
    <t>York</t>
  </si>
  <si>
    <t>Bedford Borough</t>
  </si>
  <si>
    <t>Central Bedfordshire</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</si>
  <si>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</si>
  <si>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</si>
  <si>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</si>
  <si>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</si>
  <si>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</si>
  <si>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</si>
  <si>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</si>
  <si>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</si>
  <si>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</si>
  <si>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</si>
  <si>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</si>
  <si>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</si>
  <si>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</si>
  <si>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</si>
  <si>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</si>
  <si>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Rutland</t>
  </si>
  <si>
    <t>Staffordshire</t>
  </si>
  <si>
    <t>Wiltshire</t>
  </si>
  <si>
    <t>Swindon</t>
  </si>
  <si>
    <t>Bracknell Forest</t>
  </si>
  <si>
    <t>Windsor and Maidenhead</t>
  </si>
  <si>
    <t>West Berkshire</t>
  </si>
  <si>
    <t>Slough</t>
  </si>
  <si>
    <t>Cambridgeshire</t>
  </si>
  <si>
    <t>Peterborough</t>
  </si>
  <si>
    <t>Halton</t>
  </si>
  <si>
    <t>Warrington</t>
  </si>
  <si>
    <t>Devon</t>
  </si>
  <si>
    <t>Plymouth</t>
  </si>
  <si>
    <t>Torbay</t>
  </si>
  <si>
    <t>Essex</t>
  </si>
  <si>
    <t>Herefordshire</t>
  </si>
  <si>
    <t>Worcestershire</t>
  </si>
  <si>
    <t>Kent</t>
  </si>
  <si>
    <t>Medway</t>
  </si>
  <si>
    <t>Lancashire</t>
  </si>
  <si>
    <t>Blackburn with Darwen</t>
  </si>
  <si>
    <t>Blackpool</t>
  </si>
  <si>
    <t>Nottinghamshire</t>
  </si>
  <si>
    <t>Shropshire</t>
  </si>
  <si>
    <t>Telford and Wrekin</t>
  </si>
  <si>
    <t>Cheshire East</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</si>
  <si>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</si>
  <si>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</si>
  <si>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</si>
  <si>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</si>
  <si>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</si>
  <si>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</si>
  <si>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</si>
  <si>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</si>
  <si>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</si>
  <si>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</si>
  <si>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</si>
  <si>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</si>
  <si>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</si>
  <si>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</si>
  <si>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Not Applicable</t>
  </si>
  <si>
    <t>Capping Factor (%)</t>
  </si>
  <si>
    <t>Scaling Factor (%)</t>
  </si>
  <si>
    <t>Isles of Scilly</t>
  </si>
  <si>
    <t>Local Authority</t>
  </si>
  <si>
    <t>Primary FSM Factor</t>
  </si>
  <si>
    <t>Secondary FSM Factor</t>
  </si>
  <si>
    <t>FSM</t>
  </si>
  <si>
    <t>Primary Amount per pupil £</t>
  </si>
  <si>
    <t>DEPRIVATION</t>
  </si>
  <si>
    <t>BASIC ENTITLEMENT</t>
  </si>
  <si>
    <t>LOOKED AFTER CHILDREN</t>
  </si>
  <si>
    <t>ENGLISH AS AN ADDITIONAL LANGUAGE</t>
  </si>
  <si>
    <t>MOBILITY</t>
  </si>
  <si>
    <t>LUMP SUM</t>
  </si>
  <si>
    <t>SPLIT SITES</t>
  </si>
  <si>
    <t>RATES</t>
  </si>
  <si>
    <t>SIXTH FORM</t>
  </si>
  <si>
    <t>EXCEPTIONAL CIRCUMSTANCES</t>
  </si>
  <si>
    <t>Primary</t>
  </si>
  <si>
    <t>No</t>
  </si>
  <si>
    <t>Yes</t>
  </si>
  <si>
    <t>Version 1</t>
  </si>
  <si>
    <t>PRIOR ATTAINMENT</t>
  </si>
  <si>
    <t>LA Name:</t>
  </si>
  <si>
    <t>LA Number:</t>
  </si>
  <si>
    <t>Reception uplift</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</si>
  <si>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</si>
  <si>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</si>
  <si>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</si>
  <si>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</si>
  <si>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</si>
  <si>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</si>
  <si>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</si>
  <si>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</si>
  <si>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</si>
  <si>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</si>
  <si>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</si>
  <si>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</si>
  <si>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</si>
  <si>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</si>
  <si>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FSM6 % Primary</t>
  </si>
  <si>
    <t>FSM6 % Secondary</t>
  </si>
  <si>
    <t>IDACI Band  1</t>
  </si>
  <si>
    <t>IDACI Band  2</t>
  </si>
  <si>
    <t>IDACI Band  3</t>
  </si>
  <si>
    <t>IDACI Band  4</t>
  </si>
  <si>
    <t>IDACI Band  5</t>
  </si>
  <si>
    <t>IDACI Band  6</t>
  </si>
  <si>
    <t>LAC X March 12</t>
  </si>
  <si>
    <t>4) English as an Additional Language (EAL)</t>
  </si>
  <si>
    <t>EAL 3 Primary</t>
  </si>
  <si>
    <t>EAL 3 Secondary</t>
  </si>
  <si>
    <t>5) Mobility</t>
  </si>
  <si>
    <t>Pupils starting school outside of normal entry dates</t>
  </si>
  <si>
    <t>Weighting</t>
  </si>
  <si>
    <t>Percentage of eligible Y1 and Y2-5 NOR respectively</t>
  </si>
  <si>
    <t>Eligible proportion of primary and secondary NOR respectively</t>
  </si>
  <si>
    <t>6) Prior attainment</t>
  </si>
  <si>
    <t>Low Attainment year 1</t>
  </si>
  <si>
    <t>Low Attainment % Y2-5 73</t>
  </si>
  <si>
    <t>Secondary pupils not achieving (KS2 level 4 English or Maths)</t>
  </si>
  <si>
    <t>Lump Sum per Primary School (£)</t>
  </si>
  <si>
    <t>Lump Sum per Secondary School (£)</t>
  </si>
  <si>
    <t>8) Sparsity factor</t>
  </si>
  <si>
    <t xml:space="preserve">Please provide alternative distance and pupil number thresholds for the sparsity factor below. Please leave blank if you want to use the default thresholds. Also specify whether you want to use a tapered lump sum for one or both of the phases. </t>
  </si>
  <si>
    <t>Primary distance threshold  (miles)</t>
  </si>
  <si>
    <t>Primary pupil number threshold</t>
  </si>
  <si>
    <t>Fixed or tapered sparsity primary lump sum?</t>
  </si>
  <si>
    <t>Fixed</t>
  </si>
  <si>
    <t xml:space="preserve">Secondary  distance threshold (miles) </t>
  </si>
  <si>
    <t>Secondary pupil number threshold</t>
  </si>
  <si>
    <t>Fixed or tapered sparsity secondary lump sum?</t>
  </si>
  <si>
    <t>Middle schools distance threshold (miles)</t>
  </si>
  <si>
    <t>All-through  schools distance threshold (miles)</t>
  </si>
  <si>
    <t>9) Fringe Payments</t>
  </si>
  <si>
    <t>10) Split Sites</t>
  </si>
  <si>
    <t>11) Rates</t>
  </si>
  <si>
    <t>12) PFI funding</t>
  </si>
  <si>
    <t>13) Sixth Form</t>
  </si>
  <si>
    <t>14 ) Exceptional circumstances (can only be used with prior agreement of EFA)</t>
  </si>
  <si>
    <t>Additional lump sum for schools amalgamated during FY13-14</t>
  </si>
  <si>
    <t>Exceptional Circumstance2</t>
  </si>
  <si>
    <t>Exceptional Circumstance3</t>
  </si>
  <si>
    <t>Exceptional Circumstance4</t>
  </si>
  <si>
    <t>Exceptional Circumstance5</t>
  </si>
  <si>
    <t>Exceptional Circumstance6</t>
  </si>
  <si>
    <t>Total Funding for Schools Block Formula (excluding MFG Funding Total) (£)</t>
  </si>
  <si>
    <t>15) Minimum Funding Guarantee (MFG is set at -1.5%)</t>
  </si>
  <si>
    <t>Apply capping and scaling factors? (gains may be capped above a specific ceiling and/or scaled)</t>
  </si>
  <si>
    <t>Total deduction if capping and scaling factors are applied</t>
  </si>
  <si>
    <t/>
  </si>
  <si>
    <t>Proportion of Total funding(%)</t>
  </si>
  <si>
    <t>MFG  Net Total Funding (MFG + deduction from capping and scaling)</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</si>
  <si>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</si>
  <si>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</si>
  <si>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</si>
  <si>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</si>
  <si>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t>
  </si>
  <si>
    <t>% Distributed through Basic Entitlement</t>
  </si>
  <si>
    <t>Primary: Secondary Ratio</t>
  </si>
  <si>
    <t>1 :</t>
  </si>
  <si>
    <t>Local Authority 2014/15 Funding Reform Proforma</t>
  </si>
  <si>
    <t>Low Attainment % Y2-5 78</t>
  </si>
  <si>
    <t>FSM % Secondary</t>
  </si>
  <si>
    <t>FSM % Primary</t>
  </si>
  <si>
    <t>Exceptional Premises</t>
  </si>
  <si>
    <t xml:space="preserve">Wokingham       </t>
  </si>
  <si>
    <t>Rents</t>
  </si>
  <si>
    <t>EAL 1 Secondary</t>
  </si>
  <si>
    <t>EAL 1 Primary</t>
  </si>
  <si>
    <t>EAL 2 Secondary</t>
  </si>
  <si>
    <t>EAL 2 Primary</t>
  </si>
  <si>
    <t>Farm Unit</t>
  </si>
  <si>
    <t xml:space="preserve">West Sussex      </t>
  </si>
  <si>
    <t>Rental Of premises</t>
  </si>
  <si>
    <t xml:space="preserve">Thurrock </t>
  </si>
  <si>
    <t>Rent</t>
  </si>
  <si>
    <t>Joint Use</t>
  </si>
  <si>
    <t>Tapered</t>
  </si>
  <si>
    <t>Stoke on Trent</t>
  </si>
  <si>
    <t xml:space="preserve">Southwark </t>
  </si>
  <si>
    <t>Southend</t>
  </si>
  <si>
    <t>Small School Rent</t>
  </si>
  <si>
    <t xml:space="preserve">Rural Technology </t>
  </si>
  <si>
    <t xml:space="preserve">Rotherham      </t>
  </si>
  <si>
    <t xml:space="preserve">Reading        </t>
  </si>
  <si>
    <t>Rental</t>
  </si>
  <si>
    <t>Nottingham City</t>
  </si>
  <si>
    <t>Boarding</t>
  </si>
  <si>
    <t>Exceptional Premises - Rents</t>
  </si>
  <si>
    <t>Exceptional Factor - Rent</t>
  </si>
  <si>
    <t>Continuing additional lump sum for schools in BSF scheme as agreed in 2013/14</t>
  </si>
  <si>
    <t>Village Hall Hire</t>
  </si>
  <si>
    <t xml:space="preserve">Newcastle upon Tyne    </t>
  </si>
  <si>
    <t>13-14 MFG Adjustment</t>
  </si>
  <si>
    <t>Listed Building &amp; Sc heduled Ancient Monument</t>
  </si>
  <si>
    <t>Historical rent charges relating to Abraham Moss.  We agreed in February 2012 that we would phase out this previous rental allowance at a 25% reduction (£111945) each year.  We propose to continue this agreement until 2015-16 where the school will no long</t>
  </si>
  <si>
    <t>Fixed rental premises costs relating to the joint use of the school’s site complex with other LA services.  These costs are as follows: - Leisure rent £49650 - Secondary school shared area rent £289976 - Primary school shared area rent £176272 = Total val</t>
  </si>
  <si>
    <t>St Peter’s High School was built without playing fields on site; as a result the School incurs costs associated with the rent of off site sports facilities.  We propose to continue to fund this rent at actual cost to the school.  In 2012-13 the cost to th</t>
  </si>
  <si>
    <t xml:space="preserve">Luton     </t>
  </si>
  <si>
    <t>Liverpool Schools Investment Programme: Schools funded for 100% of the annual lease costs for schools involved in the LSIP.</t>
  </si>
  <si>
    <t>BSF: Schools funded for agreed annual Lifecycle Contribution required under governing body agreement. Schools funded for agreed annual Lifecycle Contribution required under governing body agreement.</t>
  </si>
  <si>
    <t>Leicester city</t>
  </si>
  <si>
    <t>Additional funding will be provided to cover approved rents where the cost is over 1% of the school budget share</t>
  </si>
  <si>
    <t>Premises rentals</t>
  </si>
  <si>
    <t>Use of Recereation centre</t>
  </si>
  <si>
    <t>Exceptional Premises Factor in respect of Joint Use Arrangments</t>
  </si>
  <si>
    <t>Mundesley Boarding House</t>
  </si>
  <si>
    <t>Additional costs related to occupation of Dual Use Sites</t>
  </si>
  <si>
    <t xml:space="preserve">Hull - Kingston upon    </t>
  </si>
  <si>
    <t>Growth re planned expansions Sep 2014</t>
  </si>
  <si>
    <t>MFG adjustment re Samuel Ryder academy</t>
  </si>
  <si>
    <t>BSF</t>
  </si>
  <si>
    <t>Dual Use</t>
  </si>
  <si>
    <t xml:space="preserve">Exceptional Premises Factor - Rents. Based on actuals and only applicable for schools and academies where the rent cost exceeds 1% of their budget. </t>
  </si>
  <si>
    <t>Adjustment for MFG for primary element of Oasis Academy Hadley (new responsibility wef April 14)</t>
  </si>
  <si>
    <t>Rent charged for off site facilities used by an expanding school</t>
  </si>
  <si>
    <t xml:space="preserve">Rents </t>
  </si>
  <si>
    <t>Listed Buildings</t>
  </si>
  <si>
    <t xml:space="preserve">East Riding of Yorkshire  </t>
  </si>
  <si>
    <t>Joint-use leisure - exceptional factor for additional costs</t>
  </si>
  <si>
    <t>Inadequate facilities</t>
  </si>
  <si>
    <t>Joint-use leisure centres</t>
  </si>
  <si>
    <t>Exceptional Premises Lump Sum</t>
  </si>
  <si>
    <t>Exceptional Premises Rents where they exceed 1% of Schools Budget</t>
  </si>
  <si>
    <t>Dual Use Facilities</t>
  </si>
  <si>
    <t>Sparsity factor</t>
  </si>
  <si>
    <t>Correction for ELP Error. Negative figures of overpayment in 13-14</t>
  </si>
  <si>
    <t>Cheshire West &amp; Chester</t>
  </si>
  <si>
    <t>Exceptional Rents</t>
  </si>
  <si>
    <t>BSF Design and Build</t>
  </si>
  <si>
    <t>Rent for 3 Schools</t>
  </si>
  <si>
    <t>Bristol</t>
  </si>
  <si>
    <t>To fund the additional 30 primary pupils without the MFG</t>
  </si>
  <si>
    <t>An exceptional premises factor relating to rent for Portakabins for a specific school.</t>
  </si>
  <si>
    <t>Approved Exceptional circumstance for sportshall dual use for school and public</t>
  </si>
  <si>
    <t>Approved Exceptional circumstance for rental of local hall to meet curriculumn needs</t>
  </si>
  <si>
    <t xml:space="preserve">Bath and North East Somerset  </t>
  </si>
  <si>
    <t>Key stage 3</t>
  </si>
  <si>
    <t>Primary Total</t>
  </si>
  <si>
    <t>Primary proportion of funding</t>
  </si>
  <si>
    <t>Primary Number of pupils (Pupil units)</t>
  </si>
  <si>
    <t>Number of pupils (Pupil units)</t>
  </si>
  <si>
    <t>Key stage 3 number of pupils (Pupil units)</t>
  </si>
  <si>
    <t>Primary Notional Sen (%)</t>
  </si>
  <si>
    <t>Basic Entitlement Total (£)</t>
  </si>
  <si>
    <t>Key stage 3 Total</t>
  </si>
  <si>
    <t>Key stage 3 proportion of funding</t>
  </si>
  <si>
    <t>Key stage 3 Notional SEN</t>
  </si>
  <si>
    <t>Key Stage 3 Amount per pupil</t>
  </si>
  <si>
    <t>Key Stage 4 Amount per pupil</t>
  </si>
  <si>
    <t>Key stage 4 number of pupils (Pupil units)</t>
  </si>
  <si>
    <t>Key stage 4 Total</t>
  </si>
  <si>
    <t>Key stage 4 proportion of funding</t>
  </si>
  <si>
    <t>Key stage 4 Notional SEN (%)</t>
  </si>
  <si>
    <t>Primary FSM amount per pupil (£)</t>
  </si>
  <si>
    <t>Primary number of eligible pupils</t>
  </si>
  <si>
    <t>Primary FSM Total</t>
  </si>
  <si>
    <t>Primary FSM Notional SEN</t>
  </si>
  <si>
    <t>Secondary FSM amount per pupil (£)</t>
  </si>
  <si>
    <t>Secondary number of eligible pupils</t>
  </si>
  <si>
    <t>Secondary FSM Total</t>
  </si>
  <si>
    <t>Secondary FSM Notional SEN</t>
  </si>
  <si>
    <t>IDACI Band 1</t>
  </si>
  <si>
    <t>Primary amount per pupil</t>
  </si>
  <si>
    <t>Secondary amount per pupil</t>
  </si>
  <si>
    <t>IDACI Band 1 Total</t>
  </si>
  <si>
    <t>Primary Notional SEN</t>
  </si>
  <si>
    <t>Secondary Notional SEN</t>
  </si>
  <si>
    <t>IDACI Band 6</t>
  </si>
  <si>
    <t>IDACI Band 5</t>
  </si>
  <si>
    <t>IDACI Band 4</t>
  </si>
  <si>
    <t>IDACI Band 3</t>
  </si>
  <si>
    <t>IDACI Band 2</t>
  </si>
  <si>
    <t>Deprivation total</t>
  </si>
  <si>
    <t>Pupil Led Funding %</t>
  </si>
  <si>
    <t>Basic Entitlement %</t>
  </si>
  <si>
    <t>Schools Block Total funding</t>
  </si>
  <si>
    <t>Falling rolls fund</t>
  </si>
  <si>
    <t>Growth fund</t>
  </si>
  <si>
    <t>High Needs additional funding</t>
  </si>
  <si>
    <t>High Needs threshold</t>
  </si>
  <si>
    <t>MFG proportion of total funding</t>
  </si>
  <si>
    <t>MFG Net total funding</t>
  </si>
  <si>
    <t>MFG total deduction</t>
  </si>
  <si>
    <t>Scale Factor</t>
  </si>
  <si>
    <t>Capping Factor</t>
  </si>
  <si>
    <t>Capping/Scaling factor applied?</t>
  </si>
  <si>
    <t>Minimum Funding Guarantee</t>
  </si>
  <si>
    <t>Total Notional SEN (excl. MFG)</t>
  </si>
  <si>
    <t>Total proportion (excl. MFG)</t>
  </si>
  <si>
    <t>Total Funding (excl. MFG)</t>
  </si>
  <si>
    <t>Exceptional Circumstances 6 Notional SEN</t>
  </si>
  <si>
    <t>Exceptional Circumstances 6 proportion</t>
  </si>
  <si>
    <t>Exceptional Circumstances 6 total</t>
  </si>
  <si>
    <t>Exceptional Circumstances 6 reason</t>
  </si>
  <si>
    <t>Exceptional Circumstances 5 reason</t>
  </si>
  <si>
    <t>Exceptional Circumstances 5 total</t>
  </si>
  <si>
    <t>Exceptional Circumstances 5 proportion</t>
  </si>
  <si>
    <t>Exceptional Circumstances 5 Notional SEN</t>
  </si>
  <si>
    <t>Exceptional Circumstances 4 Notional SEN</t>
  </si>
  <si>
    <t>Exceptional Circumstances 4 proportion</t>
  </si>
  <si>
    <t>Exceptional Circumstances 4 total</t>
  </si>
  <si>
    <t>Exceptional Circumstances 4 reason</t>
  </si>
  <si>
    <t>Exceptional Circumstances 3 proportion</t>
  </si>
  <si>
    <t>Exceptional Circumstances 3 Notional SEN</t>
  </si>
  <si>
    <t>Exceptional Circumstances 3 total</t>
  </si>
  <si>
    <t>Exceptional Circumstances 3 reason</t>
  </si>
  <si>
    <t>Exceptional Circumstances 2 Notional SEN</t>
  </si>
  <si>
    <t>Exceptional Circumstances 2 proportion</t>
  </si>
  <si>
    <t>Exceptional Circumstances 2 total</t>
  </si>
  <si>
    <t>Exceptional Circumstances 2 reason</t>
  </si>
  <si>
    <t>Additional lump sum Notional SEN - Primary</t>
  </si>
  <si>
    <t>Additional lump sum Notional SEN - Secondary</t>
  </si>
  <si>
    <t>Additional lump sum proportion</t>
  </si>
  <si>
    <t>Additional lump sum total</t>
  </si>
  <si>
    <t>Additional lump sum reason</t>
  </si>
  <si>
    <t>Sixth form Notional SEN</t>
  </si>
  <si>
    <t>Sixth form proportion</t>
  </si>
  <si>
    <t>Sixth form total funding</t>
  </si>
  <si>
    <t>PFI Notional SEN</t>
  </si>
  <si>
    <t>PFI proportion</t>
  </si>
  <si>
    <t>PFI total</t>
  </si>
  <si>
    <t>Rates Notional SEN</t>
  </si>
  <si>
    <t>Rates proportion</t>
  </si>
  <si>
    <t>Rates total</t>
  </si>
  <si>
    <t>Split sites total</t>
  </si>
  <si>
    <t>Split Sites proportion</t>
  </si>
  <si>
    <t>Split sites Notional SEN</t>
  </si>
  <si>
    <t>Fringe total funding</t>
  </si>
  <si>
    <t>Fringe proportion</t>
  </si>
  <si>
    <t>Fringe Notional SEN</t>
  </si>
  <si>
    <t>Distance threshold - all-through (miles)</t>
  </si>
  <si>
    <t>Distance threshold - middle schools (miles)</t>
  </si>
  <si>
    <t>Fixed or Tapered sparsity lump sum - Secondary</t>
  </si>
  <si>
    <t>Pupil number threshold - Secondary</t>
  </si>
  <si>
    <t>Pupil number threshold - Primary</t>
  </si>
  <si>
    <t>Fixed or Tapered sparsity lump sum - Primary</t>
  </si>
  <si>
    <t>Distance threshold - Primary (miles)</t>
  </si>
  <si>
    <t>Distance threshold - Secondary (miles)</t>
  </si>
  <si>
    <t>Sparsity Notional SEN - Secondary</t>
  </si>
  <si>
    <t>Sparsity Notional SEN - Primary</t>
  </si>
  <si>
    <t>Sparsity proportion</t>
  </si>
  <si>
    <t>Sparsity total</t>
  </si>
  <si>
    <t>Sparsity total Primary</t>
  </si>
  <si>
    <t>Sparsity total Secondary</t>
  </si>
  <si>
    <t>Lump Sum Primary</t>
  </si>
  <si>
    <t>Lump Sum Secondary</t>
  </si>
  <si>
    <t>Lump Sum total</t>
  </si>
  <si>
    <t>Lump Sum proportion</t>
  </si>
  <si>
    <t>Lump Sum Notional Sen - Primary</t>
  </si>
  <si>
    <t>Lump Sum Notional Sen - Secondary</t>
  </si>
  <si>
    <t>Primary / Secondary Ratio</t>
  </si>
  <si>
    <t>Primary Low Attainment (73/87/NA)</t>
  </si>
  <si>
    <t>Primary Low Attainment Y1 weighting</t>
  </si>
  <si>
    <t>Primary Low Attainment amount per pupil</t>
  </si>
  <si>
    <t>Primary Low Attainment Y1 percentage</t>
  </si>
  <si>
    <t>Primary Low attainment Y2-5 percentage</t>
  </si>
  <si>
    <t>Primary Low attainment NOR</t>
  </si>
  <si>
    <t>Secondary NOR</t>
  </si>
  <si>
    <t>Primary Low attainment total</t>
  </si>
  <si>
    <t>Secondary total</t>
  </si>
  <si>
    <t>LAC/EAL/Mobility total</t>
  </si>
  <si>
    <t>Primary NOR</t>
  </si>
  <si>
    <t>Secondary (1/2/3/NA)</t>
  </si>
  <si>
    <t>Primary (1/2/3/NA)</t>
  </si>
  <si>
    <t>Primary total</t>
  </si>
  <si>
    <t>LAC Notional SEN</t>
  </si>
  <si>
    <t>EAL proportion of funding</t>
  </si>
  <si>
    <t>Mobility Proportion of funding</t>
  </si>
  <si>
    <t>Mobility Total</t>
  </si>
  <si>
    <t>PFI</t>
  </si>
  <si>
    <t>Deprivation proportion of funding</t>
  </si>
  <si>
    <t>LAC proportion of funding</t>
  </si>
  <si>
    <t>NOR</t>
  </si>
  <si>
    <t>LAC Total</t>
  </si>
  <si>
    <t>Prior Attainment proportion of funding</t>
  </si>
  <si>
    <t>IDACI Band 2 Total</t>
  </si>
  <si>
    <t>IDACI Band 3 Total</t>
  </si>
  <si>
    <t>IDACI Band 6 Total</t>
  </si>
  <si>
    <t>IDACI Band 5 Total</t>
  </si>
  <si>
    <t>IDACI Band 4 Total</t>
  </si>
  <si>
    <t>SPARSITY</t>
  </si>
  <si>
    <t>FRINGE</t>
  </si>
  <si>
    <t>SCHOOLS BLOCK</t>
  </si>
  <si>
    <t>MINIMUM FUNDING GUARANTEE</t>
  </si>
  <si>
    <t>TOTALS</t>
  </si>
  <si>
    <t>Notional Sen Total - proportion of funding</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</si>
</sst>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_-* #,##0.0_-;\-* #,##0.0_-;_-* &quot;-&quot;??_-;_-@_-"/>
    <numFmt numFmtId="166" formatCode="&quot;£&quot;#,##0"/>
    <numFmt numFmtId="167" formatCode="&quot;£&quot;#,##0.00"/>
    <numFmt numFmtId="168" formatCode="0.0%"/>
    <numFmt numFmtId="169" formatCode="0.0"/>
    <numFmt numFmtId="170" formatCode="0.000%"/>
    <numFmt numFmtId="171" formatCode="_-[$€-2]* #,##0.00_-;\-[$€-2]* #,##0.00_-;_-[$€-2]* &quot;-&quot;??_-"/>
    <numFmt numFmtId="172" formatCode="_(&quot;$&quot;* #,##0.00_);_(&quot;$&quot;* \(#,##0.00\);_(&quot;$&quot;* &quot;-&quot;??_);_(@_)"/>
    <numFmt numFmtId="173" formatCode="#,##0.00_ ;\-#,##0.00\ "/>
    <numFmt numFmtId="174" formatCode="0.000"/>
  </numFmts>
  <fonts count="82">
    <font>
      <sz val="11"/>
      <color theme="1"/>
      <name val="Arial"/>
      <family val="2"/>
    </font>
    <font>
      <sz val="12"/>
      <color indexed="8"/>
      <name val="Arial"/>
      <family val="2"/>
    </font>
    <font>
      <sz val="11"/>
      <color indexed="8"/>
      <name val="Calibri"/>
      <family val="2"/>
    </font>
    <font>
      <sz val="10"/>
      <name val="Arial"/>
      <family val="2"/>
    </font>
    <font>
      <b/>
      <sz val="10"/>
      <name val="Arial"/>
      <family val="2"/>
    </font>
    <font>
      <sz val="10"/>
      <color indexed="8"/>
      <name val="Arial"/>
      <family val="2"/>
    </font>
    <font>
      <b/>
      <sz val="11"/>
      <color indexed="8"/>
      <name val="Arial"/>
      <family val="2"/>
    </font>
    <font>
      <sz val="11"/>
      <color indexed="8"/>
      <name val="Arial"/>
      <family val="2"/>
    </font>
    <font>
      <b/>
      <sz val="8"/>
      <name val="Arial"/>
      <family val="2"/>
    </font>
    <font>
      <sz val="8"/>
      <name val="Arial"/>
      <family val="2"/>
    </font>
    <font>
      <sz val="8"/>
      <color indexed="8"/>
      <name val="Arial"/>
      <family val="2"/>
    </font>
    <font>
      <sz val="12"/>
      <name val="Arial"/>
      <family val="2"/>
    </font>
    <font>
      <sz val="10"/>
      <name val="Helv"/>
      <family val="0"/>
    </font>
    <font>
      <sz val="12"/>
      <color indexed="9"/>
      <name val="Arial"/>
      <family val="2"/>
    </font>
    <font>
      <sz val="12"/>
      <color indexed="20"/>
      <name val="Arial"/>
      <family val="2"/>
    </font>
    <font>
      <sz val="11"/>
      <color indexed="20"/>
      <name val="Arial"/>
      <family val="2"/>
    </font>
    <font>
      <b/>
      <sz val="12"/>
      <color indexed="52"/>
      <name val="Arial"/>
      <family val="2"/>
    </font>
    <font>
      <b/>
      <sz val="11"/>
      <color indexed="52"/>
      <name val="Arial"/>
      <family val="2"/>
    </font>
    <font>
      <b/>
      <sz val="12"/>
      <color indexed="9"/>
      <name val="Arial"/>
      <family val="2"/>
    </font>
    <font>
      <b/>
      <sz val="11"/>
      <color indexed="9"/>
      <name val="Arial"/>
      <family val="2"/>
    </font>
    <font>
      <sz val="10"/>
      <color indexed="21"/>
      <name val="System"/>
      <family val="2"/>
    </font>
    <font>
      <i/>
      <sz val="12"/>
      <color indexed="23"/>
      <name val="Arial"/>
      <family val="2"/>
    </font>
    <font>
      <i/>
      <sz val="11"/>
      <color indexed="23"/>
      <name val="Arial"/>
      <family val="2"/>
    </font>
    <font>
      <sz val="9"/>
      <color indexed="18"/>
      <name val="Arial"/>
      <family val="2"/>
    </font>
    <font>
      <sz val="12"/>
      <color indexed="17"/>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6.5"/>
      <color indexed="12"/>
      <name val="Arial"/>
      <family val="2"/>
    </font>
    <font>
      <u val="single"/>
      <sz val="8.6"/>
      <color indexed="12"/>
      <name val="Arial"/>
      <family val="2"/>
    </font>
    <font>
      <sz val="10"/>
      <color indexed="18"/>
      <name val="System"/>
      <family val="2"/>
    </font>
    <font>
      <sz val="12"/>
      <color indexed="62"/>
      <name val="Arial"/>
      <family val="2"/>
    </font>
    <font>
      <sz val="11"/>
      <color indexed="62"/>
      <name val="Arial"/>
      <family val="2"/>
    </font>
    <font>
      <sz val="12"/>
      <color indexed="52"/>
      <name val="Arial"/>
      <family val="2"/>
    </font>
    <font>
      <sz val="11"/>
      <color indexed="52"/>
      <name val="Arial"/>
      <family val="2"/>
    </font>
    <font>
      <i/>
      <sz val="10"/>
      <color indexed="17"/>
      <name val="System"/>
      <family val="2"/>
    </font>
    <font>
      <sz val="12"/>
      <color indexed="60"/>
      <name val="Arial"/>
      <family val="2"/>
    </font>
    <font>
      <sz val="11"/>
      <color indexed="60"/>
      <name val="Arial"/>
      <family val="2"/>
    </font>
    <font>
      <sz val="12"/>
      <name val="Helv"/>
      <family val="0"/>
    </font>
    <font>
      <b/>
      <sz val="12"/>
      <color indexed="63"/>
      <name val="Arial"/>
      <family val="2"/>
    </font>
    <font>
      <b/>
      <sz val="11"/>
      <color indexed="63"/>
      <name val="Arial"/>
      <family val="2"/>
    </font>
    <font>
      <sz val="10"/>
      <color indexed="14"/>
      <name val="System"/>
      <family val="2"/>
    </font>
    <font>
      <b/>
      <sz val="18"/>
      <color indexed="56"/>
      <name val="Cambria"/>
      <family val="2"/>
    </font>
    <font>
      <b/>
      <sz val="12"/>
      <color indexed="8"/>
      <name val="Arial"/>
      <family val="2"/>
    </font>
    <font>
      <sz val="9"/>
      <name val="Arial"/>
      <family val="2"/>
    </font>
    <font>
      <sz val="10"/>
      <color indexed="17"/>
      <name val="System"/>
      <family val="2"/>
    </font>
    <font>
      <sz val="12"/>
      <color indexed="10"/>
      <name val="Arial"/>
      <family val="2"/>
    </font>
    <font>
      <sz val="11"/>
      <color indexed="10"/>
      <name val="Arial"/>
      <family val="2"/>
    </font>
    <font>
      <sz val="11"/>
      <name val="Calibri"/>
      <family val="2"/>
    </font>
    <font>
      <sz val="11"/>
      <color indexed="9"/>
      <name val="Calibri"/>
      <family val="2"/>
    </font>
    <font>
      <b/>
      <sz val="11"/>
      <color indexed="8"/>
      <name val="Calibri"/>
      <family val="2"/>
    </font>
    <font>
      <b/>
      <sz val="11"/>
      <name val="Calibri"/>
      <family val="2"/>
    </font>
    <font>
      <b/>
      <sz val="10"/>
      <name val="Calibri"/>
      <family val="2"/>
    </font>
    <font>
      <sz val="11"/>
      <color indexed="10"/>
      <name val="Calibri"/>
      <family val="2"/>
    </font>
    <font>
      <b/>
      <sz val="11"/>
      <color indexed="10"/>
      <name val="Calibri"/>
      <family val="2"/>
    </font>
    <font>
      <sz val="18"/>
      <name val="Calibri"/>
      <family val="2"/>
    </font>
    <font>
      <sz val="14"/>
      <name val="Calibri"/>
      <family val="2"/>
    </font>
    <font>
      <b/>
      <u val="single"/>
      <sz val="14"/>
      <name val="Calibri"/>
      <family val="2"/>
    </font>
    <font>
      <b/>
      <sz val="10"/>
      <color indexed="8"/>
      <name val="Arial"/>
      <family val="2"/>
    </font>
    <font>
      <u val="single"/>
      <sz val="12"/>
      <color indexed="12"/>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darkGray">
        <fgColor indexed="63"/>
        <bgColor indexed="27"/>
      </patternFill>
    </fill>
    <fill>
      <patternFill patternType="darkGray">
        <fgColor indexed="63"/>
        <bgColor indexed="9"/>
      </patternFill>
    </fill>
    <fill>
      <patternFill patternType="darkGray">
        <fgColor indexed="63"/>
        <bgColor indexed="42"/>
      </patternFill>
    </fill>
    <fill>
      <patternFill patternType="solid">
        <fgColor indexed="42"/>
        <bgColor indexed="64"/>
      </patternFill>
    </fill>
    <fill>
      <patternFill patternType="darkGray">
        <fgColor indexed="9"/>
        <bgColor indexed="9"/>
      </patternFill>
    </fill>
  </fills>
  <borders count="1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style="thin">
        <color indexed="13"/>
      </top>
      <bottom style="thin">
        <color indexed="1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medium">
        <color indexed="33"/>
      </right>
      <top/>
      <bottom/>
    </border>
    <border>
      <left/>
      <right/>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style="medium"/>
      <bottom style="medium"/>
    </border>
    <border>
      <left style="medium"/>
      <right style="medium"/>
      <top/>
      <bottom style="medium"/>
    </border>
    <border>
      <left style="medium"/>
      <right style="medium"/>
      <top/>
      <bottom/>
    </border>
    <border>
      <left/>
      <right/>
      <top style="medium"/>
      <bottom style="thin"/>
    </border>
    <border>
      <left/>
      <right/>
      <top style="thin"/>
      <bottom/>
    </border>
    <border>
      <left style="medium"/>
      <right/>
      <top style="medium"/>
      <bottom style="medium"/>
    </border>
    <border>
      <left style="medium"/>
      <right style="medium"/>
      <top style="medium"/>
      <bottom/>
    </border>
    <border>
      <left style="medium"/>
      <right style="thin"/>
      <top/>
      <bottom/>
    </border>
    <border>
      <left style="thin"/>
      <right style="medium"/>
      <top/>
      <bottom/>
    </border>
    <border>
      <left style="medium"/>
      <right style="medium"/>
      <top style="medium"/>
      <bottom style="medium"/>
    </border>
    <border>
      <left style="medium"/>
      <right/>
      <top style="thin"/>
      <bottom style="thin"/>
    </border>
    <border>
      <left style="medium"/>
      <right/>
      <top style="thin"/>
      <bottom style="medium"/>
    </border>
    <border>
      <left/>
      <right/>
      <top style="thin"/>
      <bottom style="medium"/>
    </border>
    <border>
      <left style="medium"/>
      <right/>
      <top/>
      <bottom style="thin"/>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medium"/>
      <bottom style="thin"/>
    </border>
    <border>
      <left style="medium"/>
      <right style="medium"/>
      <top style="medium"/>
      <bottom style="thin"/>
    </border>
    <border>
      <left style="thin"/>
      <right/>
      <top style="thin"/>
      <bottom style="thin"/>
    </border>
    <border>
      <left style="medium"/>
      <right style="medium"/>
      <top style="thin"/>
      <bottom style="thin"/>
    </border>
    <border>
      <left/>
      <right style="thin"/>
      <top style="thin"/>
      <bottom style="thin"/>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thin"/>
      <top style="thin"/>
      <bottom style="medium"/>
    </border>
    <border>
      <left style="medium"/>
      <right/>
      <top style="medium"/>
      <bottom style="thin"/>
    </border>
    <border>
      <left style="medium"/>
      <right style="medium"/>
      <top style="thin"/>
      <bottom style="medium"/>
    </border>
    <border>
      <left style="thin"/>
      <right/>
      <top style="thin"/>
      <bottom style="medium"/>
    </border>
    <border>
      <left/>
      <right style="medium"/>
      <top style="medium"/>
      <bottom style="thin"/>
    </border>
    <border>
      <left style="medium"/>
      <right style="thin"/>
      <top/>
      <bottom style="thin"/>
    </border>
    <border>
      <left/>
      <right style="medium"/>
      <top style="thin"/>
      <bottom style="medium"/>
    </border>
    <border>
      <left style="hair">
        <color indexed="22"/>
      </left>
      <right style="hair">
        <color indexed="22"/>
      </right>
      <top style="hair">
        <color indexed="22"/>
      </top>
      <bottom style="hair">
        <color indexed="22"/>
      </bottom>
    </border>
    <border>
      <left style="hair">
        <color indexed="22"/>
      </left>
      <right/>
      <top style="hair">
        <color indexed="22"/>
      </top>
      <bottom style="hair">
        <color indexed="22"/>
      </bottom>
    </border>
    <border>
      <left/>
      <right style="hair">
        <color indexed="22"/>
      </right>
      <top style="hair">
        <color indexed="22"/>
      </top>
      <bottom style="hair">
        <color indexed="22"/>
      </bottom>
    </border>
    <border>
      <left style="hair">
        <color indexed="22"/>
      </left>
      <right style="hair">
        <color indexed="22"/>
      </right>
      <top/>
      <bottom style="hair">
        <color indexed="22"/>
      </bottom>
    </border>
    <border>
      <left style="hair">
        <color indexed="22"/>
      </left>
      <right/>
      <top/>
      <bottom style="hair">
        <color indexed="22"/>
      </bottom>
    </border>
    <border>
      <left/>
      <right style="hair">
        <color indexed="22"/>
      </right>
      <top/>
      <bottom style="hair">
        <color indexed="22"/>
      </bottom>
    </border>
    <border>
      <left style="thin"/>
      <right style="hair">
        <color indexed="22"/>
      </right>
      <top style="hair">
        <color indexed="22"/>
      </top>
      <bottom style="hair">
        <color indexed="22"/>
      </bottom>
    </border>
    <border>
      <left style="medium"/>
      <right style="hair">
        <color indexed="22"/>
      </right>
      <top style="medium"/>
      <bottom style="hair">
        <color indexed="22"/>
      </bottom>
    </border>
    <border>
      <left style="medium"/>
      <right style="hair">
        <color indexed="22"/>
      </right>
      <top style="hair">
        <color indexed="22"/>
      </top>
      <bottom style="hair">
        <color indexed="22"/>
      </bottom>
    </border>
    <border>
      <left style="hair">
        <color indexed="22"/>
      </left>
      <right style="medium"/>
      <top/>
      <bottom style="hair">
        <color indexed="22"/>
      </bottom>
    </border>
    <border>
      <left style="hair">
        <color indexed="22"/>
      </left>
      <right style="medium"/>
      <top style="hair">
        <color indexed="22"/>
      </top>
      <bottom style="hair">
        <color indexed="22"/>
      </bottom>
    </border>
    <border>
      <left style="thin"/>
      <right style="hair">
        <color indexed="22"/>
      </right>
      <top/>
      <bottom style="hair">
        <color indexed="22"/>
      </bottom>
    </border>
    <border>
      <left style="medium"/>
      <right style="hair">
        <color indexed="22"/>
      </right>
      <top/>
      <bottom style="hair">
        <color indexed="22"/>
      </bottom>
    </border>
    <border>
      <left style="thin"/>
      <right style="hair">
        <color indexed="22"/>
      </right>
      <top style="medium"/>
      <bottom style="hair">
        <color indexed="22"/>
      </bottom>
    </border>
    <border>
      <left style="hair">
        <color indexed="22"/>
      </left>
      <right style="hair">
        <color indexed="22"/>
      </right>
      <top style="medium"/>
      <bottom style="hair">
        <color indexed="22"/>
      </bottom>
    </border>
    <border>
      <left style="hair">
        <color indexed="22"/>
      </left>
      <right style="thin"/>
      <top style="medium"/>
      <bottom style="hair">
        <color indexed="22"/>
      </bottom>
    </border>
    <border>
      <left style="hair">
        <color indexed="22"/>
      </left>
      <right style="thin"/>
      <top style="hair">
        <color indexed="22"/>
      </top>
      <bottom style="hair">
        <color indexed="22"/>
      </bottom>
    </border>
    <border>
      <left/>
      <right style="hair">
        <color indexed="22"/>
      </right>
      <top style="medium"/>
      <bottom style="hair">
        <color indexed="22"/>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style="medium"/>
      <bottom style="medium"/>
    </border>
    <border>
      <left style="thin"/>
      <right style="medium"/>
      <top/>
      <bottom style="hair">
        <color indexed="22"/>
      </bottom>
    </border>
    <border>
      <left style="thin"/>
      <right style="medium"/>
      <top style="hair">
        <color indexed="22"/>
      </top>
      <bottom style="hair">
        <color indexed="22"/>
      </bottom>
    </border>
    <border>
      <left style="thin"/>
      <right/>
      <top/>
      <bottom style="medium"/>
    </border>
    <border>
      <left/>
      <right style="thin"/>
      <top/>
      <bottom style="medium"/>
    </border>
    <border>
      <left style="thin"/>
      <right style="medium"/>
      <top style="medium"/>
      <bottom/>
    </border>
    <border>
      <left style="thin"/>
      <right style="medium"/>
      <top/>
      <bottom style="medium"/>
    </border>
    <border>
      <left style="thin"/>
      <right style="thin"/>
      <top/>
      <bottom style="hair">
        <color indexed="22"/>
      </bottom>
    </border>
    <border>
      <left style="thin"/>
      <right style="thin"/>
      <top style="hair">
        <color indexed="22"/>
      </top>
      <bottom style="hair">
        <color indexed="22"/>
      </bottom>
    </border>
    <border>
      <left style="medium"/>
      <right style="thin"/>
      <top style="medium"/>
      <bottom style="hair">
        <color indexed="22"/>
      </bottom>
    </border>
    <border>
      <left style="medium"/>
      <right style="thin"/>
      <top style="hair">
        <color indexed="22"/>
      </top>
      <bottom style="hair">
        <color indexed="22"/>
      </bottom>
    </border>
    <border>
      <left style="thin"/>
      <right style="thin"/>
      <top style="medium"/>
      <bottom style="hair">
        <color indexed="22"/>
      </bottom>
    </border>
    <border>
      <left>
        <color indexed="63"/>
      </left>
      <right/>
      <top/>
      <bottom style="hair">
        <color indexed="22"/>
      </bottom>
    </border>
    <border>
      <left>
        <color indexed="63"/>
      </left>
      <right/>
      <top style="hair">
        <color indexed="22"/>
      </top>
      <bottom style="hair">
        <color indexed="22"/>
      </bottom>
    </border>
    <border>
      <left>
        <color indexed="63"/>
      </left>
      <right style="medium"/>
      <top/>
      <bottom style="hair">
        <color indexed="22"/>
      </bottom>
    </border>
    <border>
      <left>
        <color indexed="63"/>
      </left>
      <right style="medium"/>
      <top style="hair">
        <color indexed="22"/>
      </top>
      <bottom style="hair">
        <color indexed="22"/>
      </bottom>
    </border>
    <border>
      <left/>
      <right style="medium"/>
      <top style="thin"/>
      <bottom style="thin"/>
    </border>
    <border>
      <left/>
      <right style="medium"/>
      <top/>
      <bottom style="thin"/>
    </border>
    <border>
      <left style="thin"/>
      <right style="medium"/>
      <top/>
      <bottom style="thin"/>
    </border>
    <border>
      <left style="medium"/>
      <right/>
      <top style="thin"/>
      <bottom/>
    </border>
    <border>
      <left style="medium"/>
      <right style="medium"/>
      <top/>
      <bottom style="thin"/>
    </border>
    <border>
      <left style="thin"/>
      <right style="thin"/>
      <top style="medium"/>
      <bottom style="thin"/>
    </border>
    <border>
      <left/>
      <right style="thin"/>
      <top style="thin"/>
      <bottom/>
    </border>
    <border>
      <left style="thin"/>
      <right/>
      <top style="thin"/>
      <bottom/>
    </border>
    <border>
      <left style="thin"/>
      <right style="thin"/>
      <top style="thin"/>
      <bottom/>
    </border>
    <border>
      <left style="thin"/>
      <right style="thin"/>
      <top/>
      <bottom style="thin"/>
    </border>
    <border>
      <left style="thin"/>
      <right style="thin"/>
      <top/>
      <bottom/>
    </border>
    <border>
      <left/>
      <right style="thin"/>
      <top/>
      <bottom style="thin"/>
    </border>
    <border>
      <left style="thin"/>
      <right/>
      <top/>
      <bottom style="thin"/>
    </border>
    <border>
      <left style="medium"/>
      <right style="thin"/>
      <top style="thin"/>
      <bottom/>
    </border>
    <border>
      <left style="thin"/>
      <right style="thin"/>
      <top style="thin"/>
      <bottom style="medium"/>
    </border>
    <border>
      <left/>
      <right style="thin"/>
      <top style="medium"/>
      <bottom/>
    </border>
    <border>
      <left style="thin"/>
      <right/>
      <top style="medium"/>
      <bottom/>
    </border>
  </borders>
  <cellStyleXfs count="2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3" fillId="0" borderId="0">
      <alignment/>
      <protection/>
    </xf>
    <xf numFmtId="0" fontId="63" fillId="2" borderId="0" applyNumberFormat="0" applyBorder="0" applyAlignment="0" applyProtection="0"/>
    <xf numFmtId="0" fontId="1" fillId="3" borderId="0" applyNumberFormat="0" applyBorder="0" applyAlignment="0" applyProtection="0"/>
    <xf numFmtId="0" fontId="7" fillId="3" borderId="0" applyNumberFormat="0" applyBorder="0" applyAlignment="0" applyProtection="0"/>
    <xf numFmtId="0" fontId="63" fillId="4" borderId="0" applyNumberFormat="0" applyBorder="0" applyAlignment="0" applyProtection="0"/>
    <xf numFmtId="0" fontId="1" fillId="5" borderId="0" applyNumberFormat="0" applyBorder="0" applyAlignment="0" applyProtection="0"/>
    <xf numFmtId="0" fontId="7" fillId="5"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7" fillId="7"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7" fillId="11"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7" fillId="13" borderId="0" applyNumberFormat="0" applyBorder="0" applyAlignment="0" applyProtection="0"/>
    <xf numFmtId="0" fontId="63" fillId="14" borderId="0" applyNumberFormat="0" applyBorder="0" applyAlignment="0" applyProtection="0"/>
    <xf numFmtId="0" fontId="1" fillId="15" borderId="0" applyNumberFormat="0" applyBorder="0" applyAlignment="0" applyProtection="0"/>
    <xf numFmtId="0" fontId="7" fillId="15" borderId="0" applyNumberFormat="0" applyBorder="0" applyAlignment="0" applyProtection="0"/>
    <xf numFmtId="0" fontId="63" fillId="16" borderId="0" applyNumberFormat="0" applyBorder="0" applyAlignment="0" applyProtection="0"/>
    <xf numFmtId="0" fontId="1" fillId="17" borderId="0" applyNumberFormat="0" applyBorder="0" applyAlignment="0" applyProtection="0"/>
    <xf numFmtId="0" fontId="7" fillId="17" borderId="0" applyNumberFormat="0" applyBorder="0" applyAlignment="0" applyProtection="0"/>
    <xf numFmtId="0" fontId="63" fillId="18" borderId="0" applyNumberFormat="0" applyBorder="0" applyAlignment="0" applyProtection="0"/>
    <xf numFmtId="0" fontId="1" fillId="19" borderId="0" applyNumberFormat="0" applyBorder="0" applyAlignment="0" applyProtection="0"/>
    <xf numFmtId="0" fontId="7" fillId="19" borderId="0" applyNumberFormat="0" applyBorder="0" applyAlignment="0" applyProtection="0"/>
    <xf numFmtId="0" fontId="63" fillId="20" borderId="0" applyNumberFormat="0" applyBorder="0" applyAlignment="0" applyProtection="0"/>
    <xf numFmtId="0" fontId="1" fillId="9" borderId="0" applyNumberFormat="0" applyBorder="0" applyAlignment="0" applyProtection="0"/>
    <xf numFmtId="0" fontId="7" fillId="9" borderId="0" applyNumberFormat="0" applyBorder="0" applyAlignment="0" applyProtection="0"/>
    <xf numFmtId="0" fontId="63" fillId="21" borderId="0" applyNumberFormat="0" applyBorder="0" applyAlignment="0" applyProtection="0"/>
    <xf numFmtId="0" fontId="1" fillId="15" borderId="0" applyNumberFormat="0" applyBorder="0" applyAlignment="0" applyProtection="0"/>
    <xf numFmtId="0" fontId="7" fillId="15"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7" fillId="23" borderId="0" applyNumberFormat="0" applyBorder="0" applyAlignment="0" applyProtection="0"/>
    <xf numFmtId="0" fontId="64" fillId="2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64" fillId="2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64" fillId="2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64"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64"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64"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64"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64"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64"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64" fillId="40"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64" fillId="4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64" fillId="4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65" fillId="44" borderId="0" applyNumberFormat="0" applyBorder="0" applyAlignment="0" applyProtection="0"/>
    <xf numFmtId="0" fontId="65" fillId="44" borderId="0" applyNumberFormat="0" applyBorder="0" applyAlignment="0" applyProtection="0"/>
    <xf numFmtId="0" fontId="14" fillId="5" borderId="0" applyNumberFormat="0" applyBorder="0" applyAlignment="0" applyProtection="0"/>
    <xf numFmtId="0" fontId="15" fillId="5" borderId="0" applyNumberFormat="0" applyBorder="0" applyAlignment="0" applyProtection="0"/>
    <xf numFmtId="0" fontId="66" fillId="45" borderId="1" applyNumberFormat="0" applyAlignment="0" applyProtection="0"/>
    <xf numFmtId="0" fontId="16" fillId="46" borderId="2" applyNumberFormat="0" applyAlignment="0" applyProtection="0"/>
    <xf numFmtId="0" fontId="17" fillId="46" borderId="2" applyNumberFormat="0" applyAlignment="0" applyProtection="0"/>
    <xf numFmtId="0" fontId="4" fillId="0" borderId="0" applyNumberFormat="0" applyFont="0" applyFill="0" applyBorder="0" applyProtection="0">
      <alignment horizontal="centerContinuous" wrapText="1"/>
    </xf>
    <xf numFmtId="0" fontId="67" fillId="47" borderId="3" applyNumberFormat="0" applyAlignment="0" applyProtection="0"/>
    <xf numFmtId="0" fontId="67" fillId="47" borderId="3" applyNumberFormat="0" applyAlignment="0" applyProtection="0"/>
    <xf numFmtId="0" fontId="18" fillId="48" borderId="4" applyNumberFormat="0" applyAlignment="0" applyProtection="0"/>
    <xf numFmtId="0" fontId="19" fillId="48" borderId="4" applyNumberFormat="0" applyAlignment="0" applyProtection="0"/>
    <xf numFmtId="43" fontId="7" fillId="0" borderId="0" applyFont="0" applyFill="0" applyBorder="0" applyAlignment="0" applyProtection="0"/>
    <xf numFmtId="41"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20" fillId="0" borderId="0" applyNumberForma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68"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 fontId="23" fillId="0" borderId="0" applyNumberFormat="0" applyFill="0" applyBorder="0" applyAlignment="0" applyProtection="0"/>
    <xf numFmtId="1" fontId="23" fillId="0" borderId="0" applyNumberFormat="0" applyFill="0" applyBorder="0" applyAlignment="0" applyProtection="0"/>
    <xf numFmtId="1" fontId="23" fillId="0" borderId="0" applyNumberForma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69" fillId="49" borderId="0" applyNumberFormat="0" applyBorder="0" applyAlignment="0" applyProtection="0"/>
    <xf numFmtId="0" fontId="24" fillId="7" borderId="0" applyNumberFormat="0" applyBorder="0" applyAlignment="0" applyProtection="0"/>
    <xf numFmtId="0" fontId="25" fillId="7" borderId="0" applyNumberFormat="0" applyBorder="0" applyAlignment="0" applyProtection="0"/>
    <xf numFmtId="0" fontId="8" fillId="0" borderId="0">
      <alignment horizontal="center" vertical="center" wrapText="1"/>
      <protection/>
    </xf>
    <xf numFmtId="0" fontId="9" fillId="0" borderId="5">
      <alignment horizontal="center" vertical="center" wrapText="1"/>
      <protection/>
    </xf>
    <xf numFmtId="0" fontId="9" fillId="0" borderId="5">
      <alignment horizontal="center" vertical="center" wrapText="1"/>
      <protection/>
    </xf>
    <xf numFmtId="0" fontId="9" fillId="0" borderId="5">
      <alignment horizontal="center" vertical="center" wrapText="1"/>
      <protection/>
    </xf>
    <xf numFmtId="0" fontId="8" fillId="0" borderId="0">
      <alignment horizontal="left" wrapText="1"/>
      <protection/>
    </xf>
    <xf numFmtId="0" fontId="70" fillId="0" borderId="6" applyNumberFormat="0" applyFill="0" applyAlignment="0" applyProtection="0"/>
    <xf numFmtId="0" fontId="26" fillId="0" borderId="7" applyNumberFormat="0" applyFill="0" applyAlignment="0" applyProtection="0"/>
    <xf numFmtId="0" fontId="71" fillId="0" borderId="8" applyNumberFormat="0" applyFill="0" applyAlignment="0" applyProtection="0"/>
    <xf numFmtId="0" fontId="27" fillId="0" borderId="9" applyNumberFormat="0" applyFill="0" applyAlignment="0" applyProtection="0"/>
    <xf numFmtId="0" fontId="72" fillId="0" borderId="10" applyNumberFormat="0" applyFill="0" applyAlignment="0" applyProtection="0"/>
    <xf numFmtId="0" fontId="28" fillId="0" borderId="11" applyNumberFormat="0" applyFill="0" applyAlignment="0" applyProtection="0"/>
    <xf numFmtId="0" fontId="72" fillId="0" borderId="0" applyNumberFormat="0" applyFill="0" applyBorder="0" applyAlignment="0" applyProtection="0"/>
    <xf numFmtId="0" fontId="28" fillId="0" borderId="0" applyNumberFormat="0" applyFill="0" applyBorder="0" applyAlignment="0" applyProtection="0"/>
    <xf numFmtId="15" fontId="4" fillId="50" borderId="12">
      <alignment horizontal="left" vertical="center" wrapText="1"/>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73" fillId="0" borderId="0" applyNumberFormat="0" applyFill="0" applyBorder="0" applyAlignment="0" applyProtection="0"/>
    <xf numFmtId="1" fontId="32" fillId="0" borderId="0" applyNumberFormat="0" applyFill="0" applyBorder="0" applyAlignment="0" applyProtection="0"/>
    <xf numFmtId="0" fontId="74" fillId="51" borderId="1" applyNumberFormat="0" applyAlignment="0" applyProtection="0"/>
    <xf numFmtId="0" fontId="33" fillId="13" borderId="2" applyNumberFormat="0" applyAlignment="0" applyProtection="0"/>
    <xf numFmtId="0" fontId="34" fillId="13" borderId="2" applyNumberFormat="0" applyAlignment="0" applyProtection="0"/>
    <xf numFmtId="0" fontId="9" fillId="0" borderId="0">
      <alignment horizontal="left" vertical="center"/>
      <protection/>
    </xf>
    <xf numFmtId="0" fontId="9" fillId="0" borderId="0">
      <alignment horizontal="left" vertical="center"/>
      <protection/>
    </xf>
    <xf numFmtId="0" fontId="9" fillId="0" borderId="0">
      <alignment horizontal="left" vertical="center"/>
      <protection/>
    </xf>
    <xf numFmtId="0" fontId="9" fillId="0" borderId="0">
      <alignment horizontal="center" vertical="center"/>
      <protection/>
    </xf>
    <xf numFmtId="0" fontId="9" fillId="0" borderId="0">
      <alignment horizontal="center" vertical="center"/>
      <protection/>
    </xf>
    <xf numFmtId="0" fontId="9" fillId="0" borderId="0">
      <alignment horizontal="center" vertical="center"/>
      <protection/>
    </xf>
    <xf numFmtId="0" fontId="75" fillId="0" borderId="13" applyNumberFormat="0" applyFill="0" applyAlignment="0" applyProtection="0"/>
    <xf numFmtId="0" fontId="35" fillId="0" borderId="14" applyNumberFormat="0" applyFill="0" applyAlignment="0" applyProtection="0"/>
    <xf numFmtId="0" fontId="36" fillId="0" borderId="14" applyNumberFormat="0" applyFill="0" applyAlignment="0" applyProtection="0"/>
    <xf numFmtId="10" fontId="37" fillId="0" borderId="15" applyFill="0" applyAlignment="0" applyProtection="0"/>
    <xf numFmtId="10" fontId="37" fillId="0" borderId="15" applyFill="0" applyAlignment="0" applyProtection="0"/>
    <xf numFmtId="0" fontId="76" fillId="52"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3" fillId="0" borderId="0">
      <alignment/>
      <protection/>
    </xf>
    <xf numFmtId="0" fontId="11" fillId="0" borderId="0">
      <alignment/>
      <protection/>
    </xf>
    <xf numFmtId="0" fontId="63" fillId="0" borderId="0">
      <alignment/>
      <protection/>
    </xf>
    <xf numFmtId="0" fontId="11" fillId="0" borderId="0">
      <alignment/>
      <protection/>
    </xf>
    <xf numFmtId="0" fontId="63" fillId="0" borderId="0">
      <alignment/>
      <protection/>
    </xf>
    <xf numFmtId="0" fontId="11"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3" fillId="0" borderId="0">
      <alignment/>
      <protection/>
    </xf>
    <xf numFmtId="0" fontId="77" fillId="0" borderId="0">
      <alignment/>
      <protection/>
    </xf>
    <xf numFmtId="0" fontId="11" fillId="0" borderId="0">
      <alignment/>
      <protection/>
    </xf>
    <xf numFmtId="0" fontId="10" fillId="0" borderId="0">
      <alignment/>
      <protection/>
    </xf>
    <xf numFmtId="37" fontId="11" fillId="0" borderId="0">
      <alignment/>
      <protection/>
    </xf>
    <xf numFmtId="0" fontId="3" fillId="0" borderId="0">
      <alignment/>
      <protection/>
    </xf>
    <xf numFmtId="0" fontId="2" fillId="0" borderId="0">
      <alignment/>
      <protection/>
    </xf>
    <xf numFmtId="0" fontId="3" fillId="0" borderId="0">
      <alignment/>
      <protection/>
    </xf>
    <xf numFmtId="0" fontId="11" fillId="0" borderId="0">
      <alignment/>
      <protection/>
    </xf>
    <xf numFmtId="0" fontId="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3" fillId="0" borderId="0">
      <alignment/>
      <protection/>
    </xf>
    <xf numFmtId="0" fontId="63" fillId="0" borderId="0">
      <alignment/>
      <protection/>
    </xf>
    <xf numFmtId="0" fontId="10" fillId="0" borderId="0">
      <alignment/>
      <protection/>
    </xf>
    <xf numFmtId="0" fontId="3" fillId="0" borderId="0">
      <alignment/>
      <protection/>
    </xf>
    <xf numFmtId="0" fontId="63" fillId="0" borderId="0">
      <alignment/>
      <protection/>
    </xf>
    <xf numFmtId="0" fontId="3" fillId="0" borderId="0">
      <alignment/>
      <protection/>
    </xf>
    <xf numFmtId="0" fontId="63" fillId="0" borderId="0">
      <alignment/>
      <protection/>
    </xf>
    <xf numFmtId="0" fontId="63" fillId="0" borderId="0">
      <alignment/>
      <protection/>
    </xf>
    <xf numFmtId="0" fontId="63" fillId="0" borderId="0">
      <alignment/>
      <protection/>
    </xf>
    <xf numFmtId="0" fontId="3" fillId="0" borderId="0">
      <alignment/>
      <protection/>
    </xf>
    <xf numFmtId="0" fontId="7" fillId="53" borderId="16" applyNumberFormat="0" applyFont="0" applyAlignment="0" applyProtection="0"/>
    <xf numFmtId="0" fontId="1" fillId="54" borderId="17" applyNumberFormat="0" applyFont="0" applyAlignment="0" applyProtection="0"/>
    <xf numFmtId="0" fontId="11" fillId="54" borderId="17" applyNumberFormat="0" applyFont="0" applyAlignment="0" applyProtection="0"/>
    <xf numFmtId="3" fontId="9" fillId="0" borderId="0">
      <alignment horizontal="right"/>
      <protection/>
    </xf>
    <xf numFmtId="3" fontId="9" fillId="0" borderId="0">
      <alignment horizontal="right"/>
      <protection/>
    </xf>
    <xf numFmtId="3" fontId="9" fillId="0" borderId="0">
      <alignment horizontal="right"/>
      <protection/>
    </xf>
    <xf numFmtId="0" fontId="78" fillId="45" borderId="18" applyNumberFormat="0" applyAlignment="0" applyProtection="0"/>
    <xf numFmtId="0" fontId="41" fillId="46" borderId="19" applyNumberFormat="0" applyAlignment="0" applyProtection="0"/>
    <xf numFmtId="0" fontId="42" fillId="46" borderId="19" applyNumberFormat="0" applyAlignment="0" applyProtection="0"/>
    <xf numFmtId="9" fontId="7"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 fontId="43" fillId="0" borderId="2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9" fillId="0" borderId="21" applyBorder="0">
      <alignment horizontal="right"/>
      <protection/>
    </xf>
    <xf numFmtId="0" fontId="9" fillId="0" borderId="21" applyBorder="0">
      <alignment horizontal="right"/>
      <protection/>
    </xf>
    <xf numFmtId="0" fontId="9" fillId="0" borderId="21" applyBorder="0">
      <alignment horizontal="right"/>
      <protection/>
    </xf>
    <xf numFmtId="172" fontId="3" fillId="0" borderId="0">
      <alignment/>
      <protection/>
    </xf>
    <xf numFmtId="172" fontId="3" fillId="0" borderId="0">
      <alignment/>
      <protection/>
    </xf>
    <xf numFmtId="172" fontId="3" fillId="0" borderId="0">
      <alignment/>
      <protection/>
    </xf>
    <xf numFmtId="172" fontId="3" fillId="0" borderId="0">
      <alignment/>
      <protection/>
    </xf>
    <xf numFmtId="172" fontId="3" fillId="0" borderId="0">
      <alignment/>
      <protection/>
    </xf>
    <xf numFmtId="172" fontId="3" fillId="0" borderId="0">
      <alignment/>
      <protection/>
    </xf>
    <xf numFmtId="172" fontId="3" fillId="0" borderId="0">
      <alignment/>
      <protection/>
    </xf>
    <xf numFmtId="172" fontId="3" fillId="0" borderId="0">
      <alignment/>
      <protection/>
    </xf>
    <xf numFmtId="172" fontId="3" fillId="0" borderId="0">
      <alignment/>
      <protection/>
    </xf>
    <xf numFmtId="0" fontId="79" fillId="0" borderId="0" applyNumberFormat="0" applyFill="0" applyBorder="0" applyAlignment="0" applyProtection="0"/>
    <xf numFmtId="0" fontId="44" fillId="0" borderId="0" applyNumberFormat="0" applyFill="0" applyBorder="0" applyAlignment="0" applyProtection="0"/>
    <xf numFmtId="0" fontId="80" fillId="0" borderId="22" applyNumberFormat="0" applyFill="0" applyAlignment="0" applyProtection="0"/>
    <xf numFmtId="0" fontId="45" fillId="0" borderId="23" applyNumberFormat="0" applyFill="0" applyAlignment="0" applyProtection="0"/>
    <xf numFmtId="0" fontId="6" fillId="0" borderId="23" applyNumberFormat="0" applyFill="0" applyAlignment="0" applyProtection="0"/>
    <xf numFmtId="15" fontId="3" fillId="50" borderId="12">
      <alignment horizontal="left" vertical="center"/>
      <protection/>
    </xf>
    <xf numFmtId="0" fontId="46" fillId="0" borderId="0" applyNumberFormat="0" applyFill="0" applyBorder="0" applyAlignment="0" applyProtection="0"/>
    <xf numFmtId="0" fontId="47" fillId="0" borderId="0" applyNumberFormat="0" applyFill="0" applyBorder="0" applyAlignment="0" applyProtection="0"/>
    <xf numFmtId="0" fontId="81"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516">
    <xf numFmtId="0" fontId="0" fillId="0" borderId="0" xfId="0" applyAlignment="1">
      <alignment/>
    </xf>
    <xf numFmtId="0" fontId="50" fillId="55" borderId="0" xfId="215" applyFont="1" applyFill="1" applyProtection="1">
      <alignment/>
      <protection/>
    </xf>
    <xf numFmtId="0" fontId="50" fillId="55" borderId="0" xfId="215" applyFont="1" applyFill="1" applyAlignment="1" applyProtection="1">
      <alignment horizontal="left"/>
      <protection/>
    </xf>
    <xf numFmtId="0" fontId="50" fillId="55" borderId="0" xfId="215" applyFont="1" applyFill="1" applyAlignment="1" applyProtection="1">
      <alignment horizontal="center"/>
      <protection/>
    </xf>
    <xf numFmtId="0" fontId="51" fillId="55" borderId="0" xfId="215" applyFont="1" applyFill="1" applyProtection="1">
      <alignment/>
      <protection/>
    </xf>
    <xf numFmtId="0" fontId="50" fillId="55" borderId="24" xfId="215" applyFont="1" applyFill="1" applyBorder="1" applyProtection="1">
      <alignment/>
      <protection/>
    </xf>
    <xf numFmtId="0" fontId="50" fillId="55" borderId="25" xfId="215" applyFont="1" applyFill="1" applyBorder="1" applyAlignment="1" applyProtection="1">
      <alignment horizontal="left"/>
      <protection/>
    </xf>
    <xf numFmtId="0" fontId="50" fillId="55" borderId="25" xfId="215" applyFont="1" applyFill="1" applyBorder="1" applyAlignment="1" applyProtection="1">
      <alignment horizontal="center"/>
      <protection/>
    </xf>
    <xf numFmtId="0" fontId="50" fillId="55" borderId="25" xfId="215" applyFont="1" applyFill="1" applyBorder="1" applyProtection="1">
      <alignment/>
      <protection/>
    </xf>
    <xf numFmtId="0" fontId="50" fillId="55" borderId="26" xfId="215" applyFont="1" applyFill="1" applyBorder="1" applyProtection="1">
      <alignment/>
      <protection/>
    </xf>
    <xf numFmtId="0" fontId="50" fillId="55" borderId="27" xfId="215" applyFont="1" applyFill="1" applyBorder="1" applyProtection="1">
      <alignment/>
      <protection/>
    </xf>
    <xf numFmtId="0" fontId="52" fillId="55" borderId="0" xfId="215" applyFont="1" applyFill="1" applyBorder="1" applyAlignment="1" applyProtection="1">
      <alignment vertical="center"/>
      <protection/>
    </xf>
    <xf numFmtId="0" fontId="50" fillId="55" borderId="0" xfId="215" applyFont="1" applyFill="1" applyBorder="1" applyAlignment="1" applyProtection="1">
      <alignment horizontal="center"/>
      <protection/>
    </xf>
    <xf numFmtId="0" fontId="50" fillId="55" borderId="0" xfId="215" applyFont="1" applyFill="1" applyBorder="1" applyProtection="1">
      <alignment/>
      <protection/>
    </xf>
    <xf numFmtId="0" fontId="50" fillId="55" borderId="28" xfId="215" applyFont="1" applyFill="1" applyBorder="1" applyProtection="1">
      <alignment/>
      <protection/>
    </xf>
    <xf numFmtId="0" fontId="50" fillId="55" borderId="0" xfId="215" applyFont="1" applyFill="1" applyBorder="1" applyAlignment="1" applyProtection="1">
      <alignment horizontal="left"/>
      <protection/>
    </xf>
    <xf numFmtId="0" fontId="53" fillId="55" borderId="0" xfId="206" applyFont="1" applyFill="1" applyBorder="1" applyAlignment="1" applyProtection="1">
      <alignment horizontal="left" vertical="center"/>
      <protection/>
    </xf>
    <xf numFmtId="0" fontId="53" fillId="55" borderId="0" xfId="206" applyFont="1" applyFill="1" applyBorder="1" applyAlignment="1" applyProtection="1">
      <alignment horizontal="center" vertical="center"/>
      <protection/>
    </xf>
    <xf numFmtId="0" fontId="54" fillId="55" borderId="0" xfId="206" applyFont="1" applyFill="1" applyBorder="1" applyAlignment="1" applyProtection="1">
      <alignment horizontal="center"/>
      <protection/>
    </xf>
    <xf numFmtId="0" fontId="2" fillId="55" borderId="0" xfId="215" applyFont="1" applyFill="1" applyBorder="1" applyProtection="1">
      <alignment/>
      <protection/>
    </xf>
    <xf numFmtId="0" fontId="54" fillId="55" borderId="0" xfId="206" applyFont="1" applyFill="1" applyBorder="1" applyAlignment="1" applyProtection="1">
      <alignment/>
      <protection/>
    </xf>
    <xf numFmtId="3" fontId="52" fillId="55" borderId="0" xfId="215" applyNumberFormat="1" applyFont="1" applyFill="1" applyBorder="1" applyAlignment="1" applyProtection="1">
      <alignment vertical="center"/>
      <protection/>
    </xf>
    <xf numFmtId="0" fontId="50" fillId="55" borderId="29" xfId="206" applyFont="1" applyFill="1" applyBorder="1" applyAlignment="1" applyProtection="1">
      <alignment horizontal="center" vertical="center"/>
      <protection/>
    </xf>
    <xf numFmtId="0" fontId="53" fillId="55" borderId="0" xfId="206" applyFont="1" applyFill="1" applyBorder="1" applyAlignment="1" applyProtection="1">
      <alignment horizontal="center" vertical="center" wrapText="1"/>
      <protection/>
    </xf>
    <xf numFmtId="0" fontId="53" fillId="55" borderId="30" xfId="206" applyFont="1" applyFill="1" applyBorder="1" applyAlignment="1" applyProtection="1">
      <alignment horizontal="center" vertical="center" wrapText="1"/>
      <protection/>
    </xf>
    <xf numFmtId="0" fontId="53" fillId="55" borderId="31" xfId="206" applyFont="1" applyFill="1" applyBorder="1" applyAlignment="1" applyProtection="1">
      <alignment horizontal="center" vertical="center" wrapText="1"/>
      <protection/>
    </xf>
    <xf numFmtId="0" fontId="51" fillId="55" borderId="0" xfId="215" applyFont="1" applyFill="1" applyBorder="1" applyProtection="1">
      <alignment/>
      <protection/>
    </xf>
    <xf numFmtId="0" fontId="50" fillId="55" borderId="32" xfId="206" applyFont="1" applyFill="1" applyBorder="1" applyAlignment="1" applyProtection="1">
      <alignment horizontal="left" vertical="center" wrapText="1"/>
      <protection/>
    </xf>
    <xf numFmtId="0" fontId="50" fillId="55" borderId="33" xfId="206" applyFont="1" applyFill="1" applyBorder="1" applyAlignment="1" applyProtection="1">
      <alignment horizontal="left" vertical="center" wrapText="1"/>
      <protection/>
    </xf>
    <xf numFmtId="0" fontId="53" fillId="55" borderId="34" xfId="206" applyFont="1" applyFill="1" applyBorder="1" applyAlignment="1" applyProtection="1">
      <alignment vertical="center" wrapText="1"/>
      <protection/>
    </xf>
    <xf numFmtId="0" fontId="53" fillId="55" borderId="35" xfId="206" applyFont="1" applyFill="1" applyBorder="1" applyAlignment="1" applyProtection="1">
      <alignment horizontal="center" vertical="center" wrapText="1"/>
      <protection/>
    </xf>
    <xf numFmtId="0" fontId="53" fillId="55" borderId="25" xfId="206" applyFont="1" applyFill="1" applyBorder="1" applyAlignment="1" applyProtection="1">
      <alignment horizontal="center" vertical="center" wrapText="1"/>
      <protection/>
    </xf>
    <xf numFmtId="0" fontId="53" fillId="55" borderId="36" xfId="206" applyFont="1" applyFill="1" applyBorder="1" applyAlignment="1" applyProtection="1">
      <alignment horizontal="center" vertical="center" wrapText="1"/>
      <protection/>
    </xf>
    <xf numFmtId="0" fontId="53" fillId="55" borderId="37" xfId="206" applyFont="1" applyFill="1" applyBorder="1" applyAlignment="1" applyProtection="1">
      <alignment horizontal="center" vertical="center" wrapText="1"/>
      <protection/>
    </xf>
    <xf numFmtId="0" fontId="53" fillId="55" borderId="38" xfId="206" applyFont="1" applyFill="1" applyBorder="1" applyAlignment="1" applyProtection="1">
      <alignment horizontal="center" vertical="center" wrapText="1"/>
      <protection/>
    </xf>
    <xf numFmtId="0" fontId="53" fillId="55" borderId="28" xfId="206" applyFont="1" applyFill="1" applyBorder="1" applyAlignment="1" applyProtection="1">
      <alignment horizontal="center" vertical="center" wrapText="1"/>
      <protection/>
    </xf>
    <xf numFmtId="0" fontId="50" fillId="55" borderId="39" xfId="206" applyFont="1" applyFill="1" applyBorder="1" applyAlignment="1" applyProtection="1">
      <alignment horizontal="left" vertical="center" wrapText="1"/>
      <protection/>
    </xf>
    <xf numFmtId="0" fontId="50" fillId="55" borderId="38" xfId="206" applyFont="1" applyFill="1" applyBorder="1" applyAlignment="1" applyProtection="1">
      <alignment vertical="center" wrapText="1"/>
      <protection/>
    </xf>
    <xf numFmtId="0" fontId="50" fillId="55" borderId="38" xfId="206" applyFont="1" applyFill="1" applyBorder="1" applyAlignment="1" applyProtection="1">
      <alignment horizontal="left" vertical="center" wrapText="1"/>
      <protection/>
    </xf>
    <xf numFmtId="8" fontId="50" fillId="55" borderId="21" xfId="206" applyNumberFormat="1" applyFont="1" applyFill="1" applyBorder="1" applyAlignment="1" applyProtection="1">
      <alignment horizontal="left" vertical="center"/>
      <protection/>
    </xf>
    <xf numFmtId="167" fontId="51" fillId="55" borderId="0" xfId="215" applyNumberFormat="1" applyFont="1" applyFill="1" applyBorder="1" applyProtection="1">
      <alignment/>
      <protection/>
    </xf>
    <xf numFmtId="0" fontId="50" fillId="55" borderId="40" xfId="206" applyFont="1" applyFill="1" applyBorder="1" applyAlignment="1" applyProtection="1">
      <alignment horizontal="left" vertical="center" wrapText="1"/>
      <protection/>
    </xf>
    <xf numFmtId="0" fontId="50" fillId="55" borderId="41" xfId="206" applyFont="1" applyFill="1" applyBorder="1" applyAlignment="1" applyProtection="1">
      <alignment horizontal="left" vertical="center" wrapText="1"/>
      <protection/>
    </xf>
    <xf numFmtId="166" fontId="51" fillId="55" borderId="0" xfId="215" applyNumberFormat="1" applyFont="1" applyFill="1" applyBorder="1" applyProtection="1">
      <alignment/>
      <protection/>
    </xf>
    <xf numFmtId="0" fontId="50" fillId="55" borderId="0" xfId="206" applyFont="1" applyFill="1" applyBorder="1" applyAlignment="1" applyProtection="1">
      <alignment vertical="center" wrapText="1"/>
      <protection/>
    </xf>
    <xf numFmtId="6" fontId="50" fillId="55" borderId="0" xfId="206" applyNumberFormat="1" applyFont="1" applyFill="1" applyBorder="1" applyAlignment="1" applyProtection="1">
      <alignment horizontal="center" vertical="center"/>
      <protection/>
    </xf>
    <xf numFmtId="4" fontId="50" fillId="55" borderId="0" xfId="206" applyNumberFormat="1" applyFont="1" applyFill="1" applyBorder="1" applyAlignment="1" applyProtection="1">
      <alignment horizontal="right" vertical="center"/>
      <protection/>
    </xf>
    <xf numFmtId="169" fontId="50" fillId="55" borderId="0" xfId="125" applyNumberFormat="1" applyFont="1" applyFill="1" applyBorder="1" applyAlignment="1" applyProtection="1">
      <alignment horizontal="center" vertical="center"/>
      <protection/>
    </xf>
    <xf numFmtId="169" fontId="50" fillId="55" borderId="0" xfId="125" applyNumberFormat="1" applyFont="1" applyFill="1" applyBorder="1" applyAlignment="1" applyProtection="1">
      <alignment horizontal="right" vertical="center"/>
      <protection/>
    </xf>
    <xf numFmtId="3" fontId="50" fillId="55" borderId="0" xfId="134" applyNumberFormat="1" applyFont="1" applyFill="1" applyBorder="1" applyAlignment="1" applyProtection="1">
      <alignment horizontal="right" vertical="center" wrapText="1"/>
      <protection/>
    </xf>
    <xf numFmtId="0" fontId="53" fillId="55" borderId="0" xfId="206" applyFont="1" applyFill="1" applyBorder="1" applyAlignment="1" applyProtection="1">
      <alignment horizontal="left" vertical="center" wrapText="1"/>
      <protection/>
    </xf>
    <xf numFmtId="0" fontId="50" fillId="55" borderId="0" xfId="206" applyFont="1" applyFill="1" applyBorder="1" applyAlignment="1" applyProtection="1">
      <alignment horizontal="center" vertical="center" wrapText="1"/>
      <protection/>
    </xf>
    <xf numFmtId="6" fontId="50" fillId="55" borderId="0" xfId="206" applyNumberFormat="1" applyFont="1" applyFill="1" applyBorder="1" applyAlignment="1" applyProtection="1">
      <alignment horizontal="center" vertical="center" wrapText="1"/>
      <protection/>
    </xf>
    <xf numFmtId="164" fontId="50" fillId="55" borderId="0" xfId="125" applyNumberFormat="1" applyFont="1" applyFill="1" applyBorder="1" applyAlignment="1" applyProtection="1">
      <alignment horizontal="center" vertical="center" wrapText="1"/>
      <protection/>
    </xf>
    <xf numFmtId="0" fontId="53" fillId="55" borderId="0" xfId="206" applyFont="1" applyFill="1" applyBorder="1" applyAlignment="1" applyProtection="1">
      <alignment horizontal="left"/>
      <protection/>
    </xf>
    <xf numFmtId="0" fontId="53" fillId="55" borderId="0" xfId="206" applyFont="1" applyFill="1" applyBorder="1" applyAlignment="1" applyProtection="1">
      <alignment horizontal="center"/>
      <protection/>
    </xf>
    <xf numFmtId="0" fontId="53" fillId="55" borderId="0" xfId="206" applyFont="1" applyFill="1" applyBorder="1" applyAlignment="1" applyProtection="1">
      <alignment/>
      <protection/>
    </xf>
    <xf numFmtId="0" fontId="50" fillId="55" borderId="42" xfId="206" applyFont="1" applyFill="1" applyBorder="1" applyAlignment="1" applyProtection="1">
      <alignment horizontal="left" vertical="center" wrapText="1"/>
      <protection/>
    </xf>
    <xf numFmtId="10" fontId="50" fillId="56" borderId="0" xfId="240" applyNumberFormat="1" applyFont="1" applyFill="1" applyBorder="1" applyAlignment="1" applyProtection="1">
      <alignment horizontal="center" vertical="center"/>
      <protection/>
    </xf>
    <xf numFmtId="10" fontId="50" fillId="56" borderId="28" xfId="240" applyNumberFormat="1" applyFont="1" applyFill="1" applyBorder="1" applyAlignment="1" applyProtection="1">
      <alignment horizontal="center" vertical="center"/>
      <protection/>
    </xf>
    <xf numFmtId="10" fontId="50" fillId="56" borderId="27" xfId="240" applyNumberFormat="1" applyFont="1" applyFill="1" applyBorder="1" applyAlignment="1" applyProtection="1">
      <alignment horizontal="center" vertical="center"/>
      <protection/>
    </xf>
    <xf numFmtId="166" fontId="50" fillId="55" borderId="0" xfId="215" applyNumberFormat="1" applyFont="1" applyFill="1" applyProtection="1">
      <alignment/>
      <protection/>
    </xf>
    <xf numFmtId="0" fontId="50" fillId="55" borderId="43" xfId="206" applyFont="1" applyFill="1" applyBorder="1" applyAlignment="1" applyProtection="1">
      <alignment vertical="center"/>
      <protection/>
    </xf>
    <xf numFmtId="0" fontId="50" fillId="55" borderId="44" xfId="206" applyFont="1" applyFill="1" applyBorder="1" applyAlignment="1" applyProtection="1">
      <alignment vertical="center"/>
      <protection/>
    </xf>
    <xf numFmtId="0" fontId="50" fillId="55" borderId="44" xfId="215" applyFont="1" applyFill="1" applyBorder="1" applyProtection="1">
      <alignment/>
      <protection/>
    </xf>
    <xf numFmtId="0" fontId="50" fillId="55" borderId="45" xfId="215" applyFont="1" applyFill="1" applyBorder="1" applyProtection="1">
      <alignment/>
      <protection/>
    </xf>
    <xf numFmtId="10" fontId="50" fillId="55" borderId="0" xfId="240" applyNumberFormat="1" applyFont="1" applyFill="1" applyBorder="1" applyAlignment="1" applyProtection="1">
      <alignment horizontal="center" vertical="center"/>
      <protection/>
    </xf>
    <xf numFmtId="0" fontId="55" fillId="55" borderId="0" xfId="206" applyFont="1" applyFill="1" applyBorder="1" applyAlignment="1" applyProtection="1">
      <alignment horizontal="left" vertical="center" wrapText="1"/>
      <protection/>
    </xf>
    <xf numFmtId="0" fontId="50" fillId="55" borderId="0" xfId="206" applyFont="1" applyFill="1" applyBorder="1" applyAlignment="1" applyProtection="1">
      <alignment horizontal="left" vertical="center" wrapText="1"/>
      <protection/>
    </xf>
    <xf numFmtId="167" fontId="50" fillId="55" borderId="0" xfId="206" applyNumberFormat="1" applyFont="1" applyFill="1" applyBorder="1" applyAlignment="1" applyProtection="1">
      <alignment horizontal="center" vertical="center"/>
      <protection/>
    </xf>
    <xf numFmtId="6" fontId="50" fillId="55" borderId="0" xfId="134" applyNumberFormat="1" applyFont="1" applyFill="1" applyBorder="1" applyAlignment="1" applyProtection="1">
      <alignment horizontal="center" vertical="center" wrapText="1"/>
      <protection/>
    </xf>
    <xf numFmtId="168" fontId="50" fillId="55" borderId="0" xfId="134" applyNumberFormat="1" applyFont="1" applyFill="1" applyBorder="1" applyAlignment="1" applyProtection="1">
      <alignment horizontal="right" vertical="center" wrapText="1"/>
      <protection/>
    </xf>
    <xf numFmtId="168" fontId="50" fillId="55" borderId="0" xfId="134" applyNumberFormat="1" applyFont="1" applyFill="1" applyBorder="1" applyAlignment="1" applyProtection="1">
      <alignment horizontal="center" vertical="center" wrapText="1"/>
      <protection/>
    </xf>
    <xf numFmtId="0" fontId="50" fillId="57" borderId="24" xfId="206" applyFont="1" applyFill="1" applyBorder="1" applyAlignment="1" applyProtection="1">
      <alignment vertical="center"/>
      <protection/>
    </xf>
    <xf numFmtId="0" fontId="50" fillId="57" borderId="26" xfId="206" applyFont="1" applyFill="1" applyBorder="1" applyAlignment="1" applyProtection="1">
      <alignment vertical="center"/>
      <protection/>
    </xf>
    <xf numFmtId="0" fontId="50" fillId="55" borderId="44" xfId="215" applyFont="1" applyFill="1" applyBorder="1" applyAlignment="1" applyProtection="1">
      <alignment horizontal="center"/>
      <protection/>
    </xf>
    <xf numFmtId="4" fontId="50" fillId="55" borderId="0" xfId="134" applyNumberFormat="1" applyFont="1" applyFill="1" applyBorder="1" applyAlignment="1" applyProtection="1">
      <alignment horizontal="right" vertical="center" wrapText="1"/>
      <protection/>
    </xf>
    <xf numFmtId="0" fontId="50" fillId="55" borderId="29" xfId="206" applyFont="1" applyFill="1" applyBorder="1" applyAlignment="1" applyProtection="1">
      <alignment horizontal="center" vertical="center" wrapText="1"/>
      <protection/>
    </xf>
    <xf numFmtId="0" fontId="50" fillId="57" borderId="27" xfId="206" applyFont="1" applyFill="1" applyBorder="1" applyAlignment="1" applyProtection="1">
      <alignment vertical="center" wrapText="1"/>
      <protection/>
    </xf>
    <xf numFmtId="0" fontId="50" fillId="57" borderId="28" xfId="206" applyFont="1" applyFill="1" applyBorder="1" applyAlignment="1" applyProtection="1">
      <alignment vertical="center" wrapText="1"/>
      <protection/>
    </xf>
    <xf numFmtId="0" fontId="56" fillId="55" borderId="43" xfId="206" applyFont="1" applyFill="1" applyBorder="1" applyAlignment="1" applyProtection="1">
      <alignment vertical="center"/>
      <protection/>
    </xf>
    <xf numFmtId="0" fontId="50" fillId="55" borderId="44" xfId="206" applyFont="1" applyFill="1" applyBorder="1" applyAlignment="1" applyProtection="1">
      <alignment vertical="center" wrapText="1"/>
      <protection/>
    </xf>
    <xf numFmtId="0" fontId="53" fillId="55" borderId="43" xfId="206" applyFont="1" applyFill="1" applyBorder="1" applyAlignment="1" applyProtection="1">
      <alignment horizontal="center" vertical="center" wrapText="1"/>
      <protection/>
    </xf>
    <xf numFmtId="0" fontId="50" fillId="55" borderId="34" xfId="206" applyFont="1" applyFill="1" applyBorder="1" applyAlignment="1" applyProtection="1">
      <alignment vertical="center"/>
      <protection/>
    </xf>
    <xf numFmtId="0" fontId="50" fillId="55" borderId="29" xfId="206" applyFont="1" applyFill="1" applyBorder="1" applyAlignment="1" applyProtection="1">
      <alignment vertical="center"/>
      <protection/>
    </xf>
    <xf numFmtId="0" fontId="50" fillId="55" borderId="46" xfId="206" applyFont="1" applyFill="1" applyBorder="1" applyAlignment="1" applyProtection="1">
      <alignment vertical="center"/>
      <protection/>
    </xf>
    <xf numFmtId="0" fontId="50" fillId="55" borderId="0" xfId="206" applyFont="1" applyFill="1" applyBorder="1" applyAlignment="1" applyProtection="1">
      <alignment vertical="center"/>
      <protection/>
    </xf>
    <xf numFmtId="166" fontId="50" fillId="55" borderId="0" xfId="134" applyNumberFormat="1" applyFont="1" applyFill="1" applyBorder="1" applyAlignment="1" applyProtection="1">
      <alignment horizontal="center" vertical="center" wrapText="1"/>
      <protection/>
    </xf>
    <xf numFmtId="167" fontId="50" fillId="55" borderId="0" xfId="134" applyNumberFormat="1" applyFont="1" applyFill="1" applyBorder="1" applyAlignment="1" applyProtection="1">
      <alignment horizontal="center" vertical="center" wrapText="1"/>
      <protection/>
    </xf>
    <xf numFmtId="0" fontId="53" fillId="55" borderId="34" xfId="206" applyFont="1" applyFill="1" applyBorder="1" applyAlignment="1" applyProtection="1">
      <alignment vertical="center"/>
      <protection/>
    </xf>
    <xf numFmtId="6" fontId="50" fillId="55" borderId="25" xfId="134" applyNumberFormat="1" applyFont="1" applyFill="1" applyBorder="1" applyAlignment="1" applyProtection="1">
      <alignment vertical="center"/>
      <protection/>
    </xf>
    <xf numFmtId="6" fontId="50" fillId="55" borderId="46" xfId="134" applyNumberFormat="1" applyFont="1" applyFill="1" applyBorder="1" applyAlignment="1" applyProtection="1">
      <alignment vertical="center"/>
      <protection/>
    </xf>
    <xf numFmtId="9" fontId="53" fillId="57" borderId="27" xfId="240" applyFont="1" applyFill="1" applyBorder="1" applyAlignment="1" applyProtection="1">
      <alignment vertical="center"/>
      <protection/>
    </xf>
    <xf numFmtId="20" fontId="50" fillId="55" borderId="46" xfId="134" applyNumberFormat="1" applyFont="1" applyFill="1" applyBorder="1" applyAlignment="1" applyProtection="1" quotePrefix="1">
      <alignment horizontal="right" vertical="center"/>
      <protection/>
    </xf>
    <xf numFmtId="173" fontId="53" fillId="57" borderId="43" xfId="125" applyNumberFormat="1" applyFont="1" applyFill="1" applyBorder="1" applyAlignment="1" applyProtection="1">
      <alignment vertical="center"/>
      <protection/>
    </xf>
    <xf numFmtId="0" fontId="52" fillId="55" borderId="0" xfId="206" applyFont="1" applyFill="1" applyBorder="1" applyAlignment="1" applyProtection="1">
      <alignment horizontal="center" vertical="center" wrapText="1"/>
      <protection/>
    </xf>
    <xf numFmtId="0" fontId="53" fillId="55" borderId="0" xfId="206" applyFont="1" applyFill="1" applyBorder="1" applyAlignment="1" applyProtection="1">
      <alignment vertical="center" wrapText="1"/>
      <protection/>
    </xf>
    <xf numFmtId="6" fontId="50" fillId="55" borderId="0" xfId="134" applyNumberFormat="1" applyFont="1" applyFill="1" applyBorder="1" applyAlignment="1" applyProtection="1">
      <alignment vertical="center" wrapText="1"/>
      <protection/>
    </xf>
    <xf numFmtId="0" fontId="50" fillId="55" borderId="43" xfId="215" applyFont="1" applyFill="1" applyBorder="1" applyProtection="1">
      <alignment/>
      <protection/>
    </xf>
    <xf numFmtId="0" fontId="52" fillId="55" borderId="44" xfId="206" applyFont="1" applyFill="1" applyBorder="1" applyAlignment="1" applyProtection="1">
      <alignment horizontal="center" vertical="center" wrapText="1"/>
      <protection/>
    </xf>
    <xf numFmtId="0" fontId="50" fillId="55" borderId="44" xfId="206" applyFont="1" applyFill="1" applyBorder="1" applyAlignment="1" applyProtection="1">
      <alignment horizontal="center" vertical="center" wrapText="1"/>
      <protection/>
    </xf>
    <xf numFmtId="0" fontId="53" fillId="55" borderId="44" xfId="206" applyFont="1" applyFill="1" applyBorder="1" applyAlignment="1" applyProtection="1">
      <alignment vertical="center" wrapText="1"/>
      <protection/>
    </xf>
    <xf numFmtId="6" fontId="50" fillId="55" borderId="44" xfId="134" applyNumberFormat="1" applyFont="1" applyFill="1" applyBorder="1" applyAlignment="1" applyProtection="1">
      <alignment horizontal="center" vertical="center" wrapText="1"/>
      <protection/>
    </xf>
    <xf numFmtId="6" fontId="50" fillId="55" borderId="44" xfId="134" applyNumberFormat="1" applyFont="1" applyFill="1" applyBorder="1" applyAlignment="1" applyProtection="1">
      <alignment vertical="center" wrapText="1"/>
      <protection/>
    </xf>
    <xf numFmtId="6" fontId="50" fillId="55" borderId="44" xfId="134" applyNumberFormat="1" applyFont="1" applyFill="1" applyBorder="1" applyAlignment="1" applyProtection="1">
      <alignment horizontal="right" vertical="center" wrapText="1"/>
      <protection/>
    </xf>
    <xf numFmtId="0" fontId="50" fillId="55" borderId="0" xfId="0" applyFont="1" applyFill="1" applyBorder="1" applyAlignment="1" applyProtection="1">
      <alignment/>
      <protection/>
    </xf>
    <xf numFmtId="0" fontId="50" fillId="55" borderId="0" xfId="0" applyFont="1" applyFill="1" applyBorder="1" applyAlignment="1" applyProtection="1">
      <alignment vertical="center"/>
      <protection/>
    </xf>
    <xf numFmtId="0" fontId="50" fillId="55" borderId="44" xfId="0" applyFont="1" applyFill="1" applyBorder="1" applyAlignment="1" applyProtection="1">
      <alignment/>
      <protection/>
    </xf>
    <xf numFmtId="0" fontId="50" fillId="55" borderId="45" xfId="0" applyFont="1" applyFill="1" applyBorder="1" applyAlignment="1" applyProtection="1">
      <alignment/>
      <protection/>
    </xf>
    <xf numFmtId="0" fontId="50" fillId="55" borderId="43" xfId="0" applyFont="1" applyFill="1" applyBorder="1" applyAlignment="1" applyProtection="1">
      <alignment horizontal="left" vertical="center"/>
      <protection/>
    </xf>
    <xf numFmtId="0" fontId="50" fillId="55" borderId="44" xfId="0" applyFont="1" applyFill="1" applyBorder="1" applyAlignment="1" applyProtection="1">
      <alignment horizontal="center"/>
      <protection/>
    </xf>
    <xf numFmtId="0" fontId="50" fillId="57" borderId="27" xfId="0" applyFont="1" applyFill="1" applyBorder="1" applyAlignment="1" applyProtection="1">
      <alignment/>
      <protection/>
    </xf>
    <xf numFmtId="0" fontId="50" fillId="57" borderId="28" xfId="0" applyFont="1" applyFill="1" applyBorder="1" applyAlignment="1" applyProtection="1">
      <alignment/>
      <protection/>
    </xf>
    <xf numFmtId="0" fontId="50" fillId="55" borderId="29" xfId="0" applyFont="1" applyFill="1" applyBorder="1" applyAlignment="1" applyProtection="1">
      <alignment vertical="center"/>
      <protection/>
    </xf>
    <xf numFmtId="166" fontId="53" fillId="57" borderId="27" xfId="0" applyNumberFormat="1" applyFont="1" applyFill="1" applyBorder="1" applyAlignment="1" applyProtection="1">
      <alignment vertical="center"/>
      <protection/>
    </xf>
    <xf numFmtId="0" fontId="50" fillId="57" borderId="45" xfId="0" applyFont="1" applyFill="1" applyBorder="1" applyAlignment="1" applyProtection="1">
      <alignment/>
      <protection/>
    </xf>
    <xf numFmtId="0" fontId="57" fillId="55" borderId="0" xfId="215" applyFont="1" applyFill="1" applyBorder="1" applyProtection="1">
      <alignment/>
      <protection/>
    </xf>
    <xf numFmtId="0" fontId="52" fillId="55" borderId="25" xfId="215" applyFont="1" applyFill="1" applyBorder="1" applyAlignment="1" applyProtection="1">
      <alignment vertical="center"/>
      <protection/>
    </xf>
    <xf numFmtId="0" fontId="59" fillId="55" borderId="0" xfId="206" applyFont="1" applyFill="1" applyBorder="1" applyAlignment="1" applyProtection="1">
      <alignment horizontal="left"/>
      <protection/>
    </xf>
    <xf numFmtId="14" fontId="50" fillId="55" borderId="44" xfId="215" applyNumberFormat="1" applyFont="1" applyFill="1" applyBorder="1" applyProtection="1">
      <alignment/>
      <protection/>
    </xf>
    <xf numFmtId="0" fontId="50" fillId="0" borderId="27" xfId="215" applyFont="1" applyFill="1" applyBorder="1" applyAlignment="1" applyProtection="1">
      <alignment vertical="center"/>
      <protection/>
    </xf>
    <xf numFmtId="0" fontId="63" fillId="0" borderId="0" xfId="216">
      <alignment/>
      <protection/>
    </xf>
    <xf numFmtId="4" fontId="50" fillId="58" borderId="47" xfId="125" applyNumberFormat="1" applyFont="1" applyFill="1" applyBorder="1" applyAlignment="1" applyProtection="1">
      <alignment horizontal="center" vertical="center" wrapText="1"/>
      <protection/>
    </xf>
    <xf numFmtId="166" fontId="50" fillId="7" borderId="48" xfId="206" applyNumberFormat="1" applyFont="1" applyFill="1" applyBorder="1" applyAlignment="1" applyProtection="1">
      <alignment horizontal="center" vertical="center" wrapText="1"/>
      <protection/>
    </xf>
    <xf numFmtId="4" fontId="50" fillId="7" borderId="49" xfId="125" applyNumberFormat="1" applyFont="1" applyFill="1" applyBorder="1" applyAlignment="1" applyProtection="1">
      <alignment horizontal="center" vertical="center" wrapText="1"/>
      <protection/>
    </xf>
    <xf numFmtId="166" fontId="50" fillId="7" borderId="50" xfId="206" applyNumberFormat="1" applyFont="1" applyFill="1" applyBorder="1" applyAlignment="1" applyProtection="1">
      <alignment horizontal="center" vertical="center" wrapText="1"/>
      <protection/>
    </xf>
    <xf numFmtId="4" fontId="50" fillId="7" borderId="51" xfId="125" applyNumberFormat="1" applyFont="1" applyFill="1" applyBorder="1" applyAlignment="1" applyProtection="1">
      <alignment horizontal="center" vertical="center"/>
      <protection/>
    </xf>
    <xf numFmtId="167" fontId="50" fillId="7" borderId="52" xfId="206" applyNumberFormat="1" applyFont="1" applyFill="1" applyBorder="1" applyAlignment="1" applyProtection="1">
      <alignment horizontal="center" vertical="center"/>
      <protection/>
    </xf>
    <xf numFmtId="167" fontId="50" fillId="58" borderId="53" xfId="206" applyNumberFormat="1" applyFont="1" applyFill="1" applyBorder="1" applyAlignment="1" applyProtection="1">
      <alignment horizontal="center" vertical="center"/>
      <protection/>
    </xf>
    <xf numFmtId="4" fontId="50" fillId="7" borderId="54" xfId="125" applyNumberFormat="1" applyFont="1" applyFill="1" applyBorder="1" applyAlignment="1" applyProtection="1">
      <alignment horizontal="center" vertical="center"/>
      <protection/>
    </xf>
    <xf numFmtId="167" fontId="50" fillId="58" borderId="55" xfId="206" applyNumberFormat="1" applyFont="1" applyFill="1" applyBorder="1" applyAlignment="1" applyProtection="1">
      <alignment horizontal="center" vertical="center"/>
      <protection/>
    </xf>
    <xf numFmtId="167" fontId="50" fillId="7" borderId="56" xfId="206" applyNumberFormat="1" applyFont="1" applyFill="1" applyBorder="1" applyAlignment="1" applyProtection="1">
      <alignment horizontal="center" vertical="center"/>
      <protection/>
    </xf>
    <xf numFmtId="4" fontId="50" fillId="58" borderId="51" xfId="125" applyNumberFormat="1" applyFont="1" applyFill="1" applyBorder="1" applyAlignment="1" applyProtection="1">
      <alignment horizontal="center" vertical="center"/>
      <protection/>
    </xf>
    <xf numFmtId="167" fontId="50" fillId="7" borderId="55" xfId="206" applyNumberFormat="1" applyFont="1" applyFill="1" applyBorder="1" applyAlignment="1" applyProtection="1">
      <alignment horizontal="center" vertical="center"/>
      <protection/>
    </xf>
    <xf numFmtId="167" fontId="50" fillId="7" borderId="57" xfId="206" applyNumberFormat="1" applyFont="1" applyFill="1" applyBorder="1" applyAlignment="1" applyProtection="1">
      <alignment horizontal="center" vertical="center"/>
      <protection/>
    </xf>
    <xf numFmtId="167" fontId="50" fillId="7" borderId="58" xfId="206" applyNumberFormat="1" applyFont="1" applyFill="1" applyBorder="1" applyAlignment="1" applyProtection="1">
      <alignment horizontal="center" vertical="center"/>
      <protection/>
    </xf>
    <xf numFmtId="4" fontId="50" fillId="7" borderId="59" xfId="125" applyNumberFormat="1" applyFont="1" applyFill="1" applyBorder="1" applyAlignment="1" applyProtection="1">
      <alignment horizontal="center" vertical="center"/>
      <protection/>
    </xf>
    <xf numFmtId="8" fontId="50" fillId="7" borderId="60" xfId="206" applyNumberFormat="1" applyFont="1" applyFill="1" applyBorder="1" applyAlignment="1" applyProtection="1">
      <alignment horizontal="left" vertical="center"/>
      <protection/>
    </xf>
    <xf numFmtId="8" fontId="50" fillId="7" borderId="39" xfId="206" applyNumberFormat="1" applyFont="1" applyFill="1" applyBorder="1" applyAlignment="1" applyProtection="1">
      <alignment horizontal="left" vertical="center"/>
      <protection/>
    </xf>
    <xf numFmtId="10" fontId="50" fillId="7" borderId="48" xfId="240" applyNumberFormat="1" applyFont="1" applyFill="1" applyBorder="1" applyAlignment="1" applyProtection="1">
      <alignment horizontal="center" vertical="center"/>
      <protection/>
    </xf>
    <xf numFmtId="10" fontId="50" fillId="7" borderId="50" xfId="240" applyNumberFormat="1" applyFont="1" applyFill="1" applyBorder="1" applyAlignment="1" applyProtection="1">
      <alignment horizontal="center" vertical="center"/>
      <protection/>
    </xf>
    <xf numFmtId="166" fontId="50" fillId="7" borderId="61" xfId="206" applyNumberFormat="1" applyFont="1" applyFill="1" applyBorder="1" applyAlignment="1" applyProtection="1">
      <alignment horizontal="center" vertical="center" wrapText="1"/>
      <protection/>
    </xf>
    <xf numFmtId="10" fontId="50" fillId="7" borderId="61" xfId="240" applyNumberFormat="1" applyFont="1" applyFill="1" applyBorder="1" applyAlignment="1" applyProtection="1">
      <alignment horizontal="center" vertical="center"/>
      <protection/>
    </xf>
    <xf numFmtId="10" fontId="50" fillId="58" borderId="53" xfId="240" applyNumberFormat="1" applyFont="1" applyFill="1" applyBorder="1" applyAlignment="1" applyProtection="1">
      <alignment horizontal="center" vertical="center"/>
      <protection/>
    </xf>
    <xf numFmtId="10" fontId="50" fillId="58" borderId="55" xfId="240" applyNumberFormat="1" applyFont="1" applyFill="1" applyBorder="1" applyAlignment="1" applyProtection="1">
      <alignment horizontal="center" vertical="center"/>
      <protection/>
    </xf>
    <xf numFmtId="0" fontId="2" fillId="7" borderId="38" xfId="0" applyFont="1" applyFill="1" applyBorder="1" applyAlignment="1" applyProtection="1">
      <alignment horizontal="center" vertical="center"/>
      <protection/>
    </xf>
    <xf numFmtId="10" fontId="50" fillId="7" borderId="60" xfId="240" applyNumberFormat="1" applyFont="1" applyFill="1" applyBorder="1" applyAlignment="1" applyProtection="1">
      <alignment horizontal="center" vertical="center"/>
      <protection/>
    </xf>
    <xf numFmtId="167" fontId="50" fillId="58" borderId="49" xfId="134" applyNumberFormat="1" applyFont="1" applyFill="1" applyBorder="1" applyAlignment="1" applyProtection="1">
      <alignment horizontal="center" vertical="center"/>
      <protection/>
    </xf>
    <xf numFmtId="4" fontId="50" fillId="7" borderId="55" xfId="125" applyNumberFormat="1" applyFont="1" applyFill="1" applyBorder="1" applyAlignment="1" applyProtection="1">
      <alignment horizontal="center" vertical="center" wrapText="1"/>
      <protection/>
    </xf>
    <xf numFmtId="4" fontId="50" fillId="58" borderId="56" xfId="125" applyNumberFormat="1" applyFont="1" applyFill="1" applyBorder="1" applyAlignment="1" applyProtection="1">
      <alignment horizontal="center" vertical="center" wrapText="1"/>
      <protection/>
    </xf>
    <xf numFmtId="10" fontId="50" fillId="58" borderId="56" xfId="240" applyNumberFormat="1" applyFont="1" applyFill="1" applyBorder="1" applyAlignment="1" applyProtection="1">
      <alignment horizontal="center" vertical="center"/>
      <protection/>
    </xf>
    <xf numFmtId="167" fontId="50" fillId="58" borderId="55" xfId="134" applyNumberFormat="1" applyFont="1" applyFill="1" applyBorder="1" applyAlignment="1" applyProtection="1">
      <alignment horizontal="center" vertical="center"/>
      <protection/>
    </xf>
    <xf numFmtId="167" fontId="50" fillId="7" borderId="49" xfId="206" applyNumberFormat="1" applyFont="1" applyFill="1" applyBorder="1" applyAlignment="1" applyProtection="1">
      <alignment horizontal="center" vertical="center"/>
      <protection/>
    </xf>
    <xf numFmtId="4" fontId="50" fillId="58" borderId="55" xfId="125" applyNumberFormat="1" applyFont="1" applyFill="1" applyBorder="1" applyAlignment="1" applyProtection="1">
      <alignment horizontal="center" vertical="center" wrapText="1"/>
      <protection/>
    </xf>
    <xf numFmtId="4" fontId="50" fillId="7" borderId="56" xfId="125" applyNumberFormat="1" applyFont="1" applyFill="1" applyBorder="1" applyAlignment="1" applyProtection="1">
      <alignment horizontal="center" vertical="center" wrapText="1"/>
      <protection/>
    </xf>
    <xf numFmtId="167" fontId="50" fillId="7" borderId="62" xfId="206" applyNumberFormat="1" applyFont="1" applyFill="1" applyBorder="1" applyAlignment="1" applyProtection="1">
      <alignment horizontal="center" vertical="center"/>
      <protection/>
    </xf>
    <xf numFmtId="4" fontId="50" fillId="7" borderId="57" xfId="125" applyNumberFormat="1" applyFont="1" applyFill="1" applyBorder="1" applyAlignment="1" applyProtection="1">
      <alignment horizontal="center" vertical="center" wrapText="1"/>
      <protection/>
    </xf>
    <xf numFmtId="4" fontId="50" fillId="7" borderId="58" xfId="125" applyNumberFormat="1" applyFont="1" applyFill="1" applyBorder="1" applyAlignment="1" applyProtection="1">
      <alignment horizontal="center" vertical="center" wrapText="1"/>
      <protection/>
    </xf>
    <xf numFmtId="10" fontId="50" fillId="7" borderId="40" xfId="240" applyNumberFormat="1" applyFont="1" applyFill="1" applyBorder="1" applyAlignment="1" applyProtection="1">
      <alignment horizontal="center" vertical="center"/>
      <protection/>
    </xf>
    <xf numFmtId="8" fontId="50" fillId="7" borderId="5" xfId="206" applyNumberFormat="1" applyFont="1" applyFill="1" applyBorder="1" applyAlignment="1" applyProtection="1">
      <alignment horizontal="left" vertical="center"/>
      <protection/>
    </xf>
    <xf numFmtId="10" fontId="50" fillId="7" borderId="55" xfId="240" applyNumberFormat="1" applyFont="1" applyFill="1" applyBorder="1" applyAlignment="1" applyProtection="1">
      <alignment horizontal="center" vertical="center" wrapText="1"/>
      <protection/>
    </xf>
    <xf numFmtId="167" fontId="50" fillId="58" borderId="57" xfId="134" applyNumberFormat="1" applyFont="1" applyFill="1" applyBorder="1" applyAlignment="1" applyProtection="1">
      <alignment horizontal="center" vertical="center"/>
      <protection/>
    </xf>
    <xf numFmtId="3" fontId="50" fillId="58" borderId="57" xfId="125" applyNumberFormat="1" applyFont="1" applyFill="1" applyBorder="1" applyAlignment="1" applyProtection="1">
      <alignment horizontal="center" vertical="center" wrapText="1"/>
      <protection/>
    </xf>
    <xf numFmtId="10" fontId="50" fillId="58" borderId="59" xfId="240" applyNumberFormat="1" applyFont="1" applyFill="1" applyBorder="1" applyAlignment="1" applyProtection="1">
      <alignment horizontal="center" vertical="center"/>
      <protection/>
    </xf>
    <xf numFmtId="166" fontId="53" fillId="7" borderId="63" xfId="134" applyNumberFormat="1" applyFont="1" applyFill="1" applyBorder="1" applyAlignment="1" applyProtection="1">
      <alignment horizontal="center" vertical="center" wrapText="1"/>
      <protection/>
    </xf>
    <xf numFmtId="10" fontId="50" fillId="7" borderId="52" xfId="240" applyNumberFormat="1" applyFont="1" applyFill="1" applyBorder="1" applyAlignment="1" applyProtection="1">
      <alignment vertical="center"/>
      <protection/>
    </xf>
    <xf numFmtId="10" fontId="50" fillId="7" borderId="63" xfId="240" applyNumberFormat="1" applyFont="1" applyFill="1" applyBorder="1" applyAlignment="1" applyProtection="1">
      <alignment vertical="center"/>
      <protection/>
    </xf>
    <xf numFmtId="2" fontId="50" fillId="7" borderId="48" xfId="134" applyNumberFormat="1" applyFont="1" applyFill="1" applyBorder="1" applyAlignment="1" applyProtection="1">
      <alignment horizontal="center" vertical="center"/>
      <protection/>
    </xf>
    <xf numFmtId="2" fontId="50" fillId="7" borderId="50" xfId="134" applyNumberFormat="1" applyFont="1" applyFill="1" applyBorder="1" applyAlignment="1" applyProtection="1">
      <alignment horizontal="center" vertical="center"/>
      <protection/>
    </xf>
    <xf numFmtId="2" fontId="50" fillId="7" borderId="61" xfId="134" applyNumberFormat="1" applyFont="1" applyFill="1" applyBorder="1" applyAlignment="1" applyProtection="1">
      <alignment horizontal="center" vertical="center"/>
      <protection/>
    </xf>
    <xf numFmtId="166" fontId="53" fillId="7" borderId="5" xfId="134" applyNumberFormat="1" applyFont="1" applyFill="1" applyBorder="1" applyAlignment="1" applyProtection="1">
      <alignment horizontal="center" vertical="center" wrapText="1"/>
      <protection/>
    </xf>
    <xf numFmtId="166" fontId="53" fillId="7" borderId="41" xfId="134" applyNumberFormat="1" applyFont="1" applyFill="1" applyBorder="1" applyAlignment="1" applyProtection="1">
      <alignment horizontal="center" vertical="center" wrapText="1"/>
      <protection/>
    </xf>
    <xf numFmtId="0" fontId="50" fillId="7" borderId="48" xfId="0" applyFont="1" applyFill="1" applyBorder="1" applyAlignment="1" applyProtection="1">
      <alignment horizontal="center" vertical="center"/>
      <protection/>
    </xf>
    <xf numFmtId="0" fontId="50" fillId="7" borderId="61" xfId="0" applyFont="1" applyFill="1" applyBorder="1" applyAlignment="1" applyProtection="1">
      <alignment horizontal="center" vertical="center"/>
      <protection/>
    </xf>
    <xf numFmtId="166" fontId="53" fillId="7" borderId="60" xfId="134" applyNumberFormat="1" applyFont="1" applyFill="1" applyBorder="1" applyAlignment="1" applyProtection="1">
      <alignment horizontal="center" vertical="center" wrapText="1"/>
      <protection/>
    </xf>
    <xf numFmtId="166" fontId="53" fillId="7" borderId="39" xfId="134" applyNumberFormat="1" applyFont="1" applyFill="1" applyBorder="1" applyAlignment="1" applyProtection="1">
      <alignment horizontal="center" vertical="center" wrapText="1"/>
      <protection/>
    </xf>
    <xf numFmtId="10" fontId="50" fillId="7" borderId="39" xfId="240" applyNumberFormat="1" applyFont="1" applyFill="1" applyBorder="1" applyAlignment="1" applyProtection="1">
      <alignment horizontal="center" vertical="center"/>
      <protection/>
    </xf>
    <xf numFmtId="166" fontId="53" fillId="7" borderId="40" xfId="134" applyNumberFormat="1" applyFont="1" applyFill="1" applyBorder="1" applyAlignment="1" applyProtection="1">
      <alignment horizontal="center" vertical="center" wrapText="1"/>
      <protection/>
    </xf>
    <xf numFmtId="166" fontId="53" fillId="7" borderId="46" xfId="134" applyNumberFormat="1" applyFont="1" applyFill="1" applyBorder="1" applyAlignment="1" applyProtection="1">
      <alignment horizontal="center" vertical="center"/>
      <protection/>
    </xf>
    <xf numFmtId="10" fontId="53" fillId="7" borderId="38" xfId="240" applyNumberFormat="1" applyFont="1" applyFill="1" applyBorder="1" applyAlignment="1" applyProtection="1">
      <alignment horizontal="center" vertical="center"/>
      <protection/>
    </xf>
    <xf numFmtId="166" fontId="50" fillId="7" borderId="38" xfId="134" applyNumberFormat="1" applyFont="1" applyFill="1" applyBorder="1" applyAlignment="1" applyProtection="1">
      <alignment horizontal="center" vertical="center" wrapText="1"/>
      <protection/>
    </xf>
    <xf numFmtId="10" fontId="50" fillId="7" borderId="34" xfId="240" applyNumberFormat="1" applyFont="1" applyFill="1" applyBorder="1" applyAlignment="1" applyProtection="1">
      <alignment horizontal="center" vertical="center"/>
      <protection/>
    </xf>
    <xf numFmtId="20" fontId="53" fillId="7" borderId="38" xfId="0" applyNumberFormat="1" applyFont="1" applyFill="1" applyBorder="1" applyAlignment="1" applyProtection="1">
      <alignment horizontal="center" vertical="center"/>
      <protection/>
    </xf>
    <xf numFmtId="10" fontId="2" fillId="56" borderId="43" xfId="240" applyNumberFormat="1" applyFont="1" applyFill="1" applyBorder="1" applyAlignment="1" applyProtection="1">
      <alignment vertical="center"/>
      <protection/>
    </xf>
    <xf numFmtId="10" fontId="2" fillId="56" borderId="45" xfId="240" applyNumberFormat="1" applyFont="1" applyFill="1" applyBorder="1" applyAlignment="1" applyProtection="1">
      <alignment vertical="center"/>
      <protection/>
    </xf>
    <xf numFmtId="10" fontId="50" fillId="7" borderId="64" xfId="134" applyNumberFormat="1" applyFont="1" applyFill="1" applyBorder="1" applyAlignment="1" applyProtection="1">
      <alignment horizontal="center" vertical="center"/>
      <protection/>
    </xf>
    <xf numFmtId="10" fontId="50" fillId="7" borderId="64" xfId="240" applyNumberFormat="1" applyFont="1" applyFill="1" applyBorder="1" applyAlignment="1" applyProtection="1">
      <alignment horizontal="center" vertical="center" wrapText="1"/>
      <protection/>
    </xf>
    <xf numFmtId="167" fontId="53" fillId="55" borderId="38" xfId="206" applyNumberFormat="1" applyFont="1" applyFill="1" applyBorder="1" applyAlignment="1" applyProtection="1">
      <alignment horizontal="center" vertical="center" wrapText="1"/>
      <protection/>
    </xf>
    <xf numFmtId="4" fontId="53" fillId="55" borderId="38" xfId="125" applyNumberFormat="1" applyFont="1" applyFill="1" applyBorder="1" applyAlignment="1" applyProtection="1">
      <alignment horizontal="center" vertical="center" wrapText="1"/>
      <protection/>
    </xf>
    <xf numFmtId="10" fontId="50" fillId="7" borderId="30" xfId="206" applyNumberFormat="1" applyFont="1" applyFill="1" applyBorder="1" applyAlignment="1" applyProtection="1">
      <alignment horizontal="center" vertical="center" wrapText="1"/>
      <protection/>
    </xf>
    <xf numFmtId="0" fontId="7" fillId="0" borderId="0" xfId="216" applyFont="1" applyAlignment="1">
      <alignment horizontal="left"/>
      <protection/>
    </xf>
    <xf numFmtId="0" fontId="7" fillId="0" borderId="0" xfId="216" applyFont="1" applyFill="1" applyAlignment="1">
      <alignment horizontal="left"/>
      <protection/>
    </xf>
    <xf numFmtId="166" fontId="53" fillId="7" borderId="65" xfId="134" applyNumberFormat="1" applyFont="1" applyFill="1" applyBorder="1" applyAlignment="1" applyProtection="1">
      <alignment horizontal="center" vertical="center" wrapText="1"/>
      <protection/>
    </xf>
    <xf numFmtId="10" fontId="50" fillId="7" borderId="57" xfId="240" applyNumberFormat="1" applyFont="1" applyFill="1" applyBorder="1" applyAlignment="1" applyProtection="1">
      <alignment vertical="center"/>
      <protection/>
    </xf>
    <xf numFmtId="10" fontId="50" fillId="7" borderId="65" xfId="240" applyNumberFormat="1" applyFont="1" applyFill="1" applyBorder="1" applyAlignment="1" applyProtection="1">
      <alignment vertical="center"/>
      <protection/>
    </xf>
    <xf numFmtId="10" fontId="50" fillId="56" borderId="24" xfId="240" applyNumberFormat="1" applyFont="1" applyFill="1" applyBorder="1" applyAlignment="1" applyProtection="1">
      <alignment vertical="center"/>
      <protection/>
    </xf>
    <xf numFmtId="10" fontId="50" fillId="56" borderId="26" xfId="240" applyNumberFormat="1" applyFont="1" applyFill="1" applyBorder="1" applyAlignment="1" applyProtection="1">
      <alignment vertical="center"/>
      <protection/>
    </xf>
    <xf numFmtId="0" fontId="7" fillId="0" borderId="66" xfId="216" applyFont="1" applyBorder="1" applyAlignment="1">
      <alignment horizontal="left"/>
      <protection/>
    </xf>
    <xf numFmtId="0" fontId="7" fillId="0" borderId="66" xfId="216" applyFont="1" applyBorder="1" applyAlignment="1">
      <alignment horizontal="center"/>
      <protection/>
    </xf>
    <xf numFmtId="0" fontId="7" fillId="0" borderId="66" xfId="216" applyFont="1" applyBorder="1" applyAlignment="1">
      <alignment horizontal="right"/>
      <protection/>
    </xf>
    <xf numFmtId="4" fontId="7" fillId="0" borderId="66" xfId="216" applyNumberFormat="1" applyFont="1" applyBorder="1" applyAlignment="1">
      <alignment horizontal="right"/>
      <protection/>
    </xf>
    <xf numFmtId="10" fontId="7" fillId="0" borderId="66" xfId="216" applyNumberFormat="1" applyFont="1" applyBorder="1" applyAlignment="1">
      <alignment horizontal="right"/>
      <protection/>
    </xf>
    <xf numFmtId="0" fontId="7" fillId="0" borderId="66" xfId="216" applyFont="1" applyBorder="1" applyAlignment="1">
      <alignment/>
      <protection/>
    </xf>
    <xf numFmtId="0" fontId="7" fillId="0" borderId="66" xfId="216" applyFont="1" applyFill="1" applyBorder="1" applyAlignment="1">
      <alignment horizontal="left"/>
      <protection/>
    </xf>
    <xf numFmtId="0" fontId="7" fillId="0" borderId="66" xfId="216" applyFont="1" applyFill="1" applyBorder="1" applyAlignment="1">
      <alignment horizontal="right"/>
      <protection/>
    </xf>
    <xf numFmtId="4" fontId="7" fillId="0" borderId="66" xfId="216" applyNumberFormat="1" applyFont="1" applyFill="1" applyBorder="1" applyAlignment="1">
      <alignment horizontal="right"/>
      <protection/>
    </xf>
    <xf numFmtId="10" fontId="7" fillId="0" borderId="66" xfId="216" applyNumberFormat="1" applyFont="1" applyFill="1" applyBorder="1" applyAlignment="1">
      <alignment horizontal="right"/>
      <protection/>
    </xf>
    <xf numFmtId="0" fontId="7" fillId="0" borderId="66" xfId="216" applyFont="1" applyFill="1" applyBorder="1" applyAlignment="1">
      <alignment/>
      <protection/>
    </xf>
    <xf numFmtId="10" fontId="7" fillId="0" borderId="67" xfId="216" applyNumberFormat="1" applyFont="1" applyBorder="1" applyAlignment="1">
      <alignment horizontal="right"/>
      <protection/>
    </xf>
    <xf numFmtId="10" fontId="7" fillId="0" borderId="67" xfId="216" applyNumberFormat="1" applyFont="1" applyFill="1" applyBorder="1" applyAlignment="1">
      <alignment horizontal="right"/>
      <protection/>
    </xf>
    <xf numFmtId="4" fontId="7" fillId="0" borderId="68" xfId="216" applyNumberFormat="1" applyFont="1" applyBorder="1" applyAlignment="1">
      <alignment horizontal="right"/>
      <protection/>
    </xf>
    <xf numFmtId="4" fontId="7" fillId="0" borderId="68" xfId="216" applyNumberFormat="1" applyFont="1" applyFill="1" applyBorder="1" applyAlignment="1">
      <alignment horizontal="right"/>
      <protection/>
    </xf>
    <xf numFmtId="0" fontId="7" fillId="0" borderId="69" xfId="216" applyFont="1" applyBorder="1" applyAlignment="1">
      <alignment horizontal="left"/>
      <protection/>
    </xf>
    <xf numFmtId="0" fontId="7" fillId="0" borderId="69" xfId="216" applyFont="1" applyBorder="1" applyAlignment="1">
      <alignment horizontal="center"/>
      <protection/>
    </xf>
    <xf numFmtId="0" fontId="7" fillId="0" borderId="69" xfId="216" applyFont="1" applyBorder="1" applyAlignment="1">
      <alignment horizontal="right"/>
      <protection/>
    </xf>
    <xf numFmtId="4" fontId="7" fillId="0" borderId="69" xfId="216" applyNumberFormat="1" applyFont="1" applyBorder="1" applyAlignment="1">
      <alignment horizontal="right"/>
      <protection/>
    </xf>
    <xf numFmtId="10" fontId="7" fillId="0" borderId="69" xfId="216" applyNumberFormat="1" applyFont="1" applyBorder="1" applyAlignment="1">
      <alignment horizontal="right"/>
      <protection/>
    </xf>
    <xf numFmtId="0" fontId="7" fillId="0" borderId="69" xfId="216" applyFont="1" applyBorder="1" applyAlignment="1">
      <alignment/>
      <protection/>
    </xf>
    <xf numFmtId="10" fontId="7" fillId="0" borderId="70" xfId="216" applyNumberFormat="1" applyFont="1" applyBorder="1" applyAlignment="1">
      <alignment horizontal="right"/>
      <protection/>
    </xf>
    <xf numFmtId="4" fontId="7" fillId="0" borderId="71" xfId="216" applyNumberFormat="1" applyFont="1" applyBorder="1" applyAlignment="1">
      <alignment horizontal="right"/>
      <protection/>
    </xf>
    <xf numFmtId="0" fontId="50" fillId="55" borderId="34" xfId="206" applyFont="1" applyFill="1" applyBorder="1" applyAlignment="1" applyProtection="1">
      <alignment horizontal="left" vertical="center"/>
      <protection/>
    </xf>
    <xf numFmtId="10" fontId="50" fillId="7" borderId="57" xfId="240" applyNumberFormat="1" applyFont="1" applyFill="1" applyBorder="1" applyAlignment="1" applyProtection="1">
      <alignment horizontal="center" vertical="center"/>
      <protection/>
    </xf>
    <xf numFmtId="10" fontId="50" fillId="7" borderId="58" xfId="240" applyNumberFormat="1" applyFont="1" applyFill="1" applyBorder="1" applyAlignment="1" applyProtection="1">
      <alignment horizontal="center" vertical="center"/>
      <protection/>
    </xf>
    <xf numFmtId="10" fontId="50" fillId="7" borderId="55" xfId="240" applyNumberFormat="1" applyFont="1" applyFill="1" applyBorder="1" applyAlignment="1" applyProtection="1">
      <alignment horizontal="center" vertical="center"/>
      <protection/>
    </xf>
    <xf numFmtId="10" fontId="50" fillId="7" borderId="56" xfId="240" applyNumberFormat="1" applyFont="1" applyFill="1" applyBorder="1" applyAlignment="1" applyProtection="1">
      <alignment horizontal="center" vertical="center"/>
      <protection/>
    </xf>
    <xf numFmtId="0" fontId="53" fillId="55" borderId="26" xfId="206" applyFont="1" applyFill="1" applyBorder="1" applyAlignment="1" applyProtection="1">
      <alignment horizontal="center" vertical="center" wrapText="1"/>
      <protection/>
    </xf>
    <xf numFmtId="0" fontId="50" fillId="55" borderId="5" xfId="206" applyFont="1" applyFill="1" applyBorder="1" applyAlignment="1" applyProtection="1">
      <alignment horizontal="left" vertical="center" wrapText="1"/>
      <protection/>
    </xf>
    <xf numFmtId="0" fontId="53" fillId="55" borderId="34" xfId="206" applyFont="1" applyFill="1" applyBorder="1" applyAlignment="1" applyProtection="1">
      <alignment horizontal="center" vertical="center" wrapText="1"/>
      <protection/>
    </xf>
    <xf numFmtId="0" fontId="50" fillId="55" borderId="35" xfId="206" applyFont="1" applyFill="1" applyBorder="1" applyAlignment="1" applyProtection="1">
      <alignment horizontal="left" vertical="center" wrapText="1"/>
      <protection/>
    </xf>
    <xf numFmtId="10" fontId="50" fillId="7" borderId="52" xfId="240" applyNumberFormat="1" applyFont="1" applyFill="1" applyBorder="1" applyAlignment="1" applyProtection="1">
      <alignment horizontal="center" vertical="center"/>
      <protection/>
    </xf>
    <xf numFmtId="0" fontId="50" fillId="55" borderId="27" xfId="206" applyFont="1" applyFill="1" applyBorder="1" applyAlignment="1" applyProtection="1">
      <alignment horizontal="left" vertical="center" wrapText="1"/>
      <protection/>
    </xf>
    <xf numFmtId="0" fontId="50" fillId="55" borderId="43" xfId="206" applyFont="1" applyFill="1" applyBorder="1" applyAlignment="1" applyProtection="1">
      <alignment horizontal="left" vertical="center" wrapText="1"/>
      <protection/>
    </xf>
    <xf numFmtId="4" fontId="50" fillId="7" borderId="49" xfId="125" applyNumberFormat="1" applyFont="1" applyFill="1" applyBorder="1" applyAlignment="1" applyProtection="1">
      <alignment horizontal="center" vertical="center"/>
      <protection/>
    </xf>
    <xf numFmtId="4" fontId="50" fillId="7" borderId="62" xfId="125" applyNumberFormat="1" applyFont="1" applyFill="1" applyBorder="1" applyAlignment="1" applyProtection="1">
      <alignment horizontal="center" vertical="center"/>
      <protection/>
    </xf>
    <xf numFmtId="0" fontId="53" fillId="7" borderId="34" xfId="125" applyNumberFormat="1" applyFont="1" applyFill="1" applyBorder="1" applyAlignment="1" applyProtection="1">
      <alignment horizontal="center" vertical="center"/>
      <protection/>
    </xf>
    <xf numFmtId="4" fontId="7" fillId="0" borderId="70" xfId="216" applyNumberFormat="1" applyFont="1" applyBorder="1" applyAlignment="1">
      <alignment horizontal="right"/>
      <protection/>
    </xf>
    <xf numFmtId="4" fontId="7" fillId="0" borderId="67" xfId="216" applyNumberFormat="1" applyFont="1" applyBorder="1" applyAlignment="1">
      <alignment horizontal="right"/>
      <protection/>
    </xf>
    <xf numFmtId="4" fontId="7" fillId="0" borderId="67" xfId="216" applyNumberFormat="1" applyFont="1" applyFill="1" applyBorder="1" applyAlignment="1">
      <alignment horizontal="right"/>
      <protection/>
    </xf>
    <xf numFmtId="0" fontId="7" fillId="0" borderId="72" xfId="216" applyFont="1" applyBorder="1" applyAlignment="1">
      <alignment/>
      <protection/>
    </xf>
    <xf numFmtId="0" fontId="7" fillId="0" borderId="72" xfId="216" applyFont="1" applyFill="1" applyBorder="1" applyAlignment="1">
      <alignment/>
      <protection/>
    </xf>
    <xf numFmtId="0" fontId="7" fillId="0" borderId="73" xfId="216" applyFont="1" applyBorder="1" applyAlignment="1">
      <alignment/>
      <protection/>
    </xf>
    <xf numFmtId="0" fontId="7" fillId="0" borderId="74" xfId="216" applyFont="1" applyBorder="1" applyAlignment="1">
      <alignment/>
      <protection/>
    </xf>
    <xf numFmtId="0" fontId="7" fillId="0" borderId="74" xfId="216" applyFont="1" applyFill="1" applyBorder="1" applyAlignment="1">
      <alignment/>
      <protection/>
    </xf>
    <xf numFmtId="10" fontId="7" fillId="0" borderId="75" xfId="216" applyNumberFormat="1" applyFont="1" applyBorder="1" applyAlignment="1">
      <alignment horizontal="right"/>
      <protection/>
    </xf>
    <xf numFmtId="10" fontId="7" fillId="0" borderId="76" xfId="216" applyNumberFormat="1" applyFont="1" applyBorder="1" applyAlignment="1">
      <alignment horizontal="right"/>
      <protection/>
    </xf>
    <xf numFmtId="10" fontId="7" fillId="0" borderId="76" xfId="216" applyNumberFormat="1" applyFont="1" applyFill="1" applyBorder="1" applyAlignment="1">
      <alignment horizontal="right"/>
      <protection/>
    </xf>
    <xf numFmtId="0" fontId="7" fillId="0" borderId="70" xfId="216" applyFont="1" applyBorder="1" applyAlignment="1">
      <alignment horizontal="right"/>
      <protection/>
    </xf>
    <xf numFmtId="0" fontId="7" fillId="0" borderId="67" xfId="216" applyFont="1" applyBorder="1" applyAlignment="1">
      <alignment horizontal="right"/>
      <protection/>
    </xf>
    <xf numFmtId="0" fontId="7" fillId="0" borderId="67" xfId="216" applyFont="1" applyFill="1" applyBorder="1" applyAlignment="1">
      <alignment horizontal="right"/>
      <protection/>
    </xf>
    <xf numFmtId="4" fontId="7" fillId="0" borderId="77" xfId="216" applyNumberFormat="1" applyFont="1" applyBorder="1" applyAlignment="1">
      <alignment horizontal="right"/>
      <protection/>
    </xf>
    <xf numFmtId="4" fontId="7" fillId="0" borderId="72" xfId="216" applyNumberFormat="1" applyFont="1" applyBorder="1" applyAlignment="1">
      <alignment horizontal="right"/>
      <protection/>
    </xf>
    <xf numFmtId="4" fontId="7" fillId="0" borderId="72" xfId="216" applyNumberFormat="1" applyFont="1" applyFill="1" applyBorder="1" applyAlignment="1">
      <alignment horizontal="right"/>
      <protection/>
    </xf>
    <xf numFmtId="0" fontId="7" fillId="0" borderId="77" xfId="216" applyFont="1" applyBorder="1" applyAlignment="1">
      <alignment/>
      <protection/>
    </xf>
    <xf numFmtId="4" fontId="7" fillId="0" borderId="78" xfId="216" applyNumberFormat="1" applyFont="1" applyBorder="1" applyAlignment="1">
      <alignment horizontal="right"/>
      <protection/>
    </xf>
    <xf numFmtId="4" fontId="7" fillId="0" borderId="74" xfId="216" applyNumberFormat="1" applyFont="1" applyBorder="1" applyAlignment="1">
      <alignment horizontal="right"/>
      <protection/>
    </xf>
    <xf numFmtId="4" fontId="7" fillId="0" borderId="74" xfId="216" applyNumberFormat="1" applyFont="1" applyFill="1" applyBorder="1" applyAlignment="1">
      <alignment horizontal="right"/>
      <protection/>
    </xf>
    <xf numFmtId="0" fontId="7" fillId="0" borderId="78" xfId="216" applyFont="1" applyBorder="1" applyAlignment="1">
      <alignment horizontal="left"/>
      <protection/>
    </xf>
    <xf numFmtId="0" fontId="7" fillId="0" borderId="74" xfId="216" applyFont="1" applyBorder="1" applyAlignment="1">
      <alignment horizontal="left"/>
      <protection/>
    </xf>
    <xf numFmtId="0" fontId="7" fillId="0" borderId="74" xfId="216" applyFont="1" applyFill="1" applyBorder="1" applyAlignment="1">
      <alignment horizontal="left"/>
      <protection/>
    </xf>
    <xf numFmtId="4" fontId="7" fillId="0" borderId="79" xfId="216" applyNumberFormat="1" applyFont="1" applyBorder="1" applyAlignment="1">
      <alignment horizontal="right"/>
      <protection/>
    </xf>
    <xf numFmtId="4" fontId="7" fillId="0" borderId="80" xfId="216" applyNumberFormat="1" applyFont="1" applyBorder="1" applyAlignment="1">
      <alignment horizontal="right"/>
      <protection/>
    </xf>
    <xf numFmtId="10" fontId="7" fillId="0" borderId="80" xfId="216" applyNumberFormat="1" applyFont="1" applyBorder="1" applyAlignment="1">
      <alignment horizontal="right"/>
      <protection/>
    </xf>
    <xf numFmtId="10" fontId="7" fillId="0" borderId="81" xfId="216" applyNumberFormat="1" applyFont="1" applyBorder="1" applyAlignment="1">
      <alignment horizontal="right"/>
      <protection/>
    </xf>
    <xf numFmtId="10" fontId="7" fillId="0" borderId="82" xfId="216" applyNumberFormat="1" applyFont="1" applyBorder="1" applyAlignment="1">
      <alignment horizontal="right"/>
      <protection/>
    </xf>
    <xf numFmtId="10" fontId="7" fillId="0" borderId="82" xfId="216" applyNumberFormat="1" applyFont="1" applyFill="1" applyBorder="1" applyAlignment="1">
      <alignment horizontal="right"/>
      <protection/>
    </xf>
    <xf numFmtId="0" fontId="7" fillId="0" borderId="78" xfId="216" applyFont="1" applyBorder="1" applyAlignment="1">
      <alignment/>
      <protection/>
    </xf>
    <xf numFmtId="0" fontId="7" fillId="0" borderId="76" xfId="216" applyNumberFormat="1" applyFont="1" applyBorder="1" applyAlignment="1">
      <alignment horizontal="right"/>
      <protection/>
    </xf>
    <xf numFmtId="0" fontId="10" fillId="0" borderId="0" xfId="216" applyFont="1" applyFill="1" applyBorder="1" applyAlignment="1">
      <alignment horizontal="left" vertical="top"/>
      <protection/>
    </xf>
    <xf numFmtId="0" fontId="63" fillId="0" borderId="0" xfId="216" applyFill="1" applyBorder="1">
      <alignment/>
      <protection/>
    </xf>
    <xf numFmtId="0" fontId="7" fillId="0" borderId="77" xfId="216" applyFont="1" applyBorder="1" applyAlignment="1">
      <alignment horizontal="right"/>
      <protection/>
    </xf>
    <xf numFmtId="0" fontId="7" fillId="0" borderId="72" xfId="216" applyFont="1" applyBorder="1" applyAlignment="1">
      <alignment horizontal="right"/>
      <protection/>
    </xf>
    <xf numFmtId="0" fontId="7" fillId="0" borderId="72" xfId="216" applyFont="1" applyFill="1" applyBorder="1" applyAlignment="1">
      <alignment horizontal="right"/>
      <protection/>
    </xf>
    <xf numFmtId="4" fontId="7" fillId="0" borderId="83" xfId="216" applyNumberFormat="1" applyFont="1" applyBorder="1" applyAlignment="1">
      <alignment horizontal="right"/>
      <protection/>
    </xf>
    <xf numFmtId="0" fontId="7" fillId="0" borderId="77" xfId="216" applyFont="1" applyBorder="1" applyAlignment="1">
      <alignment horizontal="left"/>
      <protection/>
    </xf>
    <xf numFmtId="0" fontId="7" fillId="0" borderId="72" xfId="216" applyFont="1" applyBorder="1" applyAlignment="1">
      <alignment horizontal="left"/>
      <protection/>
    </xf>
    <xf numFmtId="0" fontId="7" fillId="0" borderId="72" xfId="216" applyFont="1" applyFill="1" applyBorder="1" applyAlignment="1">
      <alignment horizontal="left"/>
      <protection/>
    </xf>
    <xf numFmtId="4" fontId="7" fillId="0" borderId="69" xfId="216" applyNumberFormat="1" applyFont="1" applyFill="1" applyBorder="1" applyAlignment="1">
      <alignment horizontal="right"/>
      <protection/>
    </xf>
    <xf numFmtId="4" fontId="7" fillId="0" borderId="71" xfId="216" applyNumberFormat="1" applyFont="1" applyFill="1" applyBorder="1" applyAlignment="1">
      <alignment horizontal="right"/>
      <protection/>
    </xf>
    <xf numFmtId="174" fontId="7" fillId="0" borderId="76" xfId="216" applyNumberFormat="1" applyFont="1" applyBorder="1" applyAlignment="1">
      <alignment horizontal="right"/>
      <protection/>
    </xf>
    <xf numFmtId="0" fontId="6" fillId="46" borderId="84" xfId="216" applyFont="1" applyFill="1" applyBorder="1" applyAlignment="1">
      <alignment vertical="center" wrapText="1"/>
      <protection/>
    </xf>
    <xf numFmtId="0" fontId="6" fillId="46" borderId="85" xfId="216" applyFont="1" applyFill="1" applyBorder="1" applyAlignment="1">
      <alignment vertical="center" wrapText="1"/>
      <protection/>
    </xf>
    <xf numFmtId="0" fontId="7" fillId="0" borderId="0" xfId="216" applyFont="1" applyFill="1" applyAlignment="1">
      <alignment vertical="center" wrapText="1"/>
      <protection/>
    </xf>
    <xf numFmtId="0" fontId="50" fillId="0" borderId="0" xfId="215" applyFont="1" applyFill="1" applyBorder="1" applyProtection="1">
      <alignment/>
      <protection/>
    </xf>
    <xf numFmtId="0" fontId="51" fillId="0" borderId="0" xfId="215" applyFont="1" applyFill="1" applyBorder="1" applyAlignment="1" applyProtection="1">
      <alignment horizontal="center"/>
      <protection/>
    </xf>
    <xf numFmtId="0" fontId="50" fillId="0" borderId="0" xfId="215" applyFont="1" applyFill="1" applyBorder="1" applyAlignment="1" applyProtection="1">
      <alignment vertical="center"/>
      <protection/>
    </xf>
    <xf numFmtId="0" fontId="50" fillId="13" borderId="38" xfId="215" applyFont="1" applyFill="1" applyBorder="1" applyAlignment="1" applyProtection="1">
      <alignment horizontal="center" vertical="center"/>
      <protection/>
    </xf>
    <xf numFmtId="0" fontId="58" fillId="55" borderId="0" xfId="215" applyFont="1" applyFill="1" applyBorder="1" applyAlignment="1" applyProtection="1">
      <alignment horizontal="center"/>
      <protection/>
    </xf>
    <xf numFmtId="0" fontId="50" fillId="0" borderId="0" xfId="215" applyFont="1" applyFill="1" applyProtection="1">
      <alignment/>
      <protection/>
    </xf>
    <xf numFmtId="0" fontId="7" fillId="7" borderId="84" xfId="216" applyFont="1" applyFill="1" applyBorder="1" applyAlignment="1">
      <alignment vertical="center" wrapText="1"/>
      <protection/>
    </xf>
    <xf numFmtId="0" fontId="7" fillId="7" borderId="85" xfId="216" applyFont="1" applyFill="1" applyBorder="1" applyAlignment="1">
      <alignment vertical="center" wrapText="1"/>
      <protection/>
    </xf>
    <xf numFmtId="0" fontId="7" fillId="7" borderId="86" xfId="216" applyFont="1" applyFill="1" applyBorder="1" applyAlignment="1">
      <alignment vertical="center" wrapText="1"/>
      <protection/>
    </xf>
    <xf numFmtId="0" fontId="6" fillId="7" borderId="85" xfId="216" applyFont="1" applyFill="1" applyBorder="1" applyAlignment="1">
      <alignment vertical="center" wrapText="1"/>
      <protection/>
    </xf>
    <xf numFmtId="0" fontId="7" fillId="7" borderId="29" xfId="216" applyFont="1" applyFill="1" applyBorder="1" applyAlignment="1">
      <alignment vertical="center" wrapText="1"/>
      <protection/>
    </xf>
    <xf numFmtId="0" fontId="6" fillId="7" borderId="86" xfId="216" applyFont="1" applyFill="1" applyBorder="1" applyAlignment="1">
      <alignment vertical="center" wrapText="1"/>
      <protection/>
    </xf>
    <xf numFmtId="0" fontId="7" fillId="7" borderId="87" xfId="216" applyFont="1" applyFill="1" applyBorder="1" applyAlignment="1">
      <alignment vertical="center" wrapText="1"/>
      <protection/>
    </xf>
    <xf numFmtId="0" fontId="7" fillId="7" borderId="88" xfId="216" applyFont="1" applyFill="1" applyBorder="1" applyAlignment="1">
      <alignment vertical="center" wrapText="1"/>
      <protection/>
    </xf>
    <xf numFmtId="0" fontId="6" fillId="7" borderId="84" xfId="216" applyFont="1" applyFill="1" applyBorder="1" applyAlignment="1">
      <alignment vertical="center" wrapText="1"/>
      <protection/>
    </xf>
    <xf numFmtId="0" fontId="0" fillId="7" borderId="84" xfId="216" applyFont="1" applyFill="1" applyBorder="1" applyAlignment="1">
      <alignment vertical="center" wrapText="1"/>
      <protection/>
    </xf>
    <xf numFmtId="0" fontId="0" fillId="7" borderId="85" xfId="216" applyFont="1" applyFill="1" applyBorder="1" applyAlignment="1">
      <alignment vertical="center" wrapText="1"/>
      <protection/>
    </xf>
    <xf numFmtId="0" fontId="0" fillId="7" borderId="86" xfId="216" applyFont="1" applyFill="1" applyBorder="1" applyAlignment="1">
      <alignment vertical="center" wrapText="1"/>
      <protection/>
    </xf>
    <xf numFmtId="0" fontId="0" fillId="7" borderId="87" xfId="216" applyFont="1" applyFill="1" applyBorder="1" applyAlignment="1">
      <alignment vertical="center" wrapText="1"/>
      <protection/>
    </xf>
    <xf numFmtId="0" fontId="0" fillId="7" borderId="88" xfId="216" applyFont="1" applyFill="1" applyBorder="1" applyAlignment="1">
      <alignment vertical="center" wrapText="1"/>
      <protection/>
    </xf>
    <xf numFmtId="0" fontId="0" fillId="7" borderId="85" xfId="216" applyFont="1" applyFill="1" applyBorder="1" applyAlignment="1">
      <alignment horizontal="left" vertical="center" wrapText="1"/>
      <protection/>
    </xf>
    <xf numFmtId="0" fontId="6" fillId="7" borderId="88" xfId="216" applyFont="1" applyFill="1" applyBorder="1" applyAlignment="1">
      <alignment vertical="center" wrapText="1"/>
      <protection/>
    </xf>
    <xf numFmtId="0" fontId="6" fillId="46" borderId="87" xfId="216" applyFont="1" applyFill="1" applyBorder="1" applyAlignment="1">
      <alignment vertical="center" wrapText="1"/>
      <protection/>
    </xf>
    <xf numFmtId="3" fontId="7" fillId="46" borderId="89" xfId="216" applyNumberFormat="1" applyFont="1" applyFill="1" applyBorder="1" applyAlignment="1">
      <alignment horizontal="right"/>
      <protection/>
    </xf>
    <xf numFmtId="3" fontId="7" fillId="46" borderId="90" xfId="216" applyNumberFormat="1" applyFont="1" applyFill="1" applyBorder="1" applyAlignment="1">
      <alignment horizontal="right"/>
      <protection/>
    </xf>
    <xf numFmtId="0" fontId="60" fillId="0" borderId="0" xfId="216" applyFont="1" applyFill="1" applyAlignment="1">
      <alignment vertical="center"/>
      <protection/>
    </xf>
    <xf numFmtId="0" fontId="5" fillId="0" borderId="0" xfId="216" applyFont="1" applyFill="1" applyAlignment="1">
      <alignment vertical="center" wrapText="1"/>
      <protection/>
    </xf>
    <xf numFmtId="0" fontId="5" fillId="0" borderId="65" xfId="216" applyFont="1" applyFill="1" applyBorder="1" applyAlignment="1">
      <alignment horizontal="left" vertical="center" wrapText="1"/>
      <protection/>
    </xf>
    <xf numFmtId="0" fontId="5" fillId="0" borderId="41" xfId="216" applyFont="1" applyFill="1" applyBorder="1" applyAlignment="1">
      <alignment horizontal="left" vertical="center" wrapText="1"/>
      <protection/>
    </xf>
    <xf numFmtId="0" fontId="5" fillId="0" borderId="44" xfId="216" applyFont="1" applyFill="1" applyBorder="1" applyAlignment="1">
      <alignment vertical="center" wrapText="1"/>
      <protection/>
    </xf>
    <xf numFmtId="0" fontId="5" fillId="0" borderId="91" xfId="216" applyFont="1" applyFill="1" applyBorder="1" applyAlignment="1">
      <alignment horizontal="left" vertical="center" wrapText="1"/>
      <protection/>
    </xf>
    <xf numFmtId="0" fontId="5" fillId="0" borderId="44" xfId="216" applyFont="1" applyFill="1" applyBorder="1" applyAlignment="1">
      <alignment horizontal="left" vertical="center" wrapText="1"/>
      <protection/>
    </xf>
    <xf numFmtId="0" fontId="5" fillId="0" borderId="92" xfId="216" applyFont="1" applyFill="1" applyBorder="1" applyAlignment="1">
      <alignment horizontal="left" vertical="center" wrapText="1"/>
      <protection/>
    </xf>
    <xf numFmtId="0" fontId="5" fillId="0" borderId="43" xfId="216" applyFont="1" applyFill="1" applyBorder="1" applyAlignment="1">
      <alignment horizontal="left" vertical="center" wrapText="1"/>
      <protection/>
    </xf>
    <xf numFmtId="0" fontId="6" fillId="0" borderId="93" xfId="216" applyFont="1" applyFill="1" applyBorder="1" applyAlignment="1">
      <alignment vertical="center"/>
      <protection/>
    </xf>
    <xf numFmtId="0" fontId="5" fillId="0" borderId="94" xfId="216" applyFont="1" applyFill="1" applyBorder="1" applyAlignment="1">
      <alignment horizontal="left" vertical="center" wrapText="1"/>
      <protection/>
    </xf>
    <xf numFmtId="4" fontId="7" fillId="46" borderId="89" xfId="216" applyNumberFormat="1" applyFont="1" applyFill="1" applyBorder="1" applyAlignment="1">
      <alignment horizontal="right"/>
      <protection/>
    </xf>
    <xf numFmtId="4" fontId="7" fillId="46" borderId="90" xfId="216" applyNumberFormat="1" applyFont="1" applyFill="1" applyBorder="1" applyAlignment="1">
      <alignment horizontal="right"/>
      <protection/>
    </xf>
    <xf numFmtId="0" fontId="5" fillId="0" borderId="45" xfId="216" applyFont="1" applyFill="1" applyBorder="1" applyAlignment="1">
      <alignment horizontal="left" vertical="center" wrapText="1"/>
      <protection/>
    </xf>
    <xf numFmtId="10" fontId="7" fillId="0" borderId="71" xfId="216" applyNumberFormat="1" applyFont="1" applyBorder="1" applyAlignment="1">
      <alignment horizontal="right"/>
      <protection/>
    </xf>
    <xf numFmtId="10" fontId="7" fillId="0" borderId="68" xfId="216" applyNumberFormat="1" applyFont="1" applyBorder="1" applyAlignment="1">
      <alignment horizontal="right"/>
      <protection/>
    </xf>
    <xf numFmtId="10" fontId="7" fillId="0" borderId="68" xfId="216" applyNumberFormat="1" applyFont="1" applyFill="1" applyBorder="1" applyAlignment="1">
      <alignment horizontal="right"/>
      <protection/>
    </xf>
    <xf numFmtId="4" fontId="7" fillId="46" borderId="95" xfId="216" applyNumberFormat="1" applyFont="1" applyFill="1" applyBorder="1" applyAlignment="1">
      <alignment horizontal="right"/>
      <protection/>
    </xf>
    <xf numFmtId="4" fontId="7" fillId="46" borderId="96" xfId="216" applyNumberFormat="1" applyFont="1" applyFill="1" applyBorder="1" applyAlignment="1">
      <alignment horizontal="right"/>
      <protection/>
    </xf>
    <xf numFmtId="4" fontId="7" fillId="46" borderId="97" xfId="216" applyNumberFormat="1" applyFont="1" applyFill="1" applyBorder="1" applyAlignment="1">
      <alignment horizontal="right"/>
      <protection/>
    </xf>
    <xf numFmtId="4" fontId="7" fillId="46" borderId="98" xfId="216" applyNumberFormat="1" applyFont="1" applyFill="1" applyBorder="1" applyAlignment="1">
      <alignment horizontal="right"/>
      <protection/>
    </xf>
    <xf numFmtId="4" fontId="7" fillId="46" borderId="99" xfId="216" applyNumberFormat="1" applyFont="1" applyFill="1" applyBorder="1" applyAlignment="1">
      <alignment horizontal="right"/>
      <protection/>
    </xf>
    <xf numFmtId="10" fontId="7" fillId="0" borderId="71" xfId="216" applyNumberFormat="1" applyFont="1" applyFill="1" applyBorder="1" applyAlignment="1">
      <alignment horizontal="right"/>
      <protection/>
    </xf>
    <xf numFmtId="4" fontId="7" fillId="46" borderId="81" xfId="216" applyNumberFormat="1" applyFont="1" applyFill="1" applyBorder="1" applyAlignment="1">
      <alignment horizontal="right"/>
      <protection/>
    </xf>
    <xf numFmtId="4" fontId="7" fillId="46" borderId="82" xfId="216" applyNumberFormat="1" applyFont="1" applyFill="1" applyBorder="1" applyAlignment="1">
      <alignment horizontal="right"/>
      <protection/>
    </xf>
    <xf numFmtId="10" fontId="7" fillId="0" borderId="100" xfId="216" applyNumberFormat="1" applyFont="1" applyBorder="1" applyAlignment="1">
      <alignment horizontal="right"/>
      <protection/>
    </xf>
    <xf numFmtId="10" fontId="7" fillId="0" borderId="101" xfId="216" applyNumberFormat="1" applyFont="1" applyBorder="1" applyAlignment="1">
      <alignment horizontal="right"/>
      <protection/>
    </xf>
    <xf numFmtId="10" fontId="7" fillId="0" borderId="101" xfId="216" applyNumberFormat="1" applyFont="1" applyFill="1" applyBorder="1" applyAlignment="1">
      <alignment horizontal="right"/>
      <protection/>
    </xf>
    <xf numFmtId="8" fontId="50" fillId="0" borderId="32" xfId="206" applyNumberFormat="1" applyFont="1" applyFill="1" applyBorder="1" applyAlignment="1" applyProtection="1">
      <alignment horizontal="left" vertical="center"/>
      <protection/>
    </xf>
    <xf numFmtId="0" fontId="10" fillId="0" borderId="24" xfId="216" applyFont="1" applyFill="1" applyBorder="1" applyAlignment="1">
      <alignment horizontal="left" vertical="top"/>
      <protection/>
    </xf>
    <xf numFmtId="0" fontId="10" fillId="0" borderId="25" xfId="216" applyFont="1" applyFill="1" applyBorder="1" applyAlignment="1">
      <alignment horizontal="left" vertical="top"/>
      <protection/>
    </xf>
    <xf numFmtId="0" fontId="5" fillId="0" borderId="0" xfId="216" applyFont="1" applyFill="1" applyBorder="1" applyAlignment="1">
      <alignment vertical="center" wrapText="1"/>
      <protection/>
    </xf>
    <xf numFmtId="0" fontId="0" fillId="7" borderId="87" xfId="216" applyFont="1" applyFill="1" applyBorder="1" applyAlignment="1">
      <alignment vertical="center" wrapText="1"/>
      <protection/>
    </xf>
    <xf numFmtId="10" fontId="7" fillId="0" borderId="102" xfId="216" applyNumberFormat="1" applyFont="1" applyBorder="1" applyAlignment="1">
      <alignment horizontal="right"/>
      <protection/>
    </xf>
    <xf numFmtId="10" fontId="7" fillId="0" borderId="103" xfId="216" applyNumberFormat="1" applyFont="1" applyBorder="1" applyAlignment="1">
      <alignment horizontal="right"/>
      <protection/>
    </xf>
    <xf numFmtId="0" fontId="50" fillId="3" borderId="34" xfId="215" applyFont="1" applyFill="1" applyBorder="1" applyAlignment="1" applyProtection="1">
      <alignment horizontal="center" vertical="center"/>
      <protection/>
    </xf>
    <xf numFmtId="0" fontId="50" fillId="3" borderId="29" xfId="215" applyFont="1" applyFill="1" applyBorder="1" applyAlignment="1" applyProtection="1">
      <alignment horizontal="center" vertical="center"/>
      <protection/>
    </xf>
    <xf numFmtId="0" fontId="50" fillId="3" borderId="46" xfId="215" applyFont="1" applyFill="1" applyBorder="1" applyAlignment="1" applyProtection="1">
      <alignment horizontal="center" vertical="center"/>
      <protection/>
    </xf>
    <xf numFmtId="0" fontId="50" fillId="55" borderId="35" xfId="206" applyFont="1" applyFill="1" applyBorder="1" applyAlignment="1" applyProtection="1">
      <alignment horizontal="left" vertical="center" wrapText="1"/>
      <protection/>
    </xf>
    <xf numFmtId="0" fontId="50" fillId="55" borderId="31" xfId="206" applyFont="1" applyFill="1" applyBorder="1" applyAlignment="1" applyProtection="1">
      <alignment horizontal="left" vertical="center" wrapText="1"/>
      <protection/>
    </xf>
    <xf numFmtId="0" fontId="53" fillId="55" borderId="34" xfId="206" applyFont="1" applyFill="1" applyBorder="1" applyAlignment="1" applyProtection="1">
      <alignment horizontal="center" vertical="center"/>
      <protection/>
    </xf>
    <xf numFmtId="0" fontId="53" fillId="55" borderId="46" xfId="206" applyFont="1" applyFill="1" applyBorder="1" applyAlignment="1" applyProtection="1">
      <alignment horizontal="center" vertical="center"/>
      <protection/>
    </xf>
    <xf numFmtId="4" fontId="50" fillId="7" borderId="34" xfId="206" applyNumberFormat="1" applyFont="1" applyFill="1" applyBorder="1" applyAlignment="1" applyProtection="1">
      <alignment horizontal="center" vertical="center"/>
      <protection/>
    </xf>
    <xf numFmtId="4" fontId="50" fillId="7" borderId="46" xfId="206" applyNumberFormat="1" applyFont="1" applyFill="1" applyBorder="1" applyAlignment="1" applyProtection="1">
      <alignment horizontal="center" vertical="center"/>
      <protection/>
    </xf>
    <xf numFmtId="4" fontId="50" fillId="7" borderId="52" xfId="125" applyNumberFormat="1" applyFont="1" applyFill="1" applyBorder="1" applyAlignment="1" applyProtection="1">
      <alignment horizontal="center" vertical="center"/>
      <protection/>
    </xf>
    <xf numFmtId="4" fontId="50" fillId="7" borderId="47" xfId="125" applyNumberFormat="1" applyFont="1" applyFill="1" applyBorder="1" applyAlignment="1" applyProtection="1">
      <alignment horizontal="center" vertical="center"/>
      <protection/>
    </xf>
    <xf numFmtId="167" fontId="50" fillId="7" borderId="39" xfId="134" applyNumberFormat="1" applyFont="1" applyFill="1" applyBorder="1" applyAlignment="1" applyProtection="1">
      <alignment horizontal="center" vertical="center"/>
      <protection/>
    </xf>
    <xf numFmtId="167" fontId="50" fillId="7" borderId="104" xfId="134" applyNumberFormat="1" applyFont="1" applyFill="1" applyBorder="1" applyAlignment="1" applyProtection="1">
      <alignment horizontal="center" vertical="center"/>
      <protection/>
    </xf>
    <xf numFmtId="4" fontId="50" fillId="7" borderId="55" xfId="125" applyNumberFormat="1" applyFont="1" applyFill="1" applyBorder="1" applyAlignment="1" applyProtection="1">
      <alignment horizontal="center" vertical="center"/>
      <protection/>
    </xf>
    <xf numFmtId="4" fontId="50" fillId="7" borderId="49" xfId="125" applyNumberFormat="1" applyFont="1" applyFill="1" applyBorder="1" applyAlignment="1" applyProtection="1">
      <alignment horizontal="center" vertical="center"/>
      <protection/>
    </xf>
    <xf numFmtId="167" fontId="50" fillId="7" borderId="42" xfId="134" applyNumberFormat="1" applyFont="1" applyFill="1" applyBorder="1" applyAlignment="1" applyProtection="1">
      <alignment horizontal="center" vertical="center"/>
      <protection/>
    </xf>
    <xf numFmtId="167" fontId="50" fillId="7" borderId="105" xfId="134" applyNumberFormat="1" applyFont="1" applyFill="1" applyBorder="1" applyAlignment="1" applyProtection="1">
      <alignment horizontal="center" vertical="center"/>
      <protection/>
    </xf>
    <xf numFmtId="0" fontId="50" fillId="55" borderId="24" xfId="206" applyFont="1" applyFill="1" applyBorder="1" applyAlignment="1" applyProtection="1">
      <alignment horizontal="left" vertical="center" wrapText="1"/>
      <protection/>
    </xf>
    <xf numFmtId="0" fontId="50" fillId="55" borderId="27" xfId="206" applyFont="1" applyFill="1" applyBorder="1" applyAlignment="1" applyProtection="1">
      <alignment horizontal="left" vertical="center" wrapText="1"/>
      <protection/>
    </xf>
    <xf numFmtId="0" fontId="50" fillId="55" borderId="43" xfId="206" applyFont="1" applyFill="1" applyBorder="1" applyAlignment="1" applyProtection="1">
      <alignment horizontal="left" vertical="center" wrapText="1"/>
      <protection/>
    </xf>
    <xf numFmtId="166" fontId="53" fillId="7" borderId="0" xfId="134" applyNumberFormat="1" applyFont="1" applyFill="1" applyBorder="1" applyAlignment="1" applyProtection="1">
      <alignment horizontal="center" vertical="center"/>
      <protection/>
    </xf>
    <xf numFmtId="166" fontId="52" fillId="7" borderId="0" xfId="0" applyNumberFormat="1" applyFont="1" applyFill="1" applyBorder="1" applyAlignment="1" applyProtection="1">
      <alignment horizontal="center" vertical="center"/>
      <protection/>
    </xf>
    <xf numFmtId="166" fontId="52" fillId="7" borderId="44" xfId="0" applyNumberFormat="1" applyFont="1" applyFill="1" applyBorder="1" applyAlignment="1" applyProtection="1">
      <alignment horizontal="center" vertical="center"/>
      <protection/>
    </xf>
    <xf numFmtId="10" fontId="50" fillId="7" borderId="35" xfId="240" applyNumberFormat="1" applyFont="1" applyFill="1" applyBorder="1" applyAlignment="1" applyProtection="1">
      <alignment horizontal="center" vertical="center"/>
      <protection/>
    </xf>
    <xf numFmtId="10" fontId="50" fillId="7" borderId="31" xfId="240" applyNumberFormat="1" applyFont="1" applyFill="1" applyBorder="1" applyAlignment="1" applyProtection="1">
      <alignment horizontal="center" vertical="center"/>
      <protection/>
    </xf>
    <xf numFmtId="10" fontId="50" fillId="7" borderId="30" xfId="240" applyNumberFormat="1" applyFont="1" applyFill="1" applyBorder="1" applyAlignment="1" applyProtection="1">
      <alignment horizontal="center" vertical="center"/>
      <protection/>
    </xf>
    <xf numFmtId="0" fontId="50" fillId="57" borderId="34" xfId="0" applyFont="1" applyFill="1" applyBorder="1" applyAlignment="1" applyProtection="1">
      <alignment horizontal="center" vertical="center"/>
      <protection/>
    </xf>
    <xf numFmtId="0" fontId="50" fillId="57" borderId="29" xfId="0" applyFont="1" applyFill="1" applyBorder="1" applyAlignment="1" applyProtection="1">
      <alignment horizontal="center" vertical="center"/>
      <protection/>
    </xf>
    <xf numFmtId="0" fontId="50" fillId="57" borderId="46" xfId="0" applyFont="1" applyFill="1" applyBorder="1" applyAlignment="1" applyProtection="1">
      <alignment horizontal="center" vertical="center"/>
      <protection/>
    </xf>
    <xf numFmtId="0" fontId="53" fillId="55" borderId="34" xfId="206" applyFont="1" applyFill="1" applyBorder="1" applyAlignment="1" applyProtection="1">
      <alignment horizontal="center" vertical="center" wrapText="1"/>
      <protection/>
    </xf>
    <xf numFmtId="0" fontId="53" fillId="55" borderId="46" xfId="206" applyFont="1" applyFill="1" applyBorder="1" applyAlignment="1" applyProtection="1">
      <alignment horizontal="center" vertical="center" wrapText="1"/>
      <protection/>
    </xf>
    <xf numFmtId="0" fontId="53" fillId="55" borderId="27" xfId="206" applyFont="1" applyFill="1" applyBorder="1" applyAlignment="1" applyProtection="1">
      <alignment horizontal="center" vertical="center"/>
      <protection/>
    </xf>
    <xf numFmtId="0" fontId="53" fillId="55" borderId="28" xfId="206" applyFont="1" applyFill="1" applyBorder="1" applyAlignment="1" applyProtection="1">
      <alignment horizontal="center" vertical="center"/>
      <protection/>
    </xf>
    <xf numFmtId="0" fontId="53" fillId="55" borderId="24" xfId="206" applyFont="1" applyFill="1" applyBorder="1" applyAlignment="1" applyProtection="1">
      <alignment horizontal="center" vertical="center" wrapText="1"/>
      <protection/>
    </xf>
    <xf numFmtId="0" fontId="53" fillId="55" borderId="26" xfId="206" applyFont="1" applyFill="1" applyBorder="1" applyAlignment="1" applyProtection="1">
      <alignment horizontal="center" vertical="center" wrapText="1"/>
      <protection/>
    </xf>
    <xf numFmtId="167" fontId="50" fillId="7" borderId="24" xfId="134" applyNumberFormat="1" applyFont="1" applyFill="1" applyBorder="1" applyAlignment="1" applyProtection="1" quotePrefix="1">
      <alignment horizontal="center" vertical="center"/>
      <protection/>
    </xf>
    <xf numFmtId="167" fontId="50" fillId="7" borderId="26" xfId="134" applyNumberFormat="1" applyFont="1" applyFill="1" applyBorder="1" applyAlignment="1" applyProtection="1">
      <alignment horizontal="center" vertical="center"/>
      <protection/>
    </xf>
    <xf numFmtId="166" fontId="53" fillId="7" borderId="0" xfId="206" applyNumberFormat="1" applyFont="1" applyFill="1" applyBorder="1" applyAlignment="1" applyProtection="1">
      <alignment horizontal="center" vertical="center" wrapText="1"/>
      <protection/>
    </xf>
    <xf numFmtId="10" fontId="50" fillId="7" borderId="54" xfId="240" applyNumberFormat="1" applyFont="1" applyFill="1" applyBorder="1" applyAlignment="1" applyProtection="1">
      <alignment horizontal="center" vertical="center"/>
      <protection/>
    </xf>
    <xf numFmtId="10" fontId="50" fillId="7" borderId="53" xfId="240" applyNumberFormat="1" applyFont="1" applyFill="1" applyBorder="1" applyAlignment="1" applyProtection="1">
      <alignment horizontal="center" vertical="center"/>
      <protection/>
    </xf>
    <xf numFmtId="10" fontId="50" fillId="7" borderId="5" xfId="240" applyNumberFormat="1" applyFont="1" applyFill="1" applyBorder="1" applyAlignment="1" applyProtection="1">
      <alignment horizontal="center" vertical="center"/>
      <protection/>
    </xf>
    <xf numFmtId="10" fontId="50" fillId="7" borderId="104" xfId="240" applyNumberFormat="1" applyFont="1" applyFill="1" applyBorder="1" applyAlignment="1" applyProtection="1">
      <alignment horizontal="center" vertical="center"/>
      <protection/>
    </xf>
    <xf numFmtId="10" fontId="50" fillId="7" borderId="41" xfId="240" applyNumberFormat="1" applyFont="1" applyFill="1" applyBorder="1" applyAlignment="1" applyProtection="1">
      <alignment horizontal="center" vertical="center"/>
      <protection/>
    </xf>
    <xf numFmtId="10" fontId="50" fillId="7" borderId="65" xfId="240" applyNumberFormat="1" applyFont="1" applyFill="1" applyBorder="1" applyAlignment="1" applyProtection="1">
      <alignment horizontal="center" vertical="center"/>
      <protection/>
    </xf>
    <xf numFmtId="4" fontId="50" fillId="7" borderId="57" xfId="125" applyNumberFormat="1" applyFont="1" applyFill="1" applyBorder="1" applyAlignment="1" applyProtection="1">
      <alignment horizontal="center" vertical="center"/>
      <protection/>
    </xf>
    <xf numFmtId="4" fontId="50" fillId="7" borderId="62" xfId="125" applyNumberFormat="1" applyFont="1" applyFill="1" applyBorder="1" applyAlignment="1" applyProtection="1">
      <alignment horizontal="center" vertical="center"/>
      <protection/>
    </xf>
    <xf numFmtId="167" fontId="50" fillId="7" borderId="52" xfId="134" applyNumberFormat="1" applyFont="1" applyFill="1" applyBorder="1" applyAlignment="1" applyProtection="1">
      <alignment horizontal="center" vertical="center"/>
      <protection/>
    </xf>
    <xf numFmtId="167" fontId="50" fillId="7" borderId="47" xfId="134" applyNumberFormat="1" applyFont="1" applyFill="1" applyBorder="1" applyAlignment="1" applyProtection="1">
      <alignment horizontal="center" vertical="center"/>
      <protection/>
    </xf>
    <xf numFmtId="4" fontId="50" fillId="7" borderId="24" xfId="125" applyNumberFormat="1" applyFont="1" applyFill="1" applyBorder="1" applyAlignment="1" applyProtection="1">
      <alignment horizontal="center" vertical="center" wrapText="1"/>
      <protection/>
    </xf>
    <xf numFmtId="4" fontId="50" fillId="7" borderId="26" xfId="125" applyNumberFormat="1" applyFont="1" applyFill="1" applyBorder="1" applyAlignment="1" applyProtection="1">
      <alignment horizontal="center" vertical="center" wrapText="1"/>
      <protection/>
    </xf>
    <xf numFmtId="166" fontId="53" fillId="7" borderId="35" xfId="134" applyNumberFormat="1" applyFont="1" applyFill="1" applyBorder="1" applyAlignment="1" applyProtection="1">
      <alignment horizontal="center" vertical="center" wrapText="1"/>
      <protection/>
    </xf>
    <xf numFmtId="166" fontId="53" fillId="7" borderId="31" xfId="134" applyNumberFormat="1" applyFont="1" applyFill="1" applyBorder="1" applyAlignment="1" applyProtection="1">
      <alignment horizontal="center" vertical="center" wrapText="1"/>
      <protection/>
    </xf>
    <xf numFmtId="166" fontId="53" fillId="7" borderId="30" xfId="134" applyNumberFormat="1" applyFont="1" applyFill="1" applyBorder="1" applyAlignment="1" applyProtection="1">
      <alignment horizontal="center" vertical="center" wrapText="1"/>
      <protection/>
    </xf>
    <xf numFmtId="10" fontId="50" fillId="7" borderId="52" xfId="240" applyNumberFormat="1" applyFont="1" applyFill="1" applyBorder="1" applyAlignment="1" applyProtection="1">
      <alignment horizontal="center" vertical="center"/>
      <protection/>
    </xf>
    <xf numFmtId="10" fontId="50" fillId="58" borderId="37" xfId="240" applyNumberFormat="1" applyFont="1" applyFill="1" applyBorder="1" applyAlignment="1" applyProtection="1">
      <alignment horizontal="center" vertical="center"/>
      <protection/>
    </xf>
    <xf numFmtId="10" fontId="50" fillId="58" borderId="106" xfId="240" applyNumberFormat="1" applyFont="1" applyFill="1" applyBorder="1" applyAlignment="1" applyProtection="1">
      <alignment horizontal="center" vertical="center"/>
      <protection/>
    </xf>
    <xf numFmtId="0" fontId="50" fillId="55" borderId="30" xfId="206" applyFont="1" applyFill="1" applyBorder="1" applyAlignment="1" applyProtection="1">
      <alignment horizontal="left" vertical="center" wrapText="1"/>
      <protection/>
    </xf>
    <xf numFmtId="10" fontId="50" fillId="7" borderId="107" xfId="240" applyNumberFormat="1" applyFont="1" applyFill="1" applyBorder="1" applyAlignment="1" applyProtection="1">
      <alignment horizontal="center" vertical="center"/>
      <protection/>
    </xf>
    <xf numFmtId="10" fontId="50" fillId="7" borderId="42" xfId="240" applyNumberFormat="1" applyFont="1" applyFill="1" applyBorder="1" applyAlignment="1" applyProtection="1">
      <alignment horizontal="center" vertical="center"/>
      <protection/>
    </xf>
    <xf numFmtId="167" fontId="50" fillId="7" borderId="37" xfId="240" applyNumberFormat="1" applyFont="1" applyFill="1" applyBorder="1" applyAlignment="1" applyProtection="1">
      <alignment horizontal="center" vertical="center"/>
      <protection/>
    </xf>
    <xf numFmtId="167" fontId="50" fillId="7" borderId="106" xfId="240" applyNumberFormat="1" applyFont="1" applyFill="1" applyBorder="1" applyAlignment="1" applyProtection="1">
      <alignment horizontal="center" vertical="center"/>
      <protection/>
    </xf>
    <xf numFmtId="4" fontId="50" fillId="59" borderId="37" xfId="125" applyNumberFormat="1" applyFont="1" applyFill="1" applyBorder="1" applyAlignment="1" applyProtection="1">
      <alignment horizontal="center" vertical="center" wrapText="1"/>
      <protection/>
    </xf>
    <xf numFmtId="4" fontId="50" fillId="59" borderId="106" xfId="125" applyNumberFormat="1" applyFont="1" applyFill="1" applyBorder="1" applyAlignment="1" applyProtection="1">
      <alignment horizontal="center" vertical="center" wrapText="1"/>
      <protection/>
    </xf>
    <xf numFmtId="166" fontId="50" fillId="7" borderId="31" xfId="206" applyNumberFormat="1" applyFont="1" applyFill="1" applyBorder="1" applyAlignment="1" applyProtection="1">
      <alignment horizontal="center" vertical="center" wrapText="1"/>
      <protection/>
    </xf>
    <xf numFmtId="166" fontId="50" fillId="7" borderId="108" xfId="206" applyNumberFormat="1" applyFont="1" applyFill="1" applyBorder="1" applyAlignment="1" applyProtection="1">
      <alignment horizontal="center" vertical="center" wrapText="1"/>
      <protection/>
    </xf>
    <xf numFmtId="166" fontId="53" fillId="7" borderId="27" xfId="134" applyNumberFormat="1" applyFont="1" applyFill="1" applyBorder="1" applyAlignment="1" applyProtection="1">
      <alignment horizontal="center" vertical="center" wrapText="1"/>
      <protection/>
    </xf>
    <xf numFmtId="166" fontId="53" fillId="7" borderId="43" xfId="134" applyNumberFormat="1" applyFont="1" applyFill="1" applyBorder="1" applyAlignment="1" applyProtection="1">
      <alignment horizontal="center" vertical="center" wrapText="1"/>
      <protection/>
    </xf>
    <xf numFmtId="167" fontId="50" fillId="7" borderId="40" xfId="134" applyNumberFormat="1" applyFont="1" applyFill="1" applyBorder="1" applyAlignment="1" applyProtection="1">
      <alignment horizontal="center" vertical="center"/>
      <protection/>
    </xf>
    <xf numFmtId="167" fontId="50" fillId="7" borderId="65" xfId="134" applyNumberFormat="1" applyFont="1" applyFill="1" applyBorder="1" applyAlignment="1" applyProtection="1">
      <alignment horizontal="center" vertical="center"/>
      <protection/>
    </xf>
    <xf numFmtId="167" fontId="50" fillId="7" borderId="41" xfId="134" applyNumberFormat="1" applyFont="1" applyFill="1" applyBorder="1" applyAlignment="1" applyProtection="1">
      <alignment horizontal="center" vertical="center"/>
      <protection/>
    </xf>
    <xf numFmtId="0" fontId="50" fillId="55" borderId="52" xfId="206" applyFont="1" applyFill="1" applyBorder="1" applyAlignment="1" applyProtection="1">
      <alignment horizontal="left" vertical="center" wrapText="1"/>
      <protection/>
    </xf>
    <xf numFmtId="0" fontId="50" fillId="55" borderId="109" xfId="206" applyFont="1" applyFill="1" applyBorder="1" applyAlignment="1" applyProtection="1">
      <alignment horizontal="left" vertical="center" wrapText="1"/>
      <protection/>
    </xf>
    <xf numFmtId="0" fontId="50" fillId="55" borderId="47" xfId="206" applyFont="1" applyFill="1" applyBorder="1" applyAlignment="1" applyProtection="1">
      <alignment horizontal="left" vertical="center" wrapText="1"/>
      <protection/>
    </xf>
    <xf numFmtId="10" fontId="50" fillId="7" borderId="36" xfId="240" applyNumberFormat="1" applyFont="1" applyFill="1" applyBorder="1" applyAlignment="1" applyProtection="1">
      <alignment horizontal="center" vertical="center"/>
      <protection/>
    </xf>
    <xf numFmtId="10" fontId="50" fillId="7" borderId="64" xfId="240" applyNumberFormat="1" applyFont="1" applyFill="1" applyBorder="1" applyAlignment="1" applyProtection="1">
      <alignment horizontal="center" vertical="center"/>
      <protection/>
    </xf>
    <xf numFmtId="167" fontId="50" fillId="7" borderId="60" xfId="134" applyNumberFormat="1" applyFont="1" applyFill="1" applyBorder="1" applyAlignment="1" applyProtection="1">
      <alignment horizontal="center" vertical="center"/>
      <protection/>
    </xf>
    <xf numFmtId="167" fontId="50" fillId="7" borderId="63" xfId="134" applyNumberFormat="1" applyFont="1" applyFill="1" applyBorder="1" applyAlignment="1" applyProtection="1">
      <alignment horizontal="center" vertical="center"/>
      <protection/>
    </xf>
    <xf numFmtId="167" fontId="50" fillId="7" borderId="32" xfId="134" applyNumberFormat="1" applyFont="1" applyFill="1" applyBorder="1" applyAlignment="1" applyProtection="1">
      <alignment horizontal="center" vertical="center"/>
      <protection/>
    </xf>
    <xf numFmtId="0" fontId="50" fillId="55" borderId="110" xfId="206" applyFont="1" applyFill="1" applyBorder="1" applyAlignment="1" applyProtection="1">
      <alignment horizontal="left" vertical="center" wrapText="1"/>
      <protection/>
    </xf>
    <xf numFmtId="0" fontId="50" fillId="55" borderId="111" xfId="206" applyFont="1" applyFill="1" applyBorder="1" applyAlignment="1" applyProtection="1">
      <alignment horizontal="left" vertical="center" wrapText="1"/>
      <protection/>
    </xf>
    <xf numFmtId="2" fontId="50" fillId="7" borderId="55" xfId="240" applyNumberFormat="1" applyFont="1" applyFill="1" applyBorder="1" applyAlignment="1" applyProtection="1">
      <alignment horizontal="center" vertical="center"/>
      <protection/>
    </xf>
    <xf numFmtId="2" fontId="50" fillId="7" borderId="56" xfId="240" applyNumberFormat="1" applyFont="1" applyFill="1" applyBorder="1" applyAlignment="1" applyProtection="1">
      <alignment horizontal="center" vertical="center"/>
      <protection/>
    </xf>
    <xf numFmtId="167" fontId="50" fillId="60" borderId="51" xfId="134" applyNumberFormat="1" applyFont="1" applyFill="1" applyBorder="1" applyAlignment="1" applyProtection="1">
      <alignment horizontal="left" vertical="center"/>
      <protection/>
    </xf>
    <xf numFmtId="167" fontId="50" fillId="60" borderId="49" xfId="134" applyNumberFormat="1" applyFont="1" applyFill="1" applyBorder="1" applyAlignment="1" applyProtection="1">
      <alignment horizontal="left" vertical="center"/>
      <protection/>
    </xf>
    <xf numFmtId="0" fontId="53" fillId="55" borderId="34" xfId="206" applyFont="1" applyFill="1" applyBorder="1" applyAlignment="1" applyProtection="1">
      <alignment horizontal="left" vertical="center" wrapText="1"/>
      <protection/>
    </xf>
    <xf numFmtId="0" fontId="53" fillId="55" borderId="29" xfId="206" applyFont="1" applyFill="1" applyBorder="1" applyAlignment="1" applyProtection="1">
      <alignment horizontal="left" vertical="center" wrapText="1"/>
      <protection/>
    </xf>
    <xf numFmtId="0" fontId="53" fillId="55" borderId="46" xfId="206" applyFont="1" applyFill="1" applyBorder="1" applyAlignment="1" applyProtection="1">
      <alignment horizontal="left" vertical="center" wrapText="1"/>
      <protection/>
    </xf>
    <xf numFmtId="0" fontId="50" fillId="55" borderId="55" xfId="206" applyFont="1" applyFill="1" applyBorder="1" applyAlignment="1" applyProtection="1">
      <alignment horizontal="left" vertical="center" wrapText="1"/>
      <protection/>
    </xf>
    <xf numFmtId="0" fontId="50" fillId="55" borderId="112" xfId="206" applyFont="1" applyFill="1" applyBorder="1" applyAlignment="1" applyProtection="1">
      <alignment horizontal="left" vertical="center" wrapText="1"/>
      <protection/>
    </xf>
    <xf numFmtId="0" fontId="50" fillId="55" borderId="12" xfId="206" applyFont="1" applyFill="1" applyBorder="1" applyAlignment="1" applyProtection="1">
      <alignment horizontal="left" vertical="center" wrapText="1"/>
      <protection/>
    </xf>
    <xf numFmtId="0" fontId="50" fillId="55" borderId="113" xfId="206" applyFont="1" applyFill="1" applyBorder="1" applyAlignment="1" applyProtection="1">
      <alignment horizontal="left" vertical="center" wrapText="1"/>
      <protection/>
    </xf>
    <xf numFmtId="0" fontId="50" fillId="55" borderId="114" xfId="206" applyFont="1" applyFill="1" applyBorder="1" applyAlignment="1" applyProtection="1">
      <alignment horizontal="left" vertical="center" wrapText="1"/>
      <protection/>
    </xf>
    <xf numFmtId="0" fontId="50" fillId="55" borderId="37" xfId="206" applyFont="1" applyFill="1" applyBorder="1" applyAlignment="1" applyProtection="1">
      <alignment horizontal="left" vertical="center" wrapText="1"/>
      <protection/>
    </xf>
    <xf numFmtId="0" fontId="50" fillId="55" borderId="115" xfId="206" applyFont="1" applyFill="1" applyBorder="1" applyAlignment="1" applyProtection="1">
      <alignment horizontal="left" vertical="center" wrapText="1"/>
      <protection/>
    </xf>
    <xf numFmtId="0" fontId="50" fillId="55" borderId="116" xfId="206" applyFont="1" applyFill="1" applyBorder="1" applyAlignment="1" applyProtection="1">
      <alignment horizontal="left" vertical="center" wrapText="1"/>
      <protection/>
    </xf>
    <xf numFmtId="2" fontId="50" fillId="7" borderId="52" xfId="240" applyNumberFormat="1" applyFont="1" applyFill="1" applyBorder="1" applyAlignment="1" applyProtection="1">
      <alignment horizontal="center" vertical="center"/>
      <protection/>
    </xf>
    <xf numFmtId="2" fontId="50" fillId="7" borderId="53" xfId="240" applyNumberFormat="1" applyFont="1" applyFill="1" applyBorder="1" applyAlignment="1" applyProtection="1">
      <alignment horizontal="center" vertical="center"/>
      <protection/>
    </xf>
    <xf numFmtId="167" fontId="50" fillId="60" borderId="0" xfId="134" applyNumberFormat="1" applyFont="1" applyFill="1" applyBorder="1" applyAlignment="1" applyProtection="1">
      <alignment horizontal="left" vertical="center"/>
      <protection/>
    </xf>
    <xf numFmtId="0" fontId="50" fillId="55" borderId="117" xfId="206" applyFont="1" applyFill="1" applyBorder="1" applyAlignment="1" applyProtection="1">
      <alignment horizontal="left" vertical="center" wrapText="1"/>
      <protection/>
    </xf>
    <xf numFmtId="0" fontId="50" fillId="55" borderId="5" xfId="206" applyFont="1" applyFill="1" applyBorder="1" applyAlignment="1" applyProtection="1">
      <alignment horizontal="left" vertical="center" wrapText="1"/>
      <protection/>
    </xf>
    <xf numFmtId="2" fontId="50" fillId="7" borderId="57" xfId="240" applyNumberFormat="1" applyFont="1" applyFill="1" applyBorder="1" applyAlignment="1" applyProtection="1">
      <alignment horizontal="center" vertical="center"/>
      <protection/>
    </xf>
    <xf numFmtId="2" fontId="50" fillId="7" borderId="58" xfId="240" applyNumberFormat="1" applyFont="1" applyFill="1" applyBorder="1" applyAlignment="1" applyProtection="1">
      <alignment horizontal="center" vertical="center"/>
      <protection/>
    </xf>
    <xf numFmtId="2" fontId="50" fillId="55" borderId="21" xfId="240" applyNumberFormat="1" applyFont="1" applyFill="1" applyBorder="1" applyAlignment="1" applyProtection="1">
      <alignment horizontal="center" vertical="center"/>
      <protection/>
    </xf>
    <xf numFmtId="2" fontId="50" fillId="55" borderId="0" xfId="240" applyNumberFormat="1" applyFont="1" applyFill="1" applyBorder="1" applyAlignment="1" applyProtection="1">
      <alignment horizontal="center" vertical="center"/>
      <protection/>
    </xf>
    <xf numFmtId="2" fontId="50" fillId="55" borderId="28" xfId="240" applyNumberFormat="1" applyFont="1" applyFill="1" applyBorder="1" applyAlignment="1" applyProtection="1">
      <alignment horizontal="center" vertical="center"/>
      <protection/>
    </xf>
    <xf numFmtId="0" fontId="50" fillId="7" borderId="55" xfId="206" applyFont="1" applyFill="1" applyBorder="1" applyAlignment="1" applyProtection="1">
      <alignment horizontal="left" vertical="center"/>
      <protection/>
    </xf>
    <xf numFmtId="0" fontId="50" fillId="7" borderId="12" xfId="206" applyFont="1" applyFill="1" applyBorder="1" applyAlignment="1" applyProtection="1">
      <alignment horizontal="left" vertical="center"/>
      <protection/>
    </xf>
    <xf numFmtId="0" fontId="50" fillId="7" borderId="49" xfId="206" applyFont="1" applyFill="1" applyBorder="1" applyAlignment="1" applyProtection="1">
      <alignment horizontal="left" vertical="center"/>
      <protection/>
    </xf>
    <xf numFmtId="0" fontId="50" fillId="0" borderId="24" xfId="206" applyFont="1" applyFill="1" applyBorder="1" applyAlignment="1" applyProtection="1">
      <alignment horizontal="left" vertical="center"/>
      <protection/>
    </xf>
    <xf numFmtId="0" fontId="50" fillId="0" borderId="25" xfId="206" applyFont="1" applyFill="1" applyBorder="1" applyAlignment="1" applyProtection="1">
      <alignment horizontal="left" vertical="center"/>
      <protection/>
    </xf>
    <xf numFmtId="0" fontId="50" fillId="0" borderId="26" xfId="206" applyFont="1" applyFill="1" applyBorder="1" applyAlignment="1" applyProtection="1">
      <alignment horizontal="left" vertical="center"/>
      <protection/>
    </xf>
    <xf numFmtId="0" fontId="50" fillId="55" borderId="56" xfId="206" applyFont="1" applyFill="1" applyBorder="1" applyAlignment="1" applyProtection="1">
      <alignment horizontal="left" vertical="center" wrapText="1"/>
      <protection/>
    </xf>
    <xf numFmtId="0" fontId="50" fillId="55" borderId="57" xfId="206" applyFont="1" applyFill="1" applyBorder="1" applyAlignment="1" applyProtection="1">
      <alignment horizontal="left" vertical="center" wrapText="1"/>
      <protection/>
    </xf>
    <xf numFmtId="0" fontId="50" fillId="55" borderId="118" xfId="206" applyFont="1" applyFill="1" applyBorder="1" applyAlignment="1" applyProtection="1">
      <alignment horizontal="left" vertical="center" wrapText="1"/>
      <protection/>
    </xf>
    <xf numFmtId="0" fontId="50" fillId="55" borderId="58" xfId="206" applyFont="1" applyFill="1" applyBorder="1" applyAlignment="1" applyProtection="1">
      <alignment horizontal="left" vertical="center" wrapText="1"/>
      <protection/>
    </xf>
    <xf numFmtId="0" fontId="50" fillId="55" borderId="64" xfId="206" applyFont="1" applyFill="1" applyBorder="1" applyAlignment="1" applyProtection="1">
      <alignment horizontal="left" vertical="center" wrapText="1"/>
      <protection/>
    </xf>
    <xf numFmtId="0" fontId="50" fillId="55" borderId="106" xfId="206" applyFont="1" applyFill="1" applyBorder="1" applyAlignment="1" applyProtection="1">
      <alignment horizontal="left" vertical="center" wrapText="1"/>
      <protection/>
    </xf>
    <xf numFmtId="10" fontId="50" fillId="7" borderId="115" xfId="240" applyNumberFormat="1" applyFont="1" applyFill="1" applyBorder="1" applyAlignment="1" applyProtection="1">
      <alignment horizontal="center" vertical="center"/>
      <protection/>
    </xf>
    <xf numFmtId="10" fontId="50" fillId="7" borderId="106" xfId="240" applyNumberFormat="1" applyFont="1" applyFill="1" applyBorder="1" applyAlignment="1" applyProtection="1">
      <alignment horizontal="center" vertical="center"/>
      <protection/>
    </xf>
    <xf numFmtId="10" fontId="50" fillId="7" borderId="51" xfId="240" applyNumberFormat="1" applyFont="1" applyFill="1" applyBorder="1" applyAlignment="1" applyProtection="1">
      <alignment horizontal="center" vertical="center"/>
      <protection/>
    </xf>
    <xf numFmtId="10" fontId="50" fillId="7" borderId="56" xfId="240" applyNumberFormat="1" applyFont="1" applyFill="1" applyBorder="1" applyAlignment="1" applyProtection="1">
      <alignment horizontal="center" vertical="center"/>
      <protection/>
    </xf>
    <xf numFmtId="10" fontId="50" fillId="7" borderId="55" xfId="240" applyNumberFormat="1" applyFont="1" applyFill="1" applyBorder="1" applyAlignment="1" applyProtection="1">
      <alignment horizontal="center" vertical="center"/>
      <protection/>
    </xf>
    <xf numFmtId="10" fontId="50" fillId="7" borderId="105" xfId="240" applyNumberFormat="1" applyFont="1" applyFill="1" applyBorder="1" applyAlignment="1" applyProtection="1">
      <alignment horizontal="center" vertical="center"/>
      <protection/>
    </xf>
    <xf numFmtId="0" fontId="50" fillId="55" borderId="34" xfId="206" applyFont="1" applyFill="1" applyBorder="1" applyAlignment="1" applyProtection="1">
      <alignment horizontal="left" vertical="center"/>
      <protection/>
    </xf>
    <xf numFmtId="0" fontId="50" fillId="55" borderId="29" xfId="206" applyFont="1" applyFill="1" applyBorder="1" applyAlignment="1" applyProtection="1">
      <alignment horizontal="left" vertical="center"/>
      <protection/>
    </xf>
    <xf numFmtId="0" fontId="50" fillId="55" borderId="46" xfId="206" applyFont="1" applyFill="1" applyBorder="1" applyAlignment="1" applyProtection="1">
      <alignment horizontal="left" vertical="center"/>
      <protection/>
    </xf>
    <xf numFmtId="167" fontId="50" fillId="7" borderId="34" xfId="134" applyNumberFormat="1" applyFont="1" applyFill="1" applyBorder="1" applyAlignment="1" applyProtection="1">
      <alignment horizontal="center" vertical="center" wrapText="1"/>
      <protection/>
    </xf>
    <xf numFmtId="167" fontId="50" fillId="7" borderId="46" xfId="134" applyNumberFormat="1" applyFont="1" applyFill="1" applyBorder="1" applyAlignment="1" applyProtection="1">
      <alignment horizontal="center" vertical="center" wrapText="1"/>
      <protection/>
    </xf>
    <xf numFmtId="0" fontId="50" fillId="7" borderId="57" xfId="206" applyFont="1" applyFill="1" applyBorder="1" applyAlignment="1" applyProtection="1">
      <alignment horizontal="left" vertical="center"/>
      <protection/>
    </xf>
    <xf numFmtId="0" fontId="50" fillId="7" borderId="118" xfId="206" applyFont="1" applyFill="1" applyBorder="1" applyAlignment="1" applyProtection="1">
      <alignment horizontal="left" vertical="center"/>
      <protection/>
    </xf>
    <xf numFmtId="0" fontId="50" fillId="7" borderId="62" xfId="206" applyFont="1" applyFill="1" applyBorder="1" applyAlignment="1" applyProtection="1">
      <alignment horizontal="left" vertical="center"/>
      <protection/>
    </xf>
    <xf numFmtId="10" fontId="50" fillId="7" borderId="57" xfId="240" applyNumberFormat="1" applyFont="1" applyFill="1" applyBorder="1" applyAlignment="1" applyProtection="1">
      <alignment horizontal="center" vertical="center"/>
      <protection/>
    </xf>
    <xf numFmtId="10" fontId="50" fillId="7" borderId="58" xfId="240" applyNumberFormat="1" applyFont="1" applyFill="1" applyBorder="1" applyAlignment="1" applyProtection="1">
      <alignment horizontal="center" vertical="center"/>
      <protection/>
    </xf>
    <xf numFmtId="6" fontId="53" fillId="55" borderId="34" xfId="134" applyNumberFormat="1" applyFont="1" applyFill="1" applyBorder="1" applyAlignment="1" applyProtection="1">
      <alignment horizontal="left" vertical="center"/>
      <protection/>
    </xf>
    <xf numFmtId="6" fontId="53" fillId="55" borderId="29" xfId="134" applyNumberFormat="1" applyFont="1" applyFill="1" applyBorder="1" applyAlignment="1" applyProtection="1">
      <alignment horizontal="left" vertical="center"/>
      <protection/>
    </xf>
    <xf numFmtId="6" fontId="53" fillId="55" borderId="46" xfId="134" applyNumberFormat="1" applyFont="1" applyFill="1" applyBorder="1" applyAlignment="1" applyProtection="1">
      <alignment horizontal="left" vertical="center"/>
      <protection/>
    </xf>
    <xf numFmtId="0" fontId="50" fillId="55" borderId="34" xfId="206" applyFont="1" applyFill="1" applyBorder="1" applyAlignment="1" applyProtection="1">
      <alignment horizontal="left" vertical="center" wrapText="1"/>
      <protection/>
    </xf>
    <xf numFmtId="0" fontId="50" fillId="55" borderId="29" xfId="206" applyFont="1" applyFill="1" applyBorder="1" applyAlignment="1" applyProtection="1">
      <alignment horizontal="left" vertical="center" wrapText="1"/>
      <protection/>
    </xf>
    <xf numFmtId="0" fontId="50" fillId="55" borderId="46" xfId="206" applyFont="1" applyFill="1" applyBorder="1" applyAlignment="1" applyProtection="1">
      <alignment horizontal="left" vertical="center" wrapText="1"/>
      <protection/>
    </xf>
    <xf numFmtId="166" fontId="53" fillId="7" borderId="34" xfId="206" applyNumberFormat="1" applyFont="1" applyFill="1" applyBorder="1" applyAlignment="1" applyProtection="1">
      <alignment horizontal="center" vertical="center"/>
      <protection/>
    </xf>
    <xf numFmtId="166" fontId="53" fillId="7" borderId="46" xfId="206" applyNumberFormat="1" applyFont="1" applyFill="1" applyBorder="1" applyAlignment="1" applyProtection="1">
      <alignment horizontal="center" vertical="center"/>
      <protection/>
    </xf>
    <xf numFmtId="0" fontId="50" fillId="7" borderId="43" xfId="0" applyFont="1" applyFill="1" applyBorder="1" applyAlignment="1" applyProtection="1">
      <alignment horizontal="center" vertical="center"/>
      <protection/>
    </xf>
    <xf numFmtId="0" fontId="50" fillId="7" borderId="44" xfId="0" applyFont="1" applyFill="1" applyBorder="1" applyAlignment="1" applyProtection="1">
      <alignment horizontal="center" vertical="center"/>
      <protection/>
    </xf>
    <xf numFmtId="167" fontId="50" fillId="55" borderId="0" xfId="206" applyNumberFormat="1" applyFont="1" applyFill="1" applyBorder="1" applyAlignment="1" applyProtection="1">
      <alignment horizontal="left" vertical="center"/>
      <protection/>
    </xf>
    <xf numFmtId="166" fontId="53" fillId="7" borderId="34" xfId="0" applyNumberFormat="1" applyFont="1" applyFill="1" applyBorder="1" applyAlignment="1" applyProtection="1">
      <alignment horizontal="center" vertical="center"/>
      <protection/>
    </xf>
    <xf numFmtId="166" fontId="53" fillId="7" borderId="46" xfId="0" applyNumberFormat="1" applyFont="1" applyFill="1" applyBorder="1" applyAlignment="1" applyProtection="1">
      <alignment horizontal="center" vertical="center"/>
      <protection/>
    </xf>
    <xf numFmtId="10" fontId="50" fillId="7" borderId="43" xfId="206" applyNumberFormat="1" applyFont="1" applyFill="1" applyBorder="1" applyAlignment="1" applyProtection="1">
      <alignment horizontal="center" vertical="center"/>
      <protection/>
    </xf>
    <xf numFmtId="10" fontId="50" fillId="7" borderId="45" xfId="206" applyNumberFormat="1" applyFont="1" applyFill="1" applyBorder="1" applyAlignment="1" applyProtection="1">
      <alignment horizontal="center" vertical="center"/>
      <protection/>
    </xf>
    <xf numFmtId="166" fontId="50" fillId="7" borderId="34" xfId="206" applyNumberFormat="1" applyFont="1" applyFill="1" applyBorder="1" applyAlignment="1" applyProtection="1">
      <alignment horizontal="center" vertical="center" wrapText="1"/>
      <protection/>
    </xf>
    <xf numFmtId="166" fontId="50" fillId="7" borderId="29" xfId="206" applyNumberFormat="1" applyFont="1" applyFill="1" applyBorder="1" applyAlignment="1" applyProtection="1">
      <alignment horizontal="center" vertical="center" wrapText="1"/>
      <protection/>
    </xf>
    <xf numFmtId="167" fontId="50" fillId="7" borderId="29" xfId="134" applyNumberFormat="1" applyFont="1" applyFill="1" applyBorder="1" applyAlignment="1" applyProtection="1">
      <alignment horizontal="center" vertical="center" wrapText="1"/>
      <protection/>
    </xf>
    <xf numFmtId="10" fontId="53" fillId="7" borderId="34" xfId="240" applyNumberFormat="1" applyFont="1" applyFill="1" applyBorder="1" applyAlignment="1" applyProtection="1">
      <alignment horizontal="center" vertical="center"/>
      <protection/>
    </xf>
    <xf numFmtId="10" fontId="53" fillId="7" borderId="29" xfId="240" applyNumberFormat="1" applyFont="1" applyFill="1" applyBorder="1" applyAlignment="1" applyProtection="1">
      <alignment horizontal="center" vertical="center"/>
      <protection/>
    </xf>
    <xf numFmtId="166" fontId="53" fillId="7" borderId="29" xfId="0" applyNumberFormat="1" applyFont="1" applyFill="1" applyBorder="1" applyAlignment="1" applyProtection="1">
      <alignment horizontal="center" vertical="center"/>
      <protection/>
    </xf>
    <xf numFmtId="0" fontId="5" fillId="0" borderId="43" xfId="216" applyFont="1" applyFill="1" applyBorder="1" applyAlignment="1">
      <alignment horizontal="left" vertical="center" wrapText="1"/>
      <protection/>
    </xf>
    <xf numFmtId="0" fontId="5" fillId="0" borderId="44" xfId="216" applyFont="1" applyFill="1" applyBorder="1" applyAlignment="1">
      <alignment horizontal="left" vertical="center" wrapText="1"/>
      <protection/>
    </xf>
    <xf numFmtId="0" fontId="5" fillId="0" borderId="92" xfId="216" applyFont="1" applyFill="1" applyBorder="1" applyAlignment="1">
      <alignment horizontal="left" vertical="center" wrapText="1"/>
      <protection/>
    </xf>
    <xf numFmtId="0" fontId="5" fillId="0" borderId="40" xfId="216" applyFont="1" applyFill="1" applyBorder="1" applyAlignment="1">
      <alignment vertical="center" wrapText="1"/>
      <protection/>
    </xf>
    <xf numFmtId="0" fontId="5" fillId="0" borderId="41" xfId="216" applyFont="1" applyFill="1" applyBorder="1" applyAlignment="1">
      <alignment vertical="center" wrapText="1"/>
      <protection/>
    </xf>
    <xf numFmtId="0" fontId="6" fillId="0" borderId="60" xfId="216" applyFont="1" applyFill="1" applyBorder="1" applyAlignment="1">
      <alignment vertical="center"/>
      <protection/>
    </xf>
    <xf numFmtId="0" fontId="6" fillId="0" borderId="32" xfId="216" applyFont="1" applyFill="1" applyBorder="1" applyAlignment="1">
      <alignment vertical="center"/>
      <protection/>
    </xf>
    <xf numFmtId="0" fontId="5" fillId="0" borderId="57" xfId="216" applyFont="1" applyFill="1" applyBorder="1" applyAlignment="1">
      <alignment vertical="center" wrapText="1"/>
      <protection/>
    </xf>
    <xf numFmtId="0" fontId="5" fillId="0" borderId="118" xfId="216" applyFont="1" applyFill="1" applyBorder="1" applyAlignment="1">
      <alignment vertical="center" wrapText="1"/>
      <protection/>
    </xf>
    <xf numFmtId="0" fontId="5" fillId="0" borderId="118" xfId="216" applyFont="1" applyFill="1" applyBorder="1" applyAlignment="1">
      <alignment horizontal="left" vertical="center" wrapText="1"/>
      <protection/>
    </xf>
    <xf numFmtId="0" fontId="6" fillId="0" borderId="24" xfId="216" applyFont="1" applyFill="1" applyBorder="1" applyAlignment="1">
      <alignment vertical="center"/>
      <protection/>
    </xf>
    <xf numFmtId="0" fontId="6" fillId="0" borderId="25" xfId="216" applyFont="1" applyFill="1" applyBorder="1" applyAlignment="1">
      <alignment vertical="center"/>
      <protection/>
    </xf>
    <xf numFmtId="0" fontId="6" fillId="0" borderId="119" xfId="216" applyFont="1" applyFill="1" applyBorder="1" applyAlignment="1">
      <alignment vertical="center"/>
      <protection/>
    </xf>
    <xf numFmtId="0" fontId="5" fillId="0" borderId="34" xfId="216" applyFont="1" applyFill="1" applyBorder="1" applyAlignment="1">
      <alignment vertical="center" wrapText="1"/>
      <protection/>
    </xf>
    <xf numFmtId="0" fontId="5" fillId="0" borderId="46" xfId="216" applyFont="1" applyFill="1" applyBorder="1" applyAlignment="1">
      <alignment vertical="center" wrapText="1"/>
      <protection/>
    </xf>
    <xf numFmtId="0" fontId="6" fillId="0" borderId="63" xfId="216" applyFont="1" applyFill="1" applyBorder="1" applyAlignment="1">
      <alignment vertical="center"/>
      <protection/>
    </xf>
    <xf numFmtId="0" fontId="6" fillId="0" borderId="44" xfId="216" applyFont="1" applyFill="1" applyBorder="1" applyAlignment="1">
      <alignment vertical="center"/>
      <protection/>
    </xf>
    <xf numFmtId="0" fontId="6" fillId="0" borderId="45" xfId="216" applyFont="1" applyFill="1" applyBorder="1" applyAlignment="1">
      <alignment vertical="center"/>
      <protection/>
    </xf>
    <xf numFmtId="0" fontId="6" fillId="0" borderId="26" xfId="216" applyFont="1" applyFill="1" applyBorder="1" applyAlignment="1">
      <alignment vertical="center"/>
      <protection/>
    </xf>
    <xf numFmtId="0" fontId="6" fillId="0" borderId="120" xfId="216" applyFont="1" applyFill="1" applyBorder="1" applyAlignment="1">
      <alignment vertical="center"/>
      <protection/>
    </xf>
  </cellXfs>
  <cellStyles count="262">
    <cellStyle name="Normal" xfId="0"/>
    <cellStyle name="%" xfId="15"/>
    <cellStyle name="% 2" xfId="16"/>
    <cellStyle name="% 3" xfId="17"/>
    <cellStyle name="%_1213 RollForward GAG Model v1_11 NORTH" xfId="18"/>
    <cellStyle name="%_1213 RollForward GAG Model v1_5 SOUTH" xfId="19"/>
    <cellStyle name="%_1213 RollForward GAG Model v1_6 SOUTH" xfId="20"/>
    <cellStyle name="%_T3a Sec" xfId="21"/>
    <cellStyle name="%_T3a Sec 2" xfId="22"/>
    <cellStyle name="]&#13;&#10;Zoomed=1&#13;&#10;Row=0&#13;&#10;Column=0&#13;&#10;Height=0&#13;&#10;Width=0&#13;&#10;FontName=FoxFont&#13;&#10;FontStyle=0&#13;&#10;FontSize=9&#13;&#10;PrtFontName=FoxPrin" xfId="23"/>
    <cellStyle name="]&#13;&#10;Zoomed=1&#13;&#10;Row=0&#13;&#10;Column=0&#13;&#10;Height=0&#13;&#10;Width=0&#13;&#10;FontName=FoxFont&#13;&#10;FontStyle=0&#13;&#10;FontSize=9&#13;&#10;PrtFontName=FoxPrin 2" xfId="24"/>
    <cellStyle name="]&#13;&#10;Zoomed=1&#13;&#10;Row=0&#13;&#10;Column=0&#13;&#10;Height=0&#13;&#10;Width=0&#13;&#10;FontName=FoxFont&#13;&#10;FontStyle=0&#13;&#10;FontSize=9&#13;&#10;PrtFontName=FoxPrin 3" xfId="25"/>
    <cellStyle name="_38006 University Academy Keighley MFG Calculation" xfId="26"/>
    <cellStyle name="_Academies template payment sheet for YPLA New (2)" xfId="27"/>
    <cellStyle name="_Academies template payment sheet for YPLA New (2)_November openers payment schedule" xfId="28"/>
    <cellStyle name="_Academies template payment sheet for YPLA New (2)_November openers payment schedule 2" xfId="29"/>
    <cellStyle name="_Academies template payment sheet for YPLA New (2)_November openers payment schedule_MASTER LIST from August and September publications" xfId="30"/>
    <cellStyle name="_Academies template payment sheet for YPLA New (2)_November openers payment schedule_MASTER LIST SEL" xfId="31"/>
    <cellStyle name="_Academies template payment sheet for YPLA New (2)_November openers payment schedule_SEL Academies Contact List for CRM" xfId="32"/>
    <cellStyle name="_Academies template payment sheet for YPLA New (2)_Payment Schedule 2010 new LACSEG" xfId="33"/>
    <cellStyle name="_Academies template payment sheet for YPLA New (2)_Payment Schedule 2010 new LACSEG 2" xfId="34"/>
    <cellStyle name="_Academies template payment sheet for YPLA New (2)_Payment Schedule 2010 new LACSEG_MASTER LIST from August and September publications" xfId="35"/>
    <cellStyle name="_Academies template payment sheet for YPLA New (2)_Payment Schedule 2010 new LACSEG_MASTER LIST SEL" xfId="36"/>
    <cellStyle name="_Academies template payment sheet for YPLA New (2)_Payment Schedule 2010 new LACSEG_SEL Academies Contact List for CRM" xfId="37"/>
    <cellStyle name="_AY1213 Unit values" xfId="38"/>
    <cellStyle name="20% - Accent1" xfId="39"/>
    <cellStyle name="20% - Accent1 2" xfId="40"/>
    <cellStyle name="20% - Accent1 3" xfId="41"/>
    <cellStyle name="20% - Accent2" xfId="42"/>
    <cellStyle name="20% - Accent2 2" xfId="43"/>
    <cellStyle name="20% - Accent2 3" xfId="44"/>
    <cellStyle name="20% - Accent3" xfId="45"/>
    <cellStyle name="20% - Accent3 2" xfId="46"/>
    <cellStyle name="20% - Accent3 3" xfId="47"/>
    <cellStyle name="20% - Accent4" xfId="48"/>
    <cellStyle name="20% - Accent4 2" xfId="49"/>
    <cellStyle name="20% - Accent4 3" xfId="50"/>
    <cellStyle name="20% - Accent5" xfId="51"/>
    <cellStyle name="20% - Accent5 2" xfId="52"/>
    <cellStyle name="20% - Accent5 3" xfId="53"/>
    <cellStyle name="20% - Accent6" xfId="54"/>
    <cellStyle name="20% - Accent6 2" xfId="55"/>
    <cellStyle name="20% - Accent6 3" xfId="56"/>
    <cellStyle name="40% - Accent1" xfId="57"/>
    <cellStyle name="40% - Accent1 2" xfId="58"/>
    <cellStyle name="40% - Accent1 3" xfId="59"/>
    <cellStyle name="40% - Accent2" xfId="60"/>
    <cellStyle name="40% - Accent2 2" xfId="61"/>
    <cellStyle name="40% - Accent2 3" xfId="62"/>
    <cellStyle name="40% - Accent3" xfId="63"/>
    <cellStyle name="40% - Accent3 2" xfId="64"/>
    <cellStyle name="40% - Accent3 3" xfId="65"/>
    <cellStyle name="40% - Accent4" xfId="66"/>
    <cellStyle name="40% - Accent4 2" xfId="67"/>
    <cellStyle name="40% - Accent4 3" xfId="68"/>
    <cellStyle name="40% - Accent5" xfId="69"/>
    <cellStyle name="40% - Accent5 2" xfId="70"/>
    <cellStyle name="40% - Accent5 3" xfId="71"/>
    <cellStyle name="40% - Accent6" xfId="72"/>
    <cellStyle name="40% - Accent6 2" xfId="73"/>
    <cellStyle name="40% - Accent6 3" xfId="74"/>
    <cellStyle name="60% - Accent1" xfId="75"/>
    <cellStyle name="60% - Accent1 2" xfId="76"/>
    <cellStyle name="60% - Accent1 3" xfId="77"/>
    <cellStyle name="60% - Accent2" xfId="78"/>
    <cellStyle name="60% - Accent2 2" xfId="79"/>
    <cellStyle name="60% - Accent2 3" xfId="80"/>
    <cellStyle name="60% - Accent3" xfId="81"/>
    <cellStyle name="60% - Accent3 2" xfId="82"/>
    <cellStyle name="60% - Accent3 3" xfId="83"/>
    <cellStyle name="60% - Accent4" xfId="84"/>
    <cellStyle name="60% - Accent4 2" xfId="85"/>
    <cellStyle name="60% - Accent4 3" xfId="86"/>
    <cellStyle name="60% - Accent5" xfId="87"/>
    <cellStyle name="60% - Accent5 2" xfId="88"/>
    <cellStyle name="60% - Accent5 3" xfId="89"/>
    <cellStyle name="60% - Accent6" xfId="90"/>
    <cellStyle name="60% - Accent6 2" xfId="91"/>
    <cellStyle name="60% - Accent6 3" xfId="92"/>
    <cellStyle name="Accent1" xfId="93"/>
    <cellStyle name="Accent1 2" xfId="94"/>
    <cellStyle name="Accent1 3" xfId="95"/>
    <cellStyle name="Accent2" xfId="96"/>
    <cellStyle name="Accent2 2" xfId="97"/>
    <cellStyle name="Accent2 3" xfId="98"/>
    <cellStyle name="Accent3" xfId="99"/>
    <cellStyle name="Accent3 2" xfId="100"/>
    <cellStyle name="Accent3 3" xfId="101"/>
    <cellStyle name="Accent4" xfId="102"/>
    <cellStyle name="Accent4 2" xfId="103"/>
    <cellStyle name="Accent4 3" xfId="104"/>
    <cellStyle name="Accent5" xfId="105"/>
    <cellStyle name="Accent5 2" xfId="106"/>
    <cellStyle name="Accent5 3" xfId="107"/>
    <cellStyle name="Accent6" xfId="108"/>
    <cellStyle name="Accent6 2" xfId="109"/>
    <cellStyle name="Accent6 3" xfId="110"/>
    <cellStyle name="Bad" xfId="111"/>
    <cellStyle name="Bad 2" xfId="112"/>
    <cellStyle name="Bad 3" xfId="113"/>
    <cellStyle name="Bad 4" xfId="114"/>
    <cellStyle name="Calculation" xfId="115"/>
    <cellStyle name="Calculation 2" xfId="116"/>
    <cellStyle name="Calculation 3" xfId="117"/>
    <cellStyle name="centre across selection" xfId="118"/>
    <cellStyle name="Check Cell" xfId="119"/>
    <cellStyle name="Check Cell 2" xfId="120"/>
    <cellStyle name="Check Cell 3" xfId="121"/>
    <cellStyle name="Check Cell 4" xfId="122"/>
    <cellStyle name="Comma" xfId="123"/>
    <cellStyle name="Comma [0]" xfId="124"/>
    <cellStyle name="Comma 2" xfId="125"/>
    <cellStyle name="Comma 2 2" xfId="126"/>
    <cellStyle name="Comma 3" xfId="127"/>
    <cellStyle name="Comma 4" xfId="128"/>
    <cellStyle name="Comma0" xfId="129"/>
    <cellStyle name="Comma0 2" xfId="130"/>
    <cellStyle name="Comma0 3" xfId="131"/>
    <cellStyle name="Currency" xfId="132"/>
    <cellStyle name="Currency [0]" xfId="133"/>
    <cellStyle name="Currency 2" xfId="134"/>
    <cellStyle name="Currency 2 2" xfId="135"/>
    <cellStyle name="Currency 3" xfId="136"/>
    <cellStyle name="Currency 4" xfId="137"/>
    <cellStyle name="Estimated" xfId="138"/>
    <cellStyle name="Euro" xfId="139"/>
    <cellStyle name="Euro 2" xfId="140"/>
    <cellStyle name="Euro 3" xfId="141"/>
    <cellStyle name="Explanatory Text" xfId="142"/>
    <cellStyle name="Explanatory Text 2" xfId="143"/>
    <cellStyle name="Explanatory Text 3" xfId="144"/>
    <cellStyle name="external input" xfId="145"/>
    <cellStyle name="external input 2" xfId="146"/>
    <cellStyle name="external input 3" xfId="147"/>
    <cellStyle name="Fixed" xfId="148"/>
    <cellStyle name="Fixed 2" xfId="149"/>
    <cellStyle name="Fixed 3" xfId="150"/>
    <cellStyle name="Good" xfId="151"/>
    <cellStyle name="Good 2" xfId="152"/>
    <cellStyle name="Good 3" xfId="153"/>
    <cellStyle name="Header" xfId="154"/>
    <cellStyle name="HeaderGrant" xfId="155"/>
    <cellStyle name="HeaderGrant 2" xfId="156"/>
    <cellStyle name="HeaderGrant 3" xfId="157"/>
    <cellStyle name="HeaderLEA" xfId="158"/>
    <cellStyle name="Heading 1" xfId="159"/>
    <cellStyle name="Heading 1 2" xfId="160"/>
    <cellStyle name="Heading 2" xfId="161"/>
    <cellStyle name="Heading 2 2" xfId="162"/>
    <cellStyle name="Heading 3" xfId="163"/>
    <cellStyle name="Heading 3 2" xfId="164"/>
    <cellStyle name="Heading 4" xfId="165"/>
    <cellStyle name="Heading 4 2" xfId="166"/>
    <cellStyle name="HMI Diary Bold" xfId="167"/>
    <cellStyle name="Hyperlink 2" xfId="168"/>
    <cellStyle name="Hyperlink 2 2" xfId="169"/>
    <cellStyle name="Hyperlink 3" xfId="170"/>
    <cellStyle name="Hyperlink 4" xfId="171"/>
    <cellStyle name="Imported" xfId="172"/>
    <cellStyle name="Input" xfId="173"/>
    <cellStyle name="Input 2" xfId="174"/>
    <cellStyle name="Input 3" xfId="175"/>
    <cellStyle name="LEAName" xfId="176"/>
    <cellStyle name="LEAName 2" xfId="177"/>
    <cellStyle name="LEAName 3" xfId="178"/>
    <cellStyle name="LEANumber" xfId="179"/>
    <cellStyle name="LEANumber 2" xfId="180"/>
    <cellStyle name="LEANumber 3" xfId="181"/>
    <cellStyle name="Linked Cell" xfId="182"/>
    <cellStyle name="Linked Cell 2" xfId="183"/>
    <cellStyle name="Linked Cell 3" xfId="184"/>
    <cellStyle name="log projection" xfId="185"/>
    <cellStyle name="log projection 2" xfId="186"/>
    <cellStyle name="Neutral" xfId="187"/>
    <cellStyle name="Neutral 2" xfId="188"/>
    <cellStyle name="Neutral 3" xfId="189"/>
    <cellStyle name="Normal - Style1" xfId="190"/>
    <cellStyle name="Normal - Style2" xfId="191"/>
    <cellStyle name="Normal - Style3" xfId="192"/>
    <cellStyle name="Normal - Style4" xfId="193"/>
    <cellStyle name="Normal - Style5" xfId="194"/>
    <cellStyle name="Normal 10" xfId="195"/>
    <cellStyle name="Normal 11" xfId="196"/>
    <cellStyle name="Normal 11 2" xfId="197"/>
    <cellStyle name="Normal 12" xfId="198"/>
    <cellStyle name="Normal 13" xfId="199"/>
    <cellStyle name="Normal 14" xfId="200"/>
    <cellStyle name="Normal 15" xfId="201"/>
    <cellStyle name="Normal 16" xfId="202"/>
    <cellStyle name="Normal 17" xfId="203"/>
    <cellStyle name="Normal 18" xfId="204"/>
    <cellStyle name="Normal 19" xfId="205"/>
    <cellStyle name="Normal 2" xfId="206"/>
    <cellStyle name="Normal 2 2" xfId="207"/>
    <cellStyle name="Normal 2 2 2" xfId="208"/>
    <cellStyle name="Normal 2 3" xfId="209"/>
    <cellStyle name="Normal 2 4" xfId="210"/>
    <cellStyle name="Normal 2 5" xfId="211"/>
    <cellStyle name="Normal 2 9" xfId="212"/>
    <cellStyle name="Normal 2_Acads List" xfId="213"/>
    <cellStyle name="Normal 20" xfId="214"/>
    <cellStyle name="Normal 21" xfId="215"/>
    <cellStyle name="Normal 22" xfId="216"/>
    <cellStyle name="Normal 23" xfId="217"/>
    <cellStyle name="Normal 3" xfId="218"/>
    <cellStyle name="Normal 3 2" xfId="219"/>
    <cellStyle name="Normal 3 3" xfId="220"/>
    <cellStyle name="Normal 4" xfId="221"/>
    <cellStyle name="Normal 4 2" xfId="222"/>
    <cellStyle name="Normal 4 3" xfId="223"/>
    <cellStyle name="Normal 5" xfId="224"/>
    <cellStyle name="Normal 5 2" xfId="225"/>
    <cellStyle name="Normal 6" xfId="226"/>
    <cellStyle name="Normal 7" xfId="227"/>
    <cellStyle name="Normal 8" xfId="228"/>
    <cellStyle name="Normal 9" xfId="229"/>
    <cellStyle name="Note" xfId="230"/>
    <cellStyle name="Note 2" xfId="231"/>
    <cellStyle name="Note 3" xfId="232"/>
    <cellStyle name="Number" xfId="233"/>
    <cellStyle name="Number 2" xfId="234"/>
    <cellStyle name="Number 3" xfId="235"/>
    <cellStyle name="Output" xfId="236"/>
    <cellStyle name="Output 2" xfId="237"/>
    <cellStyle name="Output 3" xfId="238"/>
    <cellStyle name="Percent" xfId="239"/>
    <cellStyle name="Percent 2" xfId="240"/>
    <cellStyle name="Percent 2 2" xfId="241"/>
    <cellStyle name="Percent 2 2 2" xfId="242"/>
    <cellStyle name="Percent 2 3" xfId="243"/>
    <cellStyle name="Percent 2 3 2" xfId="244"/>
    <cellStyle name="Percent 2 4" xfId="245"/>
    <cellStyle name="Percent 2 5" xfId="246"/>
    <cellStyle name="Percent 3" xfId="247"/>
    <cellStyle name="Percent 4" xfId="248"/>
    <cellStyle name="provisional PN158/97" xfId="249"/>
    <cellStyle name="Style 1" xfId="250"/>
    <cellStyle name="Style 1 2" xfId="251"/>
    <cellStyle name="Style 1 3" xfId="252"/>
    <cellStyle name="sub" xfId="253"/>
    <cellStyle name="sub 2" xfId="254"/>
    <cellStyle name="sub 3" xfId="255"/>
    <cellStyle name="table imported" xfId="256"/>
    <cellStyle name="table imported 2" xfId="257"/>
    <cellStyle name="table imported 3" xfId="258"/>
    <cellStyle name="table sum" xfId="259"/>
    <cellStyle name="table sum 2" xfId="260"/>
    <cellStyle name="table sum 3" xfId="261"/>
    <cellStyle name="table values" xfId="262"/>
    <cellStyle name="table values 2" xfId="263"/>
    <cellStyle name="table values 3" xfId="264"/>
    <cellStyle name="Title" xfId="265"/>
    <cellStyle name="Title 2" xfId="266"/>
    <cellStyle name="Total" xfId="267"/>
    <cellStyle name="Total 2" xfId="268"/>
    <cellStyle name="Total 3" xfId="269"/>
    <cellStyle name="Tracking" xfId="270"/>
    <cellStyle name="u5shares" xfId="271"/>
    <cellStyle name="Variable assumptions" xfId="272"/>
    <cellStyle name="Warning Text" xfId="273"/>
    <cellStyle name="Warning Text 2" xfId="274"/>
    <cellStyle name="Warning Text 3" xfId="2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152400</xdr:rowOff>
    </xdr:from>
    <xdr:to>
      <xdr:col>2</xdr:col>
      <xdr:colOff>1362075</xdr:colOff>
      <xdr:row>8</xdr:row>
      <xdr:rowOff>66675</xdr:rowOff>
    </xdr:to>
    <xdr:pic>
      <xdr:nvPicPr>
        <xdr:cNvPr id="1" name="Picture 3"/>
        <xdr:cNvPicPr preferRelativeResize="1">
          <a:picLocks noChangeAspect="1"/>
        </xdr:cNvPicPr>
      </xdr:nvPicPr>
      <xdr:blipFill>
        <a:blip r:embed="rId1"/>
        <a:stretch>
          <a:fillRect/>
        </a:stretch>
      </xdr:blipFill>
      <xdr:spPr>
        <a:xfrm>
          <a:off x="352425" y="266700"/>
          <a:ext cx="135255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FF"/>
    <pageSetUpPr fitToPage="1"/>
  </sheetPr>
  <dimension ref="A1:P85"/>
  <sheetViews>
    <sheetView showGridLines="0" showRowColHeaders="0" tabSelected="1" zoomScale="85" zoomScaleNormal="85" zoomScalePageLayoutView="0" workbookViewId="0" topLeftCell="A1">
      <pane xSplit="1" ySplit="13" topLeftCell="B14" activePane="bottomRight" state="frozen"/>
      <selection pane="topLeft" activeCell="A1" sqref="A1"/>
      <selection pane="topRight" activeCell="B1" sqref="B1"/>
      <selection pane="bottomLeft" activeCell="A14" sqref="A14"/>
      <selection pane="bottomRight" activeCell="G7" sqref="G7"/>
    </sheetView>
  </sheetViews>
  <sheetFormatPr defaultColWidth="0" defaultRowHeight="14.25" zeroHeight="1"/>
  <cols>
    <col min="1" max="1" width="1.75390625" style="1" customWidth="1"/>
    <col min="2" max="2" width="2.75390625" style="1" customWidth="1"/>
    <col min="3" max="3" width="25.875" style="2" customWidth="1"/>
    <col min="4" max="4" width="28.00390625" style="3" customWidth="1"/>
    <col min="5" max="5" width="12.625" style="1" customWidth="1"/>
    <col min="6" max="6" width="12.375" style="1" customWidth="1"/>
    <col min="7" max="7" width="14.75390625" style="1" customWidth="1"/>
    <col min="8" max="8" width="15.25390625" style="1" customWidth="1"/>
    <col min="9" max="9" width="14.75390625" style="1" bestFit="1" customWidth="1"/>
    <col min="10" max="10" width="24.875" style="1" customWidth="1"/>
    <col min="11" max="11" width="22.625" style="1" customWidth="1"/>
    <col min="12" max="13" width="12.00390625" style="1" customWidth="1"/>
    <col min="14" max="14" width="1.75390625" style="1" customWidth="1"/>
    <col min="15" max="15" width="1.12109375" style="4" customWidth="1"/>
    <col min="16" max="16" width="10.75390625" style="1" hidden="1" customWidth="1"/>
    <col min="17" max="17" width="12.875" style="1" hidden="1" customWidth="1"/>
    <col min="18" max="16384" width="9.00390625" style="1" hidden="1" customWidth="1"/>
  </cols>
  <sheetData>
    <row r="1" ht="9" customHeight="1" thickBot="1">
      <c r="A1" s="287"/>
    </row>
    <row r="2" spans="1:14" ht="15">
      <c r="A2" s="287"/>
      <c r="B2" s="5"/>
      <c r="C2" s="6"/>
      <c r="D2" s="7"/>
      <c r="E2" s="8"/>
      <c r="F2" s="8"/>
      <c r="G2" s="8"/>
      <c r="H2" s="8"/>
      <c r="I2" s="8"/>
      <c r="J2" s="8"/>
      <c r="K2" s="8"/>
      <c r="L2" s="8"/>
      <c r="M2" s="8"/>
      <c r="N2" s="9"/>
    </row>
    <row r="3" spans="1:14" ht="15">
      <c r="A3" s="287"/>
      <c r="B3" s="10"/>
      <c r="C3" s="11"/>
      <c r="D3" s="12"/>
      <c r="E3" s="13"/>
      <c r="F3" s="13"/>
      <c r="G3" s="13"/>
      <c r="H3" s="13"/>
      <c r="I3" s="13"/>
      <c r="J3" s="13"/>
      <c r="K3" s="13"/>
      <c r="L3" s="13"/>
      <c r="M3" s="13"/>
      <c r="N3" s="14"/>
    </row>
    <row r="4" spans="1:14" ht="15">
      <c r="A4" s="287"/>
      <c r="B4" s="10"/>
      <c r="C4" s="11"/>
      <c r="D4" s="12"/>
      <c r="E4" s="13"/>
      <c r="F4" s="13"/>
      <c r="G4" s="13"/>
      <c r="H4" s="13"/>
      <c r="I4" s="13"/>
      <c r="J4" s="13"/>
      <c r="K4" s="13"/>
      <c r="L4" s="13"/>
      <c r="M4" s="13"/>
      <c r="N4" s="14"/>
    </row>
    <row r="5" spans="1:14" ht="23.25">
      <c r="A5" s="287"/>
      <c r="B5" s="10"/>
      <c r="C5" s="11"/>
      <c r="D5" s="12"/>
      <c r="E5" s="13"/>
      <c r="F5" s="13"/>
      <c r="G5" s="13"/>
      <c r="H5" s="13"/>
      <c r="J5" s="116" t="s">
        <v>251</v>
      </c>
      <c r="K5" s="13"/>
      <c r="L5" s="13"/>
      <c r="M5" s="13"/>
      <c r="N5" s="14"/>
    </row>
    <row r="6" spans="1:14" ht="15">
      <c r="A6" s="287"/>
      <c r="B6" s="10"/>
      <c r="C6" s="11"/>
      <c r="D6" s="12"/>
      <c r="E6" s="13"/>
      <c r="F6" s="13"/>
      <c r="G6" s="13"/>
      <c r="H6" s="13"/>
      <c r="I6" s="13"/>
      <c r="J6" s="13"/>
      <c r="K6" s="13"/>
      <c r="L6" s="13"/>
      <c r="M6" s="13"/>
      <c r="N6" s="14"/>
    </row>
    <row r="7" spans="1:14" ht="15">
      <c r="A7" s="287"/>
      <c r="B7" s="10"/>
      <c r="C7" s="11"/>
      <c r="D7" s="12"/>
      <c r="E7" s="13"/>
      <c r="F7" s="13"/>
      <c r="G7" s="13"/>
      <c r="H7" s="13"/>
      <c r="I7" s="13"/>
      <c r="J7" s="13"/>
      <c r="K7" s="13"/>
      <c r="L7" s="13"/>
      <c r="M7" s="13"/>
      <c r="N7" s="14"/>
    </row>
    <row r="8" spans="1:14" ht="15">
      <c r="A8" s="287"/>
      <c r="B8" s="10"/>
      <c r="C8" s="11"/>
      <c r="D8" s="12"/>
      <c r="E8" s="13"/>
      <c r="F8" s="13"/>
      <c r="G8" s="13"/>
      <c r="H8" s="13"/>
      <c r="I8" s="13"/>
      <c r="J8" s="13"/>
      <c r="K8" s="13"/>
      <c r="L8" s="13"/>
      <c r="M8" s="13"/>
      <c r="N8" s="14"/>
    </row>
    <row r="9" spans="1:14" ht="15.75" thickBot="1">
      <c r="A9" s="287"/>
      <c r="B9" s="10"/>
      <c r="C9" s="11"/>
      <c r="D9" s="12"/>
      <c r="E9" s="13"/>
      <c r="F9" s="13"/>
      <c r="G9" s="13"/>
      <c r="H9" s="13"/>
      <c r="I9" s="13"/>
      <c r="J9" s="13"/>
      <c r="K9" s="13"/>
      <c r="L9" s="13"/>
      <c r="M9" s="13"/>
      <c r="N9" s="14"/>
    </row>
    <row r="10" spans="2:14" ht="15">
      <c r="B10" s="5"/>
      <c r="C10" s="117"/>
      <c r="D10" s="7"/>
      <c r="E10" s="8"/>
      <c r="F10" s="8"/>
      <c r="G10" s="8"/>
      <c r="H10" s="8"/>
      <c r="I10" s="8"/>
      <c r="J10" s="8"/>
      <c r="K10" s="8"/>
      <c r="L10" s="8"/>
      <c r="M10" s="8"/>
      <c r="N10" s="9"/>
    </row>
    <row r="11" spans="2:14" ht="15.75" thickBot="1">
      <c r="B11" s="10"/>
      <c r="C11" s="11"/>
      <c r="D11" s="12"/>
      <c r="E11" s="13"/>
      <c r="F11" s="13"/>
      <c r="G11" s="13"/>
      <c r="H11" s="13"/>
      <c r="I11" s="13"/>
      <c r="J11" s="13"/>
      <c r="K11" s="13"/>
      <c r="L11" s="13"/>
      <c r="M11" s="13"/>
      <c r="N11" s="14"/>
    </row>
    <row r="12" spans="2:14" ht="19.5" thickBot="1">
      <c r="B12" s="10"/>
      <c r="C12" s="286" t="s">
        <v>173</v>
      </c>
      <c r="D12" s="342" t="s">
        <v>27</v>
      </c>
      <c r="E12" s="343"/>
      <c r="F12" s="344"/>
      <c r="G12" s="13"/>
      <c r="H12" s="12"/>
      <c r="I12" s="13"/>
      <c r="J12" s="12" t="s">
        <v>174</v>
      </c>
      <c r="K12" s="285">
        <f>INDEX('FINAL MI Data Jan'!$A$5:$A$156,MATCH(D12,'FINAL MI Data Jan'!$B$5:$B$156,0))</f>
        <v>301</v>
      </c>
      <c r="L12" s="120"/>
      <c r="M12" s="284"/>
      <c r="N12" s="14"/>
    </row>
    <row r="13" spans="2:14" ht="15">
      <c r="B13" s="10"/>
      <c r="C13" s="1"/>
      <c r="D13" s="1"/>
      <c r="G13" s="13"/>
      <c r="H13" s="13"/>
      <c r="I13" s="13"/>
      <c r="J13" s="13"/>
      <c r="K13" s="13"/>
      <c r="L13" s="13"/>
      <c r="M13" s="13"/>
      <c r="N13" s="14"/>
    </row>
    <row r="14" spans="2:14" ht="15">
      <c r="B14" s="10"/>
      <c r="C14" s="16"/>
      <c r="D14" s="17"/>
      <c r="E14" s="13"/>
      <c r="F14" s="17"/>
      <c r="G14" s="17"/>
      <c r="H14" s="13"/>
      <c r="I14" s="17"/>
      <c r="J14" s="17"/>
      <c r="K14" s="17"/>
      <c r="L14" s="13"/>
      <c r="M14" s="13"/>
      <c r="N14" s="14"/>
    </row>
    <row r="15" spans="2:14" ht="19.5" thickBot="1">
      <c r="B15" s="10"/>
      <c r="C15" s="118" t="s">
        <v>10</v>
      </c>
      <c r="D15" s="18"/>
      <c r="E15" s="19"/>
      <c r="F15" s="20"/>
      <c r="G15" s="20"/>
      <c r="H15" s="20"/>
      <c r="I15" s="20"/>
      <c r="J15" s="20"/>
      <c r="K15" s="20"/>
      <c r="L15" s="21"/>
      <c r="M15" s="13"/>
      <c r="N15" s="14"/>
    </row>
    <row r="16" spans="2:14" ht="27.75" customHeight="1" thickBot="1">
      <c r="B16" s="10"/>
      <c r="C16" s="345" t="s">
        <v>0</v>
      </c>
      <c r="D16" s="22" t="s">
        <v>175</v>
      </c>
      <c r="E16" s="145" t="str">
        <f>VLOOKUP($K$12,'FINAL MI Data Jan'!$A$5:$GJ$156,'FINAL MI Data Jan'!C$1,0)</f>
        <v>No</v>
      </c>
      <c r="F16" s="347" t="s">
        <v>11</v>
      </c>
      <c r="G16" s="348"/>
      <c r="H16" s="349">
        <f>VLOOKUP($K$12,'FINAL MI Data Jan'!$A$5:$GJ$156,'FINAL MI Data Jan'!D$1,0)</f>
        <v>0</v>
      </c>
      <c r="I16" s="350"/>
      <c r="J16" s="368"/>
      <c r="K16" s="369"/>
      <c r="L16" s="369"/>
      <c r="M16" s="370"/>
      <c r="N16" s="14"/>
    </row>
    <row r="17" spans="2:15" s="13" customFormat="1" ht="30.75" thickBot="1">
      <c r="B17" s="10"/>
      <c r="C17" s="346"/>
      <c r="D17" s="23" t="s">
        <v>7</v>
      </c>
      <c r="E17" s="371" t="s">
        <v>176</v>
      </c>
      <c r="F17" s="372"/>
      <c r="G17" s="373" t="s">
        <v>11</v>
      </c>
      <c r="H17" s="374"/>
      <c r="I17" s="23" t="s">
        <v>177</v>
      </c>
      <c r="J17" s="24" t="s">
        <v>178</v>
      </c>
      <c r="K17" s="25" t="s">
        <v>179</v>
      </c>
      <c r="L17" s="375" t="s">
        <v>180</v>
      </c>
      <c r="M17" s="376"/>
      <c r="N17" s="14"/>
      <c r="O17" s="26"/>
    </row>
    <row r="18" spans="2:15" s="13" customFormat="1" ht="27.75" customHeight="1">
      <c r="B18" s="10"/>
      <c r="C18" s="346"/>
      <c r="D18" s="27" t="s">
        <v>181</v>
      </c>
      <c r="E18" s="377">
        <f>VLOOKUP($K$12,'FINAL MI Data Jan'!$A$5:$GJ$156,'FINAL MI Data Jan'!E$1,0)</f>
        <v>3867.5</v>
      </c>
      <c r="F18" s="378"/>
      <c r="G18" s="351">
        <f>VLOOKUP($K$12,'FINAL MI Data Jan'!$A$5:$GJ$156,'FINAL MI Data Jan'!F$1,0)</f>
        <v>22197.75</v>
      </c>
      <c r="H18" s="352"/>
      <c r="I18" s="123">
        <f>VLOOKUP($K$12,'FINAL MI Data Jan'!$A$5:$GJ$156,'FINAL MI Data Jan'!G$1,0)</f>
        <v>85849798</v>
      </c>
      <c r="J18" s="379">
        <f>VLOOKUP($K$12,'FINAL MI Data Jan'!$A$5:$GJ$156,'FINAL MI Data Jan'!T$1,0)</f>
        <v>140201043</v>
      </c>
      <c r="K18" s="139">
        <f>VLOOKUP($K$12,'FINAL MI Data Jan'!$A$5:$GJ$156,'FINAL MI Data Jan'!H$1,0)</f>
        <v>0.4853</v>
      </c>
      <c r="L18" s="380">
        <f>VLOOKUP($K$12,'FINAL MI Data Jan'!$A$5:$GJ$156,'FINAL MI Data Jan'!I$1,0)</f>
        <v>0</v>
      </c>
      <c r="M18" s="381"/>
      <c r="N18" s="14"/>
      <c r="O18" s="26"/>
    </row>
    <row r="19" spans="2:15" s="13" customFormat="1" ht="27.75" customHeight="1">
      <c r="B19" s="10"/>
      <c r="C19" s="346"/>
      <c r="D19" s="226" t="s">
        <v>182</v>
      </c>
      <c r="E19" s="353">
        <f>VLOOKUP($K$12,'FINAL MI Data Jan'!$A$5:$GJ$156,'FINAL MI Data Jan'!J$1,0)</f>
        <v>4608.5</v>
      </c>
      <c r="F19" s="354"/>
      <c r="G19" s="355">
        <f>VLOOKUP($K$12,'FINAL MI Data Jan'!$A$5:$GJ$156,'FINAL MI Data Jan'!K$1,0)</f>
        <v>6370</v>
      </c>
      <c r="H19" s="356"/>
      <c r="I19" s="125">
        <f>VLOOKUP($K$12,'FINAL MI Data Jan'!$A$5:$GJ$156,'FINAL MI Data Jan'!L$1,0)</f>
        <v>29356145</v>
      </c>
      <c r="J19" s="363"/>
      <c r="K19" s="140">
        <f>VLOOKUP($K$12,'FINAL MI Data Jan'!$A$5:$GJ$156,'FINAL MI Data Jan'!M$1,0)</f>
        <v>0.1659</v>
      </c>
      <c r="L19" s="382">
        <f>VLOOKUP($K$12,'FINAL MI Data Jan'!$A$5:$GJ$156,'FINAL MI Data Jan'!N$1,0)</f>
        <v>0</v>
      </c>
      <c r="M19" s="383"/>
      <c r="N19" s="14"/>
      <c r="O19" s="26"/>
    </row>
    <row r="20" spans="2:15" s="13" customFormat="1" ht="27.75" customHeight="1" thickBot="1">
      <c r="B20" s="10"/>
      <c r="C20" s="346"/>
      <c r="D20" s="28" t="s">
        <v>183</v>
      </c>
      <c r="E20" s="357">
        <f>VLOOKUP($K$12,'FINAL MI Data Jan'!$A$5:$GJ$156,'FINAL MI Data Jan'!O$1,0)</f>
        <v>5746</v>
      </c>
      <c r="F20" s="358"/>
      <c r="G20" s="386">
        <f>VLOOKUP($K$12,'FINAL MI Data Jan'!$A$5:$GJ$156,'FINAL MI Data Jan'!P$1,0)</f>
        <v>4350</v>
      </c>
      <c r="H20" s="387"/>
      <c r="I20" s="141">
        <f>VLOOKUP($K$12,'FINAL MI Data Jan'!$A$5:$GJ$156,'FINAL MI Data Jan'!Q$1,0)</f>
        <v>24995100</v>
      </c>
      <c r="J20" s="364"/>
      <c r="K20" s="142">
        <f>VLOOKUP($K$12,'FINAL MI Data Jan'!$A$5:$GJ$156,'FINAL MI Data Jan'!R$1,0)</f>
        <v>0.1413</v>
      </c>
      <c r="L20" s="384">
        <f>VLOOKUP($K$12,'FINAL MI Data Jan'!$A$5:$GJ$156,'FINAL MI Data Jan'!S$1,0)</f>
        <v>0</v>
      </c>
      <c r="M20" s="385"/>
      <c r="N20" s="14"/>
      <c r="O20" s="26"/>
    </row>
    <row r="21" spans="2:15" s="13" customFormat="1" ht="78.75" customHeight="1" thickBot="1">
      <c r="B21" s="10"/>
      <c r="C21" s="29"/>
      <c r="D21" s="227" t="s">
        <v>7</v>
      </c>
      <c r="E21" s="30" t="s">
        <v>184</v>
      </c>
      <c r="F21" s="31" t="s">
        <v>185</v>
      </c>
      <c r="G21" s="32" t="s">
        <v>186</v>
      </c>
      <c r="H21" s="33" t="s">
        <v>187</v>
      </c>
      <c r="I21" s="25" t="s">
        <v>177</v>
      </c>
      <c r="J21" s="227" t="s">
        <v>178</v>
      </c>
      <c r="K21" s="34" t="s">
        <v>179</v>
      </c>
      <c r="L21" s="35" t="s">
        <v>188</v>
      </c>
      <c r="M21" s="25" t="s">
        <v>189</v>
      </c>
      <c r="N21" s="14"/>
      <c r="O21" s="26"/>
    </row>
    <row r="22" spans="2:15" s="13" customFormat="1" ht="27.75" customHeight="1">
      <c r="B22" s="10"/>
      <c r="C22" s="359" t="s">
        <v>4</v>
      </c>
      <c r="D22" s="137" t="str">
        <f>VLOOKUP($K$12,'FINAL MI Data Jan'!$A$5:$GJ$156,'FINAL MI Data Jan'!U$1,0)</f>
        <v>FSM6 % Primary</v>
      </c>
      <c r="E22" s="127">
        <f>VLOOKUP($K$12,'FINAL MI Data Jan'!$A$5:$GJ$156,'FINAL MI Data Jan'!V$1,0)</f>
        <v>335</v>
      </c>
      <c r="F22" s="128"/>
      <c r="G22" s="129">
        <f>VLOOKUP($K$12,'FINAL MI Data Jan'!$A$5:$GJ$156,'FINAL MI Data Jan'!W$1,0)</f>
        <v>8782.75</v>
      </c>
      <c r="H22" s="122"/>
      <c r="I22" s="123">
        <f>VLOOKUP($K$12,'FINAL MI Data Jan'!$A$5:$GJ$156,'FINAL MI Data Jan'!X$1,0)</f>
        <v>2942220</v>
      </c>
      <c r="J22" s="362">
        <f>VLOOKUP($K$12,'FINAL MI Data Jan'!$A$5:$GJ$156,'FINAL MI Data Jan'!BU$1,0)</f>
        <v>5615201</v>
      </c>
      <c r="K22" s="365">
        <f>VLOOKUP($K$12,'FINAL MI Data Jan'!$A$5:$GJ$156,'FINAL MI Data Jan'!BV$1,0)</f>
        <v>0.0317</v>
      </c>
      <c r="L22" s="229">
        <f>VLOOKUP($K$12,'FINAL MI Data Jan'!$A$5:$GJ$156,'FINAL MI Data Jan'!Y$1,0)</f>
        <v>0.5</v>
      </c>
      <c r="M22" s="143"/>
      <c r="N22" s="14"/>
      <c r="O22" s="26"/>
    </row>
    <row r="23" spans="2:15" s="13" customFormat="1" ht="27.75" customHeight="1">
      <c r="B23" s="10"/>
      <c r="C23" s="360"/>
      <c r="D23" s="138" t="str">
        <f>VLOOKUP($K$12,'FINAL MI Data Jan'!$A$5:$GJ$156,'FINAL MI Data Jan'!Z$1,0)</f>
        <v>FSM6 % Secondary</v>
      </c>
      <c r="E23" s="130"/>
      <c r="F23" s="131">
        <f>VLOOKUP($K$12,'FINAL MI Data Jan'!$A$5:$GJ$156,'FINAL MI Data Jan'!AA$1,0)</f>
        <v>475</v>
      </c>
      <c r="G23" s="132"/>
      <c r="H23" s="124">
        <f>VLOOKUP($K$12,'FINAL MI Data Jan'!$A$5:$GJ$156,'FINAL MI Data Jan'!AB$1,0)</f>
        <v>4862.58</v>
      </c>
      <c r="I23" s="125">
        <f>VLOOKUP($K$12,'FINAL MI Data Jan'!$A$5:$GJ$156,'FINAL MI Data Jan'!AC$1,0)</f>
        <v>2309726</v>
      </c>
      <c r="J23" s="363"/>
      <c r="K23" s="366"/>
      <c r="L23" s="144"/>
      <c r="M23" s="224">
        <f>VLOOKUP($K$12,'FINAL MI Data Jan'!$A$5:$GJ$156,'FINAL MI Data Jan'!AD$1,0)</f>
        <v>0.5</v>
      </c>
      <c r="N23" s="14"/>
      <c r="O23" s="26"/>
    </row>
    <row r="24" spans="2:15" s="13" customFormat="1" ht="27.75" customHeight="1">
      <c r="B24" s="10"/>
      <c r="C24" s="360"/>
      <c r="D24" s="36" t="s">
        <v>192</v>
      </c>
      <c r="E24" s="133">
        <f>VLOOKUP($K$12,'FINAL MI Data Jan'!$A$5:$GJ$156,'FINAL MI Data Jan'!AE$1,0)</f>
        <v>0</v>
      </c>
      <c r="F24" s="131">
        <f>VLOOKUP($K$12,'FINAL MI Data Jan'!$A$5:$GJ$156,'FINAL MI Data Jan'!AF$1,0)</f>
        <v>0</v>
      </c>
      <c r="G24" s="126">
        <f>VLOOKUP($K$12,'FINAL MI Data Jan'!$A$5:$GJ$156,'FINAL MI Data Jan'!AG$1,0)</f>
        <v>0</v>
      </c>
      <c r="H24" s="232">
        <f>VLOOKUP($K$12,'FINAL MI Data Jan'!$A$5:$GJ$156,'FINAL MI Data Jan'!AH$1,0)</f>
        <v>0</v>
      </c>
      <c r="I24" s="125">
        <f>VLOOKUP($K$12,'FINAL MI Data Jan'!$A$5:$GJ$156,'FINAL MI Data Jan'!AI$1,0)</f>
        <v>0</v>
      </c>
      <c r="J24" s="363"/>
      <c r="K24" s="366"/>
      <c r="L24" s="224">
        <f>VLOOKUP($K$12,'FINAL MI Data Jan'!$A$5:$GJ$156,'FINAL MI Data Jan'!AJ$1,0)</f>
        <v>0</v>
      </c>
      <c r="M24" s="224">
        <f>VLOOKUP($K$12,'FINAL MI Data Jan'!$A$5:$GJ$156,'FINAL MI Data Jan'!AK$1,0)</f>
        <v>0</v>
      </c>
      <c r="N24" s="14"/>
      <c r="O24" s="26"/>
    </row>
    <row r="25" spans="2:15" s="13" customFormat="1" ht="27.75" customHeight="1">
      <c r="B25" s="10"/>
      <c r="C25" s="360"/>
      <c r="D25" s="36" t="s">
        <v>193</v>
      </c>
      <c r="E25" s="133">
        <f>VLOOKUP($K$12,'FINAL MI Data Jan'!$A$5:$GJ$156,'FINAL MI Data Jan'!AL$1,0)</f>
        <v>0</v>
      </c>
      <c r="F25" s="131">
        <f>VLOOKUP($K$12,'FINAL MI Data Jan'!$A$5:$GJ$156,'FINAL MI Data Jan'!AM$1,0)</f>
        <v>0</v>
      </c>
      <c r="G25" s="126">
        <f>VLOOKUP($K$12,'FINAL MI Data Jan'!$A$5:$GJ$156,'FINAL MI Data Jan'!AN$1,0)</f>
        <v>0</v>
      </c>
      <c r="H25" s="126">
        <f>VLOOKUP($K$12,'FINAL MI Data Jan'!$A$5:$GJ$156,'FINAL MI Data Jan'!AO$1,0)</f>
        <v>0</v>
      </c>
      <c r="I25" s="125">
        <f>VLOOKUP($K$12,'FINAL MI Data Jan'!$A$5:$GJ$156,'FINAL MI Data Jan'!AP$1,0)</f>
        <v>0</v>
      </c>
      <c r="J25" s="363"/>
      <c r="K25" s="366"/>
      <c r="L25" s="224">
        <f>VLOOKUP($K$12,'FINAL MI Data Jan'!$A$5:$GJ$156,'FINAL MI Data Jan'!AQ$1,0)</f>
        <v>0</v>
      </c>
      <c r="M25" s="224">
        <f>VLOOKUP($K$12,'FINAL MI Data Jan'!$A$5:$GJ$156,'FINAL MI Data Jan'!AR$1,0)</f>
        <v>0</v>
      </c>
      <c r="N25" s="14"/>
      <c r="O25" s="26"/>
    </row>
    <row r="26" spans="2:15" s="13" customFormat="1" ht="27.75" customHeight="1">
      <c r="B26" s="10"/>
      <c r="C26" s="360"/>
      <c r="D26" s="36" t="s">
        <v>194</v>
      </c>
      <c r="E26" s="133">
        <f>VLOOKUP($K$12,'FINAL MI Data Jan'!$A$5:$GJ$156,'FINAL MI Data Jan'!AS$1,0)</f>
        <v>0</v>
      </c>
      <c r="F26" s="131">
        <f>VLOOKUP($K$12,'FINAL MI Data Jan'!$A$5:$GJ$156,'FINAL MI Data Jan'!AT$1,0)</f>
        <v>0</v>
      </c>
      <c r="G26" s="126">
        <f>VLOOKUP($K$12,'FINAL MI Data Jan'!$A$5:$GJ$156,'FINAL MI Data Jan'!AU$1,0)</f>
        <v>0</v>
      </c>
      <c r="H26" s="232">
        <f>VLOOKUP($K$12,'FINAL MI Data Jan'!$A$5:$GJ$156,'FINAL MI Data Jan'!AV$1,0)</f>
        <v>0</v>
      </c>
      <c r="I26" s="125">
        <f>VLOOKUP($K$12,'FINAL MI Data Jan'!$A$5:$GJ$156,'FINAL MI Data Jan'!AW$1,0)</f>
        <v>0</v>
      </c>
      <c r="J26" s="363"/>
      <c r="K26" s="366"/>
      <c r="L26" s="224">
        <f>VLOOKUP($K$12,'FINAL MI Data Jan'!$A$5:$GJ$156,'FINAL MI Data Jan'!AY$1,0)</f>
        <v>0</v>
      </c>
      <c r="M26" s="224">
        <f>VLOOKUP($K$12,'FINAL MI Data Jan'!$A$5:$GJ$156,'FINAL MI Data Jan'!AX$1,0)</f>
        <v>0</v>
      </c>
      <c r="N26" s="14"/>
      <c r="O26" s="26"/>
    </row>
    <row r="27" spans="2:15" s="13" customFormat="1" ht="27.75" customHeight="1">
      <c r="B27" s="10"/>
      <c r="C27" s="360"/>
      <c r="D27" s="36" t="s">
        <v>195</v>
      </c>
      <c r="E27" s="133">
        <f>VLOOKUP($K$12,'FINAL MI Data Jan'!$A$5:$GJ$156,'FINAL MI Data Jan'!AZ$1,0)</f>
        <v>0</v>
      </c>
      <c r="F27" s="131">
        <f>VLOOKUP($K$12,'FINAL MI Data Jan'!$A$5:$GJ$156,'FINAL MI Data Jan'!BA$1,0)</f>
        <v>0</v>
      </c>
      <c r="G27" s="126">
        <f>VLOOKUP($K$12,'FINAL MI Data Jan'!$A$5:$GJ$156,'FINAL MI Data Jan'!BB$1,0)</f>
        <v>0</v>
      </c>
      <c r="H27" s="232">
        <f>VLOOKUP($K$12,'FINAL MI Data Jan'!$A$5:$GJ$156,'FINAL MI Data Jan'!BC$1,0)</f>
        <v>0</v>
      </c>
      <c r="I27" s="125">
        <f>VLOOKUP($K$12,'FINAL MI Data Jan'!$A$5:$GJ$156,'FINAL MI Data Jan'!BD$1,0)</f>
        <v>0</v>
      </c>
      <c r="J27" s="363"/>
      <c r="K27" s="366"/>
      <c r="L27" s="224">
        <f>VLOOKUP($K$12,'FINAL MI Data Jan'!$A$5:$GJ$156,'FINAL MI Data Jan'!BE$1,0)</f>
        <v>0</v>
      </c>
      <c r="M27" s="224">
        <f>VLOOKUP($K$12,'FINAL MI Data Jan'!$A$5:$GJ$156,'FINAL MI Data Jan'!BF$1,0)</f>
        <v>0</v>
      </c>
      <c r="N27" s="14"/>
      <c r="O27" s="26"/>
    </row>
    <row r="28" spans="2:15" s="13" customFormat="1" ht="27.75" customHeight="1">
      <c r="B28" s="10"/>
      <c r="C28" s="360"/>
      <c r="D28" s="36" t="s">
        <v>196</v>
      </c>
      <c r="E28" s="133">
        <f>VLOOKUP($K$12,'FINAL MI Data Jan'!$A$5:$GJ$156,'FINAL MI Data Jan'!BG$1,0)</f>
        <v>50</v>
      </c>
      <c r="F28" s="131">
        <f>VLOOKUP($K$12,'FINAL MI Data Jan'!$A$5:$GJ$156,'FINAL MI Data Jan'!BH$1,0)</f>
        <v>50</v>
      </c>
      <c r="G28" s="126">
        <f>VLOOKUP($K$12,'FINAL MI Data Jan'!$A$5:$GJ$156,'FINAL MI Data Jan'!BI$1,0)</f>
        <v>2968.76</v>
      </c>
      <c r="H28" s="232">
        <f>VLOOKUP($K$12,'FINAL MI Data Jan'!$A$5:$GJ$156,'FINAL MI Data Jan'!BJ$1,0)</f>
        <v>1215.25</v>
      </c>
      <c r="I28" s="125">
        <f>VLOOKUP($K$12,'FINAL MI Data Jan'!$A$5:$GJ$156,'FINAL MI Data Jan'!BK$1,0)</f>
        <v>209200</v>
      </c>
      <c r="J28" s="363"/>
      <c r="K28" s="366"/>
      <c r="L28" s="224">
        <f>VLOOKUP($K$12,'FINAL MI Data Jan'!$A$5:$GJ$156,'FINAL MI Data Jan'!BL$1,0)</f>
        <v>0</v>
      </c>
      <c r="M28" s="224">
        <f>VLOOKUP($K$12,'FINAL MI Data Jan'!$A$5:$GJ$156,'FINAL MI Data Jan'!BM$1,0)</f>
        <v>0</v>
      </c>
      <c r="N28" s="14"/>
      <c r="O28" s="26"/>
    </row>
    <row r="29" spans="2:15" s="13" customFormat="1" ht="27.75" customHeight="1" thickBot="1">
      <c r="B29" s="10"/>
      <c r="C29" s="361"/>
      <c r="D29" s="36" t="s">
        <v>197</v>
      </c>
      <c r="E29" s="134">
        <f>VLOOKUP($K$12,'FINAL MI Data Jan'!$A$5:$GJ$156,'FINAL MI Data Jan'!BN$1,0)</f>
        <v>100</v>
      </c>
      <c r="F29" s="135">
        <f>VLOOKUP($K$12,'FINAL MI Data Jan'!$A$5:$GJ$156,'FINAL MI Data Jan'!BO$1,0)</f>
        <v>100</v>
      </c>
      <c r="G29" s="136">
        <f>VLOOKUP($K$12,'FINAL MI Data Jan'!$A$5:$GJ$156,'FINAL MI Data Jan'!BP$1,0)</f>
        <v>1044.34</v>
      </c>
      <c r="H29" s="233">
        <f>VLOOKUP($K$12,'FINAL MI Data Jan'!$A$5:$GJ$156,'FINAL MI Data Jan'!BQ$1,0)</f>
        <v>496.22</v>
      </c>
      <c r="I29" s="141">
        <f>VLOOKUP($K$12,'FINAL MI Data Jan'!$A$5:$GJ$156,'FINAL MI Data Jan'!BR$1,0)</f>
        <v>154055</v>
      </c>
      <c r="J29" s="364"/>
      <c r="K29" s="367"/>
      <c r="L29" s="142">
        <f>VLOOKUP($K$12,'FINAL MI Data Jan'!$A$5:$GJ$156,'FINAL MI Data Jan'!BS$1,0)</f>
        <v>0</v>
      </c>
      <c r="M29" s="222">
        <f>VLOOKUP($K$12,'FINAL MI Data Jan'!$A$5:$GJ$156,'FINAL MI Data Jan'!BT$1,0)</f>
        <v>0</v>
      </c>
      <c r="N29" s="14"/>
      <c r="O29" s="26"/>
    </row>
    <row r="30" spans="2:15" s="13" customFormat="1" ht="77.25" customHeight="1" thickBot="1">
      <c r="B30" s="10"/>
      <c r="C30" s="37"/>
      <c r="D30" s="227" t="s">
        <v>7</v>
      </c>
      <c r="E30" s="32" t="s">
        <v>184</v>
      </c>
      <c r="F30" s="33" t="s">
        <v>185</v>
      </c>
      <c r="G30" s="32" t="s">
        <v>186</v>
      </c>
      <c r="H30" s="33" t="s">
        <v>187</v>
      </c>
      <c r="I30" s="25" t="s">
        <v>177</v>
      </c>
      <c r="J30" s="34" t="s">
        <v>178</v>
      </c>
      <c r="K30" s="25" t="s">
        <v>179</v>
      </c>
      <c r="L30" s="25" t="s">
        <v>188</v>
      </c>
      <c r="M30" s="25" t="s">
        <v>189</v>
      </c>
      <c r="N30" s="14"/>
      <c r="O30" s="26"/>
    </row>
    <row r="31" spans="2:15" s="13" customFormat="1" ht="33.75" customHeight="1" thickBot="1">
      <c r="B31" s="10"/>
      <c r="C31" s="38" t="s">
        <v>5</v>
      </c>
      <c r="D31" s="39" t="str">
        <f>VLOOKUP($K$12,'FINAL MI Data Jan'!$A$5:$GJ$156,'FINAL MI Data Jan'!BW$1,0)</f>
        <v>LAC X March 12</v>
      </c>
      <c r="E31" s="388">
        <f>VLOOKUP($K$12,'FINAL MI Data Jan'!$A$5:$GJ$156,'FINAL MI Data Jan'!BX$1,0)</f>
        <v>500</v>
      </c>
      <c r="F31" s="389"/>
      <c r="G31" s="390">
        <f>VLOOKUP($K$12,'FINAL MI Data Jan'!$A$5:$GJ$156,'FINAL MI Data Jan'!BY$1,0)</f>
        <v>158.23</v>
      </c>
      <c r="H31" s="391"/>
      <c r="I31" s="123">
        <f>VLOOKUP($K$12,'FINAL MI Data Jan'!$A$5:$GJ$156,'FINAL MI Data Jan'!BZ$1,0)</f>
        <v>79115</v>
      </c>
      <c r="J31" s="392">
        <f>VLOOKUP($K$12,'FINAL MI Data Jan'!$A$5:$GJ$156,'FINAL MI Data Jan'!CV$1,0)</f>
        <v>6040974</v>
      </c>
      <c r="K31" s="146">
        <f>VLOOKUP($K$12,'FINAL MI Data Jan'!$A$5:$GJ$156,'FINAL MI Data Jan'!CA$1,0)</f>
        <v>0.0004</v>
      </c>
      <c r="L31" s="395">
        <f>VLOOKUP($K$12,'FINAL MI Data Jan'!$A$5:$GJ$156,'FINAL MI Data Jan'!CB$1,0)</f>
        <v>0</v>
      </c>
      <c r="M31" s="381"/>
      <c r="N31" s="14"/>
      <c r="O31" s="26"/>
    </row>
    <row r="32" spans="2:15" s="13" customFormat="1" ht="27.75" customHeight="1">
      <c r="B32" s="10"/>
      <c r="C32" s="345" t="s">
        <v>199</v>
      </c>
      <c r="D32" s="159" t="str">
        <f>VLOOKUP($K$12,'FINAL MI Data Jan'!$A$5:$GJ$156,'FINAL MI Data Jan'!CC$1,0)</f>
        <v>EAL 3 Primary</v>
      </c>
      <c r="E32" s="133">
        <f>VLOOKUP($K$12,'FINAL MI Data Jan'!$A$5:$GJ$156,'FINAL MI Data Jan'!CD$1,0)</f>
        <v>585</v>
      </c>
      <c r="F32" s="147"/>
      <c r="G32" s="148">
        <f>VLOOKUP($K$12,'FINAL MI Data Jan'!$A$5:$GJ$156,'FINAL MI Data Jan'!CE$1,0)</f>
        <v>7023.39</v>
      </c>
      <c r="H32" s="149"/>
      <c r="I32" s="125">
        <f>VLOOKUP($K$12,'FINAL MI Data Jan'!$A$5:$GJ$156,'FINAL MI Data Jan'!CF$1,0)</f>
        <v>4108680</v>
      </c>
      <c r="J32" s="393"/>
      <c r="K32" s="399">
        <f>VLOOKUP($K$12,'FINAL MI Data Jan'!$A$5:$GJ$156,'FINAL MI Data Jan'!CM$1,0)</f>
        <v>0.0283</v>
      </c>
      <c r="L32" s="223">
        <f>VLOOKUP($K$12,'FINAL MI Data Jan'!$A$5:$GJ$156,'FINAL MI Data Jan'!CG$1,0)</f>
        <v>0</v>
      </c>
      <c r="M32" s="150"/>
      <c r="N32" s="14"/>
      <c r="O32" s="40"/>
    </row>
    <row r="33" spans="2:15" s="13" customFormat="1" ht="27.75" customHeight="1" thickBot="1">
      <c r="B33" s="10"/>
      <c r="C33" s="398"/>
      <c r="D33" s="159" t="str">
        <f>VLOOKUP($K$12,'FINAL MI Data Jan'!$A$5:$GJ$156,'FINAL MI Data Jan'!CH$1,0)</f>
        <v>EAL 3 Secondary</v>
      </c>
      <c r="E33" s="151"/>
      <c r="F33" s="152">
        <f>VLOOKUP($K$12,'FINAL MI Data Jan'!$A$5:$GJ$156,'FINAL MI Data Jan'!CI$1,0)</f>
        <v>1400</v>
      </c>
      <c r="G33" s="153"/>
      <c r="H33" s="154">
        <f>VLOOKUP($K$12,'FINAL MI Data Jan'!$A$5:$GJ$156,'FINAL MI Data Jan'!CJ$1,0)</f>
        <v>641.9</v>
      </c>
      <c r="I33" s="125">
        <f>VLOOKUP($K$12,'FINAL MI Data Jan'!$A$5:$GJ$156,'FINAL MI Data Jan'!CK$1,0)</f>
        <v>898655</v>
      </c>
      <c r="J33" s="393"/>
      <c r="K33" s="400"/>
      <c r="L33" s="144"/>
      <c r="M33" s="224">
        <f>VLOOKUP($K$12,'FINAL MI Data Jan'!$A$5:$GJ$156,'FINAL MI Data Jan'!CL$1,0)</f>
        <v>0</v>
      </c>
      <c r="N33" s="14"/>
      <c r="O33" s="26"/>
    </row>
    <row r="34" spans="2:15" s="13" customFormat="1" ht="30.75" customHeight="1" thickBot="1">
      <c r="B34" s="10"/>
      <c r="C34" s="231" t="s">
        <v>202</v>
      </c>
      <c r="D34" s="41" t="s">
        <v>203</v>
      </c>
      <c r="E34" s="134">
        <f>VLOOKUP($K$12,'FINAL MI Data Jan'!$A$5:$GJ$156,'FINAL MI Data Jan'!CN$1,0)</f>
        <v>504</v>
      </c>
      <c r="F34" s="155">
        <f>VLOOKUP($K$12,'FINAL MI Data Jan'!$A$5:$GJ$156,'FINAL MI Data Jan'!CO$1,0)</f>
        <v>700</v>
      </c>
      <c r="G34" s="156">
        <f>VLOOKUP($K$12,'FINAL MI Data Jan'!$A$5:$GJ$156,'FINAL MI Data Jan'!CP$1,0)</f>
        <v>1696.81</v>
      </c>
      <c r="H34" s="157">
        <f>VLOOKUP($K$12,'FINAL MI Data Jan'!$A$5:$GJ$156,'FINAL MI Data Jan'!CQ$1,0)</f>
        <v>141.9</v>
      </c>
      <c r="I34" s="141">
        <f>VLOOKUP($K$12,'FINAL MI Data Jan'!$A$5:$GJ$156,'FINAL MI Data Jan'!CR$1,0)</f>
        <v>954524</v>
      </c>
      <c r="J34" s="394"/>
      <c r="K34" s="158">
        <f>VLOOKUP($K$12,'FINAL MI Data Jan'!$A$5:$GJ$156,'FINAL MI Data Jan'!CS$1,0)</f>
        <v>0.0054</v>
      </c>
      <c r="L34" s="221">
        <f>VLOOKUP($K$12,'FINAL MI Data Jan'!$A$5:$GJ$156,'FINAL MI Data Jan'!CT$1,0)</f>
        <v>0</v>
      </c>
      <c r="M34" s="222">
        <f>VLOOKUP($K$12,'FINAL MI Data Jan'!$A$5:$GJ$156,'FINAL MI Data Jan'!CU$1,0)</f>
        <v>0</v>
      </c>
      <c r="N34" s="14"/>
      <c r="O34" s="26"/>
    </row>
    <row r="35" spans="2:16" s="13" customFormat="1" ht="109.5" customHeight="1" thickBot="1">
      <c r="B35" s="10"/>
      <c r="C35" s="228"/>
      <c r="D35" s="30" t="s">
        <v>7</v>
      </c>
      <c r="E35" s="187" t="s">
        <v>204</v>
      </c>
      <c r="F35" s="187" t="s">
        <v>176</v>
      </c>
      <c r="G35" s="188" t="s">
        <v>205</v>
      </c>
      <c r="H35" s="34" t="s">
        <v>206</v>
      </c>
      <c r="I35" s="34" t="s">
        <v>177</v>
      </c>
      <c r="J35" s="34" t="s">
        <v>178</v>
      </c>
      <c r="K35" s="34" t="s">
        <v>179</v>
      </c>
      <c r="L35" s="34" t="s">
        <v>188</v>
      </c>
      <c r="M35" s="34" t="s">
        <v>189</v>
      </c>
      <c r="N35" s="14"/>
      <c r="O35" s="26"/>
      <c r="P35" s="282"/>
    </row>
    <row r="36" spans="2:16" s="13" customFormat="1" ht="27.75" customHeight="1">
      <c r="B36" s="10"/>
      <c r="C36" s="345" t="s">
        <v>207</v>
      </c>
      <c r="D36" s="335" t="s">
        <v>208</v>
      </c>
      <c r="E36" s="185">
        <f>VLOOKUP($K$12,'FINAL MI Data Jan'!$A$5:$GJ$156,'FINAL MI Data Jan'!CX$1,0)</f>
        <v>1</v>
      </c>
      <c r="F36" s="401">
        <f>VLOOKUP($K$12,'FINAL MI Data Jan'!$A$5:$GJ$156,'FINAL MI Data Jan'!CY$1,0)</f>
        <v>800</v>
      </c>
      <c r="G36" s="186">
        <f>VLOOKUP($K$12,'FINAL MI Data Jan'!$A$5:$GJ$156,'FINAL MI Data Jan'!DA$1,0)</f>
        <v>0.5205</v>
      </c>
      <c r="H36" s="403">
        <f>VLOOKUP($K$12,'FINAL MI Data Jan'!$A$5:$GJ$156,'FINAL MI Data Jan'!DC$1,0)</f>
        <v>6769.01</v>
      </c>
      <c r="I36" s="405">
        <f>VLOOKUP($K$12,'FINAL MI Data Jan'!$A$5:$GJ$156,'FINAL MI Data Jan'!DE$1,0)</f>
        <v>5415210</v>
      </c>
      <c r="J36" s="407">
        <f>I36+I38</f>
        <v>9622474</v>
      </c>
      <c r="K36" s="366">
        <f>VLOOKUP($K$12,'FINAL MI Data Jan'!$A$5:$GJ$156,'FINAL MI Data Jan'!DI$1,0)</f>
        <v>0.0544</v>
      </c>
      <c r="L36" s="415">
        <f>VLOOKUP($K$12,'FINAL MI Data Jan'!$A$5:$GJ$156,'FINAL MI Data Jan'!DG$1,0)</f>
        <v>1</v>
      </c>
      <c r="M36" s="396"/>
      <c r="N36" s="14"/>
      <c r="O36" s="26"/>
      <c r="P36" s="283"/>
    </row>
    <row r="37" spans="2:16" s="13" customFormat="1" ht="27.75" customHeight="1">
      <c r="B37" s="10"/>
      <c r="C37" s="346"/>
      <c r="D37" s="159" t="str">
        <f>VLOOKUP($K$12,'FINAL MI Data Jan'!$A$5:$GJ$156,'FINAL MI Data Jan'!CW$1,0)</f>
        <v>Low Attainment % Y2-5 78</v>
      </c>
      <c r="E37" s="151"/>
      <c r="F37" s="402"/>
      <c r="G37" s="160">
        <f>VLOOKUP($K$12,'FINAL MI Data Jan'!$A$5:$GJ$156,'FINAL MI Data Jan'!DB$1,0)</f>
        <v>0.243</v>
      </c>
      <c r="H37" s="404"/>
      <c r="I37" s="406"/>
      <c r="J37" s="407"/>
      <c r="K37" s="366"/>
      <c r="L37" s="416"/>
      <c r="M37" s="397"/>
      <c r="N37" s="14"/>
      <c r="O37" s="26"/>
      <c r="P37" s="283"/>
    </row>
    <row r="38" spans="2:16" s="13" customFormat="1" ht="30.75" thickBot="1">
      <c r="B38" s="10"/>
      <c r="C38" s="398"/>
      <c r="D38" s="42" t="s">
        <v>210</v>
      </c>
      <c r="E38" s="161"/>
      <c r="F38" s="155">
        <f>VLOOKUP($K$12,'FINAL MI Data Jan'!$A$5:$GJ$156,'FINAL MI Data Jan'!CZ$1,0)</f>
        <v>1400</v>
      </c>
      <c r="G38" s="162"/>
      <c r="H38" s="157">
        <f>VLOOKUP($K$12,'FINAL MI Data Jan'!$A$5:$GJ$156,'FINAL MI Data Jan'!DD$1,0)</f>
        <v>3005.19</v>
      </c>
      <c r="I38" s="141">
        <f>VLOOKUP($K$12,'FINAL MI Data Jan'!$A$5:$GJ$156,'FINAL MI Data Jan'!DF$1,0)</f>
        <v>4207264</v>
      </c>
      <c r="J38" s="408"/>
      <c r="K38" s="367"/>
      <c r="L38" s="163"/>
      <c r="M38" s="222">
        <f>VLOOKUP($K$12,'FINAL MI Data Jan'!$A$5:$GJ$156,'FINAL MI Data Jan'!DH$1,0)</f>
        <v>1</v>
      </c>
      <c r="N38" s="14"/>
      <c r="O38" s="43"/>
      <c r="P38" s="282"/>
    </row>
    <row r="39" spans="2:15" s="13" customFormat="1" ht="15" customHeight="1">
      <c r="B39" s="10"/>
      <c r="C39" s="44"/>
      <c r="D39" s="106"/>
      <c r="E39" s="45"/>
      <c r="F39" s="46"/>
      <c r="G39" s="47"/>
      <c r="H39" s="48"/>
      <c r="I39" s="49"/>
      <c r="J39" s="106"/>
      <c r="K39" s="106"/>
      <c r="L39" s="105"/>
      <c r="M39" s="105"/>
      <c r="N39" s="14"/>
      <c r="O39" s="26"/>
    </row>
    <row r="40" spans="2:14" ht="15" customHeight="1">
      <c r="B40" s="10"/>
      <c r="C40" s="50"/>
      <c r="D40" s="51"/>
      <c r="E40" s="52"/>
      <c r="F40" s="53"/>
      <c r="G40" s="53"/>
      <c r="H40" s="52"/>
      <c r="I40" s="52"/>
      <c r="J40" s="52"/>
      <c r="K40" s="105"/>
      <c r="L40" s="105"/>
      <c r="M40" s="105"/>
      <c r="N40" s="14"/>
    </row>
    <row r="41" spans="2:14" ht="15" customHeight="1">
      <c r="B41" s="10"/>
      <c r="C41" s="54" t="s">
        <v>12</v>
      </c>
      <c r="D41" s="55"/>
      <c r="E41" s="56"/>
      <c r="F41" s="56"/>
      <c r="G41" s="56"/>
      <c r="H41" s="56"/>
      <c r="I41" s="56"/>
      <c r="J41" s="56"/>
      <c r="K41" s="105"/>
      <c r="L41" s="105"/>
      <c r="M41" s="105"/>
      <c r="N41" s="14"/>
    </row>
    <row r="42" spans="2:14" ht="15.75" customHeight="1" thickBot="1">
      <c r="B42" s="10"/>
      <c r="C42" s="54"/>
      <c r="D42" s="55"/>
      <c r="E42" s="56"/>
      <c r="F42" s="56"/>
      <c r="G42" s="56"/>
      <c r="H42" s="56"/>
      <c r="I42" s="56"/>
      <c r="J42" s="56"/>
      <c r="K42" s="105"/>
      <c r="L42" s="105"/>
      <c r="M42" s="105"/>
      <c r="N42" s="14"/>
    </row>
    <row r="43" spans="2:14" ht="47.25" customHeight="1" thickBot="1">
      <c r="B43" s="10"/>
      <c r="C43" s="426" t="s">
        <v>8</v>
      </c>
      <c r="D43" s="427"/>
      <c r="E43" s="428"/>
      <c r="F43" s="371" t="s">
        <v>211</v>
      </c>
      <c r="G43" s="372"/>
      <c r="H43" s="371" t="s">
        <v>212</v>
      </c>
      <c r="I43" s="372"/>
      <c r="J43" s="225" t="s">
        <v>1</v>
      </c>
      <c r="K43" s="30" t="s">
        <v>179</v>
      </c>
      <c r="L43" s="375" t="s">
        <v>180</v>
      </c>
      <c r="M43" s="376"/>
      <c r="N43" s="14"/>
    </row>
    <row r="44" spans="2:14" ht="27.75" customHeight="1">
      <c r="B44" s="10"/>
      <c r="C44" s="412" t="s">
        <v>6</v>
      </c>
      <c r="D44" s="413"/>
      <c r="E44" s="414"/>
      <c r="F44" s="417">
        <f>VLOOKUP($K$12,'FINAL MI Data Jan'!$A$5:$GJ$156,'FINAL MI Data Jan'!DJ$1,0)</f>
        <v>150000</v>
      </c>
      <c r="G44" s="418"/>
      <c r="H44" s="419">
        <f>VLOOKUP($K$12,'FINAL MI Data Jan'!$A$5:$GJ$156,'FINAL MI Data Jan'!DK$1,0)</f>
        <v>150000</v>
      </c>
      <c r="I44" s="418"/>
      <c r="J44" s="164">
        <f>VLOOKUP($K$12,'FINAL MI Data Jan'!$A$5:$GJ$156,'FINAL MI Data Jan'!DL$1,0)</f>
        <v>7800000</v>
      </c>
      <c r="K44" s="146">
        <f>VLOOKUP($K$12,'FINAL MI Data Jan'!$A$5:$GJ$156,'FINAL MI Data Jan'!DM$1,0)</f>
        <v>0.0441</v>
      </c>
      <c r="L44" s="165">
        <f>VLOOKUP($K$12,'FINAL MI Data Jan'!$A$5:$GJ$156,'FINAL MI Data Jan'!DN$1,0)</f>
        <v>0</v>
      </c>
      <c r="M44" s="166">
        <f>VLOOKUP($K$12,'FINAL MI Data Jan'!$A$5:$GJ$156,'FINAL MI Data Jan'!DO$1,0)</f>
        <v>0</v>
      </c>
      <c r="N44" s="14"/>
    </row>
    <row r="45" spans="2:14" ht="27.75" customHeight="1" thickBot="1">
      <c r="B45" s="10"/>
      <c r="C45" s="440" t="s">
        <v>213</v>
      </c>
      <c r="D45" s="430"/>
      <c r="E45" s="421"/>
      <c r="F45" s="409">
        <f>VLOOKUP($K$12,'FINAL MI Data Jan'!$A$5:$GJ$156,'FINAL MI Data Jan'!DP$1,0)</f>
        <v>0</v>
      </c>
      <c r="G45" s="410"/>
      <c r="H45" s="411">
        <f>VLOOKUP($K$12,'FINAL MI Data Jan'!$A$5:$GJ$156,'FINAL MI Data Jan'!DQ$1,0)</f>
        <v>0</v>
      </c>
      <c r="I45" s="410"/>
      <c r="J45" s="192">
        <f>VLOOKUP($K$12,'FINAL MI Data Jan'!$A$5:$GJ$156,'FINAL MI Data Jan'!DR$1,0)</f>
        <v>0</v>
      </c>
      <c r="K45" s="158">
        <f>VLOOKUP($K$12,'FINAL MI Data Jan'!$A$5:$GJ$156,'FINAL MI Data Jan'!DS$1,0)</f>
        <v>0</v>
      </c>
      <c r="L45" s="193">
        <f>VLOOKUP($K$12,'FINAL MI Data Jan'!$A$5:$GJ$156,'FINAL MI Data Jan'!DT$1,0)</f>
        <v>0</v>
      </c>
      <c r="M45" s="194">
        <f>VLOOKUP($K$12,'FINAL MI Data Jan'!$A$5:$GJ$156,'FINAL MI Data Jan'!DU$1,0)</f>
        <v>0</v>
      </c>
      <c r="N45" s="14"/>
    </row>
    <row r="46" spans="2:14" ht="27.75" customHeight="1" thickBot="1">
      <c r="B46" s="10"/>
      <c r="C46" s="429" t="s">
        <v>214</v>
      </c>
      <c r="D46" s="430"/>
      <c r="E46" s="431"/>
      <c r="F46" s="432"/>
      <c r="G46" s="433"/>
      <c r="H46" s="433"/>
      <c r="I46" s="432"/>
      <c r="J46" s="432"/>
      <c r="K46" s="433"/>
      <c r="L46" s="433"/>
      <c r="M46" s="434"/>
      <c r="N46" s="14"/>
    </row>
    <row r="47" spans="2:14" ht="35.25" customHeight="1">
      <c r="B47" s="10"/>
      <c r="C47" s="57" t="s">
        <v>215</v>
      </c>
      <c r="D47" s="167">
        <f>VLOOKUP($K$12,'FINAL MI Data Jan'!$A$5:$GJ$156,'FINAL MI Data Jan'!DV$1,0)</f>
        <v>0</v>
      </c>
      <c r="E47" s="435" t="s">
        <v>216</v>
      </c>
      <c r="F47" s="436"/>
      <c r="G47" s="437">
        <f>VLOOKUP($K$12,'FINAL MI Data Jan'!$A$5:$GJ$156,'FINAL MI Data Jan'!DW$1,0)</f>
        <v>0</v>
      </c>
      <c r="H47" s="438"/>
      <c r="I47" s="439" t="s">
        <v>217</v>
      </c>
      <c r="J47" s="439"/>
      <c r="K47" s="172" t="str">
        <f>IF(VLOOKUP($K$12,'FINAL MI Data Jan'!$A$5:$GJ$156,'FINAL MI Data Jan'!DX$1,0)=0,"",VLOOKUP($K$12,'FINAL MI Data Jan'!$A$5:$GJ$156,'FINAL MI Data Jan'!DX$1,0))</f>
        <v>Fixed</v>
      </c>
      <c r="L47" s="195"/>
      <c r="M47" s="196"/>
      <c r="N47" s="14"/>
    </row>
    <row r="48" spans="2:14" ht="35.25" customHeight="1" thickBot="1">
      <c r="B48" s="10"/>
      <c r="C48" s="230" t="s">
        <v>219</v>
      </c>
      <c r="D48" s="168">
        <f>VLOOKUP($K$12,'FINAL MI Data Jan'!$A$5:$GJ$156,'FINAL MI Data Jan'!DY$1,0)</f>
        <v>0</v>
      </c>
      <c r="E48" s="420" t="s">
        <v>220</v>
      </c>
      <c r="F48" s="421"/>
      <c r="G48" s="422">
        <f>VLOOKUP($K$12,'FINAL MI Data Jan'!$A$5:$GJ$156,'FINAL MI Data Jan'!DZ$1,0)</f>
        <v>0</v>
      </c>
      <c r="H48" s="423"/>
      <c r="I48" s="424" t="s">
        <v>221</v>
      </c>
      <c r="J48" s="425"/>
      <c r="K48" s="173" t="str">
        <f>VLOOKUP($K$12,'FINAL MI Data Jan'!$A$5:$GJ$156,'FINAL MI Data Jan'!EA$1,0)</f>
        <v>Fixed</v>
      </c>
      <c r="L48" s="58"/>
      <c r="M48" s="59"/>
      <c r="N48" s="14"/>
    </row>
    <row r="49" spans="2:14" ht="35.25" customHeight="1" thickBot="1">
      <c r="B49" s="10"/>
      <c r="C49" s="36" t="s">
        <v>222</v>
      </c>
      <c r="D49" s="169">
        <f>VLOOKUP($K$12,'FINAL MI Data Jan'!$A$5:$GJ$156,'FINAL MI Data Jan'!EB$1,0)</f>
        <v>0</v>
      </c>
      <c r="E49" s="441" t="s">
        <v>223</v>
      </c>
      <c r="F49" s="441"/>
      <c r="G49" s="442">
        <f>VLOOKUP($K$12,'FINAL MI Data Jan'!$A$5:$GJ$156,'FINAL MI Data Jan'!EC$1,0)</f>
        <v>0</v>
      </c>
      <c r="H49" s="443"/>
      <c r="I49" s="444"/>
      <c r="J49" s="445"/>
      <c r="K49" s="446"/>
      <c r="L49" s="60"/>
      <c r="M49" s="59"/>
      <c r="N49" s="14"/>
    </row>
    <row r="50" spans="2:14" ht="27.75" customHeight="1" thickBot="1">
      <c r="B50" s="10"/>
      <c r="C50" s="457" t="s">
        <v>224</v>
      </c>
      <c r="D50" s="432"/>
      <c r="E50" s="432"/>
      <c r="F50" s="432"/>
      <c r="G50" s="432"/>
      <c r="H50" s="432"/>
      <c r="I50" s="458"/>
      <c r="J50" s="174">
        <f>VLOOKUP($K$12,'FINAL MI Data Jan'!$A$5:$GJ$156,'FINAL MI Data Jan'!ED$1,0)</f>
        <v>0</v>
      </c>
      <c r="K50" s="139">
        <f>VLOOKUP($K$12,'FINAL MI Data Jan'!$A$5:$GJ$156,'FINAL MI Data Jan'!EE$1,0)</f>
        <v>0</v>
      </c>
      <c r="L50" s="183"/>
      <c r="M50" s="184"/>
      <c r="N50" s="14"/>
    </row>
    <row r="51" spans="2:16" ht="27.75" customHeight="1">
      <c r="B51" s="10"/>
      <c r="C51" s="429" t="s">
        <v>225</v>
      </c>
      <c r="D51" s="431"/>
      <c r="E51" s="431"/>
      <c r="F51" s="431"/>
      <c r="G51" s="431"/>
      <c r="H51" s="431"/>
      <c r="I51" s="453"/>
      <c r="J51" s="170">
        <f>VLOOKUP($K$12,'FINAL MI Data Jan'!$A$5:$GJ$156,'FINAL MI Data Jan'!EG$1,0)</f>
        <v>932000</v>
      </c>
      <c r="K51" s="140">
        <f>VLOOKUP($K$12,'FINAL MI Data Jan'!$A$5:$GJ$156,'FINAL MI Data Jan'!EH$1,0)</f>
        <v>0.0053</v>
      </c>
      <c r="L51" s="459">
        <f>VLOOKUP($K$12,'FINAL MI Data Jan'!$A$5:$GJ$156,'FINAL MI Data Jan'!EI$1,0)</f>
        <v>0</v>
      </c>
      <c r="M51" s="460"/>
      <c r="N51" s="14"/>
      <c r="P51" s="61"/>
    </row>
    <row r="52" spans="2:14" ht="27.75" customHeight="1">
      <c r="B52" s="10"/>
      <c r="C52" s="429" t="s">
        <v>226</v>
      </c>
      <c r="D52" s="431"/>
      <c r="E52" s="431"/>
      <c r="F52" s="431"/>
      <c r="G52" s="431"/>
      <c r="H52" s="431"/>
      <c r="I52" s="453"/>
      <c r="J52" s="170">
        <f>VLOOKUP($K$12,'FINAL MI Data Jan'!$A$5:$GJ$156,'FINAL MI Data Jan'!EJ$1,0)</f>
        <v>3763570</v>
      </c>
      <c r="K52" s="140">
        <f>VLOOKUP($K$12,'FINAL MI Data Jan'!$A$5:$GJ$156,'FINAL MI Data Jan'!EK$1,0)</f>
        <v>0.0213</v>
      </c>
      <c r="L52" s="461">
        <f>VLOOKUP($K$12,'FINAL MI Data Jan'!$A$5:$GJ$156,'FINAL MI Data Jan'!EL$1,0)</f>
        <v>0</v>
      </c>
      <c r="M52" s="462"/>
      <c r="N52" s="14"/>
    </row>
    <row r="53" spans="2:14" ht="27.75" customHeight="1">
      <c r="B53" s="10"/>
      <c r="C53" s="429" t="s">
        <v>227</v>
      </c>
      <c r="D53" s="431"/>
      <c r="E53" s="431"/>
      <c r="F53" s="431"/>
      <c r="G53" s="431"/>
      <c r="H53" s="431"/>
      <c r="I53" s="453"/>
      <c r="J53" s="170">
        <f>VLOOKUP($K$12,'FINAL MI Data Jan'!$A$5:$GJ$156,'FINAL MI Data Jan'!EM$1,0)</f>
        <v>2824800</v>
      </c>
      <c r="K53" s="140">
        <f>VLOOKUP($K$12,'FINAL MI Data Jan'!$A$5:$GJ$156,'FINAL MI Data Jan'!EN$1,0)</f>
        <v>0.016</v>
      </c>
      <c r="L53" s="382">
        <f>VLOOKUP($K$12,'FINAL MI Data Jan'!$A$5:$GJ$156,'FINAL MI Data Jan'!EO$1,0)</f>
        <v>0</v>
      </c>
      <c r="M53" s="383"/>
      <c r="N53" s="14"/>
    </row>
    <row r="54" spans="2:14" ht="27.75" customHeight="1" thickBot="1">
      <c r="B54" s="10"/>
      <c r="C54" s="454" t="s">
        <v>228</v>
      </c>
      <c r="D54" s="455"/>
      <c r="E54" s="455"/>
      <c r="F54" s="455"/>
      <c r="G54" s="455"/>
      <c r="H54" s="455"/>
      <c r="I54" s="456"/>
      <c r="J54" s="171">
        <f>VLOOKUP($K$12,'FINAL MI Data Jan'!$A$5:$GJ$156,'FINAL MI Data Jan'!EP$1,0)</f>
        <v>0</v>
      </c>
      <c r="K54" s="142">
        <f>VLOOKUP($K$12,'FINAL MI Data Jan'!$A$5:$GJ$156,'FINAL MI Data Jan'!EQ$1,0)</f>
        <v>0</v>
      </c>
      <c r="L54" s="384">
        <f>VLOOKUP($K$12,'FINAL MI Data Jan'!$A$5:$GJ$156,'FINAL MI Data Jan'!ER$1,0)</f>
        <v>0</v>
      </c>
      <c r="M54" s="385"/>
      <c r="N54" s="14"/>
    </row>
    <row r="55" spans="2:14" ht="27.75" customHeight="1" thickBot="1">
      <c r="B55" s="10"/>
      <c r="C55" s="62" t="s">
        <v>229</v>
      </c>
      <c r="D55" s="63"/>
      <c r="E55" s="63"/>
      <c r="F55" s="63"/>
      <c r="G55" s="63"/>
      <c r="H55" s="63"/>
      <c r="I55" s="63"/>
      <c r="J55" s="63"/>
      <c r="K55" s="63"/>
      <c r="L55" s="107"/>
      <c r="M55" s="108"/>
      <c r="N55" s="14"/>
    </row>
    <row r="56" spans="2:16" ht="33.75" customHeight="1" thickBot="1">
      <c r="B56" s="10"/>
      <c r="C56" s="450" t="s">
        <v>13</v>
      </c>
      <c r="D56" s="451"/>
      <c r="E56" s="451"/>
      <c r="F56" s="451"/>
      <c r="G56" s="451"/>
      <c r="H56" s="451"/>
      <c r="I56" s="452"/>
      <c r="J56" s="225" t="s">
        <v>1</v>
      </c>
      <c r="K56" s="30" t="s">
        <v>179</v>
      </c>
      <c r="L56" s="375" t="s">
        <v>180</v>
      </c>
      <c r="M56" s="376"/>
      <c r="N56" s="14"/>
      <c r="P56" s="66"/>
    </row>
    <row r="57" spans="2:14" ht="27.75" customHeight="1">
      <c r="B57" s="10"/>
      <c r="C57" s="447" t="str">
        <f>VLOOKUP($K$12,'FINAL MI Data Jan'!$A$5:$GJ$156,'FINAL MI Data Jan'!ES$1,0)</f>
        <v>Additional lump sum for schools amalgamated during FY13-14</v>
      </c>
      <c r="D57" s="448"/>
      <c r="E57" s="448"/>
      <c r="F57" s="448"/>
      <c r="G57" s="448"/>
      <c r="H57" s="448"/>
      <c r="I57" s="449"/>
      <c r="J57" s="174">
        <f>VLOOKUP($K$12,'FINAL MI Data Jan'!$A$5:$GJ$156,'FINAL MI Data Jan'!ET$1,0)</f>
        <v>105000</v>
      </c>
      <c r="K57" s="146">
        <f>VLOOKUP($K$12,'FINAL MI Data Jan'!$A$5:$GJ$156,'FINAL MI Data Jan'!EU$1,0)</f>
        <v>0.0006</v>
      </c>
      <c r="L57" s="229">
        <f>VLOOKUP($K$12,'FINAL MI Data Jan'!$A$5:$GJ$156,'FINAL MI Data Jan'!EV$1,0)</f>
        <v>0</v>
      </c>
      <c r="M57" s="139">
        <f>VLOOKUP($K$12,'FINAL MI Data Jan'!$A$5:$GJ$156,'FINAL MI Data Jan'!EW$1,0)</f>
        <v>0</v>
      </c>
      <c r="N57" s="14"/>
    </row>
    <row r="58" spans="2:14" ht="27.75" customHeight="1">
      <c r="B58" s="10"/>
      <c r="C58" s="447" t="str">
        <f>VLOOKUP($K$12,'FINAL MI Data Jan'!$A$5:$GJ$156,'FINAL MI Data Jan'!EX$1,0)</f>
        <v>Exceptional Circumstance2</v>
      </c>
      <c r="D58" s="448"/>
      <c r="E58" s="448"/>
      <c r="F58" s="448"/>
      <c r="G58" s="448"/>
      <c r="H58" s="448"/>
      <c r="I58" s="449"/>
      <c r="J58" s="175">
        <f>VLOOKUP($K$12,'FINAL MI Data Jan'!$A$5:$GJ$156,'FINAL MI Data Jan'!EY$1,0)</f>
        <v>0</v>
      </c>
      <c r="K58" s="176">
        <f>VLOOKUP($K$12,'FINAL MI Data Jan'!$A$5:$GJ$156,'FINAL MI Data Jan'!EZ$1,0)</f>
        <v>0</v>
      </c>
      <c r="L58" s="400">
        <f>VLOOKUP($K$12,'FINAL MI Data Jan'!$A$5:$GJ$156,'FINAL MI Data Jan'!FA$1,0)</f>
        <v>0</v>
      </c>
      <c r="M58" s="464"/>
      <c r="N58" s="14"/>
    </row>
    <row r="59" spans="2:14" ht="27.75" customHeight="1">
      <c r="B59" s="10"/>
      <c r="C59" s="447" t="str">
        <f>VLOOKUP($K$12,'FINAL MI Data Jan'!$A$5:$GJ$156,'FINAL MI Data Jan'!FB$1,0)</f>
        <v>Exceptional Circumstance3</v>
      </c>
      <c r="D59" s="448"/>
      <c r="E59" s="448"/>
      <c r="F59" s="448"/>
      <c r="G59" s="448"/>
      <c r="H59" s="448"/>
      <c r="I59" s="449"/>
      <c r="J59" s="175">
        <f>VLOOKUP($K$12,'FINAL MI Data Jan'!$A$5:$GJ$156,'FINAL MI Data Jan'!FC$1,0)</f>
        <v>0</v>
      </c>
      <c r="K59" s="176">
        <f>VLOOKUP($K$12,'FINAL MI Data Jan'!$A$5:$GJ$156,'FINAL MI Data Jan'!FD$1,0)</f>
        <v>0</v>
      </c>
      <c r="L59" s="463">
        <f>VLOOKUP($K$12,'FINAL MI Data Jan'!$A$5:$GJ$156,'FINAL MI Data Jan'!FE$1,0)</f>
        <v>0</v>
      </c>
      <c r="M59" s="462"/>
      <c r="N59" s="14"/>
    </row>
    <row r="60" spans="2:14" ht="27.75" customHeight="1">
      <c r="B60" s="10"/>
      <c r="C60" s="447" t="str">
        <f>VLOOKUP($K$12,'FINAL MI Data Jan'!$A$5:$GJ$156,'FINAL MI Data Jan'!FF$1,0)</f>
        <v>Exceptional Circumstance4</v>
      </c>
      <c r="D60" s="448"/>
      <c r="E60" s="448"/>
      <c r="F60" s="448"/>
      <c r="G60" s="448"/>
      <c r="H60" s="448"/>
      <c r="I60" s="449"/>
      <c r="J60" s="175">
        <f>VLOOKUP($K$12,'FINAL MI Data Jan'!$A$5:$GJ$156,'FINAL MI Data Jan'!FG$1,0)</f>
        <v>0</v>
      </c>
      <c r="K60" s="176">
        <f>VLOOKUP($K$12,'FINAL MI Data Jan'!$A$5:$GJ$156,'FINAL MI Data Jan'!FH$1,0)</f>
        <v>0</v>
      </c>
      <c r="L60" s="463">
        <f>VLOOKUP($K$12,'FINAL MI Data Jan'!$A$5:$GJ$156,'FINAL MI Data Jan'!FI$1,0)</f>
        <v>0</v>
      </c>
      <c r="M60" s="462"/>
      <c r="N60" s="14"/>
    </row>
    <row r="61" spans="2:14" ht="27.75" customHeight="1">
      <c r="B61" s="10"/>
      <c r="C61" s="447" t="str">
        <f>VLOOKUP($K$12,'FINAL MI Data Jan'!$A$5:$GJ$156,'FINAL MI Data Jan'!FJ$1,0)</f>
        <v>Exceptional Circumstance5</v>
      </c>
      <c r="D61" s="448"/>
      <c r="E61" s="448"/>
      <c r="F61" s="448"/>
      <c r="G61" s="448"/>
      <c r="H61" s="448"/>
      <c r="I61" s="449"/>
      <c r="J61" s="175">
        <f>VLOOKUP($K$12,'FINAL MI Data Jan'!$A$5:$GJ$156,'FINAL MI Data Jan'!FK$1,0)</f>
        <v>0</v>
      </c>
      <c r="K61" s="176">
        <f>VLOOKUP($K$12,'FINAL MI Data Jan'!$A$5:$GJ$156,'FINAL MI Data Jan'!FL$1,0)</f>
        <v>0</v>
      </c>
      <c r="L61" s="463">
        <f>VLOOKUP($K$12,'FINAL MI Data Jan'!$A$5:$GJ$156,'FINAL MI Data Jan'!FM$1,0)</f>
        <v>0</v>
      </c>
      <c r="M61" s="462"/>
      <c r="N61" s="14"/>
    </row>
    <row r="62" spans="2:14" ht="27.75" customHeight="1" thickBot="1">
      <c r="B62" s="10"/>
      <c r="C62" s="470" t="str">
        <f>VLOOKUP($K$12,'FINAL MI Data Jan'!$A$5:$GJ$156,'FINAL MI Data Jan'!FN$1,0)</f>
        <v>Exceptional Circumstance6</v>
      </c>
      <c r="D62" s="471"/>
      <c r="E62" s="471"/>
      <c r="F62" s="471"/>
      <c r="G62" s="471"/>
      <c r="H62" s="471"/>
      <c r="I62" s="472"/>
      <c r="J62" s="177">
        <f>VLOOKUP($K$12,'FINAL MI Data Jan'!$A$5:$GJ$156,'FINAL MI Data Jan'!FO$1,0)</f>
        <v>0</v>
      </c>
      <c r="K62" s="158">
        <f>VLOOKUP($K$12,'FINAL MI Data Jan'!$A$5:$GJ$156,'FINAL MI Data Jan'!FP$1,0)</f>
        <v>0</v>
      </c>
      <c r="L62" s="473">
        <f>VLOOKUP($K$12,'FINAL MI Data Jan'!$A$5:$GJ$156,'FINAL MI Data Jan'!FQ$1,0)</f>
        <v>0</v>
      </c>
      <c r="M62" s="474"/>
      <c r="N62" s="14"/>
    </row>
    <row r="63" spans="2:14" ht="15.75" thickBot="1">
      <c r="B63" s="10"/>
      <c r="C63" s="67"/>
      <c r="D63" s="68"/>
      <c r="E63" s="69"/>
      <c r="F63" s="69"/>
      <c r="G63" s="69"/>
      <c r="H63" s="69"/>
      <c r="I63" s="69"/>
      <c r="J63" s="70"/>
      <c r="K63" s="71"/>
      <c r="L63" s="105"/>
      <c r="M63" s="105"/>
      <c r="N63" s="14"/>
    </row>
    <row r="64" spans="2:14" ht="27.75" customHeight="1" thickBot="1">
      <c r="B64" s="10"/>
      <c r="C64" s="475" t="s">
        <v>236</v>
      </c>
      <c r="D64" s="476"/>
      <c r="E64" s="476"/>
      <c r="F64" s="476"/>
      <c r="G64" s="476"/>
      <c r="H64" s="476"/>
      <c r="I64" s="477"/>
      <c r="J64" s="178">
        <f>VLOOKUP($K$12,'FINAL MI Data Jan'!$A$5:$GJ$156,'FINAL MI Data Jan'!FR$1,0)</f>
        <v>176905063</v>
      </c>
      <c r="K64" s="179">
        <f>VLOOKUP($K$12,'FINAL MI Data Jan'!$A$5:$GJ$156,'FINAL MI Data Jan'!FS$1,0)</f>
        <v>1</v>
      </c>
      <c r="L64" s="486">
        <f>VLOOKUP($K$12,'FINAL MI Data Jan'!$A$5:$GJ$156,'FINAL MI Data Jan'!FT$1,0)</f>
        <v>12248447</v>
      </c>
      <c r="M64" s="487"/>
      <c r="N64" s="14"/>
    </row>
    <row r="65" spans="2:14" ht="15.75" thickBot="1">
      <c r="B65" s="10"/>
      <c r="C65" s="67"/>
      <c r="D65" s="68"/>
      <c r="E65" s="69"/>
      <c r="F65" s="69"/>
      <c r="G65" s="69"/>
      <c r="H65" s="69"/>
      <c r="I65" s="70"/>
      <c r="J65" s="72"/>
      <c r="K65" s="105"/>
      <c r="L65" s="105"/>
      <c r="M65" s="105"/>
      <c r="N65" s="14"/>
    </row>
    <row r="66" spans="2:14" ht="27.75" customHeight="1" thickBot="1">
      <c r="B66" s="10"/>
      <c r="C66" s="478" t="s">
        <v>237</v>
      </c>
      <c r="D66" s="479"/>
      <c r="E66" s="479"/>
      <c r="F66" s="479"/>
      <c r="G66" s="479"/>
      <c r="H66" s="479"/>
      <c r="I66" s="480"/>
      <c r="J66" s="481">
        <f>VLOOKUP($K$12,'FINAL MI Data Jan'!$A$5:$GJ$156,'FINAL MI Data Jan'!FV$1,0)</f>
        <v>1730987</v>
      </c>
      <c r="K66" s="482"/>
      <c r="L66" s="73"/>
      <c r="M66" s="74"/>
      <c r="N66" s="14"/>
    </row>
    <row r="67" spans="2:16" ht="27.75" customHeight="1" thickBot="1">
      <c r="B67" s="10"/>
      <c r="C67" s="109" t="s">
        <v>238</v>
      </c>
      <c r="D67" s="110"/>
      <c r="E67" s="107"/>
      <c r="F67" s="107"/>
      <c r="G67" s="107"/>
      <c r="H67" s="107"/>
      <c r="I67" s="108"/>
      <c r="J67" s="483" t="str">
        <f>VLOOKUP($K$12,'FINAL MI Data Jan'!$A$5:$GJ$156,'FINAL MI Data Jan'!FW$1,0)</f>
        <v>Yes</v>
      </c>
      <c r="K67" s="484"/>
      <c r="L67" s="111"/>
      <c r="M67" s="112"/>
      <c r="N67" s="14"/>
      <c r="P67" s="61"/>
    </row>
    <row r="68" spans="2:14" ht="27.75" customHeight="1" thickBot="1">
      <c r="B68" s="10"/>
      <c r="C68" s="230" t="s">
        <v>150</v>
      </c>
      <c r="D68" s="189">
        <f>VLOOKUP($K$12,'FINAL MI Data Jan'!$A$5:$GJ$156,'FINAL MI Data Jan'!FX$1,0)</f>
        <v>0.0451</v>
      </c>
      <c r="E68" s="485" t="s">
        <v>151</v>
      </c>
      <c r="F68" s="485"/>
      <c r="G68" s="488">
        <f>VLOOKUP($K$12,'FINAL MI Data Jan'!$A$5:$GJ$156,'FINAL MI Data Jan'!FY$1,0)</f>
        <v>1</v>
      </c>
      <c r="H68" s="489"/>
      <c r="I68" s="70"/>
      <c r="J68" s="76"/>
      <c r="K68" s="105"/>
      <c r="L68" s="111"/>
      <c r="M68" s="112"/>
      <c r="N68" s="14"/>
    </row>
    <row r="69" spans="2:14" ht="27.75" customHeight="1" thickBot="1">
      <c r="B69" s="10"/>
      <c r="C69" s="220" t="s">
        <v>239</v>
      </c>
      <c r="D69" s="77"/>
      <c r="E69" s="77"/>
      <c r="F69" s="77"/>
      <c r="G69" s="77"/>
      <c r="H69" s="77"/>
      <c r="I69" s="77"/>
      <c r="J69" s="490">
        <f>VLOOKUP($K$12,'FINAL MI Data Jan'!$A$5:$GJ$156,'FINAL MI Data Jan'!FZ$1,0)</f>
        <v>-1676160</v>
      </c>
      <c r="K69" s="491"/>
      <c r="L69" s="78"/>
      <c r="M69" s="79"/>
      <c r="N69" s="14"/>
    </row>
    <row r="70" spans="2:14" ht="36.75" customHeight="1" thickBot="1">
      <c r="B70" s="10"/>
      <c r="C70" s="80" t="s">
        <v>240</v>
      </c>
      <c r="D70" s="81"/>
      <c r="E70" s="81"/>
      <c r="F70" s="81"/>
      <c r="G70" s="81"/>
      <c r="H70" s="81"/>
      <c r="I70" s="81"/>
      <c r="J70" s="24" t="s">
        <v>1</v>
      </c>
      <c r="K70" s="82" t="s">
        <v>241</v>
      </c>
      <c r="L70" s="111"/>
      <c r="M70" s="112"/>
      <c r="N70" s="14"/>
    </row>
    <row r="71" spans="2:14" ht="27.75" customHeight="1" thickBot="1">
      <c r="B71" s="10"/>
      <c r="C71" s="83" t="s">
        <v>242</v>
      </c>
      <c r="D71" s="84"/>
      <c r="E71" s="84"/>
      <c r="F71" s="84"/>
      <c r="G71" s="84"/>
      <c r="H71" s="84"/>
      <c r="I71" s="85"/>
      <c r="J71" s="180">
        <f>VLOOKUP($K$12,'FINAL MI Data Jan'!$A$5:$GJ$156,'FINAL MI Data Jan'!GA$1,0)</f>
        <v>54827</v>
      </c>
      <c r="K71" s="181">
        <f>VLOOKUP($K$12,'FINAL MI Data Jan'!$A$5:$GJ$156,'FINAL MI Data Jan'!GB$1,0)</f>
        <v>0.0003</v>
      </c>
      <c r="L71" s="111"/>
      <c r="M71" s="112"/>
      <c r="N71" s="14"/>
    </row>
    <row r="72" spans="2:14" ht="27.75" customHeight="1" thickBot="1">
      <c r="B72" s="10"/>
      <c r="C72" s="86"/>
      <c r="D72" s="86"/>
      <c r="E72" s="86"/>
      <c r="F72" s="86"/>
      <c r="G72" s="86"/>
      <c r="H72" s="86"/>
      <c r="I72" s="86"/>
      <c r="J72" s="87"/>
      <c r="K72" s="66"/>
      <c r="L72" s="111"/>
      <c r="M72" s="112"/>
      <c r="N72" s="14"/>
    </row>
    <row r="73" spans="2:14" ht="27.75" customHeight="1" thickBot="1">
      <c r="B73" s="10"/>
      <c r="C73" s="83" t="s">
        <v>243</v>
      </c>
      <c r="D73" s="84"/>
      <c r="E73" s="84"/>
      <c r="F73" s="84"/>
      <c r="G73" s="84"/>
      <c r="H73" s="84"/>
      <c r="I73" s="84"/>
      <c r="J73" s="468">
        <f>VLOOKUP($K$12,'FINAL MI Data Jan'!$A$5:$GJ$156,'FINAL MI Data Jan'!GC$1,0)</f>
        <v>0</v>
      </c>
      <c r="K73" s="492"/>
      <c r="L73" s="111"/>
      <c r="M73" s="112"/>
      <c r="N73" s="14"/>
    </row>
    <row r="74" spans="2:14" ht="27.75" customHeight="1" thickBot="1">
      <c r="B74" s="10"/>
      <c r="C74" s="465" t="s">
        <v>244</v>
      </c>
      <c r="D74" s="466"/>
      <c r="E74" s="466"/>
      <c r="F74" s="466"/>
      <c r="G74" s="466"/>
      <c r="H74" s="466"/>
      <c r="I74" s="467"/>
      <c r="J74" s="468">
        <f>VLOOKUP($K$12,'FINAL MI Data Jan'!$A$5:$GJ$156,'FINAL MI Data Jan'!GD$1,0)</f>
        <v>0</v>
      </c>
      <c r="K74" s="469"/>
      <c r="L74" s="111"/>
      <c r="M74" s="112"/>
      <c r="N74" s="14"/>
    </row>
    <row r="75" spans="2:14" ht="27.75" customHeight="1" thickBot="1">
      <c r="B75" s="10"/>
      <c r="C75" s="465" t="s">
        <v>245</v>
      </c>
      <c r="D75" s="466"/>
      <c r="E75" s="466"/>
      <c r="F75" s="466"/>
      <c r="G75" s="466"/>
      <c r="H75" s="466"/>
      <c r="I75" s="467"/>
      <c r="J75" s="468">
        <f>VLOOKUP($K$12,'FINAL MI Data Jan'!$A$5:$GJ$156,'FINAL MI Data Jan'!GE$1,0)</f>
        <v>3037600</v>
      </c>
      <c r="K75" s="469"/>
      <c r="L75" s="111"/>
      <c r="M75" s="112"/>
      <c r="N75" s="14"/>
    </row>
    <row r="76" spans="2:14" ht="27.75" customHeight="1" thickBot="1">
      <c r="B76" s="10"/>
      <c r="C76" s="465" t="s">
        <v>246</v>
      </c>
      <c r="D76" s="466"/>
      <c r="E76" s="466"/>
      <c r="F76" s="466"/>
      <c r="G76" s="466"/>
      <c r="H76" s="466"/>
      <c r="I76" s="467"/>
      <c r="J76" s="468">
        <f>VLOOKUP($K$12,'FINAL MI Data Jan'!$A$5:$GJ$156,'FINAL MI Data Jan'!GF$1,0)</f>
        <v>0</v>
      </c>
      <c r="K76" s="469"/>
      <c r="L76" s="111"/>
      <c r="M76" s="112"/>
      <c r="N76" s="14"/>
    </row>
    <row r="77" spans="2:14" ht="15.75" customHeight="1" thickBot="1">
      <c r="B77" s="10"/>
      <c r="C77" s="86"/>
      <c r="D77" s="86"/>
      <c r="E77" s="86"/>
      <c r="F77" s="86"/>
      <c r="G77" s="86"/>
      <c r="H77" s="86"/>
      <c r="I77" s="86"/>
      <c r="J77" s="88"/>
      <c r="K77" s="66"/>
      <c r="L77" s="111"/>
      <c r="M77" s="112"/>
      <c r="N77" s="14"/>
    </row>
    <row r="78" spans="2:14" ht="27.75" customHeight="1" thickBot="1">
      <c r="B78" s="10"/>
      <c r="C78" s="89" t="s">
        <v>247</v>
      </c>
      <c r="D78" s="113"/>
      <c r="E78" s="113"/>
      <c r="F78" s="113"/>
      <c r="G78" s="113"/>
      <c r="H78" s="113"/>
      <c r="I78" s="90"/>
      <c r="J78" s="486">
        <f>VLOOKUP($K$12,'FINAL MI Data Jan'!$A$5:$GJ$156,'FINAL MI Data Jan'!GG$1,0)</f>
        <v>176959890</v>
      </c>
      <c r="K78" s="495"/>
      <c r="L78" s="114"/>
      <c r="M78" s="112"/>
      <c r="N78" s="14"/>
    </row>
    <row r="79" spans="2:14" ht="27.75" customHeight="1" thickBot="1">
      <c r="B79" s="10"/>
      <c r="C79" s="89" t="s">
        <v>248</v>
      </c>
      <c r="D79" s="113"/>
      <c r="E79" s="113"/>
      <c r="F79" s="113"/>
      <c r="G79" s="113"/>
      <c r="H79" s="113"/>
      <c r="I79" s="91"/>
      <c r="J79" s="493">
        <f>VLOOKUP($K$12,'FINAL MI Data Jan'!$A$5:$GJ$156,'FINAL MI Data Jan'!GH$1,0)</f>
        <v>0.7925</v>
      </c>
      <c r="K79" s="494"/>
      <c r="L79" s="92"/>
      <c r="M79" s="112"/>
      <c r="N79" s="14"/>
    </row>
    <row r="80" spans="2:14" ht="27.75" customHeight="1" thickBot="1">
      <c r="B80" s="10"/>
      <c r="C80" s="89" t="s">
        <v>14</v>
      </c>
      <c r="D80" s="113"/>
      <c r="E80" s="113"/>
      <c r="F80" s="113"/>
      <c r="G80" s="113"/>
      <c r="H80" s="113"/>
      <c r="I80" s="91"/>
      <c r="J80" s="493">
        <f>VLOOKUP($K$12,'FINAL MI Data Jan'!$A$5:$GJ$156,'FINAL MI Data Jan'!GI$1,0)</f>
        <v>0.9128</v>
      </c>
      <c r="K80" s="494"/>
      <c r="L80" s="92"/>
      <c r="M80" s="112"/>
      <c r="N80" s="14"/>
    </row>
    <row r="81" spans="2:14" ht="27.75" customHeight="1" thickBot="1">
      <c r="B81" s="10"/>
      <c r="C81" s="89" t="s">
        <v>249</v>
      </c>
      <c r="D81" s="113"/>
      <c r="E81" s="113"/>
      <c r="F81" s="113"/>
      <c r="G81" s="113"/>
      <c r="H81" s="113"/>
      <c r="I81" s="93"/>
      <c r="J81" s="182" t="s">
        <v>250</v>
      </c>
      <c r="K81" s="234">
        <f>VLOOKUP($K$12,'FINAL MI Data Jan'!$A$5:$GJ$156,'FINAL MI Data Jan'!GJ$1,0)</f>
        <v>1.32</v>
      </c>
      <c r="L81" s="94"/>
      <c r="M81" s="115"/>
      <c r="N81" s="14"/>
    </row>
    <row r="82" spans="2:14" ht="15">
      <c r="B82" s="10"/>
      <c r="C82" s="95"/>
      <c r="D82" s="51"/>
      <c r="E82" s="96"/>
      <c r="F82" s="96"/>
      <c r="G82" s="96"/>
      <c r="H82" s="70"/>
      <c r="I82" s="97"/>
      <c r="J82" s="97"/>
      <c r="K82" s="13"/>
      <c r="L82" s="13"/>
      <c r="M82" s="13"/>
      <c r="N82" s="14"/>
    </row>
    <row r="83" spans="2:14" ht="15.75" thickBot="1">
      <c r="B83" s="98"/>
      <c r="C83" s="99"/>
      <c r="D83" s="100"/>
      <c r="E83" s="101"/>
      <c r="F83" s="101"/>
      <c r="G83" s="101"/>
      <c r="H83" s="102"/>
      <c r="I83" s="103"/>
      <c r="J83" s="104"/>
      <c r="K83" s="75" t="s">
        <v>171</v>
      </c>
      <c r="L83" s="119">
        <v>41706</v>
      </c>
      <c r="M83" s="64"/>
      <c r="N83" s="65"/>
    </row>
    <row r="84" spans="2:13" ht="8.25" customHeight="1">
      <c r="B84" s="13"/>
      <c r="C84" s="15"/>
      <c r="D84" s="12"/>
      <c r="E84" s="13"/>
      <c r="F84" s="13"/>
      <c r="G84" s="13"/>
      <c r="H84" s="13"/>
      <c r="I84" s="13"/>
      <c r="J84" s="13"/>
      <c r="K84" s="13"/>
      <c r="L84" s="13"/>
      <c r="M84" s="13"/>
    </row>
    <row r="85" ht="15" hidden="1">
      <c r="M85" s="13"/>
    </row>
  </sheetData>
  <sheetProtection formatCells="0" formatColumns="0" formatRows="0" insertColumns="0" insertRows="0" insertHyperlinks="0" deleteColumns="0" deleteRows="0" sort="0" autoFilter="0" pivotTables="0"/>
  <mergeCells count="95">
    <mergeCell ref="G68:H68"/>
    <mergeCell ref="J69:K69"/>
    <mergeCell ref="J73:K73"/>
    <mergeCell ref="J80:K80"/>
    <mergeCell ref="C75:I75"/>
    <mergeCell ref="J75:K75"/>
    <mergeCell ref="C76:I76"/>
    <mergeCell ref="J76:K76"/>
    <mergeCell ref="J78:K78"/>
    <mergeCell ref="J79:K79"/>
    <mergeCell ref="C74:I74"/>
    <mergeCell ref="J74:K74"/>
    <mergeCell ref="C62:I62"/>
    <mergeCell ref="L62:M62"/>
    <mergeCell ref="C64:I64"/>
    <mergeCell ref="C66:I66"/>
    <mergeCell ref="J66:K66"/>
    <mergeCell ref="J67:K67"/>
    <mergeCell ref="E68:F68"/>
    <mergeCell ref="L64:M64"/>
    <mergeCell ref="C60:I60"/>
    <mergeCell ref="L60:M60"/>
    <mergeCell ref="C61:I61"/>
    <mergeCell ref="L61:M61"/>
    <mergeCell ref="L56:M56"/>
    <mergeCell ref="C57:I57"/>
    <mergeCell ref="C59:I59"/>
    <mergeCell ref="L59:M59"/>
    <mergeCell ref="L58:M58"/>
    <mergeCell ref="L53:M53"/>
    <mergeCell ref="C54:I54"/>
    <mergeCell ref="L54:M54"/>
    <mergeCell ref="C50:I50"/>
    <mergeCell ref="C51:I51"/>
    <mergeCell ref="L51:M51"/>
    <mergeCell ref="C52:I52"/>
    <mergeCell ref="L52:M52"/>
    <mergeCell ref="E49:F49"/>
    <mergeCell ref="G49:H49"/>
    <mergeCell ref="I49:K49"/>
    <mergeCell ref="C58:I58"/>
    <mergeCell ref="C56:I56"/>
    <mergeCell ref="C53:I53"/>
    <mergeCell ref="E48:F48"/>
    <mergeCell ref="G48:H48"/>
    <mergeCell ref="I48:J48"/>
    <mergeCell ref="C43:E43"/>
    <mergeCell ref="F43:G43"/>
    <mergeCell ref="C46:M46"/>
    <mergeCell ref="E47:F47"/>
    <mergeCell ref="G47:H47"/>
    <mergeCell ref="I47:J47"/>
    <mergeCell ref="C45:E45"/>
    <mergeCell ref="F45:G45"/>
    <mergeCell ref="H45:I45"/>
    <mergeCell ref="C44:E44"/>
    <mergeCell ref="L36:L37"/>
    <mergeCell ref="K36:K38"/>
    <mergeCell ref="F44:G44"/>
    <mergeCell ref="H44:I44"/>
    <mergeCell ref="M36:M37"/>
    <mergeCell ref="H43:I43"/>
    <mergeCell ref="L43:M43"/>
    <mergeCell ref="C32:C33"/>
    <mergeCell ref="K32:K33"/>
    <mergeCell ref="C36:C38"/>
    <mergeCell ref="F36:F37"/>
    <mergeCell ref="H36:H37"/>
    <mergeCell ref="I36:I37"/>
    <mergeCell ref="J36:J38"/>
    <mergeCell ref="L19:M19"/>
    <mergeCell ref="L20:M20"/>
    <mergeCell ref="G20:H20"/>
    <mergeCell ref="E31:F31"/>
    <mergeCell ref="G31:H31"/>
    <mergeCell ref="J31:J34"/>
    <mergeCell ref="L31:M31"/>
    <mergeCell ref="C22:C29"/>
    <mergeCell ref="J22:J29"/>
    <mergeCell ref="K22:K29"/>
    <mergeCell ref="J16:M16"/>
    <mergeCell ref="E17:F17"/>
    <mergeCell ref="G17:H17"/>
    <mergeCell ref="L17:M17"/>
    <mergeCell ref="E18:F18"/>
    <mergeCell ref="J18:J20"/>
    <mergeCell ref="L18:M18"/>
    <mergeCell ref="D12:F12"/>
    <mergeCell ref="C16:C20"/>
    <mergeCell ref="F16:G16"/>
    <mergeCell ref="H16:I16"/>
    <mergeCell ref="G18:H18"/>
    <mergeCell ref="E19:F19"/>
    <mergeCell ref="G19:H19"/>
    <mergeCell ref="E20:F20"/>
  </mergeCells>
  <dataValidations count="1">
    <dataValidation type="list" allowBlank="1" showInputMessage="1" showErrorMessage="1" sqref="D12:F12">
      <formula1>LA_Name</formula1>
    </dataValidation>
  </dataValidations>
  <printOptions/>
  <pageMargins left="0.16" right="0.16" top="0.47" bottom="0.35433070866141736" header="0.1968503937007874" footer="0.15748031496062992"/>
  <pageSetup fitToHeight="2" fitToWidth="1" horizontalDpi="600" verticalDpi="600" orientation="portrait" paperSize="9" scale="46" r:id="rId2"/>
  <rowBreaks count="1" manualBreakCount="1">
    <brk id="64" max="255" man="1"/>
  </rowBreaks>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dimension ref="A1:GS156"/>
  <sheetViews>
    <sheetView showGridLines="0" showRowColHeaders="0" zoomScale="85" zoomScaleNormal="85" zoomScalePageLayoutView="0" workbookViewId="0" topLeftCell="A1">
      <pane xSplit="2" ySplit="4" topLeftCell="C5" activePane="bottomRight" state="frozen"/>
      <selection pane="topLeft" activeCell="A1" sqref="A1"/>
      <selection pane="topRight" activeCell="C1" sqref="C1"/>
      <selection pane="bottomLeft" activeCell="A3" sqref="A3"/>
      <selection pane="bottomRight" activeCell="B2" sqref="B2"/>
    </sheetView>
  </sheetViews>
  <sheetFormatPr defaultColWidth="9.00390625" defaultRowHeight="14.25"/>
  <cols>
    <col min="1" max="1" width="9.25390625" style="121" bestFit="1" customWidth="1"/>
    <col min="2" max="2" width="27.25390625" style="121" bestFit="1" customWidth="1"/>
    <col min="3" max="3" width="9.00390625" style="121" customWidth="1"/>
    <col min="4" max="4" width="10.125" style="121" customWidth="1"/>
    <col min="5" max="5" width="9.25390625" style="121" bestFit="1" customWidth="1"/>
    <col min="6" max="6" width="11.00390625" style="121" customWidth="1"/>
    <col min="7" max="7" width="15.625" style="121" bestFit="1" customWidth="1"/>
    <col min="8" max="10" width="9.25390625" style="121" bestFit="1" customWidth="1"/>
    <col min="11" max="11" width="10.50390625" style="121" customWidth="1"/>
    <col min="12" max="12" width="17.75390625" style="121" bestFit="1" customWidth="1"/>
    <col min="13" max="13" width="10.25390625" style="121" customWidth="1"/>
    <col min="14" max="15" width="9.25390625" style="121" bestFit="1" customWidth="1"/>
    <col min="16" max="16" width="10.75390625" style="121" customWidth="1"/>
    <col min="17" max="17" width="17.75390625" style="121" bestFit="1" customWidth="1"/>
    <col min="18" max="18" width="10.125" style="121" customWidth="1"/>
    <col min="19" max="19" width="9.25390625" style="121" bestFit="1" customWidth="1"/>
    <col min="20" max="20" width="12.125" style="121" bestFit="1" customWidth="1"/>
    <col min="21" max="21" width="16.125" style="121" bestFit="1" customWidth="1"/>
    <col min="22" max="23" width="9.375" style="121" bestFit="1" customWidth="1"/>
    <col min="24" max="24" width="12.625" style="121" bestFit="1" customWidth="1"/>
    <col min="25" max="25" width="9.25390625" style="121" bestFit="1" customWidth="1"/>
    <col min="26" max="26" width="19.125" style="121" bestFit="1" customWidth="1"/>
    <col min="27" max="27" width="10.75390625" style="121" customWidth="1"/>
    <col min="28" max="28" width="9.375" style="121" bestFit="1" customWidth="1"/>
    <col min="29" max="29" width="12.625" style="121" bestFit="1" customWidth="1"/>
    <col min="30" max="30" width="9.25390625" style="121" bestFit="1" customWidth="1"/>
    <col min="31" max="34" width="9.375" style="121" bestFit="1" customWidth="1"/>
    <col min="35" max="35" width="11.625" style="121" bestFit="1" customWidth="1"/>
    <col min="36" max="37" width="9.25390625" style="121" bestFit="1" customWidth="1"/>
    <col min="38" max="41" width="9.375" style="121" bestFit="1" customWidth="1"/>
    <col min="42" max="42" width="11.625" style="121" bestFit="1" customWidth="1"/>
    <col min="43" max="44" width="9.25390625" style="121" bestFit="1" customWidth="1"/>
    <col min="45" max="48" width="9.375" style="121" bestFit="1" customWidth="1"/>
    <col min="49" max="49" width="12.625" style="121" bestFit="1" customWidth="1"/>
    <col min="50" max="51" width="9.25390625" style="121" bestFit="1" customWidth="1"/>
    <col min="52" max="55" width="9.375" style="121" bestFit="1" customWidth="1"/>
    <col min="56" max="56" width="12.625" style="121" bestFit="1" customWidth="1"/>
    <col min="57" max="58" width="9.25390625" style="121" bestFit="1" customWidth="1"/>
    <col min="59" max="62" width="9.375" style="121" bestFit="1" customWidth="1"/>
    <col min="63" max="63" width="12.625" style="121" bestFit="1" customWidth="1"/>
    <col min="64" max="65" width="9.25390625" style="121" bestFit="1" customWidth="1"/>
    <col min="66" max="69" width="9.375" style="121" bestFit="1" customWidth="1"/>
    <col min="70" max="70" width="12.625" style="121" bestFit="1" customWidth="1"/>
    <col min="71" max="72" width="9.25390625" style="121" bestFit="1" customWidth="1"/>
    <col min="73" max="73" width="13.75390625" style="121" bestFit="1" customWidth="1"/>
    <col min="74" max="74" width="10.75390625" style="121" customWidth="1"/>
    <col min="75" max="75" width="14.125" style="121" bestFit="1" customWidth="1"/>
    <col min="76" max="77" width="9.375" style="121" bestFit="1" customWidth="1"/>
    <col min="78" max="78" width="11.625" style="121" bestFit="1" customWidth="1"/>
    <col min="79" max="80" width="9.25390625" style="121" bestFit="1" customWidth="1"/>
    <col min="81" max="81" width="13.75390625" style="121" bestFit="1" customWidth="1"/>
    <col min="82" max="83" width="9.375" style="121" bestFit="1" customWidth="1"/>
    <col min="84" max="84" width="11.625" style="121" bestFit="1" customWidth="1"/>
    <col min="85" max="85" width="9.25390625" style="121" bestFit="1" customWidth="1"/>
    <col min="86" max="86" width="15.125" style="121" bestFit="1" customWidth="1"/>
    <col min="87" max="88" width="9.375" style="121" bestFit="1" customWidth="1"/>
    <col min="89" max="89" width="11.625" style="121" bestFit="1" customWidth="1"/>
    <col min="90" max="91" width="9.25390625" style="121" bestFit="1" customWidth="1"/>
    <col min="92" max="95" width="9.375" style="121" bestFit="1" customWidth="1"/>
    <col min="96" max="96" width="13.625" style="121" bestFit="1" customWidth="1"/>
    <col min="97" max="99" width="9.25390625" style="121" bestFit="1" customWidth="1"/>
    <col min="100" max="100" width="15.00390625" style="121" customWidth="1"/>
    <col min="101" max="101" width="20.50390625" style="121" bestFit="1" customWidth="1"/>
    <col min="102" max="102" width="11.875" style="121" customWidth="1"/>
    <col min="103" max="103" width="12.25390625" style="121" customWidth="1"/>
    <col min="104" max="104" width="9.25390625" style="121" bestFit="1" customWidth="1"/>
    <col min="105" max="105" width="12.125" style="121" customWidth="1"/>
    <col min="106" max="106" width="10.625" style="121" customWidth="1"/>
    <col min="107" max="108" width="9.375" style="121" bestFit="1" customWidth="1"/>
    <col min="109" max="110" width="12.625" style="121" bestFit="1" customWidth="1"/>
    <col min="111" max="113" width="9.25390625" style="121" bestFit="1" customWidth="1"/>
    <col min="114" max="115" width="10.125" style="121" bestFit="1" customWidth="1"/>
    <col min="116" max="116" width="12.625" style="121" bestFit="1" customWidth="1"/>
    <col min="117" max="117" width="9.25390625" style="121" bestFit="1" customWidth="1"/>
    <col min="118" max="118" width="11.75390625" style="121" customWidth="1"/>
    <col min="119" max="119" width="11.375" style="121" customWidth="1"/>
    <col min="120" max="121" width="10.125" style="121" bestFit="1" customWidth="1"/>
    <col min="122" max="122" width="11.625" style="121" bestFit="1" customWidth="1"/>
    <col min="123" max="125" width="9.25390625" style="121" bestFit="1" customWidth="1"/>
    <col min="126" max="126" width="12.00390625" style="121" customWidth="1"/>
    <col min="127" max="127" width="11.25390625" style="121" customWidth="1"/>
    <col min="128" max="128" width="13.375" style="121" customWidth="1"/>
    <col min="129" max="130" width="9.25390625" style="121" bestFit="1" customWidth="1"/>
    <col min="131" max="131" width="14.875" style="121" customWidth="1"/>
    <col min="132" max="132" width="15.00390625" style="121" customWidth="1"/>
    <col min="133" max="133" width="11.50390625" style="121" customWidth="1"/>
    <col min="134" max="134" width="11.625" style="121" bestFit="1" customWidth="1"/>
    <col min="135" max="136" width="9.25390625" style="121" bestFit="1" customWidth="1"/>
    <col min="137" max="137" width="11.625" style="121" bestFit="1" customWidth="1"/>
    <col min="138" max="139" width="9.25390625" style="121" bestFit="1" customWidth="1"/>
    <col min="140" max="140" width="12.625" style="121" bestFit="1" customWidth="1"/>
    <col min="141" max="142" width="9.25390625" style="121" bestFit="1" customWidth="1"/>
    <col min="143" max="143" width="11.625" style="121" bestFit="1" customWidth="1"/>
    <col min="144" max="145" width="9.25390625" style="121" bestFit="1" customWidth="1"/>
    <col min="146" max="146" width="11.625" style="121" bestFit="1" customWidth="1"/>
    <col min="147" max="148" width="9.25390625" style="121" bestFit="1" customWidth="1"/>
    <col min="149" max="149" width="10.625" style="121" customWidth="1"/>
    <col min="150" max="150" width="15.50390625" style="121" customWidth="1"/>
    <col min="151" max="151" width="9.25390625" style="121" bestFit="1" customWidth="1"/>
    <col min="152" max="152" width="12.375" style="121" customWidth="1"/>
    <col min="153" max="153" width="12.50390625" style="121" customWidth="1"/>
    <col min="154" max="154" width="14.00390625" style="121" customWidth="1"/>
    <col min="155" max="155" width="15.50390625" style="121" customWidth="1"/>
    <col min="156" max="158" width="13.50390625" style="121" customWidth="1"/>
    <col min="159" max="159" width="15.50390625" style="121" customWidth="1"/>
    <col min="160" max="162" width="13.50390625" style="121" customWidth="1"/>
    <col min="163" max="163" width="15.50390625" style="121" customWidth="1"/>
    <col min="164" max="166" width="13.50390625" style="121" customWidth="1"/>
    <col min="167" max="167" width="15.625" style="121" customWidth="1"/>
    <col min="168" max="170" width="13.50390625" style="121" customWidth="1"/>
    <col min="171" max="171" width="15.50390625" style="121" customWidth="1"/>
    <col min="172" max="173" width="13.50390625" style="121" customWidth="1"/>
    <col min="174" max="174" width="15.375" style="121" bestFit="1" customWidth="1"/>
    <col min="175" max="175" width="9.25390625" style="121" bestFit="1" customWidth="1"/>
    <col min="176" max="176" width="13.75390625" style="121" bestFit="1" customWidth="1"/>
    <col min="177" max="177" width="13.75390625" style="121" customWidth="1"/>
    <col min="178" max="178" width="12.625" style="121" bestFit="1" customWidth="1"/>
    <col min="179" max="179" width="9.00390625" style="121" customWidth="1"/>
    <col min="180" max="181" width="9.25390625" style="121" bestFit="1" customWidth="1"/>
    <col min="182" max="182" width="13.25390625" style="121" bestFit="1" customWidth="1"/>
    <col min="183" max="183" width="12.625" style="121" bestFit="1" customWidth="1"/>
    <col min="184" max="184" width="9.25390625" style="121" bestFit="1" customWidth="1"/>
    <col min="185" max="185" width="9.375" style="121" bestFit="1" customWidth="1"/>
    <col min="186" max="187" width="11.625" style="121" bestFit="1" customWidth="1"/>
    <col min="188" max="188" width="10.125" style="121" bestFit="1" customWidth="1"/>
    <col min="189" max="189" width="13.75390625" style="121" bestFit="1" customWidth="1"/>
    <col min="190" max="190" width="10.375" style="121" customWidth="1"/>
    <col min="191" max="191" width="9.25390625" style="121" bestFit="1" customWidth="1"/>
    <col min="192" max="192" width="9.50390625" style="121" customWidth="1"/>
    <col min="193" max="16384" width="9.00390625" style="121" customWidth="1"/>
  </cols>
  <sheetData>
    <row r="1" spans="3:196" ht="15.75" hidden="1" thickBot="1">
      <c r="C1" s="267">
        <v>3</v>
      </c>
      <c r="D1" s="267">
        <v>4</v>
      </c>
      <c r="E1" s="267">
        <v>5</v>
      </c>
      <c r="F1" s="267">
        <v>6</v>
      </c>
      <c r="G1" s="267">
        <v>7</v>
      </c>
      <c r="H1" s="267">
        <v>8</v>
      </c>
      <c r="I1" s="267">
        <v>9</v>
      </c>
      <c r="J1" s="267">
        <v>10</v>
      </c>
      <c r="K1" s="267">
        <v>11</v>
      </c>
      <c r="L1" s="267">
        <v>12</v>
      </c>
      <c r="M1" s="267">
        <v>13</v>
      </c>
      <c r="N1" s="267">
        <v>14</v>
      </c>
      <c r="O1" s="267">
        <v>15</v>
      </c>
      <c r="P1" s="267">
        <v>16</v>
      </c>
      <c r="Q1" s="267">
        <v>17</v>
      </c>
      <c r="R1" s="267">
        <v>18</v>
      </c>
      <c r="S1" s="267">
        <v>19</v>
      </c>
      <c r="T1" s="267">
        <v>20</v>
      </c>
      <c r="U1" s="267">
        <v>21</v>
      </c>
      <c r="V1" s="267">
        <v>22</v>
      </c>
      <c r="W1" s="267">
        <v>23</v>
      </c>
      <c r="X1" s="267">
        <v>24</v>
      </c>
      <c r="Y1" s="267">
        <v>25</v>
      </c>
      <c r="Z1" s="267">
        <v>26</v>
      </c>
      <c r="AA1" s="267">
        <v>27</v>
      </c>
      <c r="AB1" s="267">
        <v>28</v>
      </c>
      <c r="AC1" s="267">
        <v>29</v>
      </c>
      <c r="AD1" s="267">
        <v>30</v>
      </c>
      <c r="AE1" s="267">
        <v>31</v>
      </c>
      <c r="AF1" s="267">
        <v>32</v>
      </c>
      <c r="AG1" s="267">
        <v>33</v>
      </c>
      <c r="AH1" s="267">
        <v>34</v>
      </c>
      <c r="AI1" s="267">
        <v>35</v>
      </c>
      <c r="AJ1" s="267">
        <v>36</v>
      </c>
      <c r="AK1" s="267">
        <v>37</v>
      </c>
      <c r="AL1" s="267">
        <v>38</v>
      </c>
      <c r="AM1" s="267">
        <v>39</v>
      </c>
      <c r="AN1" s="267">
        <v>40</v>
      </c>
      <c r="AO1" s="267">
        <v>41</v>
      </c>
      <c r="AP1" s="267">
        <v>42</v>
      </c>
      <c r="AQ1" s="267">
        <v>43</v>
      </c>
      <c r="AR1" s="267">
        <v>44</v>
      </c>
      <c r="AS1" s="267">
        <v>45</v>
      </c>
      <c r="AT1" s="267">
        <v>46</v>
      </c>
      <c r="AU1" s="267">
        <v>47</v>
      </c>
      <c r="AV1" s="267">
        <v>48</v>
      </c>
      <c r="AW1" s="267">
        <v>49</v>
      </c>
      <c r="AX1" s="267">
        <v>50</v>
      </c>
      <c r="AY1" s="267">
        <v>51</v>
      </c>
      <c r="AZ1" s="267">
        <v>52</v>
      </c>
      <c r="BA1" s="267">
        <v>53</v>
      </c>
      <c r="BB1" s="267">
        <v>54</v>
      </c>
      <c r="BC1" s="267">
        <v>55</v>
      </c>
      <c r="BD1" s="267">
        <v>56</v>
      </c>
      <c r="BE1" s="267">
        <v>57</v>
      </c>
      <c r="BF1" s="267">
        <v>58</v>
      </c>
      <c r="BG1" s="267">
        <v>59</v>
      </c>
      <c r="BH1" s="267">
        <v>60</v>
      </c>
      <c r="BI1" s="267">
        <v>61</v>
      </c>
      <c r="BJ1" s="267">
        <v>62</v>
      </c>
      <c r="BK1" s="267">
        <v>63</v>
      </c>
      <c r="BL1" s="267">
        <v>64</v>
      </c>
      <c r="BM1" s="267">
        <v>65</v>
      </c>
      <c r="BN1" s="267">
        <v>66</v>
      </c>
      <c r="BO1" s="267">
        <v>67</v>
      </c>
      <c r="BP1" s="267">
        <v>68</v>
      </c>
      <c r="BQ1" s="267">
        <v>69</v>
      </c>
      <c r="BR1" s="267">
        <v>70</v>
      </c>
      <c r="BS1" s="267">
        <v>71</v>
      </c>
      <c r="BT1" s="267">
        <v>72</v>
      </c>
      <c r="BU1" s="267">
        <v>73</v>
      </c>
      <c r="BV1" s="267">
        <v>74</v>
      </c>
      <c r="BW1" s="267">
        <v>75</v>
      </c>
      <c r="BX1" s="267">
        <v>76</v>
      </c>
      <c r="BY1" s="267">
        <v>77</v>
      </c>
      <c r="BZ1" s="267">
        <v>78</v>
      </c>
      <c r="CA1" s="267">
        <v>79</v>
      </c>
      <c r="CB1" s="267">
        <v>80</v>
      </c>
      <c r="CC1" s="267">
        <v>81</v>
      </c>
      <c r="CD1" s="267">
        <v>82</v>
      </c>
      <c r="CE1" s="267">
        <v>83</v>
      </c>
      <c r="CF1" s="267">
        <v>84</v>
      </c>
      <c r="CG1" s="267">
        <v>85</v>
      </c>
      <c r="CH1" s="267">
        <v>86</v>
      </c>
      <c r="CI1" s="267">
        <v>87</v>
      </c>
      <c r="CJ1" s="267">
        <v>88</v>
      </c>
      <c r="CK1" s="267">
        <v>89</v>
      </c>
      <c r="CL1" s="267">
        <v>90</v>
      </c>
      <c r="CM1" s="267">
        <v>91</v>
      </c>
      <c r="CN1" s="267">
        <v>92</v>
      </c>
      <c r="CO1" s="267">
        <v>93</v>
      </c>
      <c r="CP1" s="267">
        <v>94</v>
      </c>
      <c r="CQ1" s="267">
        <v>95</v>
      </c>
      <c r="CR1" s="267">
        <v>96</v>
      </c>
      <c r="CS1" s="267">
        <v>97</v>
      </c>
      <c r="CT1" s="267">
        <v>98</v>
      </c>
      <c r="CU1" s="267">
        <v>99</v>
      </c>
      <c r="CV1" s="267">
        <v>100</v>
      </c>
      <c r="CW1" s="267">
        <v>101</v>
      </c>
      <c r="CX1" s="267">
        <v>102</v>
      </c>
      <c r="CY1" s="267">
        <v>103</v>
      </c>
      <c r="CZ1" s="267">
        <v>104</v>
      </c>
      <c r="DA1" s="267">
        <v>105</v>
      </c>
      <c r="DB1" s="267">
        <v>106</v>
      </c>
      <c r="DC1" s="267">
        <v>107</v>
      </c>
      <c r="DD1" s="267">
        <v>108</v>
      </c>
      <c r="DE1" s="267">
        <v>109</v>
      </c>
      <c r="DF1" s="267">
        <v>110</v>
      </c>
      <c r="DG1" s="267">
        <v>111</v>
      </c>
      <c r="DH1" s="267">
        <v>112</v>
      </c>
      <c r="DI1" s="267">
        <v>113</v>
      </c>
      <c r="DJ1" s="267">
        <v>114</v>
      </c>
      <c r="DK1" s="267">
        <v>115</v>
      </c>
      <c r="DL1" s="267">
        <v>116</v>
      </c>
      <c r="DM1" s="267">
        <v>117</v>
      </c>
      <c r="DN1" s="267">
        <v>118</v>
      </c>
      <c r="DO1" s="267">
        <v>119</v>
      </c>
      <c r="DP1" s="267">
        <v>120</v>
      </c>
      <c r="DQ1" s="267">
        <v>121</v>
      </c>
      <c r="DR1" s="267">
        <v>122</v>
      </c>
      <c r="DS1" s="267">
        <v>123</v>
      </c>
      <c r="DT1" s="267">
        <v>124</v>
      </c>
      <c r="DU1" s="267">
        <v>125</v>
      </c>
      <c r="DV1" s="267">
        <v>126</v>
      </c>
      <c r="DW1" s="267">
        <v>127</v>
      </c>
      <c r="DX1" s="267">
        <v>128</v>
      </c>
      <c r="DY1" s="267">
        <v>129</v>
      </c>
      <c r="DZ1" s="267">
        <v>130</v>
      </c>
      <c r="EA1" s="267">
        <v>131</v>
      </c>
      <c r="EB1" s="267">
        <v>132</v>
      </c>
      <c r="EC1" s="267">
        <v>133</v>
      </c>
      <c r="ED1" s="267">
        <v>134</v>
      </c>
      <c r="EE1" s="267">
        <v>135</v>
      </c>
      <c r="EF1" s="267">
        <v>136</v>
      </c>
      <c r="EG1" s="267">
        <v>137</v>
      </c>
      <c r="EH1" s="267">
        <v>138</v>
      </c>
      <c r="EI1" s="267">
        <v>139</v>
      </c>
      <c r="EJ1" s="267">
        <v>140</v>
      </c>
      <c r="EK1" s="267">
        <v>141</v>
      </c>
      <c r="EL1" s="267">
        <v>142</v>
      </c>
      <c r="EM1" s="267">
        <v>143</v>
      </c>
      <c r="EN1" s="267">
        <v>144</v>
      </c>
      <c r="EO1" s="267">
        <v>145</v>
      </c>
      <c r="EP1" s="267">
        <v>146</v>
      </c>
      <c r="EQ1" s="267">
        <v>147</v>
      </c>
      <c r="ER1" s="267">
        <v>148</v>
      </c>
      <c r="ES1" s="336">
        <v>149</v>
      </c>
      <c r="ET1" s="337">
        <v>150</v>
      </c>
      <c r="EU1" s="337">
        <v>151</v>
      </c>
      <c r="EV1" s="337">
        <v>152</v>
      </c>
      <c r="EW1" s="337">
        <v>153</v>
      </c>
      <c r="EX1" s="337">
        <v>154</v>
      </c>
      <c r="EY1" s="337">
        <v>155</v>
      </c>
      <c r="EZ1" s="337">
        <v>156</v>
      </c>
      <c r="FA1" s="337">
        <v>157</v>
      </c>
      <c r="FB1" s="337">
        <v>158</v>
      </c>
      <c r="FC1" s="337">
        <v>159</v>
      </c>
      <c r="FD1" s="337">
        <v>160</v>
      </c>
      <c r="FE1" s="337">
        <v>161</v>
      </c>
      <c r="FF1" s="337">
        <v>162</v>
      </c>
      <c r="FG1" s="337">
        <v>163</v>
      </c>
      <c r="FH1" s="337">
        <v>164</v>
      </c>
      <c r="FI1" s="337">
        <v>165</v>
      </c>
      <c r="FJ1" s="337">
        <v>166</v>
      </c>
      <c r="FK1" s="337">
        <v>167</v>
      </c>
      <c r="FL1" s="337">
        <v>168</v>
      </c>
      <c r="FM1" s="337">
        <v>169</v>
      </c>
      <c r="FN1" s="337">
        <v>170</v>
      </c>
      <c r="FO1" s="337">
        <v>171</v>
      </c>
      <c r="FP1" s="337">
        <v>172</v>
      </c>
      <c r="FQ1" s="337">
        <v>173</v>
      </c>
      <c r="FR1" s="337">
        <v>174</v>
      </c>
      <c r="FS1" s="337">
        <v>175</v>
      </c>
      <c r="FT1" s="337">
        <v>176</v>
      </c>
      <c r="FU1" s="337">
        <v>177</v>
      </c>
      <c r="FV1" s="337">
        <v>178</v>
      </c>
      <c r="FW1" s="337">
        <v>179</v>
      </c>
      <c r="FX1" s="337">
        <v>180</v>
      </c>
      <c r="FY1" s="337">
        <v>181</v>
      </c>
      <c r="FZ1" s="337">
        <v>182</v>
      </c>
      <c r="GA1" s="337">
        <v>183</v>
      </c>
      <c r="GB1" s="337">
        <v>184</v>
      </c>
      <c r="GC1" s="337">
        <v>185</v>
      </c>
      <c r="GD1" s="337">
        <v>186</v>
      </c>
      <c r="GE1" s="337">
        <v>187</v>
      </c>
      <c r="GF1" s="337">
        <v>188</v>
      </c>
      <c r="GG1" s="337">
        <v>189</v>
      </c>
      <c r="GH1" s="337">
        <v>190</v>
      </c>
      <c r="GI1" s="337">
        <v>191</v>
      </c>
      <c r="GJ1" s="337">
        <v>192</v>
      </c>
      <c r="GK1" s="268"/>
      <c r="GL1" s="268"/>
      <c r="GM1" s="268"/>
      <c r="GN1" s="268"/>
    </row>
    <row r="2" spans="1:192" s="307" customFormat="1" ht="21" customHeight="1" thickBot="1">
      <c r="A2" s="338"/>
      <c r="B2" s="338"/>
      <c r="C2" s="512"/>
      <c r="D2" s="513"/>
      <c r="E2" s="501" t="s">
        <v>159</v>
      </c>
      <c r="F2" s="502"/>
      <c r="G2" s="502"/>
      <c r="H2" s="502"/>
      <c r="I2" s="502"/>
      <c r="J2" s="502"/>
      <c r="K2" s="502"/>
      <c r="L2" s="502"/>
      <c r="M2" s="502"/>
      <c r="N2" s="502"/>
      <c r="O2" s="502"/>
      <c r="P2" s="502"/>
      <c r="Q2" s="502"/>
      <c r="R2" s="502"/>
      <c r="S2" s="502"/>
      <c r="T2" s="511"/>
      <c r="U2" s="501" t="s">
        <v>158</v>
      </c>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6" t="s">
        <v>160</v>
      </c>
      <c r="BX2" s="507"/>
      <c r="BY2" s="507"/>
      <c r="BZ2" s="507"/>
      <c r="CA2" s="507"/>
      <c r="CB2" s="508"/>
      <c r="CC2" s="515" t="s">
        <v>161</v>
      </c>
      <c r="CD2" s="507"/>
      <c r="CE2" s="507"/>
      <c r="CF2" s="507"/>
      <c r="CG2" s="507"/>
      <c r="CH2" s="507"/>
      <c r="CI2" s="507"/>
      <c r="CJ2" s="507"/>
      <c r="CK2" s="507"/>
      <c r="CL2" s="507"/>
      <c r="CM2" s="508"/>
      <c r="CN2" s="515" t="s">
        <v>162</v>
      </c>
      <c r="CO2" s="507"/>
      <c r="CP2" s="507"/>
      <c r="CQ2" s="507"/>
      <c r="CR2" s="507"/>
      <c r="CS2" s="507"/>
      <c r="CT2" s="507"/>
      <c r="CU2" s="508"/>
      <c r="CV2" s="316"/>
      <c r="CW2" s="506" t="s">
        <v>172</v>
      </c>
      <c r="CX2" s="507"/>
      <c r="CY2" s="507"/>
      <c r="CZ2" s="507"/>
      <c r="DA2" s="507"/>
      <c r="DB2" s="507"/>
      <c r="DC2" s="507"/>
      <c r="DD2" s="507"/>
      <c r="DE2" s="507"/>
      <c r="DF2" s="507"/>
      <c r="DG2" s="507"/>
      <c r="DH2" s="507"/>
      <c r="DI2" s="514"/>
      <c r="DJ2" s="506" t="s">
        <v>163</v>
      </c>
      <c r="DK2" s="507"/>
      <c r="DL2" s="507"/>
      <c r="DM2" s="507"/>
      <c r="DN2" s="507"/>
      <c r="DO2" s="514"/>
      <c r="DP2" s="506" t="s">
        <v>472</v>
      </c>
      <c r="DQ2" s="507"/>
      <c r="DR2" s="507"/>
      <c r="DS2" s="507"/>
      <c r="DT2" s="507"/>
      <c r="DU2" s="507"/>
      <c r="DV2" s="507"/>
      <c r="DW2" s="507"/>
      <c r="DX2" s="507"/>
      <c r="DY2" s="507"/>
      <c r="DZ2" s="507"/>
      <c r="EA2" s="507"/>
      <c r="EB2" s="507"/>
      <c r="EC2" s="514"/>
      <c r="ED2" s="506" t="s">
        <v>473</v>
      </c>
      <c r="EE2" s="507"/>
      <c r="EF2" s="514"/>
      <c r="EG2" s="506" t="s">
        <v>164</v>
      </c>
      <c r="EH2" s="507"/>
      <c r="EI2" s="514"/>
      <c r="EJ2" s="506" t="s">
        <v>165</v>
      </c>
      <c r="EK2" s="507"/>
      <c r="EL2" s="514"/>
      <c r="EM2" s="506" t="s">
        <v>461</v>
      </c>
      <c r="EN2" s="507"/>
      <c r="EO2" s="514"/>
      <c r="EP2" s="506" t="s">
        <v>166</v>
      </c>
      <c r="EQ2" s="507"/>
      <c r="ER2" s="507"/>
      <c r="ES2" s="506" t="s">
        <v>167</v>
      </c>
      <c r="ET2" s="507"/>
      <c r="EU2" s="507"/>
      <c r="EV2" s="507"/>
      <c r="EW2" s="507"/>
      <c r="EX2" s="507"/>
      <c r="EY2" s="507"/>
      <c r="EZ2" s="507"/>
      <c r="FA2" s="507"/>
      <c r="FB2" s="507"/>
      <c r="FC2" s="507"/>
      <c r="FD2" s="507"/>
      <c r="FE2" s="507"/>
      <c r="FF2" s="507"/>
      <c r="FG2" s="507"/>
      <c r="FH2" s="507"/>
      <c r="FI2" s="507"/>
      <c r="FJ2" s="507"/>
      <c r="FK2" s="507"/>
      <c r="FL2" s="507"/>
      <c r="FM2" s="507"/>
      <c r="FN2" s="507"/>
      <c r="FO2" s="507"/>
      <c r="FP2" s="507"/>
      <c r="FQ2" s="514"/>
      <c r="FR2" s="506" t="s">
        <v>474</v>
      </c>
      <c r="FS2" s="507"/>
      <c r="FT2" s="507"/>
      <c r="FU2" s="514"/>
      <c r="FV2" s="506" t="s">
        <v>475</v>
      </c>
      <c r="FW2" s="507"/>
      <c r="FX2" s="507"/>
      <c r="FY2" s="507"/>
      <c r="FZ2" s="507"/>
      <c r="GA2" s="507"/>
      <c r="GB2" s="514"/>
      <c r="GC2" s="506" t="s">
        <v>476</v>
      </c>
      <c r="GD2" s="507"/>
      <c r="GE2" s="507"/>
      <c r="GF2" s="507"/>
      <c r="GG2" s="507"/>
      <c r="GH2" s="507"/>
      <c r="GI2" s="507"/>
      <c r="GJ2" s="514"/>
    </row>
    <row r="3" spans="1:192" s="308" customFormat="1" ht="21.75" customHeight="1" thickBot="1">
      <c r="A3" s="311"/>
      <c r="B3" s="311"/>
      <c r="C3" s="509" t="s">
        <v>2</v>
      </c>
      <c r="D3" s="510"/>
      <c r="E3" s="503" t="s">
        <v>168</v>
      </c>
      <c r="F3" s="504"/>
      <c r="G3" s="504"/>
      <c r="H3" s="504"/>
      <c r="I3" s="504"/>
      <c r="J3" s="505" t="s">
        <v>328</v>
      </c>
      <c r="K3" s="505"/>
      <c r="L3" s="505"/>
      <c r="M3" s="505"/>
      <c r="N3" s="505"/>
      <c r="O3" s="504" t="s">
        <v>3</v>
      </c>
      <c r="P3" s="504"/>
      <c r="Q3" s="504"/>
      <c r="R3" s="504"/>
      <c r="S3" s="504"/>
      <c r="T3" s="309"/>
      <c r="U3" s="499" t="s">
        <v>156</v>
      </c>
      <c r="V3" s="500"/>
      <c r="W3" s="500"/>
      <c r="X3" s="500"/>
      <c r="Y3" s="500"/>
      <c r="Z3" s="500"/>
      <c r="AA3" s="500"/>
      <c r="AB3" s="500"/>
      <c r="AC3" s="500"/>
      <c r="AD3" s="500"/>
      <c r="AE3" s="503" t="s">
        <v>353</v>
      </c>
      <c r="AF3" s="504"/>
      <c r="AG3" s="504"/>
      <c r="AH3" s="504"/>
      <c r="AI3" s="504"/>
      <c r="AJ3" s="504"/>
      <c r="AK3" s="504"/>
      <c r="AL3" s="504" t="s">
        <v>363</v>
      </c>
      <c r="AM3" s="504"/>
      <c r="AN3" s="504"/>
      <c r="AO3" s="504"/>
      <c r="AP3" s="504"/>
      <c r="AQ3" s="504"/>
      <c r="AR3" s="504"/>
      <c r="AS3" s="505" t="s">
        <v>362</v>
      </c>
      <c r="AT3" s="505"/>
      <c r="AU3" s="505"/>
      <c r="AV3" s="505"/>
      <c r="AW3" s="505"/>
      <c r="AX3" s="505"/>
      <c r="AY3" s="505"/>
      <c r="AZ3" s="505" t="s">
        <v>361</v>
      </c>
      <c r="BA3" s="505"/>
      <c r="BB3" s="505"/>
      <c r="BC3" s="505"/>
      <c r="BD3" s="505"/>
      <c r="BE3" s="505"/>
      <c r="BF3" s="505"/>
      <c r="BG3" s="505" t="s">
        <v>360</v>
      </c>
      <c r="BH3" s="505"/>
      <c r="BI3" s="505"/>
      <c r="BJ3" s="505"/>
      <c r="BK3" s="505"/>
      <c r="BL3" s="505"/>
      <c r="BM3" s="505"/>
      <c r="BN3" s="505" t="s">
        <v>359</v>
      </c>
      <c r="BO3" s="505"/>
      <c r="BP3" s="505"/>
      <c r="BQ3" s="505"/>
      <c r="BR3" s="505"/>
      <c r="BS3" s="505"/>
      <c r="BT3" s="505"/>
      <c r="BU3" s="310"/>
      <c r="BV3" s="310"/>
      <c r="BW3" s="496"/>
      <c r="BX3" s="497"/>
      <c r="BY3" s="497"/>
      <c r="BZ3" s="497"/>
      <c r="CA3" s="497"/>
      <c r="CB3" s="498"/>
      <c r="CC3" s="312"/>
      <c r="CD3" s="313"/>
      <c r="CE3" s="313"/>
      <c r="CF3" s="313"/>
      <c r="CG3" s="313"/>
      <c r="CH3" s="313"/>
      <c r="CI3" s="313"/>
      <c r="CJ3" s="313"/>
      <c r="CK3" s="313"/>
      <c r="CL3" s="313"/>
      <c r="CM3" s="314"/>
      <c r="CN3" s="312"/>
      <c r="CO3" s="313"/>
      <c r="CP3" s="313"/>
      <c r="CQ3" s="313"/>
      <c r="CR3" s="313"/>
      <c r="CS3" s="313"/>
      <c r="CT3" s="313"/>
      <c r="CU3" s="314"/>
      <c r="CV3" s="317"/>
      <c r="CW3" s="315"/>
      <c r="CX3" s="313"/>
      <c r="CY3" s="313"/>
      <c r="CZ3" s="313"/>
      <c r="DA3" s="313"/>
      <c r="DB3" s="313"/>
      <c r="DC3" s="313"/>
      <c r="DD3" s="313"/>
      <c r="DE3" s="313"/>
      <c r="DF3" s="313"/>
      <c r="DG3" s="313"/>
      <c r="DH3" s="313"/>
      <c r="DI3" s="320"/>
      <c r="DJ3" s="315"/>
      <c r="DK3" s="313"/>
      <c r="DL3" s="313"/>
      <c r="DM3" s="313"/>
      <c r="DN3" s="313"/>
      <c r="DO3" s="320"/>
      <c r="DP3" s="315"/>
      <c r="DQ3" s="313"/>
      <c r="DR3" s="313"/>
      <c r="DS3" s="313"/>
      <c r="DT3" s="313"/>
      <c r="DU3" s="313"/>
      <c r="DV3" s="313"/>
      <c r="DW3" s="313"/>
      <c r="DX3" s="313"/>
      <c r="DY3" s="313"/>
      <c r="DZ3" s="313"/>
      <c r="EA3" s="313"/>
      <c r="EB3" s="313"/>
      <c r="EC3" s="320"/>
      <c r="ED3" s="315"/>
      <c r="EE3" s="313"/>
      <c r="EF3" s="320"/>
      <c r="EG3" s="315"/>
      <c r="EH3" s="313"/>
      <c r="EI3" s="320"/>
      <c r="EJ3" s="315"/>
      <c r="EK3" s="313"/>
      <c r="EL3" s="320"/>
      <c r="EM3" s="315"/>
      <c r="EN3" s="313"/>
      <c r="EO3" s="320"/>
      <c r="EP3" s="315"/>
      <c r="EQ3" s="313"/>
      <c r="ER3" s="313"/>
      <c r="ES3" s="315"/>
      <c r="ET3" s="313"/>
      <c r="EU3" s="313"/>
      <c r="EV3" s="313"/>
      <c r="EW3" s="313"/>
      <c r="EX3" s="313"/>
      <c r="EY3" s="313"/>
      <c r="EZ3" s="313"/>
      <c r="FA3" s="313"/>
      <c r="FB3" s="313"/>
      <c r="FC3" s="313"/>
      <c r="FD3" s="313"/>
      <c r="FE3" s="313"/>
      <c r="FF3" s="313"/>
      <c r="FG3" s="313"/>
      <c r="FH3" s="313"/>
      <c r="FI3" s="313"/>
      <c r="FJ3" s="313"/>
      <c r="FK3" s="313"/>
      <c r="FL3" s="313"/>
      <c r="FM3" s="313"/>
      <c r="FN3" s="313"/>
      <c r="FO3" s="313"/>
      <c r="FP3" s="313"/>
      <c r="FQ3" s="320"/>
      <c r="FR3" s="315"/>
      <c r="FS3" s="313"/>
      <c r="FT3" s="313"/>
      <c r="FU3" s="320"/>
      <c r="FV3" s="315"/>
      <c r="FW3" s="313"/>
      <c r="FX3" s="313"/>
      <c r="FY3" s="313"/>
      <c r="FZ3" s="313"/>
      <c r="GA3" s="313"/>
      <c r="GB3" s="320"/>
      <c r="GC3" s="315"/>
      <c r="GD3" s="313"/>
      <c r="GE3" s="313"/>
      <c r="GF3" s="313"/>
      <c r="GG3" s="313"/>
      <c r="GH3" s="313"/>
      <c r="GI3" s="313"/>
      <c r="GJ3" s="320"/>
    </row>
    <row r="4" spans="1:192" s="281" customFormat="1" ht="72" thickBot="1">
      <c r="A4" s="288" t="s">
        <v>9</v>
      </c>
      <c r="B4" s="289" t="s">
        <v>153</v>
      </c>
      <c r="C4" s="289" t="s">
        <v>2</v>
      </c>
      <c r="D4" s="290" t="s">
        <v>332</v>
      </c>
      <c r="E4" s="288" t="s">
        <v>157</v>
      </c>
      <c r="F4" s="289" t="s">
        <v>331</v>
      </c>
      <c r="G4" s="291" t="s">
        <v>329</v>
      </c>
      <c r="H4" s="290" t="s">
        <v>330</v>
      </c>
      <c r="I4" s="292" t="s">
        <v>334</v>
      </c>
      <c r="J4" s="289" t="s">
        <v>339</v>
      </c>
      <c r="K4" s="289" t="s">
        <v>333</v>
      </c>
      <c r="L4" s="291" t="s">
        <v>336</v>
      </c>
      <c r="M4" s="289" t="s">
        <v>337</v>
      </c>
      <c r="N4" s="290" t="s">
        <v>338</v>
      </c>
      <c r="O4" s="289" t="s">
        <v>340</v>
      </c>
      <c r="P4" s="289" t="s">
        <v>341</v>
      </c>
      <c r="Q4" s="291" t="s">
        <v>342</v>
      </c>
      <c r="R4" s="289" t="s">
        <v>343</v>
      </c>
      <c r="S4" s="290" t="s">
        <v>344</v>
      </c>
      <c r="T4" s="304" t="s">
        <v>335</v>
      </c>
      <c r="U4" s="288" t="s">
        <v>154</v>
      </c>
      <c r="V4" s="289" t="s">
        <v>345</v>
      </c>
      <c r="W4" s="289" t="s">
        <v>346</v>
      </c>
      <c r="X4" s="291" t="s">
        <v>347</v>
      </c>
      <c r="Y4" s="290" t="s">
        <v>348</v>
      </c>
      <c r="Z4" s="289" t="s">
        <v>155</v>
      </c>
      <c r="AA4" s="289" t="s">
        <v>349</v>
      </c>
      <c r="AB4" s="289" t="s">
        <v>350</v>
      </c>
      <c r="AC4" s="291" t="s">
        <v>351</v>
      </c>
      <c r="AD4" s="294" t="s">
        <v>352</v>
      </c>
      <c r="AE4" s="295" t="s">
        <v>354</v>
      </c>
      <c r="AF4" s="289" t="s">
        <v>355</v>
      </c>
      <c r="AG4" s="289" t="s">
        <v>346</v>
      </c>
      <c r="AH4" s="289" t="s">
        <v>350</v>
      </c>
      <c r="AI4" s="291" t="s">
        <v>356</v>
      </c>
      <c r="AJ4" s="289" t="s">
        <v>357</v>
      </c>
      <c r="AK4" s="290" t="s">
        <v>358</v>
      </c>
      <c r="AL4" s="289" t="s">
        <v>354</v>
      </c>
      <c r="AM4" s="289" t="s">
        <v>355</v>
      </c>
      <c r="AN4" s="289" t="s">
        <v>346</v>
      </c>
      <c r="AO4" s="289" t="s">
        <v>350</v>
      </c>
      <c r="AP4" s="291" t="s">
        <v>467</v>
      </c>
      <c r="AQ4" s="289" t="s">
        <v>357</v>
      </c>
      <c r="AR4" s="290" t="s">
        <v>358</v>
      </c>
      <c r="AS4" s="289" t="s">
        <v>354</v>
      </c>
      <c r="AT4" s="289" t="s">
        <v>355</v>
      </c>
      <c r="AU4" s="289" t="s">
        <v>346</v>
      </c>
      <c r="AV4" s="289" t="s">
        <v>350</v>
      </c>
      <c r="AW4" s="291" t="s">
        <v>468</v>
      </c>
      <c r="AX4" s="289" t="s">
        <v>357</v>
      </c>
      <c r="AY4" s="290" t="s">
        <v>358</v>
      </c>
      <c r="AZ4" s="289" t="s">
        <v>354</v>
      </c>
      <c r="BA4" s="289" t="s">
        <v>355</v>
      </c>
      <c r="BB4" s="289" t="s">
        <v>346</v>
      </c>
      <c r="BC4" s="289" t="s">
        <v>350</v>
      </c>
      <c r="BD4" s="291" t="s">
        <v>471</v>
      </c>
      <c r="BE4" s="289" t="s">
        <v>357</v>
      </c>
      <c r="BF4" s="290" t="s">
        <v>358</v>
      </c>
      <c r="BG4" s="289" t="s">
        <v>354</v>
      </c>
      <c r="BH4" s="289" t="s">
        <v>355</v>
      </c>
      <c r="BI4" s="289" t="s">
        <v>346</v>
      </c>
      <c r="BJ4" s="289" t="s">
        <v>350</v>
      </c>
      <c r="BK4" s="291" t="s">
        <v>470</v>
      </c>
      <c r="BL4" s="289" t="s">
        <v>357</v>
      </c>
      <c r="BM4" s="290" t="s">
        <v>358</v>
      </c>
      <c r="BN4" s="289" t="s">
        <v>354</v>
      </c>
      <c r="BO4" s="289" t="s">
        <v>355</v>
      </c>
      <c r="BP4" s="289" t="s">
        <v>346</v>
      </c>
      <c r="BQ4" s="289" t="s">
        <v>350</v>
      </c>
      <c r="BR4" s="291" t="s">
        <v>469</v>
      </c>
      <c r="BS4" s="289" t="s">
        <v>357</v>
      </c>
      <c r="BT4" s="290" t="s">
        <v>358</v>
      </c>
      <c r="BU4" s="279" t="s">
        <v>364</v>
      </c>
      <c r="BV4" s="293" t="s">
        <v>462</v>
      </c>
      <c r="BW4" s="297" t="s">
        <v>8</v>
      </c>
      <c r="BX4" s="298" t="s">
        <v>176</v>
      </c>
      <c r="BY4" s="298" t="s">
        <v>464</v>
      </c>
      <c r="BZ4" s="280" t="s">
        <v>465</v>
      </c>
      <c r="CA4" s="298" t="s">
        <v>463</v>
      </c>
      <c r="CB4" s="299" t="s">
        <v>457</v>
      </c>
      <c r="CC4" s="298" t="s">
        <v>455</v>
      </c>
      <c r="CD4" s="298" t="s">
        <v>354</v>
      </c>
      <c r="CE4" s="298" t="s">
        <v>453</v>
      </c>
      <c r="CF4" s="291" t="s">
        <v>456</v>
      </c>
      <c r="CG4" s="299" t="s">
        <v>357</v>
      </c>
      <c r="CH4" s="298" t="s">
        <v>454</v>
      </c>
      <c r="CI4" s="298" t="s">
        <v>355</v>
      </c>
      <c r="CJ4" s="298" t="s">
        <v>449</v>
      </c>
      <c r="CK4" s="291" t="s">
        <v>451</v>
      </c>
      <c r="CL4" s="298" t="s">
        <v>358</v>
      </c>
      <c r="CM4" s="299" t="s">
        <v>458</v>
      </c>
      <c r="CN4" s="298" t="s">
        <v>354</v>
      </c>
      <c r="CO4" s="298" t="s">
        <v>355</v>
      </c>
      <c r="CP4" s="298" t="s">
        <v>453</v>
      </c>
      <c r="CQ4" s="298" t="s">
        <v>449</v>
      </c>
      <c r="CR4" s="291" t="s">
        <v>460</v>
      </c>
      <c r="CS4" s="298" t="s">
        <v>459</v>
      </c>
      <c r="CT4" s="298" t="s">
        <v>357</v>
      </c>
      <c r="CU4" s="299" t="s">
        <v>358</v>
      </c>
      <c r="CV4" s="304" t="s">
        <v>452</v>
      </c>
      <c r="CW4" s="297" t="s">
        <v>443</v>
      </c>
      <c r="CX4" s="298" t="s">
        <v>444</v>
      </c>
      <c r="CY4" s="298" t="s">
        <v>445</v>
      </c>
      <c r="CZ4" s="298" t="s">
        <v>355</v>
      </c>
      <c r="DA4" s="298" t="s">
        <v>446</v>
      </c>
      <c r="DB4" s="298" t="s">
        <v>447</v>
      </c>
      <c r="DC4" s="298" t="s">
        <v>448</v>
      </c>
      <c r="DD4" s="298" t="s">
        <v>449</v>
      </c>
      <c r="DE4" s="280" t="s">
        <v>450</v>
      </c>
      <c r="DF4" s="280" t="s">
        <v>451</v>
      </c>
      <c r="DG4" s="298" t="s">
        <v>357</v>
      </c>
      <c r="DH4" s="298" t="s">
        <v>358</v>
      </c>
      <c r="DI4" s="300" t="s">
        <v>466</v>
      </c>
      <c r="DJ4" s="301" t="s">
        <v>436</v>
      </c>
      <c r="DK4" s="299" t="s">
        <v>437</v>
      </c>
      <c r="DL4" s="280" t="s">
        <v>438</v>
      </c>
      <c r="DM4" s="301" t="s">
        <v>439</v>
      </c>
      <c r="DN4" s="298" t="s">
        <v>440</v>
      </c>
      <c r="DO4" s="300" t="s">
        <v>441</v>
      </c>
      <c r="DP4" s="301" t="s">
        <v>434</v>
      </c>
      <c r="DQ4" s="299" t="s">
        <v>435</v>
      </c>
      <c r="DR4" s="280" t="s">
        <v>433</v>
      </c>
      <c r="DS4" s="301" t="s">
        <v>432</v>
      </c>
      <c r="DT4" s="298" t="s">
        <v>431</v>
      </c>
      <c r="DU4" s="299" t="s">
        <v>430</v>
      </c>
      <c r="DV4" s="298" t="s">
        <v>428</v>
      </c>
      <c r="DW4" s="298" t="s">
        <v>426</v>
      </c>
      <c r="DX4" s="298" t="s">
        <v>427</v>
      </c>
      <c r="DY4" s="298" t="s">
        <v>429</v>
      </c>
      <c r="DZ4" s="298" t="s">
        <v>425</v>
      </c>
      <c r="EA4" s="302" t="s">
        <v>424</v>
      </c>
      <c r="EB4" s="298" t="s">
        <v>423</v>
      </c>
      <c r="EC4" s="299" t="s">
        <v>422</v>
      </c>
      <c r="ED4" s="279" t="s">
        <v>419</v>
      </c>
      <c r="EE4" s="301" t="s">
        <v>420</v>
      </c>
      <c r="EF4" s="300" t="s">
        <v>421</v>
      </c>
      <c r="EG4" s="279" t="s">
        <v>416</v>
      </c>
      <c r="EH4" s="301" t="s">
        <v>417</v>
      </c>
      <c r="EI4" s="299" t="s">
        <v>418</v>
      </c>
      <c r="EJ4" s="279" t="s">
        <v>415</v>
      </c>
      <c r="EK4" s="301" t="s">
        <v>414</v>
      </c>
      <c r="EL4" s="300" t="s">
        <v>413</v>
      </c>
      <c r="EM4" s="279" t="s">
        <v>412</v>
      </c>
      <c r="EN4" s="301" t="s">
        <v>411</v>
      </c>
      <c r="EO4" s="299" t="s">
        <v>410</v>
      </c>
      <c r="EP4" s="279" t="s">
        <v>409</v>
      </c>
      <c r="EQ4" s="301" t="s">
        <v>408</v>
      </c>
      <c r="ER4" s="299" t="s">
        <v>407</v>
      </c>
      <c r="ES4" s="297" t="s">
        <v>406</v>
      </c>
      <c r="ET4" s="291" t="s">
        <v>405</v>
      </c>
      <c r="EU4" s="298" t="s">
        <v>404</v>
      </c>
      <c r="EV4" s="298" t="s">
        <v>402</v>
      </c>
      <c r="EW4" s="299" t="s">
        <v>403</v>
      </c>
      <c r="EX4" s="298" t="s">
        <v>401</v>
      </c>
      <c r="EY4" s="291" t="s">
        <v>400</v>
      </c>
      <c r="EZ4" s="298" t="s">
        <v>399</v>
      </c>
      <c r="FA4" s="299" t="s">
        <v>398</v>
      </c>
      <c r="FB4" s="298" t="s">
        <v>397</v>
      </c>
      <c r="FC4" s="291" t="s">
        <v>396</v>
      </c>
      <c r="FD4" s="298" t="s">
        <v>394</v>
      </c>
      <c r="FE4" s="299" t="s">
        <v>395</v>
      </c>
      <c r="FF4" s="298" t="s">
        <v>393</v>
      </c>
      <c r="FG4" s="291" t="s">
        <v>392</v>
      </c>
      <c r="FH4" s="298" t="s">
        <v>391</v>
      </c>
      <c r="FI4" s="299" t="s">
        <v>390</v>
      </c>
      <c r="FJ4" s="298" t="s">
        <v>386</v>
      </c>
      <c r="FK4" s="291" t="s">
        <v>387</v>
      </c>
      <c r="FL4" s="298" t="s">
        <v>388</v>
      </c>
      <c r="FM4" s="299" t="s">
        <v>389</v>
      </c>
      <c r="FN4" s="298" t="s">
        <v>385</v>
      </c>
      <c r="FO4" s="291" t="s">
        <v>384</v>
      </c>
      <c r="FP4" s="298" t="s">
        <v>383</v>
      </c>
      <c r="FQ4" s="300" t="s">
        <v>382</v>
      </c>
      <c r="FR4" s="303" t="s">
        <v>381</v>
      </c>
      <c r="FS4" s="298" t="s">
        <v>380</v>
      </c>
      <c r="FT4" s="299" t="s">
        <v>379</v>
      </c>
      <c r="FU4" s="339" t="s">
        <v>477</v>
      </c>
      <c r="FV4" s="301" t="s">
        <v>378</v>
      </c>
      <c r="FW4" s="298" t="s">
        <v>377</v>
      </c>
      <c r="FX4" s="298" t="s">
        <v>376</v>
      </c>
      <c r="FY4" s="298" t="s">
        <v>375</v>
      </c>
      <c r="FZ4" s="298" t="s">
        <v>374</v>
      </c>
      <c r="GA4" s="291" t="s">
        <v>373</v>
      </c>
      <c r="GB4" s="299" t="s">
        <v>372</v>
      </c>
      <c r="GC4" s="297" t="s">
        <v>371</v>
      </c>
      <c r="GD4" s="298" t="s">
        <v>370</v>
      </c>
      <c r="GE4" s="298" t="s">
        <v>369</v>
      </c>
      <c r="GF4" s="299" t="s">
        <v>368</v>
      </c>
      <c r="GG4" s="296" t="s">
        <v>367</v>
      </c>
      <c r="GH4" s="298" t="s">
        <v>366</v>
      </c>
      <c r="GI4" s="298" t="s">
        <v>365</v>
      </c>
      <c r="GJ4" s="300" t="s">
        <v>442</v>
      </c>
    </row>
    <row r="5" spans="1:192" s="190" customFormat="1" ht="14.25">
      <c r="A5" s="212">
        <v>301</v>
      </c>
      <c r="B5" s="212" t="s">
        <v>27</v>
      </c>
      <c r="C5" s="213" t="s">
        <v>169</v>
      </c>
      <c r="D5" s="246">
        <v>0</v>
      </c>
      <c r="E5" s="253">
        <v>3867.5</v>
      </c>
      <c r="F5" s="215">
        <v>22197.75</v>
      </c>
      <c r="G5" s="276">
        <v>85849798</v>
      </c>
      <c r="H5" s="216">
        <v>0.4853</v>
      </c>
      <c r="I5" s="218">
        <v>0</v>
      </c>
      <c r="J5" s="249">
        <v>4608.5</v>
      </c>
      <c r="K5" s="215">
        <v>6370</v>
      </c>
      <c r="L5" s="276">
        <v>29356145</v>
      </c>
      <c r="M5" s="216">
        <v>0.1659</v>
      </c>
      <c r="N5" s="218">
        <v>0</v>
      </c>
      <c r="O5" s="249">
        <v>5746</v>
      </c>
      <c r="P5" s="215">
        <v>4350</v>
      </c>
      <c r="Q5" s="276">
        <v>24995100</v>
      </c>
      <c r="R5" s="216">
        <v>0.1413</v>
      </c>
      <c r="S5" s="218">
        <v>0</v>
      </c>
      <c r="T5" s="305">
        <v>140201043</v>
      </c>
      <c r="U5" s="256" t="s">
        <v>190</v>
      </c>
      <c r="V5" s="215">
        <v>335</v>
      </c>
      <c r="W5" s="215">
        <v>8782.75</v>
      </c>
      <c r="X5" s="276">
        <v>2942220</v>
      </c>
      <c r="Y5" s="218">
        <v>0.5</v>
      </c>
      <c r="Z5" s="273" t="s">
        <v>191</v>
      </c>
      <c r="AA5" s="215">
        <v>475</v>
      </c>
      <c r="AB5" s="215">
        <v>4862.58</v>
      </c>
      <c r="AC5" s="276">
        <v>2309726</v>
      </c>
      <c r="AD5" s="243">
        <v>0.5</v>
      </c>
      <c r="AE5" s="272">
        <v>0</v>
      </c>
      <c r="AF5" s="260">
        <v>0</v>
      </c>
      <c r="AG5" s="260">
        <v>0</v>
      </c>
      <c r="AH5" s="260">
        <v>0</v>
      </c>
      <c r="AI5" s="260">
        <v>0</v>
      </c>
      <c r="AJ5" s="261">
        <v>0</v>
      </c>
      <c r="AK5" s="262">
        <v>0</v>
      </c>
      <c r="AL5" s="219">
        <v>0</v>
      </c>
      <c r="AM5" s="215">
        <v>0</v>
      </c>
      <c r="AN5" s="215">
        <v>0</v>
      </c>
      <c r="AO5" s="215">
        <v>0</v>
      </c>
      <c r="AP5" s="215">
        <v>0</v>
      </c>
      <c r="AQ5" s="216">
        <v>0</v>
      </c>
      <c r="AR5" s="218">
        <v>0</v>
      </c>
      <c r="AS5" s="259">
        <v>0</v>
      </c>
      <c r="AT5" s="260">
        <v>0</v>
      </c>
      <c r="AU5" s="260">
        <v>0</v>
      </c>
      <c r="AV5" s="260">
        <v>0</v>
      </c>
      <c r="AW5" s="260">
        <v>0</v>
      </c>
      <c r="AX5" s="261">
        <v>0</v>
      </c>
      <c r="AY5" s="262">
        <v>0</v>
      </c>
      <c r="AZ5" s="219">
        <v>0</v>
      </c>
      <c r="BA5" s="215">
        <v>0</v>
      </c>
      <c r="BB5" s="215">
        <v>0</v>
      </c>
      <c r="BC5" s="215">
        <v>0</v>
      </c>
      <c r="BD5" s="215">
        <v>0</v>
      </c>
      <c r="BE5" s="216">
        <v>0</v>
      </c>
      <c r="BF5" s="218">
        <v>0</v>
      </c>
      <c r="BG5" s="259">
        <v>50</v>
      </c>
      <c r="BH5" s="260">
        <v>50</v>
      </c>
      <c r="BI5" s="260">
        <v>2968.76</v>
      </c>
      <c r="BJ5" s="260">
        <v>1215.25</v>
      </c>
      <c r="BK5" s="260">
        <v>209200</v>
      </c>
      <c r="BL5" s="261">
        <v>0</v>
      </c>
      <c r="BM5" s="262">
        <v>0</v>
      </c>
      <c r="BN5" s="219">
        <v>100</v>
      </c>
      <c r="BO5" s="215">
        <v>100</v>
      </c>
      <c r="BP5" s="215">
        <v>1044.34</v>
      </c>
      <c r="BQ5" s="215">
        <v>496.22</v>
      </c>
      <c r="BR5" s="215">
        <v>154055</v>
      </c>
      <c r="BS5" s="216">
        <v>0</v>
      </c>
      <c r="BT5" s="218">
        <v>0</v>
      </c>
      <c r="BU5" s="326">
        <v>5615201</v>
      </c>
      <c r="BV5" s="332">
        <v>0.0317</v>
      </c>
      <c r="BW5" s="265" t="s">
        <v>198</v>
      </c>
      <c r="BX5" s="215">
        <v>500</v>
      </c>
      <c r="BY5" s="215">
        <v>158.23</v>
      </c>
      <c r="BZ5" s="330">
        <v>79115</v>
      </c>
      <c r="CA5" s="329">
        <v>0.0004</v>
      </c>
      <c r="CB5" s="218">
        <v>0</v>
      </c>
      <c r="CC5" s="252" t="s">
        <v>200</v>
      </c>
      <c r="CD5" s="215">
        <v>585</v>
      </c>
      <c r="CE5" s="215">
        <v>7023.39</v>
      </c>
      <c r="CF5" s="276">
        <v>4108680</v>
      </c>
      <c r="CG5" s="218">
        <v>0</v>
      </c>
      <c r="CH5" s="252" t="s">
        <v>201</v>
      </c>
      <c r="CI5" s="215">
        <v>1400</v>
      </c>
      <c r="CJ5" s="215">
        <v>641.9</v>
      </c>
      <c r="CK5" s="276">
        <v>898655</v>
      </c>
      <c r="CL5" s="216">
        <v>0</v>
      </c>
      <c r="CM5" s="218">
        <v>0.0283</v>
      </c>
      <c r="CN5" s="249">
        <v>504</v>
      </c>
      <c r="CO5" s="215">
        <v>700</v>
      </c>
      <c r="CP5" s="215">
        <v>1696.81</v>
      </c>
      <c r="CQ5" s="215">
        <v>141.9</v>
      </c>
      <c r="CR5" s="276">
        <v>954524</v>
      </c>
      <c r="CS5" s="216">
        <v>0.0054</v>
      </c>
      <c r="CT5" s="216">
        <v>0</v>
      </c>
      <c r="CU5" s="218">
        <v>0</v>
      </c>
      <c r="CV5" s="318">
        <v>6040974</v>
      </c>
      <c r="CW5" s="240" t="s">
        <v>252</v>
      </c>
      <c r="CX5" s="216">
        <v>1</v>
      </c>
      <c r="CY5" s="215">
        <v>800</v>
      </c>
      <c r="CZ5" s="215">
        <v>1400</v>
      </c>
      <c r="DA5" s="216">
        <v>0.5205</v>
      </c>
      <c r="DB5" s="216">
        <v>0.243</v>
      </c>
      <c r="DC5" s="215">
        <v>6769.01</v>
      </c>
      <c r="DD5" s="235">
        <v>3005.19</v>
      </c>
      <c r="DE5" s="328">
        <v>5415210</v>
      </c>
      <c r="DF5" s="328">
        <v>4207264</v>
      </c>
      <c r="DG5" s="321">
        <v>1</v>
      </c>
      <c r="DH5" s="216">
        <v>1</v>
      </c>
      <c r="DI5" s="243">
        <v>0.0544</v>
      </c>
      <c r="DJ5" s="219">
        <v>150000</v>
      </c>
      <c r="DK5" s="235">
        <v>150000</v>
      </c>
      <c r="DL5" s="324">
        <v>7800000</v>
      </c>
      <c r="DM5" s="321">
        <v>0.0441</v>
      </c>
      <c r="DN5" s="216">
        <v>0</v>
      </c>
      <c r="DO5" s="243">
        <v>0</v>
      </c>
      <c r="DP5" s="219">
        <v>0</v>
      </c>
      <c r="DQ5" s="235">
        <v>0</v>
      </c>
      <c r="DR5" s="324">
        <v>0</v>
      </c>
      <c r="DS5" s="321">
        <v>0</v>
      </c>
      <c r="DT5" s="216">
        <v>0</v>
      </c>
      <c r="DU5" s="218">
        <v>0</v>
      </c>
      <c r="DV5" s="269">
        <v>0</v>
      </c>
      <c r="DW5" s="214">
        <v>0</v>
      </c>
      <c r="DX5" s="217" t="s">
        <v>218</v>
      </c>
      <c r="DY5" s="214">
        <v>0</v>
      </c>
      <c r="DZ5" s="214">
        <v>0</v>
      </c>
      <c r="EA5" s="217" t="s">
        <v>218</v>
      </c>
      <c r="EB5" s="214">
        <v>0</v>
      </c>
      <c r="EC5" s="246">
        <v>0</v>
      </c>
      <c r="ED5" s="326">
        <v>0</v>
      </c>
      <c r="EE5" s="321">
        <v>0</v>
      </c>
      <c r="EF5" s="243">
        <v>0</v>
      </c>
      <c r="EG5" s="326">
        <v>932000</v>
      </c>
      <c r="EH5" s="321">
        <v>0.0053</v>
      </c>
      <c r="EI5" s="218">
        <v>0</v>
      </c>
      <c r="EJ5" s="326">
        <v>3763570</v>
      </c>
      <c r="EK5" s="321">
        <v>0.0213</v>
      </c>
      <c r="EL5" s="243">
        <v>0</v>
      </c>
      <c r="EM5" s="326">
        <v>2824800</v>
      </c>
      <c r="EN5" s="321">
        <v>0.016</v>
      </c>
      <c r="EO5" s="218">
        <v>0</v>
      </c>
      <c r="EP5" s="326">
        <v>0</v>
      </c>
      <c r="EQ5" s="321">
        <v>0</v>
      </c>
      <c r="ER5" s="218">
        <v>0</v>
      </c>
      <c r="ES5" s="265" t="s">
        <v>230</v>
      </c>
      <c r="ET5" s="215">
        <v>105000</v>
      </c>
      <c r="EU5" s="216">
        <v>0.0006</v>
      </c>
      <c r="EV5" s="216">
        <v>0</v>
      </c>
      <c r="EW5" s="218">
        <v>0</v>
      </c>
      <c r="EX5" s="252" t="s">
        <v>231</v>
      </c>
      <c r="EY5" s="215">
        <v>0</v>
      </c>
      <c r="EZ5" s="216">
        <v>0</v>
      </c>
      <c r="FA5" s="218">
        <v>0</v>
      </c>
      <c r="FB5" s="252" t="s">
        <v>232</v>
      </c>
      <c r="FC5" s="215">
        <v>0</v>
      </c>
      <c r="FD5" s="216">
        <v>0</v>
      </c>
      <c r="FE5" s="218">
        <v>0</v>
      </c>
      <c r="FF5" s="252" t="s">
        <v>233</v>
      </c>
      <c r="FG5" s="215">
        <v>0</v>
      </c>
      <c r="FH5" s="216">
        <v>0</v>
      </c>
      <c r="FI5" s="218">
        <v>0</v>
      </c>
      <c r="FJ5" s="252" t="s">
        <v>234</v>
      </c>
      <c r="FK5" s="215">
        <v>0</v>
      </c>
      <c r="FL5" s="216">
        <v>0</v>
      </c>
      <c r="FM5" s="218">
        <v>0</v>
      </c>
      <c r="FN5" s="252" t="s">
        <v>235</v>
      </c>
      <c r="FO5" s="215">
        <v>0</v>
      </c>
      <c r="FP5" s="216">
        <v>0</v>
      </c>
      <c r="FQ5" s="243">
        <v>0</v>
      </c>
      <c r="FR5" s="277">
        <v>176905063</v>
      </c>
      <c r="FS5" s="216">
        <v>1</v>
      </c>
      <c r="FT5" s="260">
        <v>12248447</v>
      </c>
      <c r="FU5" s="340">
        <f>FT5/FR5</f>
        <v>0.06923740221047263</v>
      </c>
      <c r="FV5" s="219">
        <v>1730987</v>
      </c>
      <c r="FW5" s="214" t="s">
        <v>170</v>
      </c>
      <c r="FX5" s="216">
        <v>0.0451</v>
      </c>
      <c r="FY5" s="216">
        <v>1</v>
      </c>
      <c r="FZ5" s="215">
        <v>-1676160</v>
      </c>
      <c r="GA5" s="215">
        <v>54827</v>
      </c>
      <c r="GB5" s="218">
        <v>0.0003</v>
      </c>
      <c r="GC5" s="253">
        <v>0</v>
      </c>
      <c r="GD5" s="215">
        <v>0</v>
      </c>
      <c r="GE5" s="215">
        <v>3037600</v>
      </c>
      <c r="GF5" s="235">
        <v>0</v>
      </c>
      <c r="GG5" s="253">
        <v>176959890</v>
      </c>
      <c r="GH5" s="216">
        <v>0.7925</v>
      </c>
      <c r="GI5" s="216">
        <v>0.9128</v>
      </c>
      <c r="GJ5" s="266">
        <v>1.32</v>
      </c>
    </row>
    <row r="6" spans="1:192" s="190" customFormat="1" ht="14.25">
      <c r="A6" s="197">
        <v>302</v>
      </c>
      <c r="B6" s="197" t="s">
        <v>28</v>
      </c>
      <c r="C6" s="198" t="s">
        <v>169</v>
      </c>
      <c r="D6" s="247">
        <v>0</v>
      </c>
      <c r="E6" s="254">
        <v>3338.75</v>
      </c>
      <c r="F6" s="200">
        <v>27373.08</v>
      </c>
      <c r="G6" s="205">
        <v>91391882</v>
      </c>
      <c r="H6" s="201">
        <v>0.4357</v>
      </c>
      <c r="I6" s="208">
        <v>0.045</v>
      </c>
      <c r="J6" s="250">
        <v>4785.86</v>
      </c>
      <c r="K6" s="200">
        <v>9379</v>
      </c>
      <c r="L6" s="205">
        <v>44886581</v>
      </c>
      <c r="M6" s="201">
        <v>0.214</v>
      </c>
      <c r="N6" s="208">
        <v>0.045</v>
      </c>
      <c r="O6" s="250">
        <v>4785.86</v>
      </c>
      <c r="P6" s="200">
        <v>6263</v>
      </c>
      <c r="Q6" s="205">
        <v>29973841</v>
      </c>
      <c r="R6" s="201">
        <v>0.1429</v>
      </c>
      <c r="S6" s="208">
        <v>0.045</v>
      </c>
      <c r="T6" s="306">
        <v>166252304</v>
      </c>
      <c r="U6" s="257" t="s">
        <v>190</v>
      </c>
      <c r="V6" s="200">
        <v>1383.56</v>
      </c>
      <c r="W6" s="200">
        <v>7581.56</v>
      </c>
      <c r="X6" s="205">
        <v>10489545</v>
      </c>
      <c r="Y6" s="208">
        <v>0.2</v>
      </c>
      <c r="Z6" s="274" t="s">
        <v>191</v>
      </c>
      <c r="AA6" s="200">
        <v>1375.32</v>
      </c>
      <c r="AB6" s="200">
        <v>4544.97</v>
      </c>
      <c r="AC6" s="205">
        <v>6250792</v>
      </c>
      <c r="AD6" s="244">
        <v>0.2</v>
      </c>
      <c r="AE6" s="210">
        <v>0</v>
      </c>
      <c r="AF6" s="200">
        <v>0</v>
      </c>
      <c r="AG6" s="200">
        <v>0</v>
      </c>
      <c r="AH6" s="200">
        <v>0</v>
      </c>
      <c r="AI6" s="200">
        <v>0</v>
      </c>
      <c r="AJ6" s="201">
        <v>0</v>
      </c>
      <c r="AK6" s="263">
        <v>0</v>
      </c>
      <c r="AL6" s="210">
        <v>0</v>
      </c>
      <c r="AM6" s="200">
        <v>0</v>
      </c>
      <c r="AN6" s="200">
        <v>0</v>
      </c>
      <c r="AO6" s="200">
        <v>0</v>
      </c>
      <c r="AP6" s="200">
        <v>0</v>
      </c>
      <c r="AQ6" s="201">
        <v>0</v>
      </c>
      <c r="AR6" s="208">
        <v>0</v>
      </c>
      <c r="AS6" s="250">
        <v>0</v>
      </c>
      <c r="AT6" s="200">
        <v>0</v>
      </c>
      <c r="AU6" s="200">
        <v>0</v>
      </c>
      <c r="AV6" s="200">
        <v>0</v>
      </c>
      <c r="AW6" s="200">
        <v>0</v>
      </c>
      <c r="AX6" s="201">
        <v>0</v>
      </c>
      <c r="AY6" s="263">
        <v>0</v>
      </c>
      <c r="AZ6" s="210">
        <v>215</v>
      </c>
      <c r="BA6" s="200">
        <v>247</v>
      </c>
      <c r="BB6" s="200">
        <v>3109.91</v>
      </c>
      <c r="BC6" s="200">
        <v>1842.31</v>
      </c>
      <c r="BD6" s="200">
        <v>1123681</v>
      </c>
      <c r="BE6" s="201">
        <v>0.2</v>
      </c>
      <c r="BF6" s="208">
        <v>0.2</v>
      </c>
      <c r="BG6" s="250">
        <v>717</v>
      </c>
      <c r="BH6" s="200">
        <v>819</v>
      </c>
      <c r="BI6" s="200">
        <v>1870.03</v>
      </c>
      <c r="BJ6" s="200">
        <v>1018.38</v>
      </c>
      <c r="BK6" s="200">
        <v>2174862</v>
      </c>
      <c r="BL6" s="201">
        <v>0.2</v>
      </c>
      <c r="BM6" s="263">
        <v>0.2</v>
      </c>
      <c r="BN6" s="210">
        <v>4205</v>
      </c>
      <c r="BO6" s="200">
        <v>2917</v>
      </c>
      <c r="BP6" s="200">
        <v>661.33</v>
      </c>
      <c r="BQ6" s="200">
        <v>544.59</v>
      </c>
      <c r="BR6" s="200">
        <v>4369468</v>
      </c>
      <c r="BS6" s="201">
        <v>0.2</v>
      </c>
      <c r="BT6" s="208">
        <v>0.2</v>
      </c>
      <c r="BU6" s="327">
        <v>24408348</v>
      </c>
      <c r="BV6" s="333">
        <v>0.1164</v>
      </c>
      <c r="BW6" s="241" t="s">
        <v>198</v>
      </c>
      <c r="BX6" s="200">
        <v>0</v>
      </c>
      <c r="BY6" s="200">
        <v>0</v>
      </c>
      <c r="BZ6" s="331">
        <v>0</v>
      </c>
      <c r="CA6" s="323">
        <v>0</v>
      </c>
      <c r="CB6" s="208">
        <v>0</v>
      </c>
      <c r="CC6" s="238" t="s">
        <v>261</v>
      </c>
      <c r="CD6" s="200">
        <v>530</v>
      </c>
      <c r="CE6" s="200">
        <v>5824.65</v>
      </c>
      <c r="CF6" s="205">
        <v>3087064</v>
      </c>
      <c r="CG6" s="208">
        <v>1</v>
      </c>
      <c r="CH6" s="238" t="s">
        <v>260</v>
      </c>
      <c r="CI6" s="200">
        <v>1378</v>
      </c>
      <c r="CJ6" s="200">
        <v>663.43</v>
      </c>
      <c r="CK6" s="205">
        <v>914208</v>
      </c>
      <c r="CL6" s="201">
        <v>1</v>
      </c>
      <c r="CM6" s="208">
        <v>0.0191</v>
      </c>
      <c r="CN6" s="250">
        <v>422.9</v>
      </c>
      <c r="CO6" s="200">
        <v>618.53</v>
      </c>
      <c r="CP6" s="200">
        <v>459.89</v>
      </c>
      <c r="CQ6" s="200">
        <v>197.56</v>
      </c>
      <c r="CR6" s="205">
        <v>316687</v>
      </c>
      <c r="CS6" s="201">
        <v>0.0015</v>
      </c>
      <c r="CT6" s="201">
        <v>1</v>
      </c>
      <c r="CU6" s="208">
        <v>1</v>
      </c>
      <c r="CV6" s="319">
        <v>4317959</v>
      </c>
      <c r="CW6" s="241" t="s">
        <v>149</v>
      </c>
      <c r="CX6" s="201">
        <v>1</v>
      </c>
      <c r="CY6" s="200">
        <v>0</v>
      </c>
      <c r="CZ6" s="200">
        <v>0</v>
      </c>
      <c r="DA6" s="201">
        <v>0</v>
      </c>
      <c r="DB6" s="201">
        <v>0</v>
      </c>
      <c r="DC6" s="200">
        <v>0</v>
      </c>
      <c r="DD6" s="236">
        <v>0</v>
      </c>
      <c r="DE6" s="325">
        <v>0</v>
      </c>
      <c r="DF6" s="325">
        <v>0</v>
      </c>
      <c r="DG6" s="322">
        <v>0</v>
      </c>
      <c r="DH6" s="201">
        <v>0</v>
      </c>
      <c r="DI6" s="244">
        <v>0</v>
      </c>
      <c r="DJ6" s="210">
        <v>122000</v>
      </c>
      <c r="DK6" s="236">
        <v>122000</v>
      </c>
      <c r="DL6" s="325">
        <v>13196333</v>
      </c>
      <c r="DM6" s="322">
        <v>0.0629</v>
      </c>
      <c r="DN6" s="201">
        <v>0</v>
      </c>
      <c r="DO6" s="244">
        <v>0</v>
      </c>
      <c r="DP6" s="210">
        <v>0</v>
      </c>
      <c r="DQ6" s="236">
        <v>0</v>
      </c>
      <c r="DR6" s="325">
        <v>0</v>
      </c>
      <c r="DS6" s="322">
        <v>0</v>
      </c>
      <c r="DT6" s="201">
        <v>0</v>
      </c>
      <c r="DU6" s="208">
        <v>0</v>
      </c>
      <c r="DV6" s="270">
        <v>0</v>
      </c>
      <c r="DW6" s="199">
        <v>0</v>
      </c>
      <c r="DX6" s="202" t="s">
        <v>218</v>
      </c>
      <c r="DY6" s="199">
        <v>0</v>
      </c>
      <c r="DZ6" s="199">
        <v>0</v>
      </c>
      <c r="EA6" s="202" t="s">
        <v>218</v>
      </c>
      <c r="EB6" s="199">
        <v>0</v>
      </c>
      <c r="EC6" s="247">
        <v>0</v>
      </c>
      <c r="ED6" s="327">
        <v>0</v>
      </c>
      <c r="EE6" s="322">
        <v>0</v>
      </c>
      <c r="EF6" s="244">
        <v>0</v>
      </c>
      <c r="EG6" s="327">
        <v>428677</v>
      </c>
      <c r="EH6" s="322">
        <v>0.002</v>
      </c>
      <c r="EI6" s="208">
        <v>0</v>
      </c>
      <c r="EJ6" s="327">
        <v>1071797</v>
      </c>
      <c r="EK6" s="322">
        <v>0.0051</v>
      </c>
      <c r="EL6" s="244">
        <v>0</v>
      </c>
      <c r="EM6" s="327">
        <v>0</v>
      </c>
      <c r="EN6" s="322">
        <v>0</v>
      </c>
      <c r="EO6" s="208">
        <v>0</v>
      </c>
      <c r="EP6" s="327">
        <v>0</v>
      </c>
      <c r="EQ6" s="322">
        <v>0</v>
      </c>
      <c r="ER6" s="208">
        <v>0</v>
      </c>
      <c r="ES6" s="241" t="s">
        <v>230</v>
      </c>
      <c r="ET6" s="200">
        <v>103700</v>
      </c>
      <c r="EU6" s="201">
        <v>0.0005</v>
      </c>
      <c r="EV6" s="201">
        <v>0</v>
      </c>
      <c r="EW6" s="208">
        <v>0</v>
      </c>
      <c r="EX6" s="238" t="s">
        <v>231</v>
      </c>
      <c r="EY6" s="200">
        <v>0</v>
      </c>
      <c r="EZ6" s="201">
        <v>0</v>
      </c>
      <c r="FA6" s="208">
        <v>0</v>
      </c>
      <c r="FB6" s="238" t="s">
        <v>232</v>
      </c>
      <c r="FC6" s="200">
        <v>0</v>
      </c>
      <c r="FD6" s="201">
        <v>0</v>
      </c>
      <c r="FE6" s="208">
        <v>0</v>
      </c>
      <c r="FF6" s="238" t="s">
        <v>233</v>
      </c>
      <c r="FG6" s="200">
        <v>0</v>
      </c>
      <c r="FH6" s="201">
        <v>0</v>
      </c>
      <c r="FI6" s="208">
        <v>0</v>
      </c>
      <c r="FJ6" s="238" t="s">
        <v>234</v>
      </c>
      <c r="FK6" s="200">
        <v>0</v>
      </c>
      <c r="FL6" s="201">
        <v>0</v>
      </c>
      <c r="FM6" s="208">
        <v>0</v>
      </c>
      <c r="FN6" s="238" t="s">
        <v>235</v>
      </c>
      <c r="FO6" s="200">
        <v>0</v>
      </c>
      <c r="FP6" s="201">
        <v>0</v>
      </c>
      <c r="FQ6" s="244">
        <v>0</v>
      </c>
      <c r="FR6" s="211">
        <v>209779119</v>
      </c>
      <c r="FS6" s="201">
        <v>1</v>
      </c>
      <c r="FT6" s="200">
        <v>16680983</v>
      </c>
      <c r="FU6" s="341">
        <f>FT6/FR6</f>
        <v>0.07951688938115904</v>
      </c>
      <c r="FV6" s="210">
        <v>3431645</v>
      </c>
      <c r="FW6" s="199" t="s">
        <v>170</v>
      </c>
      <c r="FX6" s="201">
        <v>0.005</v>
      </c>
      <c r="FY6" s="201">
        <v>1</v>
      </c>
      <c r="FZ6" s="200">
        <v>-3063050</v>
      </c>
      <c r="GA6" s="200">
        <v>368595</v>
      </c>
      <c r="GB6" s="208">
        <v>0.0018</v>
      </c>
      <c r="GC6" s="254">
        <v>0</v>
      </c>
      <c r="GD6" s="200">
        <v>0</v>
      </c>
      <c r="GE6" s="200">
        <v>0</v>
      </c>
      <c r="GF6" s="236">
        <v>0</v>
      </c>
      <c r="GG6" s="254">
        <v>210147714</v>
      </c>
      <c r="GH6" s="201">
        <v>0.7925</v>
      </c>
      <c r="GI6" s="201">
        <v>0.9294</v>
      </c>
      <c r="GJ6" s="266">
        <v>1.26</v>
      </c>
    </row>
    <row r="7" spans="1:192" s="190" customFormat="1" ht="14.25">
      <c r="A7" s="197">
        <v>370</v>
      </c>
      <c r="B7" s="197" t="s">
        <v>69</v>
      </c>
      <c r="C7" s="198" t="s">
        <v>170</v>
      </c>
      <c r="D7" s="247">
        <v>33</v>
      </c>
      <c r="E7" s="254">
        <v>2642.49</v>
      </c>
      <c r="F7" s="200">
        <v>18278</v>
      </c>
      <c r="G7" s="205">
        <v>48299377</v>
      </c>
      <c r="H7" s="201">
        <v>0.3827</v>
      </c>
      <c r="I7" s="208">
        <v>0.02</v>
      </c>
      <c r="J7" s="250">
        <v>3206</v>
      </c>
      <c r="K7" s="200">
        <v>5843</v>
      </c>
      <c r="L7" s="205">
        <v>18732658</v>
      </c>
      <c r="M7" s="201">
        <v>0.1484</v>
      </c>
      <c r="N7" s="208">
        <v>0.02</v>
      </c>
      <c r="O7" s="250">
        <v>3709</v>
      </c>
      <c r="P7" s="200">
        <v>4341</v>
      </c>
      <c r="Q7" s="205">
        <v>16100769</v>
      </c>
      <c r="R7" s="201">
        <v>0.1276</v>
      </c>
      <c r="S7" s="208">
        <v>0.02</v>
      </c>
      <c r="T7" s="306">
        <v>83132804</v>
      </c>
      <c r="U7" s="257" t="s">
        <v>190</v>
      </c>
      <c r="V7" s="200">
        <v>661.87</v>
      </c>
      <c r="W7" s="200">
        <v>6097.09</v>
      </c>
      <c r="X7" s="205">
        <v>4035454</v>
      </c>
      <c r="Y7" s="208">
        <v>0.2</v>
      </c>
      <c r="Z7" s="274" t="s">
        <v>191</v>
      </c>
      <c r="AA7" s="200">
        <v>661.87</v>
      </c>
      <c r="AB7" s="200">
        <v>3244.54</v>
      </c>
      <c r="AC7" s="205">
        <v>2147452</v>
      </c>
      <c r="AD7" s="244">
        <v>0.2</v>
      </c>
      <c r="AE7" s="210">
        <v>273</v>
      </c>
      <c r="AF7" s="200">
        <v>273</v>
      </c>
      <c r="AG7" s="200">
        <v>2011.52</v>
      </c>
      <c r="AH7" s="200">
        <v>1160.72</v>
      </c>
      <c r="AI7" s="200">
        <v>866020</v>
      </c>
      <c r="AJ7" s="201">
        <v>0.2</v>
      </c>
      <c r="AK7" s="263">
        <v>0.2</v>
      </c>
      <c r="AL7" s="210">
        <v>311</v>
      </c>
      <c r="AM7" s="200">
        <v>311</v>
      </c>
      <c r="AN7" s="200">
        <v>1613.17</v>
      </c>
      <c r="AO7" s="200">
        <v>824.38</v>
      </c>
      <c r="AP7" s="200">
        <v>758077</v>
      </c>
      <c r="AQ7" s="201">
        <v>0.2</v>
      </c>
      <c r="AR7" s="208">
        <v>0.2</v>
      </c>
      <c r="AS7" s="250">
        <v>383</v>
      </c>
      <c r="AT7" s="200">
        <v>383</v>
      </c>
      <c r="AU7" s="200">
        <v>3568.6</v>
      </c>
      <c r="AV7" s="200">
        <v>1870.63</v>
      </c>
      <c r="AW7" s="200">
        <v>2083223</v>
      </c>
      <c r="AX7" s="201">
        <v>0.2</v>
      </c>
      <c r="AY7" s="263">
        <v>0.2</v>
      </c>
      <c r="AZ7" s="210">
        <v>502</v>
      </c>
      <c r="BA7" s="200">
        <v>502</v>
      </c>
      <c r="BB7" s="200">
        <v>1969.52</v>
      </c>
      <c r="BC7" s="200">
        <v>948.28</v>
      </c>
      <c r="BD7" s="200">
        <v>1464736</v>
      </c>
      <c r="BE7" s="201">
        <v>0.2</v>
      </c>
      <c r="BF7" s="208">
        <v>0.2</v>
      </c>
      <c r="BG7" s="250">
        <v>646</v>
      </c>
      <c r="BH7" s="200">
        <v>646</v>
      </c>
      <c r="BI7" s="200">
        <v>1004.04</v>
      </c>
      <c r="BJ7" s="200">
        <v>432.26</v>
      </c>
      <c r="BK7" s="200">
        <v>927854</v>
      </c>
      <c r="BL7" s="201">
        <v>0.2</v>
      </c>
      <c r="BM7" s="263">
        <v>0.2</v>
      </c>
      <c r="BN7" s="210">
        <v>813</v>
      </c>
      <c r="BO7" s="200">
        <v>813</v>
      </c>
      <c r="BP7" s="200">
        <v>2.84</v>
      </c>
      <c r="BQ7" s="200">
        <v>3.97</v>
      </c>
      <c r="BR7" s="200">
        <v>5534</v>
      </c>
      <c r="BS7" s="201">
        <v>0.2</v>
      </c>
      <c r="BT7" s="208">
        <v>0.2</v>
      </c>
      <c r="BU7" s="327">
        <v>12288350</v>
      </c>
      <c r="BV7" s="333">
        <v>0.0974</v>
      </c>
      <c r="BW7" s="241" t="s">
        <v>198</v>
      </c>
      <c r="BX7" s="200">
        <v>0</v>
      </c>
      <c r="BY7" s="200">
        <v>0</v>
      </c>
      <c r="BZ7" s="331">
        <v>0</v>
      </c>
      <c r="CA7" s="323">
        <v>0</v>
      </c>
      <c r="CB7" s="208">
        <v>0</v>
      </c>
      <c r="CC7" s="238" t="s">
        <v>200</v>
      </c>
      <c r="CD7" s="200">
        <v>0</v>
      </c>
      <c r="CE7" s="200">
        <v>0</v>
      </c>
      <c r="CF7" s="205">
        <v>0</v>
      </c>
      <c r="CG7" s="208">
        <v>0</v>
      </c>
      <c r="CH7" s="238" t="s">
        <v>201</v>
      </c>
      <c r="CI7" s="200">
        <v>0</v>
      </c>
      <c r="CJ7" s="200">
        <v>0</v>
      </c>
      <c r="CK7" s="205">
        <v>0</v>
      </c>
      <c r="CL7" s="201">
        <v>0</v>
      </c>
      <c r="CM7" s="208">
        <v>0</v>
      </c>
      <c r="CN7" s="250">
        <v>0</v>
      </c>
      <c r="CO7" s="200">
        <v>0</v>
      </c>
      <c r="CP7" s="200">
        <v>0</v>
      </c>
      <c r="CQ7" s="200">
        <v>0</v>
      </c>
      <c r="CR7" s="205">
        <v>0</v>
      </c>
      <c r="CS7" s="201">
        <v>0</v>
      </c>
      <c r="CT7" s="201">
        <v>0</v>
      </c>
      <c r="CU7" s="208">
        <v>0</v>
      </c>
      <c r="CV7" s="319">
        <v>0</v>
      </c>
      <c r="CW7" s="241" t="s">
        <v>252</v>
      </c>
      <c r="CX7" s="201">
        <v>0.6649</v>
      </c>
      <c r="CY7" s="200">
        <v>1204.31</v>
      </c>
      <c r="CZ7" s="200">
        <v>1853.31</v>
      </c>
      <c r="DA7" s="201">
        <v>0.3291</v>
      </c>
      <c r="DB7" s="201">
        <v>0.3291</v>
      </c>
      <c r="DC7" s="200">
        <v>6011.64</v>
      </c>
      <c r="DD7" s="236">
        <v>2630.64</v>
      </c>
      <c r="DE7" s="325">
        <v>7239865</v>
      </c>
      <c r="DF7" s="325">
        <v>4875373</v>
      </c>
      <c r="DG7" s="322">
        <v>0.9</v>
      </c>
      <c r="DH7" s="201">
        <v>0.9</v>
      </c>
      <c r="DI7" s="244">
        <v>0.096</v>
      </c>
      <c r="DJ7" s="210">
        <v>100000</v>
      </c>
      <c r="DK7" s="236">
        <v>100000</v>
      </c>
      <c r="DL7" s="325">
        <v>8600000</v>
      </c>
      <c r="DM7" s="322">
        <v>0.0681</v>
      </c>
      <c r="DN7" s="201">
        <v>0</v>
      </c>
      <c r="DO7" s="244">
        <v>0</v>
      </c>
      <c r="DP7" s="210">
        <v>0</v>
      </c>
      <c r="DQ7" s="236">
        <v>0</v>
      </c>
      <c r="DR7" s="325">
        <v>0</v>
      </c>
      <c r="DS7" s="322">
        <v>0</v>
      </c>
      <c r="DT7" s="201">
        <v>0</v>
      </c>
      <c r="DU7" s="208">
        <v>0</v>
      </c>
      <c r="DV7" s="270">
        <v>0</v>
      </c>
      <c r="DW7" s="199">
        <v>0</v>
      </c>
      <c r="DX7" s="202" t="s">
        <v>218</v>
      </c>
      <c r="DY7" s="199">
        <v>0</v>
      </c>
      <c r="DZ7" s="199">
        <v>0</v>
      </c>
      <c r="EA7" s="202" t="s">
        <v>218</v>
      </c>
      <c r="EB7" s="199">
        <v>0</v>
      </c>
      <c r="EC7" s="247">
        <v>0</v>
      </c>
      <c r="ED7" s="327">
        <v>0</v>
      </c>
      <c r="EE7" s="322">
        <v>0</v>
      </c>
      <c r="EF7" s="244">
        <v>0</v>
      </c>
      <c r="EG7" s="327">
        <v>0</v>
      </c>
      <c r="EH7" s="322">
        <v>0</v>
      </c>
      <c r="EI7" s="208">
        <v>0</v>
      </c>
      <c r="EJ7" s="327">
        <v>3434454</v>
      </c>
      <c r="EK7" s="322">
        <v>0.0272</v>
      </c>
      <c r="EL7" s="244">
        <v>0</v>
      </c>
      <c r="EM7" s="327">
        <v>6639064</v>
      </c>
      <c r="EN7" s="322">
        <v>0.0526</v>
      </c>
      <c r="EO7" s="208">
        <v>0</v>
      </c>
      <c r="EP7" s="327">
        <v>0</v>
      </c>
      <c r="EQ7" s="322">
        <v>0</v>
      </c>
      <c r="ER7" s="208">
        <v>0</v>
      </c>
      <c r="ES7" s="241" t="s">
        <v>230</v>
      </c>
      <c r="ET7" s="200">
        <v>0</v>
      </c>
      <c r="EU7" s="201">
        <v>0</v>
      </c>
      <c r="EV7" s="201">
        <v>0</v>
      </c>
      <c r="EW7" s="208">
        <v>0</v>
      </c>
      <c r="EX7" s="238" t="s">
        <v>231</v>
      </c>
      <c r="EY7" s="200">
        <v>0</v>
      </c>
      <c r="EZ7" s="201">
        <v>0</v>
      </c>
      <c r="FA7" s="208">
        <v>0</v>
      </c>
      <c r="FB7" s="238" t="s">
        <v>232</v>
      </c>
      <c r="FC7" s="200">
        <v>0</v>
      </c>
      <c r="FD7" s="201">
        <v>0</v>
      </c>
      <c r="FE7" s="208">
        <v>0</v>
      </c>
      <c r="FF7" s="238" t="s">
        <v>233</v>
      </c>
      <c r="FG7" s="200">
        <v>0</v>
      </c>
      <c r="FH7" s="201">
        <v>0</v>
      </c>
      <c r="FI7" s="208">
        <v>0</v>
      </c>
      <c r="FJ7" s="238" t="s">
        <v>234</v>
      </c>
      <c r="FK7" s="200">
        <v>0</v>
      </c>
      <c r="FL7" s="201">
        <v>0</v>
      </c>
      <c r="FM7" s="208">
        <v>0</v>
      </c>
      <c r="FN7" s="238" t="s">
        <v>235</v>
      </c>
      <c r="FO7" s="200">
        <v>0</v>
      </c>
      <c r="FP7" s="201">
        <v>0</v>
      </c>
      <c r="FQ7" s="244">
        <v>0</v>
      </c>
      <c r="FR7" s="211">
        <v>126209911</v>
      </c>
      <c r="FS7" s="201">
        <v>1</v>
      </c>
      <c r="FT7" s="200">
        <v>15024041</v>
      </c>
      <c r="FU7" s="341">
        <f aca="true" t="shared" si="0" ref="FU7:FU70">FT7/FR7</f>
        <v>0.11904010454456307</v>
      </c>
      <c r="FV7" s="210">
        <v>1203196</v>
      </c>
      <c r="FW7" s="199" t="s">
        <v>170</v>
      </c>
      <c r="FX7" s="201">
        <v>0</v>
      </c>
      <c r="FY7" s="201">
        <v>0.367</v>
      </c>
      <c r="FZ7" s="200">
        <v>-1203196</v>
      </c>
      <c r="GA7" s="200">
        <v>0</v>
      </c>
      <c r="GB7" s="208">
        <v>0</v>
      </c>
      <c r="GC7" s="254">
        <v>0</v>
      </c>
      <c r="GD7" s="200">
        <v>0</v>
      </c>
      <c r="GE7" s="200">
        <v>100000</v>
      </c>
      <c r="GF7" s="236">
        <v>0</v>
      </c>
      <c r="GG7" s="254">
        <v>126209912</v>
      </c>
      <c r="GH7" s="201">
        <v>0.6587</v>
      </c>
      <c r="GI7" s="201">
        <v>0.852</v>
      </c>
      <c r="GJ7" s="266">
        <v>1.25</v>
      </c>
    </row>
    <row r="8" spans="1:192" s="190" customFormat="1" ht="14.25">
      <c r="A8" s="197">
        <v>800</v>
      </c>
      <c r="B8" s="197" t="s">
        <v>327</v>
      </c>
      <c r="C8" s="198" t="s">
        <v>169</v>
      </c>
      <c r="D8" s="247">
        <v>0</v>
      </c>
      <c r="E8" s="254">
        <v>2462.44</v>
      </c>
      <c r="F8" s="200">
        <v>12067</v>
      </c>
      <c r="G8" s="205">
        <v>29714263</v>
      </c>
      <c r="H8" s="201">
        <v>0.3351</v>
      </c>
      <c r="I8" s="208">
        <v>0.07</v>
      </c>
      <c r="J8" s="250">
        <v>3446.35</v>
      </c>
      <c r="K8" s="200">
        <v>5973</v>
      </c>
      <c r="L8" s="205">
        <v>20585049</v>
      </c>
      <c r="M8" s="201">
        <v>0.2322</v>
      </c>
      <c r="N8" s="208">
        <v>0.0325</v>
      </c>
      <c r="O8" s="250">
        <v>4379.93</v>
      </c>
      <c r="P8" s="200">
        <v>4057</v>
      </c>
      <c r="Q8" s="205">
        <v>17769376</v>
      </c>
      <c r="R8" s="201">
        <v>0.2004</v>
      </c>
      <c r="S8" s="208">
        <v>0.0325</v>
      </c>
      <c r="T8" s="306">
        <v>68068688</v>
      </c>
      <c r="U8" s="257" t="s">
        <v>254</v>
      </c>
      <c r="V8" s="200">
        <v>1469.94</v>
      </c>
      <c r="W8" s="200">
        <v>1314.34</v>
      </c>
      <c r="X8" s="205">
        <v>1931999</v>
      </c>
      <c r="Y8" s="208">
        <v>0.01</v>
      </c>
      <c r="Z8" s="274" t="s">
        <v>253</v>
      </c>
      <c r="AA8" s="200">
        <v>1818.22</v>
      </c>
      <c r="AB8" s="200">
        <v>891.04</v>
      </c>
      <c r="AC8" s="205">
        <v>1620112</v>
      </c>
      <c r="AD8" s="244">
        <v>0.01</v>
      </c>
      <c r="AE8" s="210">
        <v>0</v>
      </c>
      <c r="AF8" s="200">
        <v>0</v>
      </c>
      <c r="AG8" s="200">
        <v>0</v>
      </c>
      <c r="AH8" s="200">
        <v>0</v>
      </c>
      <c r="AI8" s="200">
        <v>0</v>
      </c>
      <c r="AJ8" s="201">
        <v>0.01</v>
      </c>
      <c r="AK8" s="263">
        <v>0.01</v>
      </c>
      <c r="AL8" s="210">
        <v>0</v>
      </c>
      <c r="AM8" s="200">
        <v>0</v>
      </c>
      <c r="AN8" s="200">
        <v>0</v>
      </c>
      <c r="AO8" s="200">
        <v>0</v>
      </c>
      <c r="AP8" s="200">
        <v>0</v>
      </c>
      <c r="AQ8" s="201">
        <v>0.01</v>
      </c>
      <c r="AR8" s="208">
        <v>0.01</v>
      </c>
      <c r="AS8" s="250">
        <v>537.17</v>
      </c>
      <c r="AT8" s="200">
        <v>696.04</v>
      </c>
      <c r="AU8" s="200">
        <v>541.02</v>
      </c>
      <c r="AV8" s="200">
        <v>422.36</v>
      </c>
      <c r="AW8" s="200">
        <v>584598</v>
      </c>
      <c r="AX8" s="201">
        <v>0.01</v>
      </c>
      <c r="AY8" s="263">
        <v>0.01</v>
      </c>
      <c r="AZ8" s="210">
        <v>2417.25</v>
      </c>
      <c r="BA8" s="200">
        <v>3132.21</v>
      </c>
      <c r="BB8" s="200">
        <v>399.77</v>
      </c>
      <c r="BC8" s="200">
        <v>291.44</v>
      </c>
      <c r="BD8" s="200">
        <v>1879190</v>
      </c>
      <c r="BE8" s="201">
        <v>0.01</v>
      </c>
      <c r="BF8" s="208">
        <v>0.01</v>
      </c>
      <c r="BG8" s="250">
        <v>2417.25</v>
      </c>
      <c r="BH8" s="200">
        <v>3132.2</v>
      </c>
      <c r="BI8" s="200">
        <v>69.16</v>
      </c>
      <c r="BJ8" s="200">
        <v>105.93</v>
      </c>
      <c r="BK8" s="200">
        <v>498965</v>
      </c>
      <c r="BL8" s="201">
        <v>0.01</v>
      </c>
      <c r="BM8" s="263">
        <v>0.01</v>
      </c>
      <c r="BN8" s="210">
        <v>2417</v>
      </c>
      <c r="BO8" s="200">
        <v>3132.21</v>
      </c>
      <c r="BP8" s="200">
        <v>2</v>
      </c>
      <c r="BQ8" s="200">
        <v>26.02</v>
      </c>
      <c r="BR8" s="200">
        <v>86324</v>
      </c>
      <c r="BS8" s="201">
        <v>0.01</v>
      </c>
      <c r="BT8" s="208">
        <v>0.01</v>
      </c>
      <c r="BU8" s="327">
        <v>6601188</v>
      </c>
      <c r="BV8" s="333">
        <v>0.0745</v>
      </c>
      <c r="BW8" s="241" t="s">
        <v>198</v>
      </c>
      <c r="BX8" s="200">
        <v>1000</v>
      </c>
      <c r="BY8" s="200">
        <v>77.55</v>
      </c>
      <c r="BZ8" s="331">
        <v>77547</v>
      </c>
      <c r="CA8" s="323">
        <v>0.0009</v>
      </c>
      <c r="CB8" s="208">
        <v>0</v>
      </c>
      <c r="CC8" s="238" t="s">
        <v>259</v>
      </c>
      <c r="CD8" s="200">
        <v>1000</v>
      </c>
      <c r="CE8" s="200">
        <v>127.56</v>
      </c>
      <c r="CF8" s="205">
        <v>127560</v>
      </c>
      <c r="CG8" s="208">
        <v>0</v>
      </c>
      <c r="CH8" s="238" t="s">
        <v>258</v>
      </c>
      <c r="CI8" s="200">
        <v>2000</v>
      </c>
      <c r="CJ8" s="200">
        <v>33</v>
      </c>
      <c r="CK8" s="205">
        <v>66008</v>
      </c>
      <c r="CL8" s="201">
        <v>0</v>
      </c>
      <c r="CM8" s="208">
        <v>0.0022</v>
      </c>
      <c r="CN8" s="250">
        <v>500</v>
      </c>
      <c r="CO8" s="200">
        <v>500</v>
      </c>
      <c r="CP8" s="200">
        <v>25.2</v>
      </c>
      <c r="CQ8" s="200">
        <v>0</v>
      </c>
      <c r="CR8" s="205">
        <v>12600</v>
      </c>
      <c r="CS8" s="201">
        <v>0.0001</v>
      </c>
      <c r="CT8" s="201">
        <v>0</v>
      </c>
      <c r="CU8" s="208">
        <v>0</v>
      </c>
      <c r="CV8" s="319">
        <v>283716</v>
      </c>
      <c r="CW8" s="241" t="s">
        <v>209</v>
      </c>
      <c r="CX8" s="201">
        <v>1</v>
      </c>
      <c r="CY8" s="200">
        <v>550.71</v>
      </c>
      <c r="CZ8" s="200">
        <v>1396.77</v>
      </c>
      <c r="DA8" s="201">
        <v>0.4884</v>
      </c>
      <c r="DB8" s="201">
        <v>0.1284</v>
      </c>
      <c r="DC8" s="200">
        <v>2450.94</v>
      </c>
      <c r="DD8" s="236">
        <v>1862.68</v>
      </c>
      <c r="DE8" s="325">
        <v>1349759</v>
      </c>
      <c r="DF8" s="325">
        <v>2601739</v>
      </c>
      <c r="DG8" s="322">
        <v>1</v>
      </c>
      <c r="DH8" s="201">
        <v>1</v>
      </c>
      <c r="DI8" s="244">
        <v>0.0446</v>
      </c>
      <c r="DJ8" s="210">
        <v>115642</v>
      </c>
      <c r="DK8" s="236">
        <v>115642</v>
      </c>
      <c r="DL8" s="325">
        <v>8673150</v>
      </c>
      <c r="DM8" s="322">
        <v>0.0978</v>
      </c>
      <c r="DN8" s="201">
        <v>0.0865</v>
      </c>
      <c r="DO8" s="244">
        <v>0.0865</v>
      </c>
      <c r="DP8" s="210">
        <v>0</v>
      </c>
      <c r="DQ8" s="236">
        <v>0</v>
      </c>
      <c r="DR8" s="325">
        <v>0</v>
      </c>
      <c r="DS8" s="322">
        <v>0</v>
      </c>
      <c r="DT8" s="201">
        <v>0</v>
      </c>
      <c r="DU8" s="208">
        <v>0</v>
      </c>
      <c r="DV8" s="270">
        <v>0</v>
      </c>
      <c r="DW8" s="199">
        <v>0</v>
      </c>
      <c r="DX8" s="202" t="s">
        <v>218</v>
      </c>
      <c r="DY8" s="199">
        <v>0</v>
      </c>
      <c r="DZ8" s="199">
        <v>0</v>
      </c>
      <c r="EA8" s="202" t="s">
        <v>218</v>
      </c>
      <c r="EB8" s="199">
        <v>0</v>
      </c>
      <c r="EC8" s="247">
        <v>0</v>
      </c>
      <c r="ED8" s="327">
        <v>0</v>
      </c>
      <c r="EE8" s="322">
        <v>0</v>
      </c>
      <c r="EF8" s="244">
        <v>0</v>
      </c>
      <c r="EG8" s="327">
        <v>60685</v>
      </c>
      <c r="EH8" s="322">
        <v>0.0007</v>
      </c>
      <c r="EI8" s="208">
        <v>0</v>
      </c>
      <c r="EJ8" s="327">
        <v>988984</v>
      </c>
      <c r="EK8" s="322">
        <v>0.0112</v>
      </c>
      <c r="EL8" s="244">
        <v>0</v>
      </c>
      <c r="EM8" s="327">
        <v>0</v>
      </c>
      <c r="EN8" s="322">
        <v>0</v>
      </c>
      <c r="EO8" s="208">
        <v>0</v>
      </c>
      <c r="EP8" s="327">
        <v>0</v>
      </c>
      <c r="EQ8" s="322">
        <v>0</v>
      </c>
      <c r="ER8" s="208">
        <v>0</v>
      </c>
      <c r="ES8" s="241" t="s">
        <v>230</v>
      </c>
      <c r="ET8" s="200">
        <v>0</v>
      </c>
      <c r="EU8" s="201">
        <v>0</v>
      </c>
      <c r="EV8" s="201">
        <v>0.0865</v>
      </c>
      <c r="EW8" s="208">
        <v>0.0865</v>
      </c>
      <c r="EX8" s="238" t="s">
        <v>326</v>
      </c>
      <c r="EY8" s="200">
        <v>12037</v>
      </c>
      <c r="EZ8" s="201">
        <v>0.0001</v>
      </c>
      <c r="FA8" s="208">
        <v>0</v>
      </c>
      <c r="FB8" s="238" t="s">
        <v>325</v>
      </c>
      <c r="FC8" s="200">
        <v>19984</v>
      </c>
      <c r="FD8" s="201">
        <v>0.0002</v>
      </c>
      <c r="FE8" s="208">
        <v>0</v>
      </c>
      <c r="FF8" s="238" t="s">
        <v>233</v>
      </c>
      <c r="FG8" s="200">
        <v>0</v>
      </c>
      <c r="FH8" s="201">
        <v>0</v>
      </c>
      <c r="FI8" s="208">
        <v>0</v>
      </c>
      <c r="FJ8" s="238" t="s">
        <v>234</v>
      </c>
      <c r="FK8" s="200">
        <v>0</v>
      </c>
      <c r="FL8" s="201">
        <v>0</v>
      </c>
      <c r="FM8" s="208">
        <v>0</v>
      </c>
      <c r="FN8" s="238" t="s">
        <v>235</v>
      </c>
      <c r="FO8" s="200">
        <v>0</v>
      </c>
      <c r="FP8" s="201">
        <v>0</v>
      </c>
      <c r="FQ8" s="244">
        <v>0</v>
      </c>
      <c r="FR8" s="211">
        <v>88659930</v>
      </c>
      <c r="FS8" s="201">
        <v>1</v>
      </c>
      <c r="FT8" s="200">
        <v>8094027</v>
      </c>
      <c r="FU8" s="341">
        <f t="shared" si="0"/>
        <v>0.09129295500233307</v>
      </c>
      <c r="FV8" s="210">
        <v>2420240</v>
      </c>
      <c r="FW8" s="199" t="s">
        <v>170</v>
      </c>
      <c r="FX8" s="201">
        <v>0.0174</v>
      </c>
      <c r="FY8" s="201">
        <v>1</v>
      </c>
      <c r="FZ8" s="200">
        <v>-443783</v>
      </c>
      <c r="GA8" s="200">
        <v>1976457</v>
      </c>
      <c r="GB8" s="208">
        <v>0.0218</v>
      </c>
      <c r="GC8" s="254">
        <v>0</v>
      </c>
      <c r="GD8" s="200">
        <v>546000</v>
      </c>
      <c r="GE8" s="200">
        <v>357582</v>
      </c>
      <c r="GF8" s="236">
        <v>0</v>
      </c>
      <c r="GG8" s="254">
        <v>90636388</v>
      </c>
      <c r="GH8" s="201">
        <v>0.7678</v>
      </c>
      <c r="GI8" s="201">
        <v>0.89</v>
      </c>
      <c r="GJ8" s="266">
        <v>1.31</v>
      </c>
    </row>
    <row r="9" spans="1:192" s="190" customFormat="1" ht="14.25">
      <c r="A9" s="197">
        <v>822</v>
      </c>
      <c r="B9" s="197" t="s">
        <v>91</v>
      </c>
      <c r="C9" s="198" t="s">
        <v>170</v>
      </c>
      <c r="D9" s="247">
        <v>48</v>
      </c>
      <c r="E9" s="254">
        <v>2452</v>
      </c>
      <c r="F9" s="200">
        <v>13813.18</v>
      </c>
      <c r="G9" s="205">
        <v>33869917</v>
      </c>
      <c r="H9" s="201">
        <v>0.3777</v>
      </c>
      <c r="I9" s="208">
        <v>0.05</v>
      </c>
      <c r="J9" s="250">
        <v>3442</v>
      </c>
      <c r="K9" s="200">
        <v>5274.52</v>
      </c>
      <c r="L9" s="205">
        <v>18154898</v>
      </c>
      <c r="M9" s="201">
        <v>0.2024</v>
      </c>
      <c r="N9" s="208">
        <v>0.05</v>
      </c>
      <c r="O9" s="250">
        <v>4427</v>
      </c>
      <c r="P9" s="200">
        <v>3667</v>
      </c>
      <c r="Q9" s="205">
        <v>16233809</v>
      </c>
      <c r="R9" s="201">
        <v>0.181</v>
      </c>
      <c r="S9" s="208">
        <v>0.05</v>
      </c>
      <c r="T9" s="306">
        <v>68258624</v>
      </c>
      <c r="U9" s="257" t="s">
        <v>149</v>
      </c>
      <c r="V9" s="200">
        <v>0</v>
      </c>
      <c r="W9" s="200">
        <v>0</v>
      </c>
      <c r="X9" s="205">
        <v>0</v>
      </c>
      <c r="Y9" s="208">
        <v>0</v>
      </c>
      <c r="Z9" s="274" t="s">
        <v>149</v>
      </c>
      <c r="AA9" s="200">
        <v>0</v>
      </c>
      <c r="AB9" s="200">
        <v>0</v>
      </c>
      <c r="AC9" s="205">
        <v>0</v>
      </c>
      <c r="AD9" s="244">
        <v>0</v>
      </c>
      <c r="AE9" s="210">
        <v>424</v>
      </c>
      <c r="AF9" s="200">
        <v>424</v>
      </c>
      <c r="AG9" s="200">
        <v>1585.86</v>
      </c>
      <c r="AH9" s="200">
        <v>890.74</v>
      </c>
      <c r="AI9" s="200">
        <v>1050079</v>
      </c>
      <c r="AJ9" s="201">
        <v>0.05</v>
      </c>
      <c r="AK9" s="263">
        <v>0.05</v>
      </c>
      <c r="AL9" s="210">
        <v>508</v>
      </c>
      <c r="AM9" s="200">
        <v>508</v>
      </c>
      <c r="AN9" s="200">
        <v>112.76</v>
      </c>
      <c r="AO9" s="200">
        <v>60.79</v>
      </c>
      <c r="AP9" s="200">
        <v>88164</v>
      </c>
      <c r="AQ9" s="201">
        <v>0.05</v>
      </c>
      <c r="AR9" s="208">
        <v>0.05</v>
      </c>
      <c r="AS9" s="250">
        <v>677</v>
      </c>
      <c r="AT9" s="200">
        <v>677</v>
      </c>
      <c r="AU9" s="200">
        <v>2355.07</v>
      </c>
      <c r="AV9" s="200">
        <v>1366.4</v>
      </c>
      <c r="AW9" s="200">
        <v>2519436</v>
      </c>
      <c r="AX9" s="201">
        <v>0.05</v>
      </c>
      <c r="AY9" s="263">
        <v>0.05</v>
      </c>
      <c r="AZ9" s="210">
        <v>846</v>
      </c>
      <c r="BA9" s="200">
        <v>846</v>
      </c>
      <c r="BB9" s="200">
        <v>1099.92</v>
      </c>
      <c r="BC9" s="200">
        <v>641.73</v>
      </c>
      <c r="BD9" s="200">
        <v>1473440</v>
      </c>
      <c r="BE9" s="201">
        <v>0.05</v>
      </c>
      <c r="BF9" s="208">
        <v>0.05</v>
      </c>
      <c r="BG9" s="250">
        <v>1014</v>
      </c>
      <c r="BH9" s="200">
        <v>1014</v>
      </c>
      <c r="BI9" s="200">
        <v>589.13</v>
      </c>
      <c r="BJ9" s="200">
        <v>281.54</v>
      </c>
      <c r="BK9" s="200">
        <v>882859</v>
      </c>
      <c r="BL9" s="201">
        <v>0.05</v>
      </c>
      <c r="BM9" s="263">
        <v>0.05</v>
      </c>
      <c r="BN9" s="210">
        <v>1689</v>
      </c>
      <c r="BO9" s="200">
        <v>1689</v>
      </c>
      <c r="BP9" s="200">
        <v>78.37</v>
      </c>
      <c r="BQ9" s="200">
        <v>45.65</v>
      </c>
      <c r="BR9" s="200">
        <v>209471</v>
      </c>
      <c r="BS9" s="201">
        <v>0.05</v>
      </c>
      <c r="BT9" s="208">
        <v>0.05</v>
      </c>
      <c r="BU9" s="327">
        <v>6223449</v>
      </c>
      <c r="BV9" s="333">
        <v>0.0694</v>
      </c>
      <c r="BW9" s="241" t="s">
        <v>198</v>
      </c>
      <c r="BX9" s="200">
        <v>0</v>
      </c>
      <c r="BY9" s="200">
        <v>0</v>
      </c>
      <c r="BZ9" s="331">
        <v>0</v>
      </c>
      <c r="CA9" s="323">
        <v>0</v>
      </c>
      <c r="CB9" s="208">
        <v>0</v>
      </c>
      <c r="CC9" s="238" t="s">
        <v>200</v>
      </c>
      <c r="CD9" s="200">
        <v>170</v>
      </c>
      <c r="CE9" s="200">
        <v>2279.65</v>
      </c>
      <c r="CF9" s="205">
        <v>387541</v>
      </c>
      <c r="CG9" s="208">
        <v>0.05</v>
      </c>
      <c r="CH9" s="238" t="s">
        <v>201</v>
      </c>
      <c r="CI9" s="200">
        <v>170</v>
      </c>
      <c r="CJ9" s="200">
        <v>233.16</v>
      </c>
      <c r="CK9" s="205">
        <v>39637</v>
      </c>
      <c r="CL9" s="201">
        <v>0.05</v>
      </c>
      <c r="CM9" s="208">
        <v>0.0048</v>
      </c>
      <c r="CN9" s="250">
        <v>0</v>
      </c>
      <c r="CO9" s="200">
        <v>0</v>
      </c>
      <c r="CP9" s="200">
        <v>0</v>
      </c>
      <c r="CQ9" s="200">
        <v>0</v>
      </c>
      <c r="CR9" s="205">
        <v>0</v>
      </c>
      <c r="CS9" s="201">
        <v>0</v>
      </c>
      <c r="CT9" s="201">
        <v>0</v>
      </c>
      <c r="CU9" s="208">
        <v>0</v>
      </c>
      <c r="CV9" s="319">
        <v>427178</v>
      </c>
      <c r="CW9" s="241" t="s">
        <v>209</v>
      </c>
      <c r="CX9" s="201">
        <v>0.2942</v>
      </c>
      <c r="CY9" s="200">
        <v>594</v>
      </c>
      <c r="CZ9" s="200">
        <v>663</v>
      </c>
      <c r="DA9" s="201">
        <v>0.1514</v>
      </c>
      <c r="DB9" s="201">
        <v>0.1514</v>
      </c>
      <c r="DC9" s="200">
        <v>2128.21</v>
      </c>
      <c r="DD9" s="236">
        <v>2476.45</v>
      </c>
      <c r="DE9" s="325">
        <v>1264154</v>
      </c>
      <c r="DF9" s="325">
        <v>1641888</v>
      </c>
      <c r="DG9" s="322">
        <v>0.05</v>
      </c>
      <c r="DH9" s="201">
        <v>0.05</v>
      </c>
      <c r="DI9" s="244">
        <v>0.0324</v>
      </c>
      <c r="DJ9" s="210">
        <v>150000</v>
      </c>
      <c r="DK9" s="236">
        <v>150000</v>
      </c>
      <c r="DL9" s="325">
        <v>10776000</v>
      </c>
      <c r="DM9" s="322">
        <v>0.1202</v>
      </c>
      <c r="DN9" s="201">
        <v>0.05</v>
      </c>
      <c r="DO9" s="244">
        <v>0.05</v>
      </c>
      <c r="DP9" s="210">
        <v>0</v>
      </c>
      <c r="DQ9" s="236">
        <v>0</v>
      </c>
      <c r="DR9" s="325">
        <v>0</v>
      </c>
      <c r="DS9" s="322">
        <v>0</v>
      </c>
      <c r="DT9" s="201">
        <v>0</v>
      </c>
      <c r="DU9" s="208">
        <v>0</v>
      </c>
      <c r="DV9" s="270">
        <v>0</v>
      </c>
      <c r="DW9" s="199">
        <v>0</v>
      </c>
      <c r="DX9" s="202" t="s">
        <v>218</v>
      </c>
      <c r="DY9" s="199">
        <v>0</v>
      </c>
      <c r="DZ9" s="199">
        <v>0</v>
      </c>
      <c r="EA9" s="202" t="s">
        <v>218</v>
      </c>
      <c r="EB9" s="199">
        <v>0</v>
      </c>
      <c r="EC9" s="247">
        <v>0</v>
      </c>
      <c r="ED9" s="327">
        <v>0</v>
      </c>
      <c r="EE9" s="322">
        <v>0</v>
      </c>
      <c r="EF9" s="244">
        <v>0</v>
      </c>
      <c r="EG9" s="327">
        <v>0</v>
      </c>
      <c r="EH9" s="322">
        <v>0</v>
      </c>
      <c r="EI9" s="208">
        <v>0</v>
      </c>
      <c r="EJ9" s="327">
        <v>1092120</v>
      </c>
      <c r="EK9" s="322">
        <v>0.0122</v>
      </c>
      <c r="EL9" s="244">
        <v>0</v>
      </c>
      <c r="EM9" s="327">
        <v>0</v>
      </c>
      <c r="EN9" s="322">
        <v>0</v>
      </c>
      <c r="EO9" s="208">
        <v>0</v>
      </c>
      <c r="EP9" s="327">
        <v>0</v>
      </c>
      <c r="EQ9" s="322">
        <v>0</v>
      </c>
      <c r="ER9" s="208">
        <v>0</v>
      </c>
      <c r="ES9" s="241" t="s">
        <v>230</v>
      </c>
      <c r="ET9" s="200">
        <v>0</v>
      </c>
      <c r="EU9" s="201">
        <v>0</v>
      </c>
      <c r="EV9" s="201">
        <v>0.05</v>
      </c>
      <c r="EW9" s="208">
        <v>0.05</v>
      </c>
      <c r="EX9" s="238" t="s">
        <v>231</v>
      </c>
      <c r="EY9" s="200">
        <v>0</v>
      </c>
      <c r="EZ9" s="201">
        <v>0</v>
      </c>
      <c r="FA9" s="208">
        <v>0</v>
      </c>
      <c r="FB9" s="238" t="s">
        <v>232</v>
      </c>
      <c r="FC9" s="200">
        <v>0</v>
      </c>
      <c r="FD9" s="201">
        <v>0</v>
      </c>
      <c r="FE9" s="208">
        <v>0</v>
      </c>
      <c r="FF9" s="238" t="s">
        <v>233</v>
      </c>
      <c r="FG9" s="200">
        <v>0</v>
      </c>
      <c r="FH9" s="201">
        <v>0</v>
      </c>
      <c r="FI9" s="208">
        <v>0</v>
      </c>
      <c r="FJ9" s="238" t="s">
        <v>234</v>
      </c>
      <c r="FK9" s="200">
        <v>0</v>
      </c>
      <c r="FL9" s="201">
        <v>0</v>
      </c>
      <c r="FM9" s="208">
        <v>0</v>
      </c>
      <c r="FN9" s="238" t="s">
        <v>235</v>
      </c>
      <c r="FO9" s="200">
        <v>0</v>
      </c>
      <c r="FP9" s="201">
        <v>0</v>
      </c>
      <c r="FQ9" s="244">
        <v>0</v>
      </c>
      <c r="FR9" s="211">
        <v>89683414</v>
      </c>
      <c r="FS9" s="201">
        <v>1</v>
      </c>
      <c r="FT9" s="200">
        <v>4429565</v>
      </c>
      <c r="FU9" s="341">
        <f t="shared" si="0"/>
        <v>0.049391128219093</v>
      </c>
      <c r="FV9" s="210">
        <v>4234858</v>
      </c>
      <c r="FW9" s="199" t="s">
        <v>169</v>
      </c>
      <c r="FX9" s="201">
        <v>0</v>
      </c>
      <c r="FY9" s="201">
        <v>0</v>
      </c>
      <c r="FZ9" s="200">
        <v>0</v>
      </c>
      <c r="GA9" s="200">
        <v>4234858</v>
      </c>
      <c r="GB9" s="208">
        <v>0.0451</v>
      </c>
      <c r="GC9" s="254">
        <v>0</v>
      </c>
      <c r="GD9" s="200">
        <v>506000</v>
      </c>
      <c r="GE9" s="200">
        <v>1000000</v>
      </c>
      <c r="GF9" s="236">
        <v>0</v>
      </c>
      <c r="GG9" s="254">
        <v>93918272</v>
      </c>
      <c r="GH9" s="201">
        <v>0.7611</v>
      </c>
      <c r="GI9" s="201">
        <v>0.8677</v>
      </c>
      <c r="GJ9" s="266">
        <v>1.29</v>
      </c>
    </row>
    <row r="10" spans="1:192" s="190" customFormat="1" ht="14.25">
      <c r="A10" s="197">
        <v>303</v>
      </c>
      <c r="B10" s="197" t="s">
        <v>29</v>
      </c>
      <c r="C10" s="198" t="s">
        <v>169</v>
      </c>
      <c r="D10" s="247">
        <v>0</v>
      </c>
      <c r="E10" s="254">
        <v>3021.61</v>
      </c>
      <c r="F10" s="200">
        <v>20058.05</v>
      </c>
      <c r="G10" s="205">
        <v>60607678</v>
      </c>
      <c r="H10" s="201">
        <v>0.379</v>
      </c>
      <c r="I10" s="208">
        <v>0.01</v>
      </c>
      <c r="J10" s="250">
        <v>4437.24</v>
      </c>
      <c r="K10" s="200">
        <v>9142.25</v>
      </c>
      <c r="L10" s="205">
        <v>40566371</v>
      </c>
      <c r="M10" s="201">
        <v>0.2537</v>
      </c>
      <c r="N10" s="208">
        <v>0.01</v>
      </c>
      <c r="O10" s="250">
        <v>4437.24</v>
      </c>
      <c r="P10" s="200">
        <v>6133</v>
      </c>
      <c r="Q10" s="205">
        <v>27213602</v>
      </c>
      <c r="R10" s="201">
        <v>0.1702</v>
      </c>
      <c r="S10" s="208">
        <v>0.01</v>
      </c>
      <c r="T10" s="306">
        <v>128387651</v>
      </c>
      <c r="U10" s="257" t="s">
        <v>254</v>
      </c>
      <c r="V10" s="200">
        <v>643.43</v>
      </c>
      <c r="W10" s="200">
        <v>2840.83</v>
      </c>
      <c r="X10" s="205">
        <v>1827889</v>
      </c>
      <c r="Y10" s="208">
        <v>0</v>
      </c>
      <c r="Z10" s="274" t="s">
        <v>253</v>
      </c>
      <c r="AA10" s="200">
        <v>762.29</v>
      </c>
      <c r="AB10" s="200">
        <v>1671.35</v>
      </c>
      <c r="AC10" s="205">
        <v>1274049</v>
      </c>
      <c r="AD10" s="244">
        <v>0</v>
      </c>
      <c r="AE10" s="210">
        <v>0</v>
      </c>
      <c r="AF10" s="200">
        <v>0</v>
      </c>
      <c r="AG10" s="200">
        <v>0</v>
      </c>
      <c r="AH10" s="200">
        <v>0</v>
      </c>
      <c r="AI10" s="200">
        <v>0</v>
      </c>
      <c r="AJ10" s="201">
        <v>0</v>
      </c>
      <c r="AK10" s="263">
        <v>0</v>
      </c>
      <c r="AL10" s="210">
        <v>0</v>
      </c>
      <c r="AM10" s="200">
        <v>0</v>
      </c>
      <c r="AN10" s="200">
        <v>0</v>
      </c>
      <c r="AO10" s="200">
        <v>0</v>
      </c>
      <c r="AP10" s="200">
        <v>0</v>
      </c>
      <c r="AQ10" s="201">
        <v>0</v>
      </c>
      <c r="AR10" s="208">
        <v>0</v>
      </c>
      <c r="AS10" s="250">
        <v>0</v>
      </c>
      <c r="AT10" s="200">
        <v>0</v>
      </c>
      <c r="AU10" s="200">
        <v>0</v>
      </c>
      <c r="AV10" s="200">
        <v>0</v>
      </c>
      <c r="AW10" s="200">
        <v>0</v>
      </c>
      <c r="AX10" s="201">
        <v>0</v>
      </c>
      <c r="AY10" s="263">
        <v>0</v>
      </c>
      <c r="AZ10" s="210">
        <v>0</v>
      </c>
      <c r="BA10" s="200">
        <v>0</v>
      </c>
      <c r="BB10" s="200">
        <v>0</v>
      </c>
      <c r="BC10" s="200">
        <v>0</v>
      </c>
      <c r="BD10" s="200">
        <v>0</v>
      </c>
      <c r="BE10" s="201">
        <v>0</v>
      </c>
      <c r="BF10" s="208">
        <v>0</v>
      </c>
      <c r="BG10" s="250">
        <v>0</v>
      </c>
      <c r="BH10" s="200">
        <v>0</v>
      </c>
      <c r="BI10" s="200">
        <v>0</v>
      </c>
      <c r="BJ10" s="200">
        <v>0</v>
      </c>
      <c r="BK10" s="200">
        <v>0</v>
      </c>
      <c r="BL10" s="201">
        <v>0</v>
      </c>
      <c r="BM10" s="263">
        <v>0</v>
      </c>
      <c r="BN10" s="210">
        <v>0</v>
      </c>
      <c r="BO10" s="200">
        <v>0</v>
      </c>
      <c r="BP10" s="200">
        <v>0</v>
      </c>
      <c r="BQ10" s="200">
        <v>0</v>
      </c>
      <c r="BR10" s="200">
        <v>0</v>
      </c>
      <c r="BS10" s="201">
        <v>0</v>
      </c>
      <c r="BT10" s="208">
        <v>0</v>
      </c>
      <c r="BU10" s="327">
        <v>3101938</v>
      </c>
      <c r="BV10" s="333">
        <v>0.0194</v>
      </c>
      <c r="BW10" s="241" t="s">
        <v>198</v>
      </c>
      <c r="BX10" s="200">
        <v>267.59</v>
      </c>
      <c r="BY10" s="200">
        <v>178.26</v>
      </c>
      <c r="BZ10" s="331">
        <v>47700</v>
      </c>
      <c r="CA10" s="323">
        <v>0.0003</v>
      </c>
      <c r="CB10" s="208">
        <v>0</v>
      </c>
      <c r="CC10" s="238" t="s">
        <v>261</v>
      </c>
      <c r="CD10" s="200">
        <v>336.87</v>
      </c>
      <c r="CE10" s="200">
        <v>1420.86</v>
      </c>
      <c r="CF10" s="205">
        <v>478641</v>
      </c>
      <c r="CG10" s="208">
        <v>0</v>
      </c>
      <c r="CH10" s="238" t="s">
        <v>260</v>
      </c>
      <c r="CI10" s="200">
        <v>336.87</v>
      </c>
      <c r="CJ10" s="200">
        <v>88.13</v>
      </c>
      <c r="CK10" s="205">
        <v>29690</v>
      </c>
      <c r="CL10" s="201">
        <v>0</v>
      </c>
      <c r="CM10" s="208">
        <v>0.0032</v>
      </c>
      <c r="CN10" s="250">
        <v>0</v>
      </c>
      <c r="CO10" s="200">
        <v>0</v>
      </c>
      <c r="CP10" s="200">
        <v>0</v>
      </c>
      <c r="CQ10" s="200">
        <v>0</v>
      </c>
      <c r="CR10" s="205">
        <v>0</v>
      </c>
      <c r="CS10" s="201">
        <v>0</v>
      </c>
      <c r="CT10" s="201">
        <v>0</v>
      </c>
      <c r="CU10" s="208">
        <v>0</v>
      </c>
      <c r="CV10" s="319">
        <v>556031</v>
      </c>
      <c r="CW10" s="241" t="s">
        <v>252</v>
      </c>
      <c r="CX10" s="201">
        <v>1</v>
      </c>
      <c r="CY10" s="200">
        <v>1779.88</v>
      </c>
      <c r="CZ10" s="200">
        <v>2513.08</v>
      </c>
      <c r="DA10" s="201">
        <v>0.3449</v>
      </c>
      <c r="DB10" s="201">
        <v>0.1869</v>
      </c>
      <c r="DC10" s="200">
        <v>4421.16</v>
      </c>
      <c r="DD10" s="236">
        <v>2704.76</v>
      </c>
      <c r="DE10" s="325">
        <v>7869147</v>
      </c>
      <c r="DF10" s="325">
        <v>6797296</v>
      </c>
      <c r="DG10" s="322">
        <v>1</v>
      </c>
      <c r="DH10" s="201">
        <v>1</v>
      </c>
      <c r="DI10" s="244">
        <v>0.0917</v>
      </c>
      <c r="DJ10" s="210">
        <v>133446</v>
      </c>
      <c r="DK10" s="236">
        <v>150000</v>
      </c>
      <c r="DL10" s="325">
        <v>9589530</v>
      </c>
      <c r="DM10" s="322">
        <v>0.06</v>
      </c>
      <c r="DN10" s="201">
        <v>0</v>
      </c>
      <c r="DO10" s="244">
        <v>0</v>
      </c>
      <c r="DP10" s="210">
        <v>0</v>
      </c>
      <c r="DQ10" s="236">
        <v>0</v>
      </c>
      <c r="DR10" s="325">
        <v>0</v>
      </c>
      <c r="DS10" s="322">
        <v>0</v>
      </c>
      <c r="DT10" s="201">
        <v>0</v>
      </c>
      <c r="DU10" s="208">
        <v>0</v>
      </c>
      <c r="DV10" s="270">
        <v>0</v>
      </c>
      <c r="DW10" s="199">
        <v>0</v>
      </c>
      <c r="DX10" s="202" t="s">
        <v>218</v>
      </c>
      <c r="DY10" s="199">
        <v>0</v>
      </c>
      <c r="DZ10" s="199">
        <v>0</v>
      </c>
      <c r="EA10" s="202" t="s">
        <v>218</v>
      </c>
      <c r="EB10" s="199">
        <v>0</v>
      </c>
      <c r="EC10" s="247">
        <v>0</v>
      </c>
      <c r="ED10" s="327">
        <v>0</v>
      </c>
      <c r="EE10" s="322">
        <v>0</v>
      </c>
      <c r="EF10" s="244">
        <v>0</v>
      </c>
      <c r="EG10" s="327">
        <v>0</v>
      </c>
      <c r="EH10" s="322">
        <v>0</v>
      </c>
      <c r="EI10" s="208">
        <v>0</v>
      </c>
      <c r="EJ10" s="327">
        <v>1913703</v>
      </c>
      <c r="EK10" s="322">
        <v>0.012</v>
      </c>
      <c r="EL10" s="244">
        <v>0</v>
      </c>
      <c r="EM10" s="327">
        <v>1598000</v>
      </c>
      <c r="EN10" s="322">
        <v>0.01</v>
      </c>
      <c r="EO10" s="208">
        <v>0</v>
      </c>
      <c r="EP10" s="327">
        <v>0</v>
      </c>
      <c r="EQ10" s="322">
        <v>0</v>
      </c>
      <c r="ER10" s="208">
        <v>0</v>
      </c>
      <c r="ES10" s="241" t="s">
        <v>230</v>
      </c>
      <c r="ET10" s="200">
        <v>90929</v>
      </c>
      <c r="EU10" s="201">
        <v>0.0006</v>
      </c>
      <c r="EV10" s="201">
        <v>0</v>
      </c>
      <c r="EW10" s="208">
        <v>0</v>
      </c>
      <c r="EX10" s="238" t="s">
        <v>231</v>
      </c>
      <c r="EY10" s="200">
        <v>0</v>
      </c>
      <c r="EZ10" s="201">
        <v>0</v>
      </c>
      <c r="FA10" s="208">
        <v>0</v>
      </c>
      <c r="FB10" s="238" t="s">
        <v>232</v>
      </c>
      <c r="FC10" s="200">
        <v>0</v>
      </c>
      <c r="FD10" s="201">
        <v>0</v>
      </c>
      <c r="FE10" s="208">
        <v>0</v>
      </c>
      <c r="FF10" s="238" t="s">
        <v>233</v>
      </c>
      <c r="FG10" s="200">
        <v>0</v>
      </c>
      <c r="FH10" s="201">
        <v>0</v>
      </c>
      <c r="FI10" s="208">
        <v>0</v>
      </c>
      <c r="FJ10" s="238" t="s">
        <v>234</v>
      </c>
      <c r="FK10" s="200">
        <v>0</v>
      </c>
      <c r="FL10" s="201">
        <v>0</v>
      </c>
      <c r="FM10" s="208">
        <v>0</v>
      </c>
      <c r="FN10" s="238" t="s">
        <v>235</v>
      </c>
      <c r="FO10" s="200">
        <v>0</v>
      </c>
      <c r="FP10" s="201">
        <v>0</v>
      </c>
      <c r="FQ10" s="244">
        <v>0</v>
      </c>
      <c r="FR10" s="211">
        <v>159904225</v>
      </c>
      <c r="FS10" s="201">
        <v>1</v>
      </c>
      <c r="FT10" s="200">
        <v>15950320</v>
      </c>
      <c r="FU10" s="341">
        <f t="shared" si="0"/>
        <v>0.09974920925322642</v>
      </c>
      <c r="FV10" s="210">
        <v>1150862</v>
      </c>
      <c r="FW10" s="199" t="s">
        <v>170</v>
      </c>
      <c r="FX10" s="201">
        <v>0.0311</v>
      </c>
      <c r="FY10" s="201">
        <v>1</v>
      </c>
      <c r="FZ10" s="200">
        <v>-1150860</v>
      </c>
      <c r="GA10" s="200">
        <v>1</v>
      </c>
      <c r="GB10" s="208">
        <v>0</v>
      </c>
      <c r="GC10" s="254">
        <v>0</v>
      </c>
      <c r="GD10" s="200">
        <v>0</v>
      </c>
      <c r="GE10" s="200">
        <v>764000</v>
      </c>
      <c r="GF10" s="236">
        <v>0</v>
      </c>
      <c r="GG10" s="254">
        <v>159904226</v>
      </c>
      <c r="GH10" s="201">
        <v>0.8029</v>
      </c>
      <c r="GI10" s="201">
        <v>0.9175</v>
      </c>
      <c r="GJ10" s="266">
        <v>1.3299999999999998</v>
      </c>
    </row>
    <row r="11" spans="1:192" s="190" customFormat="1" ht="14.25">
      <c r="A11" s="197">
        <v>330</v>
      </c>
      <c r="B11" s="197" t="s">
        <v>47</v>
      </c>
      <c r="C11" s="198" t="s">
        <v>169</v>
      </c>
      <c r="D11" s="247">
        <v>0</v>
      </c>
      <c r="E11" s="254">
        <v>3064.49</v>
      </c>
      <c r="F11" s="200">
        <v>102189.92</v>
      </c>
      <c r="G11" s="205">
        <v>313160224</v>
      </c>
      <c r="H11" s="201">
        <v>0.3866</v>
      </c>
      <c r="I11" s="208">
        <v>0.05</v>
      </c>
      <c r="J11" s="250">
        <v>4233.63</v>
      </c>
      <c r="K11" s="200">
        <v>35348</v>
      </c>
      <c r="L11" s="205">
        <v>149650416</v>
      </c>
      <c r="M11" s="201">
        <v>0.1848</v>
      </c>
      <c r="N11" s="208">
        <v>0.05</v>
      </c>
      <c r="O11" s="250">
        <v>4233.63</v>
      </c>
      <c r="P11" s="200">
        <v>23841.83</v>
      </c>
      <c r="Q11" s="205">
        <v>100937543</v>
      </c>
      <c r="R11" s="201">
        <v>0.1246</v>
      </c>
      <c r="S11" s="208">
        <v>0.05</v>
      </c>
      <c r="T11" s="306">
        <v>563748183</v>
      </c>
      <c r="U11" s="257" t="s">
        <v>190</v>
      </c>
      <c r="V11" s="200">
        <v>922.99</v>
      </c>
      <c r="W11" s="200">
        <v>45216.94</v>
      </c>
      <c r="X11" s="205">
        <v>41734632</v>
      </c>
      <c r="Y11" s="208">
        <v>0.5</v>
      </c>
      <c r="Z11" s="274" t="s">
        <v>191</v>
      </c>
      <c r="AA11" s="200">
        <v>1192.1</v>
      </c>
      <c r="AB11" s="200">
        <v>29055.54</v>
      </c>
      <c r="AC11" s="205">
        <v>34637096</v>
      </c>
      <c r="AD11" s="244">
        <v>0.5</v>
      </c>
      <c r="AE11" s="210">
        <v>0</v>
      </c>
      <c r="AF11" s="200">
        <v>0</v>
      </c>
      <c r="AG11" s="200">
        <v>0</v>
      </c>
      <c r="AH11" s="200">
        <v>0</v>
      </c>
      <c r="AI11" s="200">
        <v>0</v>
      </c>
      <c r="AJ11" s="201">
        <v>0.5</v>
      </c>
      <c r="AK11" s="263">
        <v>0.5</v>
      </c>
      <c r="AL11" s="210">
        <v>0</v>
      </c>
      <c r="AM11" s="200">
        <v>0</v>
      </c>
      <c r="AN11" s="200">
        <v>0</v>
      </c>
      <c r="AO11" s="200">
        <v>0</v>
      </c>
      <c r="AP11" s="200">
        <v>0</v>
      </c>
      <c r="AQ11" s="201">
        <v>0.5</v>
      </c>
      <c r="AR11" s="208">
        <v>0.5</v>
      </c>
      <c r="AS11" s="250">
        <v>0</v>
      </c>
      <c r="AT11" s="200">
        <v>0</v>
      </c>
      <c r="AU11" s="200">
        <v>0</v>
      </c>
      <c r="AV11" s="200">
        <v>0</v>
      </c>
      <c r="AW11" s="200">
        <v>0</v>
      </c>
      <c r="AX11" s="201">
        <v>0.5</v>
      </c>
      <c r="AY11" s="263">
        <v>0.5</v>
      </c>
      <c r="AZ11" s="210">
        <v>134.16</v>
      </c>
      <c r="BA11" s="200">
        <v>170.39</v>
      </c>
      <c r="BB11" s="200">
        <v>25097.92</v>
      </c>
      <c r="BC11" s="200">
        <v>14040.03</v>
      </c>
      <c r="BD11" s="200">
        <v>5759413</v>
      </c>
      <c r="BE11" s="201">
        <v>0.5</v>
      </c>
      <c r="BF11" s="208">
        <v>0.5</v>
      </c>
      <c r="BG11" s="250">
        <v>150.88</v>
      </c>
      <c r="BH11" s="200">
        <v>191.61</v>
      </c>
      <c r="BI11" s="200">
        <v>22401.01</v>
      </c>
      <c r="BJ11" s="200">
        <v>12418.68</v>
      </c>
      <c r="BK11" s="200">
        <v>5759413</v>
      </c>
      <c r="BL11" s="201">
        <v>0.5</v>
      </c>
      <c r="BM11" s="263">
        <v>0.5</v>
      </c>
      <c r="BN11" s="210">
        <v>840.05</v>
      </c>
      <c r="BO11" s="200">
        <v>1032.54</v>
      </c>
      <c r="BP11" s="200">
        <v>9893.92</v>
      </c>
      <c r="BQ11" s="200">
        <v>4917.41</v>
      </c>
      <c r="BR11" s="200">
        <v>13388826</v>
      </c>
      <c r="BS11" s="201">
        <v>0.5</v>
      </c>
      <c r="BT11" s="208">
        <v>0.5</v>
      </c>
      <c r="BU11" s="327">
        <v>101279380</v>
      </c>
      <c r="BV11" s="333">
        <v>0.125</v>
      </c>
      <c r="BW11" s="241" t="s">
        <v>198</v>
      </c>
      <c r="BX11" s="200">
        <v>1078.9</v>
      </c>
      <c r="BY11" s="200">
        <v>625.6</v>
      </c>
      <c r="BZ11" s="331">
        <v>674961</v>
      </c>
      <c r="CA11" s="323">
        <v>0.0008</v>
      </c>
      <c r="CB11" s="208">
        <v>0</v>
      </c>
      <c r="CC11" s="238" t="s">
        <v>259</v>
      </c>
      <c r="CD11" s="200">
        <v>205.56</v>
      </c>
      <c r="CE11" s="200">
        <v>9192.68</v>
      </c>
      <c r="CF11" s="205">
        <v>1889610</v>
      </c>
      <c r="CG11" s="208">
        <v>0</v>
      </c>
      <c r="CH11" s="238" t="s">
        <v>258</v>
      </c>
      <c r="CI11" s="200">
        <v>576.88</v>
      </c>
      <c r="CJ11" s="200">
        <v>834.09</v>
      </c>
      <c r="CK11" s="205">
        <v>481172</v>
      </c>
      <c r="CL11" s="201">
        <v>0</v>
      </c>
      <c r="CM11" s="208">
        <v>0.0029</v>
      </c>
      <c r="CN11" s="250">
        <v>282.18</v>
      </c>
      <c r="CO11" s="200">
        <v>282.18</v>
      </c>
      <c r="CP11" s="200">
        <v>3854.73</v>
      </c>
      <c r="CQ11" s="200">
        <v>993.9</v>
      </c>
      <c r="CR11" s="205">
        <v>1368200</v>
      </c>
      <c r="CS11" s="201">
        <v>0.0017</v>
      </c>
      <c r="CT11" s="201">
        <v>0</v>
      </c>
      <c r="CU11" s="208">
        <v>0</v>
      </c>
      <c r="CV11" s="319">
        <v>4413943</v>
      </c>
      <c r="CW11" s="241" t="s">
        <v>252</v>
      </c>
      <c r="CX11" s="201">
        <v>1</v>
      </c>
      <c r="CY11" s="200">
        <v>1309.78</v>
      </c>
      <c r="CZ11" s="200">
        <v>2247.53</v>
      </c>
      <c r="DA11" s="201">
        <v>0.5039</v>
      </c>
      <c r="DB11" s="201">
        <v>0.2477</v>
      </c>
      <c r="DC11" s="200">
        <v>30843.87</v>
      </c>
      <c r="DD11" s="236">
        <v>15226.26</v>
      </c>
      <c r="DE11" s="325">
        <v>40398606</v>
      </c>
      <c r="DF11" s="325">
        <v>34221533</v>
      </c>
      <c r="DG11" s="322">
        <v>1</v>
      </c>
      <c r="DH11" s="201">
        <v>1</v>
      </c>
      <c r="DI11" s="244">
        <v>0.0921</v>
      </c>
      <c r="DJ11" s="210">
        <v>150000</v>
      </c>
      <c r="DK11" s="236">
        <v>150000</v>
      </c>
      <c r="DL11" s="325">
        <v>56100000</v>
      </c>
      <c r="DM11" s="322">
        <v>0.0693</v>
      </c>
      <c r="DN11" s="201">
        <v>0</v>
      </c>
      <c r="DO11" s="244">
        <v>0</v>
      </c>
      <c r="DP11" s="210">
        <v>0</v>
      </c>
      <c r="DQ11" s="236">
        <v>0</v>
      </c>
      <c r="DR11" s="325">
        <v>0</v>
      </c>
      <c r="DS11" s="322">
        <v>0</v>
      </c>
      <c r="DT11" s="201">
        <v>0</v>
      </c>
      <c r="DU11" s="208">
        <v>0</v>
      </c>
      <c r="DV11" s="270">
        <v>0</v>
      </c>
      <c r="DW11" s="199">
        <v>0</v>
      </c>
      <c r="DX11" s="202" t="s">
        <v>218</v>
      </c>
      <c r="DY11" s="199">
        <v>0</v>
      </c>
      <c r="DZ11" s="199">
        <v>0</v>
      </c>
      <c r="EA11" s="202" t="s">
        <v>218</v>
      </c>
      <c r="EB11" s="199">
        <v>0</v>
      </c>
      <c r="EC11" s="247">
        <v>0</v>
      </c>
      <c r="ED11" s="327">
        <v>0</v>
      </c>
      <c r="EE11" s="322">
        <v>0</v>
      </c>
      <c r="EF11" s="244">
        <v>0</v>
      </c>
      <c r="EG11" s="327">
        <v>762593</v>
      </c>
      <c r="EH11" s="322">
        <v>0.0009</v>
      </c>
      <c r="EI11" s="208">
        <v>0</v>
      </c>
      <c r="EJ11" s="327">
        <v>6402304</v>
      </c>
      <c r="EK11" s="322">
        <v>0.0079</v>
      </c>
      <c r="EL11" s="244">
        <v>0</v>
      </c>
      <c r="EM11" s="327">
        <v>2624736</v>
      </c>
      <c r="EN11" s="322">
        <v>0.0032</v>
      </c>
      <c r="EO11" s="208">
        <v>0</v>
      </c>
      <c r="EP11" s="327">
        <v>0</v>
      </c>
      <c r="EQ11" s="322">
        <v>0</v>
      </c>
      <c r="ER11" s="208">
        <v>0</v>
      </c>
      <c r="ES11" s="241" t="s">
        <v>230</v>
      </c>
      <c r="ET11" s="200">
        <v>0</v>
      </c>
      <c r="EU11" s="201">
        <v>0</v>
      </c>
      <c r="EV11" s="201">
        <v>0</v>
      </c>
      <c r="EW11" s="208">
        <v>0</v>
      </c>
      <c r="EX11" s="238" t="s">
        <v>231</v>
      </c>
      <c r="EY11" s="200">
        <v>0</v>
      </c>
      <c r="EZ11" s="201">
        <v>0</v>
      </c>
      <c r="FA11" s="208">
        <v>0</v>
      </c>
      <c r="FB11" s="238" t="s">
        <v>232</v>
      </c>
      <c r="FC11" s="200">
        <v>0</v>
      </c>
      <c r="FD11" s="201">
        <v>0</v>
      </c>
      <c r="FE11" s="208">
        <v>0</v>
      </c>
      <c r="FF11" s="238" t="s">
        <v>233</v>
      </c>
      <c r="FG11" s="200">
        <v>0</v>
      </c>
      <c r="FH11" s="201">
        <v>0</v>
      </c>
      <c r="FI11" s="208">
        <v>0</v>
      </c>
      <c r="FJ11" s="238" t="s">
        <v>234</v>
      </c>
      <c r="FK11" s="200">
        <v>0</v>
      </c>
      <c r="FL11" s="201">
        <v>0</v>
      </c>
      <c r="FM11" s="208">
        <v>0</v>
      </c>
      <c r="FN11" s="238" t="s">
        <v>235</v>
      </c>
      <c r="FO11" s="200">
        <v>0</v>
      </c>
      <c r="FP11" s="201">
        <v>0</v>
      </c>
      <c r="FQ11" s="244">
        <v>0</v>
      </c>
      <c r="FR11" s="211">
        <v>809951278</v>
      </c>
      <c r="FS11" s="201">
        <v>1</v>
      </c>
      <c r="FT11" s="200">
        <v>153447239</v>
      </c>
      <c r="FU11" s="341">
        <f t="shared" si="0"/>
        <v>0.1894524314831688</v>
      </c>
      <c r="FV11" s="210">
        <v>11601234</v>
      </c>
      <c r="FW11" s="199" t="s">
        <v>170</v>
      </c>
      <c r="FX11" s="201">
        <v>0</v>
      </c>
      <c r="FY11" s="201">
        <v>1</v>
      </c>
      <c r="FZ11" s="200">
        <v>-11303321</v>
      </c>
      <c r="GA11" s="200">
        <v>297913</v>
      </c>
      <c r="GB11" s="208">
        <v>0.0004</v>
      </c>
      <c r="GC11" s="254">
        <v>0</v>
      </c>
      <c r="GD11" s="200">
        <v>500000</v>
      </c>
      <c r="GE11" s="200">
        <v>3400000</v>
      </c>
      <c r="GF11" s="236">
        <v>500000</v>
      </c>
      <c r="GG11" s="254">
        <v>810249191</v>
      </c>
      <c r="GH11" s="201">
        <v>0.696</v>
      </c>
      <c r="GI11" s="201">
        <v>0.9186</v>
      </c>
      <c r="GJ11" s="266">
        <v>1.29</v>
      </c>
    </row>
    <row r="12" spans="1:192" s="190" customFormat="1" ht="14.25">
      <c r="A12" s="197">
        <v>889</v>
      </c>
      <c r="B12" s="197" t="s">
        <v>129</v>
      </c>
      <c r="C12" s="198" t="s">
        <v>169</v>
      </c>
      <c r="D12" s="247">
        <v>0</v>
      </c>
      <c r="E12" s="254">
        <v>3031.94</v>
      </c>
      <c r="F12" s="200">
        <v>14154</v>
      </c>
      <c r="G12" s="205">
        <v>42914079</v>
      </c>
      <c r="H12" s="201">
        <v>0.4075</v>
      </c>
      <c r="I12" s="208">
        <v>0.018</v>
      </c>
      <c r="J12" s="250">
        <v>3928.81</v>
      </c>
      <c r="K12" s="200">
        <v>4973</v>
      </c>
      <c r="L12" s="205">
        <v>19537972</v>
      </c>
      <c r="M12" s="201">
        <v>0.1855</v>
      </c>
      <c r="N12" s="208">
        <v>0.018</v>
      </c>
      <c r="O12" s="250">
        <v>4826.3</v>
      </c>
      <c r="P12" s="200">
        <v>3369</v>
      </c>
      <c r="Q12" s="205">
        <v>16259805</v>
      </c>
      <c r="R12" s="201">
        <v>0.1544</v>
      </c>
      <c r="S12" s="208">
        <v>0.0147</v>
      </c>
      <c r="T12" s="306">
        <v>78711856</v>
      </c>
      <c r="U12" s="257" t="s">
        <v>190</v>
      </c>
      <c r="V12" s="200">
        <v>431.19</v>
      </c>
      <c r="W12" s="200">
        <v>4515.65</v>
      </c>
      <c r="X12" s="205">
        <v>1947103</v>
      </c>
      <c r="Y12" s="208">
        <v>0.5</v>
      </c>
      <c r="Z12" s="274" t="s">
        <v>191</v>
      </c>
      <c r="AA12" s="200">
        <v>1256.78</v>
      </c>
      <c r="AB12" s="200">
        <v>3038.14</v>
      </c>
      <c r="AC12" s="205">
        <v>3818274</v>
      </c>
      <c r="AD12" s="244">
        <v>0.5</v>
      </c>
      <c r="AE12" s="210">
        <v>102.1</v>
      </c>
      <c r="AF12" s="200">
        <v>352.61</v>
      </c>
      <c r="AG12" s="200">
        <v>522.37</v>
      </c>
      <c r="AH12" s="200">
        <v>351.21</v>
      </c>
      <c r="AI12" s="200">
        <v>177174</v>
      </c>
      <c r="AJ12" s="201">
        <v>0.5</v>
      </c>
      <c r="AK12" s="263">
        <v>0.5</v>
      </c>
      <c r="AL12" s="210">
        <v>122.51</v>
      </c>
      <c r="AM12" s="200">
        <v>423.13</v>
      </c>
      <c r="AN12" s="200">
        <v>1673.31</v>
      </c>
      <c r="AO12" s="200">
        <v>1025.09</v>
      </c>
      <c r="AP12" s="200">
        <v>638742</v>
      </c>
      <c r="AQ12" s="201">
        <v>0.5</v>
      </c>
      <c r="AR12" s="208">
        <v>0.5</v>
      </c>
      <c r="AS12" s="250">
        <v>163.35</v>
      </c>
      <c r="AT12" s="200">
        <v>564.17</v>
      </c>
      <c r="AU12" s="200">
        <v>3272.77</v>
      </c>
      <c r="AV12" s="200">
        <v>1802.61</v>
      </c>
      <c r="AW12" s="200">
        <v>1551585</v>
      </c>
      <c r="AX12" s="201">
        <v>0.5</v>
      </c>
      <c r="AY12" s="263">
        <v>0.5</v>
      </c>
      <c r="AZ12" s="210">
        <v>204.19</v>
      </c>
      <c r="BA12" s="200">
        <v>705.22</v>
      </c>
      <c r="BB12" s="200">
        <v>2832.6</v>
      </c>
      <c r="BC12" s="200">
        <v>1626.84</v>
      </c>
      <c r="BD12" s="200">
        <v>1725667</v>
      </c>
      <c r="BE12" s="201">
        <v>0.5</v>
      </c>
      <c r="BF12" s="208">
        <v>0.5</v>
      </c>
      <c r="BG12" s="250">
        <v>245.03</v>
      </c>
      <c r="BH12" s="200">
        <v>846.26</v>
      </c>
      <c r="BI12" s="200">
        <v>953.27</v>
      </c>
      <c r="BJ12" s="200">
        <v>505.24</v>
      </c>
      <c r="BK12" s="200">
        <v>661144</v>
      </c>
      <c r="BL12" s="201">
        <v>0.5</v>
      </c>
      <c r="BM12" s="263">
        <v>0.5</v>
      </c>
      <c r="BN12" s="210">
        <v>408.38</v>
      </c>
      <c r="BO12" s="200">
        <v>1410.44</v>
      </c>
      <c r="BP12" s="200">
        <v>672.62</v>
      </c>
      <c r="BQ12" s="200">
        <v>383.88</v>
      </c>
      <c r="BR12" s="200">
        <v>816126</v>
      </c>
      <c r="BS12" s="201">
        <v>0.5</v>
      </c>
      <c r="BT12" s="208">
        <v>0.5</v>
      </c>
      <c r="BU12" s="327">
        <v>11335814</v>
      </c>
      <c r="BV12" s="333">
        <v>0.1076</v>
      </c>
      <c r="BW12" s="241" t="s">
        <v>198</v>
      </c>
      <c r="BX12" s="200">
        <v>500</v>
      </c>
      <c r="BY12" s="200">
        <v>146.16</v>
      </c>
      <c r="BZ12" s="331">
        <v>73082</v>
      </c>
      <c r="CA12" s="323">
        <v>0.0007</v>
      </c>
      <c r="CB12" s="208">
        <v>0</v>
      </c>
      <c r="CC12" s="238" t="s">
        <v>200</v>
      </c>
      <c r="CD12" s="200">
        <v>406.8</v>
      </c>
      <c r="CE12" s="200">
        <v>3130.35</v>
      </c>
      <c r="CF12" s="205">
        <v>1273427</v>
      </c>
      <c r="CG12" s="208">
        <v>0</v>
      </c>
      <c r="CH12" s="238" t="s">
        <v>201</v>
      </c>
      <c r="CI12" s="200">
        <v>1511.82</v>
      </c>
      <c r="CJ12" s="200">
        <v>212.47</v>
      </c>
      <c r="CK12" s="205">
        <v>321210</v>
      </c>
      <c r="CL12" s="201">
        <v>0</v>
      </c>
      <c r="CM12" s="208">
        <v>0.0151</v>
      </c>
      <c r="CN12" s="250">
        <v>0</v>
      </c>
      <c r="CO12" s="200">
        <v>0</v>
      </c>
      <c r="CP12" s="200">
        <v>0</v>
      </c>
      <c r="CQ12" s="200">
        <v>0</v>
      </c>
      <c r="CR12" s="205">
        <v>0</v>
      </c>
      <c r="CS12" s="201">
        <v>0</v>
      </c>
      <c r="CT12" s="201">
        <v>0</v>
      </c>
      <c r="CU12" s="208">
        <v>0</v>
      </c>
      <c r="CV12" s="319">
        <v>1667719</v>
      </c>
      <c r="CW12" s="241" t="s">
        <v>252</v>
      </c>
      <c r="CX12" s="201">
        <v>0.4</v>
      </c>
      <c r="CY12" s="200">
        <v>830.12</v>
      </c>
      <c r="CZ12" s="200">
        <v>629.02</v>
      </c>
      <c r="DA12" s="201">
        <v>0.245</v>
      </c>
      <c r="DB12" s="201">
        <v>0.2241</v>
      </c>
      <c r="DC12" s="200">
        <v>3230.32</v>
      </c>
      <c r="DD12" s="236">
        <v>2152.73</v>
      </c>
      <c r="DE12" s="325">
        <v>2681550</v>
      </c>
      <c r="DF12" s="325">
        <v>1354109</v>
      </c>
      <c r="DG12" s="322">
        <v>1</v>
      </c>
      <c r="DH12" s="201">
        <v>1</v>
      </c>
      <c r="DI12" s="244">
        <v>0.0383</v>
      </c>
      <c r="DJ12" s="210">
        <v>120000</v>
      </c>
      <c r="DK12" s="236">
        <v>120000</v>
      </c>
      <c r="DL12" s="325">
        <v>7560000</v>
      </c>
      <c r="DM12" s="322">
        <v>0.0718</v>
      </c>
      <c r="DN12" s="201">
        <v>0</v>
      </c>
      <c r="DO12" s="244">
        <v>0</v>
      </c>
      <c r="DP12" s="210">
        <v>0</v>
      </c>
      <c r="DQ12" s="236">
        <v>0</v>
      </c>
      <c r="DR12" s="325">
        <v>0</v>
      </c>
      <c r="DS12" s="322">
        <v>0</v>
      </c>
      <c r="DT12" s="201">
        <v>0</v>
      </c>
      <c r="DU12" s="208">
        <v>0</v>
      </c>
      <c r="DV12" s="270">
        <v>0</v>
      </c>
      <c r="DW12" s="199">
        <v>0</v>
      </c>
      <c r="DX12" s="202" t="s">
        <v>218</v>
      </c>
      <c r="DY12" s="199">
        <v>0</v>
      </c>
      <c r="DZ12" s="199">
        <v>0</v>
      </c>
      <c r="EA12" s="202" t="s">
        <v>218</v>
      </c>
      <c r="EB12" s="199">
        <v>0</v>
      </c>
      <c r="EC12" s="247">
        <v>0</v>
      </c>
      <c r="ED12" s="327">
        <v>0</v>
      </c>
      <c r="EE12" s="322">
        <v>0</v>
      </c>
      <c r="EF12" s="244">
        <v>0</v>
      </c>
      <c r="EG12" s="327">
        <v>72114</v>
      </c>
      <c r="EH12" s="322">
        <v>0.0007</v>
      </c>
      <c r="EI12" s="208">
        <v>0</v>
      </c>
      <c r="EJ12" s="327">
        <v>1239204</v>
      </c>
      <c r="EK12" s="322">
        <v>0.0118</v>
      </c>
      <c r="EL12" s="244">
        <v>0</v>
      </c>
      <c r="EM12" s="327">
        <v>609759</v>
      </c>
      <c r="EN12" s="322">
        <v>0.0058</v>
      </c>
      <c r="EO12" s="208">
        <v>0</v>
      </c>
      <c r="EP12" s="327">
        <v>0</v>
      </c>
      <c r="EQ12" s="322">
        <v>0</v>
      </c>
      <c r="ER12" s="208">
        <v>0</v>
      </c>
      <c r="ES12" s="241" t="s">
        <v>230</v>
      </c>
      <c r="ET12" s="200">
        <v>84000</v>
      </c>
      <c r="EU12" s="201">
        <v>0.0008</v>
      </c>
      <c r="EV12" s="201">
        <v>0</v>
      </c>
      <c r="EW12" s="208">
        <v>0</v>
      </c>
      <c r="EX12" s="238" t="s">
        <v>231</v>
      </c>
      <c r="EY12" s="200">
        <v>0</v>
      </c>
      <c r="EZ12" s="201">
        <v>0</v>
      </c>
      <c r="FA12" s="208">
        <v>0</v>
      </c>
      <c r="FB12" s="238" t="s">
        <v>232</v>
      </c>
      <c r="FC12" s="200">
        <v>0</v>
      </c>
      <c r="FD12" s="201">
        <v>0</v>
      </c>
      <c r="FE12" s="208">
        <v>0</v>
      </c>
      <c r="FF12" s="238" t="s">
        <v>233</v>
      </c>
      <c r="FG12" s="200">
        <v>0</v>
      </c>
      <c r="FH12" s="201">
        <v>0</v>
      </c>
      <c r="FI12" s="208">
        <v>0</v>
      </c>
      <c r="FJ12" s="238" t="s">
        <v>234</v>
      </c>
      <c r="FK12" s="200">
        <v>0</v>
      </c>
      <c r="FL12" s="201">
        <v>0</v>
      </c>
      <c r="FM12" s="208">
        <v>0</v>
      </c>
      <c r="FN12" s="238" t="s">
        <v>235</v>
      </c>
      <c r="FO12" s="200">
        <v>0</v>
      </c>
      <c r="FP12" s="201">
        <v>0</v>
      </c>
      <c r="FQ12" s="244">
        <v>0</v>
      </c>
      <c r="FR12" s="211">
        <v>105316125</v>
      </c>
      <c r="FS12" s="201">
        <v>1</v>
      </c>
      <c r="FT12" s="200">
        <v>11066722</v>
      </c>
      <c r="FU12" s="341">
        <f t="shared" si="0"/>
        <v>0.10508098356258361</v>
      </c>
      <c r="FV12" s="210">
        <v>323961</v>
      </c>
      <c r="FW12" s="199" t="s">
        <v>169</v>
      </c>
      <c r="FX12" s="201">
        <v>0</v>
      </c>
      <c r="FY12" s="201">
        <v>0</v>
      </c>
      <c r="FZ12" s="200">
        <v>0</v>
      </c>
      <c r="GA12" s="200">
        <v>323961</v>
      </c>
      <c r="GB12" s="208">
        <v>0.0031</v>
      </c>
      <c r="GC12" s="254">
        <v>0</v>
      </c>
      <c r="GD12" s="200">
        <v>0</v>
      </c>
      <c r="GE12" s="200">
        <v>166856</v>
      </c>
      <c r="GF12" s="236">
        <v>0</v>
      </c>
      <c r="GG12" s="254">
        <v>105640086</v>
      </c>
      <c r="GH12" s="201">
        <v>0.7474</v>
      </c>
      <c r="GI12" s="201">
        <v>0.9092</v>
      </c>
      <c r="GJ12" s="266">
        <v>1.39</v>
      </c>
    </row>
    <row r="13" spans="1:192" s="190" customFormat="1" ht="14.25">
      <c r="A13" s="197">
        <v>890</v>
      </c>
      <c r="B13" s="197" t="s">
        <v>130</v>
      </c>
      <c r="C13" s="198" t="s">
        <v>169</v>
      </c>
      <c r="D13" s="247">
        <v>0</v>
      </c>
      <c r="E13" s="254">
        <v>2702.4</v>
      </c>
      <c r="F13" s="200">
        <v>11169</v>
      </c>
      <c r="G13" s="205">
        <v>30183106</v>
      </c>
      <c r="H13" s="201">
        <v>0.391</v>
      </c>
      <c r="I13" s="208">
        <v>0</v>
      </c>
      <c r="J13" s="250">
        <v>4024.4</v>
      </c>
      <c r="K13" s="200">
        <v>3912</v>
      </c>
      <c r="L13" s="205">
        <v>15743453</v>
      </c>
      <c r="M13" s="201">
        <v>0.2039</v>
      </c>
      <c r="N13" s="208">
        <v>0</v>
      </c>
      <c r="O13" s="250">
        <v>4485</v>
      </c>
      <c r="P13" s="200">
        <v>2880</v>
      </c>
      <c r="Q13" s="205">
        <v>12916800</v>
      </c>
      <c r="R13" s="201">
        <v>0.1673</v>
      </c>
      <c r="S13" s="208">
        <v>0</v>
      </c>
      <c r="T13" s="306">
        <v>58843358</v>
      </c>
      <c r="U13" s="257" t="s">
        <v>254</v>
      </c>
      <c r="V13" s="200">
        <v>1163.16</v>
      </c>
      <c r="W13" s="200">
        <v>3299.09</v>
      </c>
      <c r="X13" s="205">
        <v>3837372</v>
      </c>
      <c r="Y13" s="208">
        <v>0.1</v>
      </c>
      <c r="Z13" s="274" t="s">
        <v>253</v>
      </c>
      <c r="AA13" s="200">
        <v>1163.16</v>
      </c>
      <c r="AB13" s="200">
        <v>1725.03</v>
      </c>
      <c r="AC13" s="205">
        <v>2006486</v>
      </c>
      <c r="AD13" s="244">
        <v>0.1</v>
      </c>
      <c r="AE13" s="210">
        <v>50</v>
      </c>
      <c r="AF13" s="200">
        <v>50</v>
      </c>
      <c r="AG13" s="200">
        <v>1229.74</v>
      </c>
      <c r="AH13" s="200">
        <v>731.81</v>
      </c>
      <c r="AI13" s="200">
        <v>98077</v>
      </c>
      <c r="AJ13" s="201">
        <v>0.5</v>
      </c>
      <c r="AK13" s="263">
        <v>0.5</v>
      </c>
      <c r="AL13" s="210">
        <v>50</v>
      </c>
      <c r="AM13" s="200">
        <v>50</v>
      </c>
      <c r="AN13" s="200">
        <v>1068.53</v>
      </c>
      <c r="AO13" s="200">
        <v>727.65</v>
      </c>
      <c r="AP13" s="200">
        <v>89809</v>
      </c>
      <c r="AQ13" s="201">
        <v>0.5</v>
      </c>
      <c r="AR13" s="208">
        <v>0.5</v>
      </c>
      <c r="AS13" s="250">
        <v>150</v>
      </c>
      <c r="AT13" s="200">
        <v>150</v>
      </c>
      <c r="AU13" s="200">
        <v>1496.86</v>
      </c>
      <c r="AV13" s="200">
        <v>888.42</v>
      </c>
      <c r="AW13" s="200">
        <v>357792</v>
      </c>
      <c r="AX13" s="201">
        <v>0.5</v>
      </c>
      <c r="AY13" s="263">
        <v>0.5</v>
      </c>
      <c r="AZ13" s="210">
        <v>250</v>
      </c>
      <c r="BA13" s="200">
        <v>250</v>
      </c>
      <c r="BB13" s="200">
        <v>1505.5</v>
      </c>
      <c r="BC13" s="200">
        <v>920.37</v>
      </c>
      <c r="BD13" s="200">
        <v>606469</v>
      </c>
      <c r="BE13" s="201">
        <v>0.5</v>
      </c>
      <c r="BF13" s="208">
        <v>0.5</v>
      </c>
      <c r="BG13" s="250">
        <v>450</v>
      </c>
      <c r="BH13" s="200">
        <v>450</v>
      </c>
      <c r="BI13" s="200">
        <v>980.42</v>
      </c>
      <c r="BJ13" s="200">
        <v>602.03</v>
      </c>
      <c r="BK13" s="200">
        <v>712104</v>
      </c>
      <c r="BL13" s="201">
        <v>0.5</v>
      </c>
      <c r="BM13" s="263">
        <v>0.5</v>
      </c>
      <c r="BN13" s="210">
        <v>650</v>
      </c>
      <c r="BO13" s="200">
        <v>650</v>
      </c>
      <c r="BP13" s="200">
        <v>902.63</v>
      </c>
      <c r="BQ13" s="200">
        <v>564.52</v>
      </c>
      <c r="BR13" s="200">
        <v>953647</v>
      </c>
      <c r="BS13" s="201">
        <v>0.5</v>
      </c>
      <c r="BT13" s="208">
        <v>0.5</v>
      </c>
      <c r="BU13" s="327">
        <v>8661756</v>
      </c>
      <c r="BV13" s="333">
        <v>0.1122</v>
      </c>
      <c r="BW13" s="241" t="s">
        <v>198</v>
      </c>
      <c r="BX13" s="200">
        <v>300</v>
      </c>
      <c r="BY13" s="200">
        <v>196.55</v>
      </c>
      <c r="BZ13" s="331">
        <v>58965</v>
      </c>
      <c r="CA13" s="323">
        <v>0.0008</v>
      </c>
      <c r="CB13" s="208">
        <v>0</v>
      </c>
      <c r="CC13" s="238" t="s">
        <v>261</v>
      </c>
      <c r="CD13" s="200">
        <v>600</v>
      </c>
      <c r="CE13" s="200">
        <v>266.07</v>
      </c>
      <c r="CF13" s="205">
        <v>159644</v>
      </c>
      <c r="CG13" s="208">
        <v>0</v>
      </c>
      <c r="CH13" s="238" t="s">
        <v>260</v>
      </c>
      <c r="CI13" s="200">
        <v>600</v>
      </c>
      <c r="CJ13" s="200">
        <v>47.75</v>
      </c>
      <c r="CK13" s="205">
        <v>28650</v>
      </c>
      <c r="CL13" s="201">
        <v>0</v>
      </c>
      <c r="CM13" s="208">
        <v>0.0024</v>
      </c>
      <c r="CN13" s="250">
        <v>754.94</v>
      </c>
      <c r="CO13" s="200">
        <v>754.94</v>
      </c>
      <c r="CP13" s="200">
        <v>226.08</v>
      </c>
      <c r="CQ13" s="200">
        <v>30.08</v>
      </c>
      <c r="CR13" s="205">
        <v>193389</v>
      </c>
      <c r="CS13" s="201">
        <v>0.0025</v>
      </c>
      <c r="CT13" s="201">
        <v>0</v>
      </c>
      <c r="CU13" s="208">
        <v>0</v>
      </c>
      <c r="CV13" s="319">
        <v>440648</v>
      </c>
      <c r="CW13" s="241" t="s">
        <v>252</v>
      </c>
      <c r="CX13" s="201">
        <v>0.59</v>
      </c>
      <c r="CY13" s="200">
        <v>379.11</v>
      </c>
      <c r="CZ13" s="200">
        <v>396.96</v>
      </c>
      <c r="DA13" s="201">
        <v>0.2863</v>
      </c>
      <c r="DB13" s="201">
        <v>0.2817</v>
      </c>
      <c r="DC13" s="200">
        <v>3148.35</v>
      </c>
      <c r="DD13" s="236">
        <v>1720.55</v>
      </c>
      <c r="DE13" s="325">
        <v>1193572</v>
      </c>
      <c r="DF13" s="325">
        <v>682991</v>
      </c>
      <c r="DG13" s="322">
        <v>0.75</v>
      </c>
      <c r="DH13" s="201">
        <v>0.75</v>
      </c>
      <c r="DI13" s="244">
        <v>0.0243</v>
      </c>
      <c r="DJ13" s="210">
        <v>175000</v>
      </c>
      <c r="DK13" s="236">
        <v>175000</v>
      </c>
      <c r="DL13" s="325">
        <v>6475000</v>
      </c>
      <c r="DM13" s="322">
        <v>0.0839</v>
      </c>
      <c r="DN13" s="201">
        <v>0</v>
      </c>
      <c r="DO13" s="244">
        <v>0</v>
      </c>
      <c r="DP13" s="210">
        <v>0</v>
      </c>
      <c r="DQ13" s="236">
        <v>0</v>
      </c>
      <c r="DR13" s="325">
        <v>0</v>
      </c>
      <c r="DS13" s="322">
        <v>0</v>
      </c>
      <c r="DT13" s="201">
        <v>0</v>
      </c>
      <c r="DU13" s="208">
        <v>0</v>
      </c>
      <c r="DV13" s="270">
        <v>0</v>
      </c>
      <c r="DW13" s="199">
        <v>0</v>
      </c>
      <c r="DX13" s="202" t="s">
        <v>218</v>
      </c>
      <c r="DY13" s="199">
        <v>0</v>
      </c>
      <c r="DZ13" s="199">
        <v>0</v>
      </c>
      <c r="EA13" s="202" t="s">
        <v>218</v>
      </c>
      <c r="EB13" s="199">
        <v>0</v>
      </c>
      <c r="EC13" s="247">
        <v>0</v>
      </c>
      <c r="ED13" s="327">
        <v>0</v>
      </c>
      <c r="EE13" s="322">
        <v>0</v>
      </c>
      <c r="EF13" s="244">
        <v>0</v>
      </c>
      <c r="EG13" s="327">
        <v>31500</v>
      </c>
      <c r="EH13" s="322">
        <v>0.0004</v>
      </c>
      <c r="EI13" s="208">
        <v>0</v>
      </c>
      <c r="EJ13" s="327">
        <v>861276</v>
      </c>
      <c r="EK13" s="322">
        <v>0.0112</v>
      </c>
      <c r="EL13" s="244">
        <v>0</v>
      </c>
      <c r="EM13" s="327">
        <v>7847</v>
      </c>
      <c r="EN13" s="322">
        <v>0.0001</v>
      </c>
      <c r="EO13" s="208">
        <v>0</v>
      </c>
      <c r="EP13" s="327">
        <v>0</v>
      </c>
      <c r="EQ13" s="322">
        <v>0</v>
      </c>
      <c r="ER13" s="208">
        <v>0</v>
      </c>
      <c r="ES13" s="241" t="s">
        <v>230</v>
      </c>
      <c r="ET13" s="200">
        <v>0</v>
      </c>
      <c r="EU13" s="201">
        <v>0</v>
      </c>
      <c r="EV13" s="201">
        <v>0</v>
      </c>
      <c r="EW13" s="208">
        <v>0</v>
      </c>
      <c r="EX13" s="238" t="s">
        <v>231</v>
      </c>
      <c r="EY13" s="200">
        <v>0</v>
      </c>
      <c r="EZ13" s="201">
        <v>0</v>
      </c>
      <c r="FA13" s="208">
        <v>0</v>
      </c>
      <c r="FB13" s="238" t="s">
        <v>232</v>
      </c>
      <c r="FC13" s="200">
        <v>0</v>
      </c>
      <c r="FD13" s="201">
        <v>0</v>
      </c>
      <c r="FE13" s="208">
        <v>0</v>
      </c>
      <c r="FF13" s="238" t="s">
        <v>233</v>
      </c>
      <c r="FG13" s="200">
        <v>0</v>
      </c>
      <c r="FH13" s="201">
        <v>0</v>
      </c>
      <c r="FI13" s="208">
        <v>0</v>
      </c>
      <c r="FJ13" s="238" t="s">
        <v>234</v>
      </c>
      <c r="FK13" s="200">
        <v>0</v>
      </c>
      <c r="FL13" s="201">
        <v>0</v>
      </c>
      <c r="FM13" s="208">
        <v>0</v>
      </c>
      <c r="FN13" s="238" t="s">
        <v>235</v>
      </c>
      <c r="FO13" s="200">
        <v>0</v>
      </c>
      <c r="FP13" s="201">
        <v>0</v>
      </c>
      <c r="FQ13" s="244">
        <v>0</v>
      </c>
      <c r="FR13" s="211">
        <v>77197948</v>
      </c>
      <c r="FS13" s="201">
        <v>1</v>
      </c>
      <c r="FT13" s="200">
        <v>3400757</v>
      </c>
      <c r="FU13" s="341">
        <f t="shared" si="0"/>
        <v>0.04405242740389939</v>
      </c>
      <c r="FV13" s="210">
        <v>815810</v>
      </c>
      <c r="FW13" s="199" t="s">
        <v>170</v>
      </c>
      <c r="FX13" s="201">
        <v>0.02</v>
      </c>
      <c r="FY13" s="201">
        <v>0.17</v>
      </c>
      <c r="FZ13" s="200">
        <v>-69365</v>
      </c>
      <c r="GA13" s="200">
        <v>746444</v>
      </c>
      <c r="GB13" s="208">
        <v>0.0096</v>
      </c>
      <c r="GC13" s="254">
        <v>0</v>
      </c>
      <c r="GD13" s="200">
        <v>0</v>
      </c>
      <c r="GE13" s="200">
        <v>380000</v>
      </c>
      <c r="GF13" s="236">
        <v>0</v>
      </c>
      <c r="GG13" s="254">
        <v>77944392</v>
      </c>
      <c r="GH13" s="201">
        <v>0.7622</v>
      </c>
      <c r="GI13" s="201">
        <v>0.9045</v>
      </c>
      <c r="GJ13" s="266">
        <v>1.32</v>
      </c>
    </row>
    <row r="14" spans="1:192" s="190" customFormat="1" ht="14.25">
      <c r="A14" s="197">
        <v>350</v>
      </c>
      <c r="B14" s="197" t="s">
        <v>59</v>
      </c>
      <c r="C14" s="198" t="s">
        <v>169</v>
      </c>
      <c r="D14" s="247">
        <v>0</v>
      </c>
      <c r="E14" s="254">
        <v>2844.93</v>
      </c>
      <c r="F14" s="200">
        <v>25028</v>
      </c>
      <c r="G14" s="205">
        <v>71202879</v>
      </c>
      <c r="H14" s="201">
        <v>0.387</v>
      </c>
      <c r="I14" s="208">
        <v>0</v>
      </c>
      <c r="J14" s="250">
        <v>4304.07</v>
      </c>
      <c r="K14" s="200">
        <v>9653</v>
      </c>
      <c r="L14" s="205">
        <v>41547197</v>
      </c>
      <c r="M14" s="201">
        <v>0.2258</v>
      </c>
      <c r="N14" s="208">
        <v>0</v>
      </c>
      <c r="O14" s="250">
        <v>4862.84</v>
      </c>
      <c r="P14" s="200">
        <v>6760</v>
      </c>
      <c r="Q14" s="205">
        <v>32872807</v>
      </c>
      <c r="R14" s="201">
        <v>0.1787</v>
      </c>
      <c r="S14" s="208">
        <v>0</v>
      </c>
      <c r="T14" s="306">
        <v>145622882</v>
      </c>
      <c r="U14" s="257" t="s">
        <v>254</v>
      </c>
      <c r="V14" s="200">
        <v>641.1</v>
      </c>
      <c r="W14" s="200">
        <v>5331</v>
      </c>
      <c r="X14" s="205">
        <v>3417704</v>
      </c>
      <c r="Y14" s="208">
        <v>1</v>
      </c>
      <c r="Z14" s="274" t="s">
        <v>253</v>
      </c>
      <c r="AA14" s="200">
        <v>595.43</v>
      </c>
      <c r="AB14" s="200">
        <v>3168.08</v>
      </c>
      <c r="AC14" s="205">
        <v>1886359</v>
      </c>
      <c r="AD14" s="244">
        <v>1</v>
      </c>
      <c r="AE14" s="210">
        <v>55.66</v>
      </c>
      <c r="AF14" s="200">
        <v>118.67</v>
      </c>
      <c r="AG14" s="200">
        <v>2252.46</v>
      </c>
      <c r="AH14" s="200">
        <v>1492.49</v>
      </c>
      <c r="AI14" s="200">
        <v>302476</v>
      </c>
      <c r="AJ14" s="201">
        <v>1</v>
      </c>
      <c r="AK14" s="263">
        <v>1</v>
      </c>
      <c r="AL14" s="210">
        <v>111.31</v>
      </c>
      <c r="AM14" s="200">
        <v>237.34</v>
      </c>
      <c r="AN14" s="200">
        <v>2452.84</v>
      </c>
      <c r="AO14" s="200">
        <v>1668.63</v>
      </c>
      <c r="AP14" s="200">
        <v>669061</v>
      </c>
      <c r="AQ14" s="201">
        <v>1</v>
      </c>
      <c r="AR14" s="208">
        <v>1</v>
      </c>
      <c r="AS14" s="250">
        <v>166.97</v>
      </c>
      <c r="AT14" s="200">
        <v>356.01</v>
      </c>
      <c r="AU14" s="200">
        <v>3684.77</v>
      </c>
      <c r="AV14" s="200">
        <v>2253.09</v>
      </c>
      <c r="AW14" s="200">
        <v>1417358</v>
      </c>
      <c r="AX14" s="201">
        <v>1</v>
      </c>
      <c r="AY14" s="263">
        <v>1</v>
      </c>
      <c r="AZ14" s="210">
        <v>222.62</v>
      </c>
      <c r="BA14" s="200">
        <v>474.68</v>
      </c>
      <c r="BB14" s="200">
        <v>4941.13</v>
      </c>
      <c r="BC14" s="200">
        <v>2818.52</v>
      </c>
      <c r="BD14" s="200">
        <v>2437900</v>
      </c>
      <c r="BE14" s="201">
        <v>1</v>
      </c>
      <c r="BF14" s="208">
        <v>1</v>
      </c>
      <c r="BG14" s="250">
        <v>278.28</v>
      </c>
      <c r="BH14" s="200">
        <v>593.35</v>
      </c>
      <c r="BI14" s="200">
        <v>1885.68</v>
      </c>
      <c r="BJ14" s="200">
        <v>986.32</v>
      </c>
      <c r="BK14" s="200">
        <v>1109971</v>
      </c>
      <c r="BL14" s="201">
        <v>1</v>
      </c>
      <c r="BM14" s="263">
        <v>1</v>
      </c>
      <c r="BN14" s="210">
        <v>333.93</v>
      </c>
      <c r="BO14" s="200">
        <v>712.02</v>
      </c>
      <c r="BP14" s="200">
        <v>92.11</v>
      </c>
      <c r="BQ14" s="200">
        <v>69.01</v>
      </c>
      <c r="BR14" s="200">
        <v>79894</v>
      </c>
      <c r="BS14" s="201">
        <v>1</v>
      </c>
      <c r="BT14" s="208">
        <v>1</v>
      </c>
      <c r="BU14" s="327">
        <v>11320723</v>
      </c>
      <c r="BV14" s="333">
        <v>0.0615</v>
      </c>
      <c r="BW14" s="241" t="s">
        <v>198</v>
      </c>
      <c r="BX14" s="200">
        <v>300</v>
      </c>
      <c r="BY14" s="200">
        <v>314.84</v>
      </c>
      <c r="BZ14" s="331">
        <v>94451</v>
      </c>
      <c r="CA14" s="323">
        <v>0.0005</v>
      </c>
      <c r="CB14" s="208">
        <v>0</v>
      </c>
      <c r="CC14" s="238" t="s">
        <v>200</v>
      </c>
      <c r="CD14" s="200">
        <v>250.16</v>
      </c>
      <c r="CE14" s="200">
        <v>3841.26</v>
      </c>
      <c r="CF14" s="205">
        <v>960929</v>
      </c>
      <c r="CG14" s="208">
        <v>0</v>
      </c>
      <c r="CH14" s="238" t="s">
        <v>201</v>
      </c>
      <c r="CI14" s="200">
        <v>250</v>
      </c>
      <c r="CJ14" s="200">
        <v>488.19</v>
      </c>
      <c r="CK14" s="205">
        <v>122049</v>
      </c>
      <c r="CL14" s="201">
        <v>0</v>
      </c>
      <c r="CM14" s="208">
        <v>0.0059</v>
      </c>
      <c r="CN14" s="250">
        <v>0</v>
      </c>
      <c r="CO14" s="200">
        <v>0</v>
      </c>
      <c r="CP14" s="200">
        <v>0</v>
      </c>
      <c r="CQ14" s="200">
        <v>0</v>
      </c>
      <c r="CR14" s="205">
        <v>0</v>
      </c>
      <c r="CS14" s="201">
        <v>0</v>
      </c>
      <c r="CT14" s="201">
        <v>0</v>
      </c>
      <c r="CU14" s="208">
        <v>0</v>
      </c>
      <c r="CV14" s="319">
        <v>1177428</v>
      </c>
      <c r="CW14" s="241" t="s">
        <v>252</v>
      </c>
      <c r="CX14" s="201">
        <v>0.4331</v>
      </c>
      <c r="CY14" s="200">
        <v>560.39</v>
      </c>
      <c r="CZ14" s="200">
        <v>930.7</v>
      </c>
      <c r="DA14" s="201">
        <v>0.2283</v>
      </c>
      <c r="DB14" s="201">
        <v>0.2283</v>
      </c>
      <c r="DC14" s="200">
        <v>5710.64</v>
      </c>
      <c r="DD14" s="236">
        <v>3419.47</v>
      </c>
      <c r="DE14" s="325">
        <v>3200174</v>
      </c>
      <c r="DF14" s="325">
        <v>3182511</v>
      </c>
      <c r="DG14" s="322">
        <v>1</v>
      </c>
      <c r="DH14" s="201">
        <v>1</v>
      </c>
      <c r="DI14" s="244">
        <v>0.0347</v>
      </c>
      <c r="DJ14" s="210">
        <v>150000</v>
      </c>
      <c r="DK14" s="236">
        <v>150000</v>
      </c>
      <c r="DL14" s="325">
        <v>16650000</v>
      </c>
      <c r="DM14" s="322">
        <v>0.0905</v>
      </c>
      <c r="DN14" s="201">
        <v>0</v>
      </c>
      <c r="DO14" s="244">
        <v>0</v>
      </c>
      <c r="DP14" s="210">
        <v>0</v>
      </c>
      <c r="DQ14" s="236">
        <v>0</v>
      </c>
      <c r="DR14" s="325">
        <v>0</v>
      </c>
      <c r="DS14" s="322">
        <v>0</v>
      </c>
      <c r="DT14" s="201">
        <v>0</v>
      </c>
      <c r="DU14" s="208">
        <v>0</v>
      </c>
      <c r="DV14" s="270">
        <v>0</v>
      </c>
      <c r="DW14" s="199">
        <v>0</v>
      </c>
      <c r="DX14" s="202" t="s">
        <v>218</v>
      </c>
      <c r="DY14" s="199">
        <v>0</v>
      </c>
      <c r="DZ14" s="199">
        <v>0</v>
      </c>
      <c r="EA14" s="202" t="s">
        <v>218</v>
      </c>
      <c r="EB14" s="199">
        <v>0</v>
      </c>
      <c r="EC14" s="247">
        <v>0</v>
      </c>
      <c r="ED14" s="327">
        <v>0</v>
      </c>
      <c r="EE14" s="322">
        <v>0</v>
      </c>
      <c r="EF14" s="244">
        <v>0</v>
      </c>
      <c r="EG14" s="327">
        <v>120772</v>
      </c>
      <c r="EH14" s="322">
        <v>0.0007</v>
      </c>
      <c r="EI14" s="208">
        <v>0</v>
      </c>
      <c r="EJ14" s="327">
        <v>2164832</v>
      </c>
      <c r="EK14" s="322">
        <v>0.0118</v>
      </c>
      <c r="EL14" s="244">
        <v>0</v>
      </c>
      <c r="EM14" s="327">
        <v>174129</v>
      </c>
      <c r="EN14" s="322">
        <v>0.0009</v>
      </c>
      <c r="EO14" s="208">
        <v>0</v>
      </c>
      <c r="EP14" s="327">
        <v>354005</v>
      </c>
      <c r="EQ14" s="322">
        <v>0.0019</v>
      </c>
      <c r="ER14" s="208">
        <v>0</v>
      </c>
      <c r="ES14" s="241" t="s">
        <v>230</v>
      </c>
      <c r="ET14" s="200">
        <v>0</v>
      </c>
      <c r="EU14" s="201">
        <v>0</v>
      </c>
      <c r="EV14" s="201">
        <v>0</v>
      </c>
      <c r="EW14" s="208">
        <v>0</v>
      </c>
      <c r="EX14" s="238" t="s">
        <v>231</v>
      </c>
      <c r="EY14" s="200">
        <v>0</v>
      </c>
      <c r="EZ14" s="201">
        <v>0</v>
      </c>
      <c r="FA14" s="208">
        <v>0</v>
      </c>
      <c r="FB14" s="238" t="s">
        <v>232</v>
      </c>
      <c r="FC14" s="200">
        <v>0</v>
      </c>
      <c r="FD14" s="201">
        <v>0</v>
      </c>
      <c r="FE14" s="208">
        <v>0</v>
      </c>
      <c r="FF14" s="238" t="s">
        <v>233</v>
      </c>
      <c r="FG14" s="200">
        <v>0</v>
      </c>
      <c r="FH14" s="201">
        <v>0</v>
      </c>
      <c r="FI14" s="208">
        <v>0</v>
      </c>
      <c r="FJ14" s="238" t="s">
        <v>234</v>
      </c>
      <c r="FK14" s="200">
        <v>0</v>
      </c>
      <c r="FL14" s="201">
        <v>0</v>
      </c>
      <c r="FM14" s="208">
        <v>0</v>
      </c>
      <c r="FN14" s="238" t="s">
        <v>235</v>
      </c>
      <c r="FO14" s="200">
        <v>0</v>
      </c>
      <c r="FP14" s="201">
        <v>0</v>
      </c>
      <c r="FQ14" s="244">
        <v>0</v>
      </c>
      <c r="FR14" s="211">
        <v>183967457</v>
      </c>
      <c r="FS14" s="201">
        <v>1</v>
      </c>
      <c r="FT14" s="200">
        <v>17703409</v>
      </c>
      <c r="FU14" s="341">
        <f t="shared" si="0"/>
        <v>0.09623119919519244</v>
      </c>
      <c r="FV14" s="210">
        <v>825349</v>
      </c>
      <c r="FW14" s="199" t="s">
        <v>170</v>
      </c>
      <c r="FX14" s="201">
        <v>0.02</v>
      </c>
      <c r="FY14" s="201">
        <v>1</v>
      </c>
      <c r="FZ14" s="200">
        <v>-385281</v>
      </c>
      <c r="GA14" s="200">
        <v>440068</v>
      </c>
      <c r="GB14" s="208">
        <v>0.0024</v>
      </c>
      <c r="GC14" s="254">
        <v>0</v>
      </c>
      <c r="GD14" s="200">
        <v>0</v>
      </c>
      <c r="GE14" s="200">
        <v>440000</v>
      </c>
      <c r="GF14" s="236">
        <v>0</v>
      </c>
      <c r="GG14" s="254">
        <v>184407525</v>
      </c>
      <c r="GH14" s="201">
        <v>0.7916</v>
      </c>
      <c r="GI14" s="201">
        <v>0.8942</v>
      </c>
      <c r="GJ14" s="266">
        <v>1.37</v>
      </c>
    </row>
    <row r="15" spans="1:192" s="190" customFormat="1" ht="14.25">
      <c r="A15" s="197">
        <v>837</v>
      </c>
      <c r="B15" s="197" t="s">
        <v>99</v>
      </c>
      <c r="C15" s="198" t="s">
        <v>170</v>
      </c>
      <c r="D15" s="247">
        <v>16.5</v>
      </c>
      <c r="E15" s="254">
        <v>2685</v>
      </c>
      <c r="F15" s="200">
        <v>11416.5</v>
      </c>
      <c r="G15" s="205">
        <v>30653303</v>
      </c>
      <c r="H15" s="201">
        <v>0.3961</v>
      </c>
      <c r="I15" s="208">
        <v>0</v>
      </c>
      <c r="J15" s="250">
        <v>3567</v>
      </c>
      <c r="K15" s="200">
        <v>4556</v>
      </c>
      <c r="L15" s="205">
        <v>16251252</v>
      </c>
      <c r="M15" s="201">
        <v>0.21</v>
      </c>
      <c r="N15" s="208">
        <v>0</v>
      </c>
      <c r="O15" s="250">
        <v>4411</v>
      </c>
      <c r="P15" s="200">
        <v>3220</v>
      </c>
      <c r="Q15" s="205">
        <v>14203420</v>
      </c>
      <c r="R15" s="201">
        <v>0.1835</v>
      </c>
      <c r="S15" s="208">
        <v>0</v>
      </c>
      <c r="T15" s="306">
        <v>61107975</v>
      </c>
      <c r="U15" s="257" t="s">
        <v>149</v>
      </c>
      <c r="V15" s="200">
        <v>0</v>
      </c>
      <c r="W15" s="200">
        <v>0</v>
      </c>
      <c r="X15" s="205">
        <v>0</v>
      </c>
      <c r="Y15" s="208">
        <v>0</v>
      </c>
      <c r="Z15" s="274" t="s">
        <v>149</v>
      </c>
      <c r="AA15" s="200">
        <v>0</v>
      </c>
      <c r="AB15" s="200">
        <v>0</v>
      </c>
      <c r="AC15" s="205">
        <v>0</v>
      </c>
      <c r="AD15" s="244">
        <v>0</v>
      </c>
      <c r="AE15" s="210">
        <v>525.66</v>
      </c>
      <c r="AF15" s="200">
        <v>0</v>
      </c>
      <c r="AG15" s="200">
        <v>1412.55</v>
      </c>
      <c r="AH15" s="200">
        <v>0</v>
      </c>
      <c r="AI15" s="200">
        <v>742518</v>
      </c>
      <c r="AJ15" s="201">
        <v>0.65</v>
      </c>
      <c r="AK15" s="263">
        <v>0.45</v>
      </c>
      <c r="AL15" s="210">
        <v>788.49</v>
      </c>
      <c r="AM15" s="200">
        <v>0</v>
      </c>
      <c r="AN15" s="200">
        <v>1109.84</v>
      </c>
      <c r="AO15" s="200">
        <v>0</v>
      </c>
      <c r="AP15" s="200">
        <v>875097</v>
      </c>
      <c r="AQ15" s="201">
        <v>0.65</v>
      </c>
      <c r="AR15" s="208">
        <v>0.45</v>
      </c>
      <c r="AS15" s="250">
        <v>1576.98</v>
      </c>
      <c r="AT15" s="200">
        <v>1541.08</v>
      </c>
      <c r="AU15" s="200">
        <v>1668.18</v>
      </c>
      <c r="AV15" s="200">
        <v>1119.35</v>
      </c>
      <c r="AW15" s="200">
        <v>4355697</v>
      </c>
      <c r="AX15" s="201">
        <v>0.45</v>
      </c>
      <c r="AY15" s="263">
        <v>0.65</v>
      </c>
      <c r="AZ15" s="210">
        <v>2102.64</v>
      </c>
      <c r="BA15" s="200">
        <v>2054.77</v>
      </c>
      <c r="BB15" s="200">
        <v>1165.75</v>
      </c>
      <c r="BC15" s="200">
        <v>723.93</v>
      </c>
      <c r="BD15" s="200">
        <v>3938667</v>
      </c>
      <c r="BE15" s="201">
        <v>0.65</v>
      </c>
      <c r="BF15" s="208">
        <v>0.45</v>
      </c>
      <c r="BG15" s="250">
        <v>2628.3</v>
      </c>
      <c r="BH15" s="200">
        <v>2568.46</v>
      </c>
      <c r="BI15" s="200">
        <v>122.45</v>
      </c>
      <c r="BJ15" s="200">
        <v>97.2</v>
      </c>
      <c r="BK15" s="200">
        <v>571489</v>
      </c>
      <c r="BL15" s="201">
        <v>0.65</v>
      </c>
      <c r="BM15" s="263">
        <v>0.45</v>
      </c>
      <c r="BN15" s="210">
        <v>3153.96</v>
      </c>
      <c r="BO15" s="200">
        <v>3082.15</v>
      </c>
      <c r="BP15" s="200">
        <v>0</v>
      </c>
      <c r="BQ15" s="200">
        <v>0</v>
      </c>
      <c r="BR15" s="200">
        <v>0</v>
      </c>
      <c r="BS15" s="201">
        <v>0.65</v>
      </c>
      <c r="BT15" s="208">
        <v>0.45</v>
      </c>
      <c r="BU15" s="327">
        <v>10483468</v>
      </c>
      <c r="BV15" s="333">
        <v>0.1355</v>
      </c>
      <c r="BW15" s="241" t="s">
        <v>198</v>
      </c>
      <c r="BX15" s="200">
        <v>1183</v>
      </c>
      <c r="BY15" s="200">
        <v>95.57</v>
      </c>
      <c r="BZ15" s="331">
        <v>113062</v>
      </c>
      <c r="CA15" s="323">
        <v>0.0015</v>
      </c>
      <c r="CB15" s="208">
        <v>0</v>
      </c>
      <c r="CC15" s="238" t="s">
        <v>259</v>
      </c>
      <c r="CD15" s="200">
        <v>435</v>
      </c>
      <c r="CE15" s="200">
        <v>566.77</v>
      </c>
      <c r="CF15" s="205">
        <v>246544</v>
      </c>
      <c r="CG15" s="208">
        <v>0</v>
      </c>
      <c r="CH15" s="238" t="s">
        <v>258</v>
      </c>
      <c r="CI15" s="200">
        <v>435</v>
      </c>
      <c r="CJ15" s="200">
        <v>121.25</v>
      </c>
      <c r="CK15" s="205">
        <v>52743</v>
      </c>
      <c r="CL15" s="201">
        <v>0</v>
      </c>
      <c r="CM15" s="208">
        <v>0.0039</v>
      </c>
      <c r="CN15" s="250">
        <v>300</v>
      </c>
      <c r="CO15" s="200">
        <v>300</v>
      </c>
      <c r="CP15" s="200">
        <v>180</v>
      </c>
      <c r="CQ15" s="200">
        <v>39.5</v>
      </c>
      <c r="CR15" s="205">
        <v>65851</v>
      </c>
      <c r="CS15" s="201">
        <v>0.0009</v>
      </c>
      <c r="CT15" s="201">
        <v>0</v>
      </c>
      <c r="CU15" s="208">
        <v>0</v>
      </c>
      <c r="CV15" s="319">
        <v>478201</v>
      </c>
      <c r="CW15" s="241" t="s">
        <v>149</v>
      </c>
      <c r="CX15" s="201">
        <v>1</v>
      </c>
      <c r="CY15" s="200">
        <v>0</v>
      </c>
      <c r="CZ15" s="200">
        <v>736.65</v>
      </c>
      <c r="DA15" s="201">
        <v>0</v>
      </c>
      <c r="DB15" s="201">
        <v>0</v>
      </c>
      <c r="DC15" s="200">
        <v>0</v>
      </c>
      <c r="DD15" s="236">
        <v>1770.14</v>
      </c>
      <c r="DE15" s="325">
        <v>0</v>
      </c>
      <c r="DF15" s="325">
        <v>1303973</v>
      </c>
      <c r="DG15" s="322">
        <v>0</v>
      </c>
      <c r="DH15" s="201">
        <v>1</v>
      </c>
      <c r="DI15" s="244">
        <v>0.0169</v>
      </c>
      <c r="DJ15" s="210">
        <v>80000</v>
      </c>
      <c r="DK15" s="236">
        <v>80000</v>
      </c>
      <c r="DL15" s="325">
        <v>2960000</v>
      </c>
      <c r="DM15" s="322">
        <v>0.0383</v>
      </c>
      <c r="DN15" s="201">
        <v>0.3</v>
      </c>
      <c r="DO15" s="244">
        <v>0.3</v>
      </c>
      <c r="DP15" s="210">
        <v>0</v>
      </c>
      <c r="DQ15" s="236">
        <v>0</v>
      </c>
      <c r="DR15" s="325">
        <v>0</v>
      </c>
      <c r="DS15" s="322">
        <v>0</v>
      </c>
      <c r="DT15" s="201">
        <v>0</v>
      </c>
      <c r="DU15" s="208">
        <v>0</v>
      </c>
      <c r="DV15" s="270">
        <v>0</v>
      </c>
      <c r="DW15" s="199">
        <v>0</v>
      </c>
      <c r="DX15" s="202" t="s">
        <v>218</v>
      </c>
      <c r="DY15" s="199">
        <v>0</v>
      </c>
      <c r="DZ15" s="199">
        <v>0</v>
      </c>
      <c r="EA15" s="202" t="s">
        <v>218</v>
      </c>
      <c r="EB15" s="199">
        <v>0</v>
      </c>
      <c r="EC15" s="247">
        <v>0</v>
      </c>
      <c r="ED15" s="327">
        <v>0</v>
      </c>
      <c r="EE15" s="322">
        <v>0</v>
      </c>
      <c r="EF15" s="244">
        <v>0</v>
      </c>
      <c r="EG15" s="327">
        <v>198114</v>
      </c>
      <c r="EH15" s="322">
        <v>0.0026</v>
      </c>
      <c r="EI15" s="208">
        <v>0</v>
      </c>
      <c r="EJ15" s="327">
        <v>852400</v>
      </c>
      <c r="EK15" s="322">
        <v>0.011</v>
      </c>
      <c r="EL15" s="244">
        <v>0</v>
      </c>
      <c r="EM15" s="327">
        <v>0</v>
      </c>
      <c r="EN15" s="322">
        <v>0</v>
      </c>
      <c r="EO15" s="208">
        <v>0</v>
      </c>
      <c r="EP15" s="327">
        <v>0</v>
      </c>
      <c r="EQ15" s="322">
        <v>0</v>
      </c>
      <c r="ER15" s="208">
        <v>0</v>
      </c>
      <c r="ES15" s="241" t="s">
        <v>230</v>
      </c>
      <c r="ET15" s="200">
        <v>0</v>
      </c>
      <c r="EU15" s="201">
        <v>0</v>
      </c>
      <c r="EV15" s="201">
        <v>0.3</v>
      </c>
      <c r="EW15" s="208">
        <v>0.3</v>
      </c>
      <c r="EX15" s="238" t="s">
        <v>231</v>
      </c>
      <c r="EY15" s="200">
        <v>0</v>
      </c>
      <c r="EZ15" s="201">
        <v>0</v>
      </c>
      <c r="FA15" s="208">
        <v>0</v>
      </c>
      <c r="FB15" s="238" t="s">
        <v>232</v>
      </c>
      <c r="FC15" s="200">
        <v>0</v>
      </c>
      <c r="FD15" s="201">
        <v>0</v>
      </c>
      <c r="FE15" s="208">
        <v>0</v>
      </c>
      <c r="FF15" s="238" t="s">
        <v>233</v>
      </c>
      <c r="FG15" s="200">
        <v>0</v>
      </c>
      <c r="FH15" s="201">
        <v>0</v>
      </c>
      <c r="FI15" s="208">
        <v>0</v>
      </c>
      <c r="FJ15" s="238" t="s">
        <v>234</v>
      </c>
      <c r="FK15" s="200">
        <v>0</v>
      </c>
      <c r="FL15" s="201">
        <v>0</v>
      </c>
      <c r="FM15" s="208">
        <v>0</v>
      </c>
      <c r="FN15" s="238" t="s">
        <v>235</v>
      </c>
      <c r="FO15" s="200">
        <v>0</v>
      </c>
      <c r="FP15" s="201">
        <v>0</v>
      </c>
      <c r="FQ15" s="244">
        <v>0</v>
      </c>
      <c r="FR15" s="211">
        <v>77384131</v>
      </c>
      <c r="FS15" s="201">
        <v>1</v>
      </c>
      <c r="FT15" s="200">
        <v>8313795</v>
      </c>
      <c r="FU15" s="341">
        <f t="shared" si="0"/>
        <v>0.10743539912595258</v>
      </c>
      <c r="FV15" s="210">
        <v>697949</v>
      </c>
      <c r="FW15" s="199" t="s">
        <v>170</v>
      </c>
      <c r="FX15" s="201">
        <v>0</v>
      </c>
      <c r="FY15" s="201">
        <v>0.5943</v>
      </c>
      <c r="FZ15" s="200">
        <v>-697949</v>
      </c>
      <c r="GA15" s="200">
        <v>0</v>
      </c>
      <c r="GB15" s="208">
        <v>0</v>
      </c>
      <c r="GC15" s="254">
        <v>0</v>
      </c>
      <c r="GD15" s="200">
        <v>100000</v>
      </c>
      <c r="GE15" s="200">
        <v>808866</v>
      </c>
      <c r="GF15" s="236">
        <v>0</v>
      </c>
      <c r="GG15" s="254">
        <v>77384131</v>
      </c>
      <c r="GH15" s="201">
        <v>0.7897</v>
      </c>
      <c r="GI15" s="201">
        <v>0.9482</v>
      </c>
      <c r="GJ15" s="266">
        <v>1.32</v>
      </c>
    </row>
    <row r="16" spans="1:192" s="190" customFormat="1" ht="14.25">
      <c r="A16" s="197">
        <v>867</v>
      </c>
      <c r="B16" s="197" t="s">
        <v>112</v>
      </c>
      <c r="C16" s="198" t="s">
        <v>169</v>
      </c>
      <c r="D16" s="247">
        <v>0</v>
      </c>
      <c r="E16" s="254">
        <v>2890.43</v>
      </c>
      <c r="F16" s="200">
        <v>9393</v>
      </c>
      <c r="G16" s="205">
        <v>27149827</v>
      </c>
      <c r="H16" s="201">
        <v>0.4416</v>
      </c>
      <c r="I16" s="208">
        <v>0.02</v>
      </c>
      <c r="J16" s="250">
        <v>4069.22</v>
      </c>
      <c r="K16" s="200">
        <v>3258</v>
      </c>
      <c r="L16" s="205">
        <v>13257516</v>
      </c>
      <c r="M16" s="201">
        <v>0.2156</v>
      </c>
      <c r="N16" s="208">
        <v>0.02</v>
      </c>
      <c r="O16" s="250">
        <v>4069.22</v>
      </c>
      <c r="P16" s="200">
        <v>2286</v>
      </c>
      <c r="Q16" s="205">
        <v>9302235</v>
      </c>
      <c r="R16" s="201">
        <v>0.1513</v>
      </c>
      <c r="S16" s="208">
        <v>0.02</v>
      </c>
      <c r="T16" s="306">
        <v>49709579</v>
      </c>
      <c r="U16" s="257" t="s">
        <v>254</v>
      </c>
      <c r="V16" s="200">
        <v>437.9</v>
      </c>
      <c r="W16" s="200">
        <v>925.44</v>
      </c>
      <c r="X16" s="205">
        <v>405248</v>
      </c>
      <c r="Y16" s="208">
        <v>0.07</v>
      </c>
      <c r="Z16" s="274" t="s">
        <v>253</v>
      </c>
      <c r="AA16" s="200">
        <v>1355.08</v>
      </c>
      <c r="AB16" s="200">
        <v>400.75</v>
      </c>
      <c r="AC16" s="205">
        <v>543046</v>
      </c>
      <c r="AD16" s="244">
        <v>0.07</v>
      </c>
      <c r="AE16" s="210">
        <v>340.55</v>
      </c>
      <c r="AF16" s="200">
        <v>1113.95</v>
      </c>
      <c r="AG16" s="200">
        <v>1396.78</v>
      </c>
      <c r="AH16" s="200">
        <v>650.04</v>
      </c>
      <c r="AI16" s="200">
        <v>1199788</v>
      </c>
      <c r="AJ16" s="201">
        <v>0</v>
      </c>
      <c r="AK16" s="263">
        <v>0</v>
      </c>
      <c r="AL16" s="210">
        <v>510.83</v>
      </c>
      <c r="AM16" s="200">
        <v>1670.92</v>
      </c>
      <c r="AN16" s="200">
        <v>138.9</v>
      </c>
      <c r="AO16" s="200">
        <v>69.01</v>
      </c>
      <c r="AP16" s="200">
        <v>186255</v>
      </c>
      <c r="AQ16" s="201">
        <v>0</v>
      </c>
      <c r="AR16" s="208">
        <v>0</v>
      </c>
      <c r="AS16" s="250">
        <v>681.11</v>
      </c>
      <c r="AT16" s="200">
        <v>2227.89</v>
      </c>
      <c r="AU16" s="200">
        <v>2.96</v>
      </c>
      <c r="AV16" s="200">
        <v>2.98</v>
      </c>
      <c r="AW16" s="200">
        <v>8661</v>
      </c>
      <c r="AX16" s="201">
        <v>0</v>
      </c>
      <c r="AY16" s="263">
        <v>0</v>
      </c>
      <c r="AZ16" s="210">
        <v>851.39</v>
      </c>
      <c r="BA16" s="200">
        <v>2780.7</v>
      </c>
      <c r="BB16" s="200">
        <v>1</v>
      </c>
      <c r="BC16" s="200">
        <v>0</v>
      </c>
      <c r="BD16" s="200">
        <v>851</v>
      </c>
      <c r="BE16" s="201">
        <v>0</v>
      </c>
      <c r="BF16" s="208">
        <v>0</v>
      </c>
      <c r="BG16" s="250">
        <v>1021.66</v>
      </c>
      <c r="BH16" s="200">
        <v>3341.84</v>
      </c>
      <c r="BI16" s="200">
        <v>0</v>
      </c>
      <c r="BJ16" s="200">
        <v>0</v>
      </c>
      <c r="BK16" s="200">
        <v>0</v>
      </c>
      <c r="BL16" s="201">
        <v>0</v>
      </c>
      <c r="BM16" s="263">
        <v>0</v>
      </c>
      <c r="BN16" s="210">
        <v>1191.94</v>
      </c>
      <c r="BO16" s="200">
        <v>3898.81</v>
      </c>
      <c r="BP16" s="200">
        <v>0</v>
      </c>
      <c r="BQ16" s="200">
        <v>0</v>
      </c>
      <c r="BR16" s="200">
        <v>0</v>
      </c>
      <c r="BS16" s="201">
        <v>0</v>
      </c>
      <c r="BT16" s="208">
        <v>0</v>
      </c>
      <c r="BU16" s="327">
        <v>2343849</v>
      </c>
      <c r="BV16" s="333">
        <v>0.0381</v>
      </c>
      <c r="BW16" s="241" t="s">
        <v>198</v>
      </c>
      <c r="BX16" s="200">
        <v>211.86</v>
      </c>
      <c r="BY16" s="200">
        <v>57.11</v>
      </c>
      <c r="BZ16" s="331">
        <v>12099</v>
      </c>
      <c r="CA16" s="323">
        <v>0.0002</v>
      </c>
      <c r="CB16" s="208">
        <v>0</v>
      </c>
      <c r="CC16" s="238" t="s">
        <v>200</v>
      </c>
      <c r="CD16" s="200">
        <v>259.08</v>
      </c>
      <c r="CE16" s="200">
        <v>692.21</v>
      </c>
      <c r="CF16" s="205">
        <v>179340</v>
      </c>
      <c r="CG16" s="208">
        <v>0</v>
      </c>
      <c r="CH16" s="238" t="s">
        <v>201</v>
      </c>
      <c r="CI16" s="200">
        <v>259.08</v>
      </c>
      <c r="CJ16" s="200">
        <v>98.99</v>
      </c>
      <c r="CK16" s="205">
        <v>25647</v>
      </c>
      <c r="CL16" s="201">
        <v>0</v>
      </c>
      <c r="CM16" s="208">
        <v>0.0033</v>
      </c>
      <c r="CN16" s="250">
        <v>314.75</v>
      </c>
      <c r="CO16" s="200">
        <v>0</v>
      </c>
      <c r="CP16" s="200">
        <v>82.81</v>
      </c>
      <c r="CQ16" s="200">
        <v>0</v>
      </c>
      <c r="CR16" s="205">
        <v>26065</v>
      </c>
      <c r="CS16" s="201">
        <v>0.0004</v>
      </c>
      <c r="CT16" s="201">
        <v>0</v>
      </c>
      <c r="CU16" s="208">
        <v>0</v>
      </c>
      <c r="CV16" s="319">
        <v>243150</v>
      </c>
      <c r="CW16" s="241" t="s">
        <v>252</v>
      </c>
      <c r="CX16" s="201">
        <v>0.4555</v>
      </c>
      <c r="CY16" s="200">
        <v>509.49</v>
      </c>
      <c r="CZ16" s="200">
        <v>902.64</v>
      </c>
      <c r="DA16" s="201">
        <v>0.1937</v>
      </c>
      <c r="DB16" s="201">
        <v>0.1937</v>
      </c>
      <c r="DC16" s="200">
        <v>1812.82</v>
      </c>
      <c r="DD16" s="236">
        <v>1292.89</v>
      </c>
      <c r="DE16" s="325">
        <v>923619</v>
      </c>
      <c r="DF16" s="325">
        <v>1167005</v>
      </c>
      <c r="DG16" s="322">
        <v>1</v>
      </c>
      <c r="DH16" s="201">
        <v>1</v>
      </c>
      <c r="DI16" s="244">
        <v>0.034</v>
      </c>
      <c r="DJ16" s="210">
        <v>150000</v>
      </c>
      <c r="DK16" s="236">
        <v>170000</v>
      </c>
      <c r="DL16" s="325">
        <v>5670000</v>
      </c>
      <c r="DM16" s="322">
        <v>0.0922</v>
      </c>
      <c r="DN16" s="201">
        <v>0</v>
      </c>
      <c r="DO16" s="244">
        <v>0</v>
      </c>
      <c r="DP16" s="210">
        <v>0</v>
      </c>
      <c r="DQ16" s="236">
        <v>0</v>
      </c>
      <c r="DR16" s="325">
        <v>0</v>
      </c>
      <c r="DS16" s="322">
        <v>0</v>
      </c>
      <c r="DT16" s="201">
        <v>0</v>
      </c>
      <c r="DU16" s="208">
        <v>0</v>
      </c>
      <c r="DV16" s="270">
        <v>0</v>
      </c>
      <c r="DW16" s="199">
        <v>0</v>
      </c>
      <c r="DX16" s="202" t="s">
        <v>218</v>
      </c>
      <c r="DY16" s="199">
        <v>0</v>
      </c>
      <c r="DZ16" s="199">
        <v>0</v>
      </c>
      <c r="EA16" s="202" t="s">
        <v>218</v>
      </c>
      <c r="EB16" s="199">
        <v>0</v>
      </c>
      <c r="EC16" s="247">
        <v>0</v>
      </c>
      <c r="ED16" s="327">
        <v>0</v>
      </c>
      <c r="EE16" s="322">
        <v>0</v>
      </c>
      <c r="EF16" s="244">
        <v>0</v>
      </c>
      <c r="EG16" s="327">
        <v>0</v>
      </c>
      <c r="EH16" s="322">
        <v>0</v>
      </c>
      <c r="EI16" s="208">
        <v>0</v>
      </c>
      <c r="EJ16" s="327">
        <v>1343750</v>
      </c>
      <c r="EK16" s="322">
        <v>0.0219</v>
      </c>
      <c r="EL16" s="244">
        <v>0</v>
      </c>
      <c r="EM16" s="327">
        <v>0</v>
      </c>
      <c r="EN16" s="322">
        <v>0</v>
      </c>
      <c r="EO16" s="208">
        <v>0</v>
      </c>
      <c r="EP16" s="327">
        <v>0</v>
      </c>
      <c r="EQ16" s="322">
        <v>0</v>
      </c>
      <c r="ER16" s="208">
        <v>0</v>
      </c>
      <c r="ES16" s="241" t="s">
        <v>230</v>
      </c>
      <c r="ET16" s="200">
        <v>0</v>
      </c>
      <c r="EU16" s="201">
        <v>0</v>
      </c>
      <c r="EV16" s="201">
        <v>0</v>
      </c>
      <c r="EW16" s="208">
        <v>0</v>
      </c>
      <c r="EX16" s="238" t="s">
        <v>231</v>
      </c>
      <c r="EY16" s="200">
        <v>85048</v>
      </c>
      <c r="EZ16" s="201">
        <v>0.0014</v>
      </c>
      <c r="FA16" s="208">
        <v>0</v>
      </c>
      <c r="FB16" s="238" t="s">
        <v>232</v>
      </c>
      <c r="FC16" s="200">
        <v>0</v>
      </c>
      <c r="FD16" s="201">
        <v>0</v>
      </c>
      <c r="FE16" s="208">
        <v>0</v>
      </c>
      <c r="FF16" s="238" t="s">
        <v>233</v>
      </c>
      <c r="FG16" s="200">
        <v>0</v>
      </c>
      <c r="FH16" s="201">
        <v>0</v>
      </c>
      <c r="FI16" s="208">
        <v>0</v>
      </c>
      <c r="FJ16" s="238" t="s">
        <v>234</v>
      </c>
      <c r="FK16" s="200">
        <v>0</v>
      </c>
      <c r="FL16" s="201">
        <v>0</v>
      </c>
      <c r="FM16" s="208">
        <v>0</v>
      </c>
      <c r="FN16" s="238" t="s">
        <v>235</v>
      </c>
      <c r="FO16" s="200">
        <v>0</v>
      </c>
      <c r="FP16" s="201">
        <v>0</v>
      </c>
      <c r="FQ16" s="244">
        <v>0</v>
      </c>
      <c r="FR16" s="211">
        <v>61486001</v>
      </c>
      <c r="FS16" s="201">
        <v>1</v>
      </c>
      <c r="FT16" s="200">
        <v>3151197</v>
      </c>
      <c r="FU16" s="341">
        <f t="shared" si="0"/>
        <v>0.05125064158913181</v>
      </c>
      <c r="FV16" s="210">
        <v>129410</v>
      </c>
      <c r="FW16" s="199" t="s">
        <v>170</v>
      </c>
      <c r="FX16" s="201">
        <v>0.01</v>
      </c>
      <c r="FY16" s="201">
        <v>0.3538</v>
      </c>
      <c r="FZ16" s="200">
        <v>-129410</v>
      </c>
      <c r="GA16" s="200">
        <v>0</v>
      </c>
      <c r="GB16" s="208">
        <v>0</v>
      </c>
      <c r="GC16" s="254">
        <v>0</v>
      </c>
      <c r="GD16" s="200">
        <v>100000</v>
      </c>
      <c r="GE16" s="200">
        <v>392040</v>
      </c>
      <c r="GF16" s="236">
        <v>0</v>
      </c>
      <c r="GG16" s="254">
        <v>61486001</v>
      </c>
      <c r="GH16" s="201">
        <v>0.8085</v>
      </c>
      <c r="GI16" s="201">
        <v>0.8845</v>
      </c>
      <c r="GJ16" s="266">
        <v>1.3299999999999998</v>
      </c>
    </row>
    <row r="17" spans="1:192" s="190" customFormat="1" ht="14.25">
      <c r="A17" s="197">
        <v>380</v>
      </c>
      <c r="B17" s="197" t="s">
        <v>72</v>
      </c>
      <c r="C17" s="198" t="s">
        <v>170</v>
      </c>
      <c r="D17" s="247">
        <v>90</v>
      </c>
      <c r="E17" s="254">
        <v>2945.04</v>
      </c>
      <c r="F17" s="200">
        <v>51638</v>
      </c>
      <c r="G17" s="205">
        <v>152075976</v>
      </c>
      <c r="H17" s="201">
        <v>0.4056</v>
      </c>
      <c r="I17" s="208">
        <v>0.0751</v>
      </c>
      <c r="J17" s="250">
        <v>4161.9</v>
      </c>
      <c r="K17" s="200">
        <v>15735</v>
      </c>
      <c r="L17" s="205">
        <v>65487494</v>
      </c>
      <c r="M17" s="201">
        <v>0.1747</v>
      </c>
      <c r="N17" s="208">
        <v>0.0628</v>
      </c>
      <c r="O17" s="250">
        <v>4280.5</v>
      </c>
      <c r="P17" s="200">
        <v>10880</v>
      </c>
      <c r="Q17" s="205">
        <v>46571872</v>
      </c>
      <c r="R17" s="201">
        <v>0.1242</v>
      </c>
      <c r="S17" s="208">
        <v>0.0628</v>
      </c>
      <c r="T17" s="306">
        <v>264135341</v>
      </c>
      <c r="U17" s="257" t="s">
        <v>190</v>
      </c>
      <c r="V17" s="200">
        <v>1030.06</v>
      </c>
      <c r="W17" s="200">
        <v>17590.94</v>
      </c>
      <c r="X17" s="205">
        <v>18119764</v>
      </c>
      <c r="Y17" s="208">
        <v>0.2308</v>
      </c>
      <c r="Z17" s="274" t="s">
        <v>191</v>
      </c>
      <c r="AA17" s="200">
        <v>968.03</v>
      </c>
      <c r="AB17" s="200">
        <v>10281.05</v>
      </c>
      <c r="AC17" s="205">
        <v>9952363</v>
      </c>
      <c r="AD17" s="244">
        <v>0.1016</v>
      </c>
      <c r="AE17" s="210">
        <v>305.69</v>
      </c>
      <c r="AF17" s="200">
        <v>395.85</v>
      </c>
      <c r="AG17" s="200">
        <v>3520.68</v>
      </c>
      <c r="AH17" s="200">
        <v>1953.7</v>
      </c>
      <c r="AI17" s="200">
        <v>1849600</v>
      </c>
      <c r="AJ17" s="201">
        <v>0.2245</v>
      </c>
      <c r="AK17" s="263">
        <v>0.1918</v>
      </c>
      <c r="AL17" s="210">
        <v>382.11</v>
      </c>
      <c r="AM17" s="200">
        <v>494.81</v>
      </c>
      <c r="AN17" s="200">
        <v>4272.61</v>
      </c>
      <c r="AO17" s="200">
        <v>2341.69</v>
      </c>
      <c r="AP17" s="200">
        <v>2791302</v>
      </c>
      <c r="AQ17" s="201">
        <v>0.2245</v>
      </c>
      <c r="AR17" s="208">
        <v>0.1918</v>
      </c>
      <c r="AS17" s="250">
        <v>458.53</v>
      </c>
      <c r="AT17" s="200">
        <v>593.77</v>
      </c>
      <c r="AU17" s="200">
        <v>11038.72</v>
      </c>
      <c r="AV17" s="200">
        <v>5147.77</v>
      </c>
      <c r="AW17" s="200">
        <v>8118217</v>
      </c>
      <c r="AX17" s="201">
        <v>0.1918</v>
      </c>
      <c r="AY17" s="263">
        <v>0.2245</v>
      </c>
      <c r="AZ17" s="210">
        <v>534.95</v>
      </c>
      <c r="BA17" s="200">
        <v>692.74</v>
      </c>
      <c r="BB17" s="200">
        <v>10793.8</v>
      </c>
      <c r="BC17" s="200">
        <v>5543.17</v>
      </c>
      <c r="BD17" s="200">
        <v>9614139</v>
      </c>
      <c r="BE17" s="201">
        <v>0.2245</v>
      </c>
      <c r="BF17" s="208">
        <v>0.1918</v>
      </c>
      <c r="BG17" s="250">
        <v>687.8</v>
      </c>
      <c r="BH17" s="200">
        <v>890.66</v>
      </c>
      <c r="BI17" s="200">
        <v>4198.31</v>
      </c>
      <c r="BJ17" s="200">
        <v>2067.01</v>
      </c>
      <c r="BK17" s="200">
        <v>4728594</v>
      </c>
      <c r="BL17" s="201">
        <v>0.2245</v>
      </c>
      <c r="BM17" s="263">
        <v>0.1918</v>
      </c>
      <c r="BN17" s="210">
        <v>840.64</v>
      </c>
      <c r="BO17" s="200">
        <v>1088.58</v>
      </c>
      <c r="BP17" s="200">
        <v>2085.43</v>
      </c>
      <c r="BQ17" s="200">
        <v>946.91</v>
      </c>
      <c r="BR17" s="200">
        <v>2783893</v>
      </c>
      <c r="BS17" s="201">
        <v>0.2245</v>
      </c>
      <c r="BT17" s="208">
        <v>0.1918</v>
      </c>
      <c r="BU17" s="327">
        <v>57957872</v>
      </c>
      <c r="BV17" s="333">
        <v>0.1546</v>
      </c>
      <c r="BW17" s="241" t="s">
        <v>198</v>
      </c>
      <c r="BX17" s="200">
        <v>0</v>
      </c>
      <c r="BY17" s="200">
        <v>0</v>
      </c>
      <c r="BZ17" s="331">
        <v>0</v>
      </c>
      <c r="CA17" s="323">
        <v>0</v>
      </c>
      <c r="CB17" s="208">
        <v>0</v>
      </c>
      <c r="CC17" s="238" t="s">
        <v>200</v>
      </c>
      <c r="CD17" s="200">
        <v>165.49</v>
      </c>
      <c r="CE17" s="200">
        <v>12358.55</v>
      </c>
      <c r="CF17" s="205">
        <v>2045203</v>
      </c>
      <c r="CG17" s="208">
        <v>0</v>
      </c>
      <c r="CH17" s="238" t="s">
        <v>201</v>
      </c>
      <c r="CI17" s="200">
        <v>1273.02</v>
      </c>
      <c r="CJ17" s="200">
        <v>964.12</v>
      </c>
      <c r="CK17" s="205">
        <v>1227347</v>
      </c>
      <c r="CL17" s="201">
        <v>0</v>
      </c>
      <c r="CM17" s="208">
        <v>0.0087</v>
      </c>
      <c r="CN17" s="250">
        <v>1313.09</v>
      </c>
      <c r="CO17" s="200">
        <v>1925.59</v>
      </c>
      <c r="CP17" s="200">
        <v>616.38</v>
      </c>
      <c r="CQ17" s="200">
        <v>93.49</v>
      </c>
      <c r="CR17" s="205">
        <v>989383</v>
      </c>
      <c r="CS17" s="201">
        <v>0.0026</v>
      </c>
      <c r="CT17" s="201">
        <v>0</v>
      </c>
      <c r="CU17" s="208">
        <v>0</v>
      </c>
      <c r="CV17" s="319">
        <v>4261934</v>
      </c>
      <c r="CW17" s="241" t="s">
        <v>209</v>
      </c>
      <c r="CX17" s="201">
        <v>0.4289</v>
      </c>
      <c r="CY17" s="200">
        <v>242.46</v>
      </c>
      <c r="CZ17" s="200">
        <v>509.65</v>
      </c>
      <c r="DA17" s="201">
        <v>0.2184</v>
      </c>
      <c r="DB17" s="201">
        <v>0.2184</v>
      </c>
      <c r="DC17" s="200">
        <v>11280.23</v>
      </c>
      <c r="DD17" s="236">
        <v>7998.56</v>
      </c>
      <c r="DE17" s="325">
        <v>2735046</v>
      </c>
      <c r="DF17" s="325">
        <v>4076506</v>
      </c>
      <c r="DG17" s="322">
        <v>1</v>
      </c>
      <c r="DH17" s="201">
        <v>1</v>
      </c>
      <c r="DI17" s="244">
        <v>0.0182</v>
      </c>
      <c r="DJ17" s="210">
        <v>175000</v>
      </c>
      <c r="DK17" s="236">
        <v>175000</v>
      </c>
      <c r="DL17" s="325">
        <v>31675000</v>
      </c>
      <c r="DM17" s="322">
        <v>0.0845</v>
      </c>
      <c r="DN17" s="201">
        <v>0</v>
      </c>
      <c r="DO17" s="244">
        <v>0</v>
      </c>
      <c r="DP17" s="210">
        <v>0</v>
      </c>
      <c r="DQ17" s="236">
        <v>0</v>
      </c>
      <c r="DR17" s="325">
        <v>0</v>
      </c>
      <c r="DS17" s="322">
        <v>0</v>
      </c>
      <c r="DT17" s="201">
        <v>0</v>
      </c>
      <c r="DU17" s="208">
        <v>0</v>
      </c>
      <c r="DV17" s="270">
        <v>0</v>
      </c>
      <c r="DW17" s="199">
        <v>0</v>
      </c>
      <c r="DX17" s="202" t="s">
        <v>218</v>
      </c>
      <c r="DY17" s="199">
        <v>0</v>
      </c>
      <c r="DZ17" s="199">
        <v>0</v>
      </c>
      <c r="EA17" s="202" t="s">
        <v>218</v>
      </c>
      <c r="EB17" s="199">
        <v>0</v>
      </c>
      <c r="EC17" s="247">
        <v>0</v>
      </c>
      <c r="ED17" s="327">
        <v>0</v>
      </c>
      <c r="EE17" s="322">
        <v>0</v>
      </c>
      <c r="EF17" s="244">
        <v>0</v>
      </c>
      <c r="EG17" s="327">
        <v>124355</v>
      </c>
      <c r="EH17" s="322">
        <v>0.0003</v>
      </c>
      <c r="EI17" s="208">
        <v>0</v>
      </c>
      <c r="EJ17" s="327">
        <v>4197151</v>
      </c>
      <c r="EK17" s="322">
        <v>0.0112</v>
      </c>
      <c r="EL17" s="244">
        <v>0</v>
      </c>
      <c r="EM17" s="327">
        <v>5474949</v>
      </c>
      <c r="EN17" s="322">
        <v>0.0146</v>
      </c>
      <c r="EO17" s="208">
        <v>0</v>
      </c>
      <c r="EP17" s="327">
        <v>0</v>
      </c>
      <c r="EQ17" s="322">
        <v>0</v>
      </c>
      <c r="ER17" s="208">
        <v>0</v>
      </c>
      <c r="ES17" s="241" t="s">
        <v>230</v>
      </c>
      <c r="ET17" s="200">
        <v>0</v>
      </c>
      <c r="EU17" s="201">
        <v>0</v>
      </c>
      <c r="EV17" s="201">
        <v>0</v>
      </c>
      <c r="EW17" s="208">
        <v>0</v>
      </c>
      <c r="EX17" s="238" t="s">
        <v>324</v>
      </c>
      <c r="EY17" s="200">
        <v>310175</v>
      </c>
      <c r="EZ17" s="201">
        <v>0.0008</v>
      </c>
      <c r="FA17" s="208">
        <v>0</v>
      </c>
      <c r="FB17" s="238" t="s">
        <v>232</v>
      </c>
      <c r="FC17" s="200">
        <v>0</v>
      </c>
      <c r="FD17" s="201">
        <v>0</v>
      </c>
      <c r="FE17" s="208">
        <v>0</v>
      </c>
      <c r="FF17" s="238" t="s">
        <v>233</v>
      </c>
      <c r="FG17" s="200">
        <v>0</v>
      </c>
      <c r="FH17" s="201">
        <v>0</v>
      </c>
      <c r="FI17" s="208">
        <v>0</v>
      </c>
      <c r="FJ17" s="238" t="s">
        <v>234</v>
      </c>
      <c r="FK17" s="200">
        <v>0</v>
      </c>
      <c r="FL17" s="201">
        <v>0</v>
      </c>
      <c r="FM17" s="208">
        <v>0</v>
      </c>
      <c r="FN17" s="238" t="s">
        <v>235</v>
      </c>
      <c r="FO17" s="200">
        <v>0</v>
      </c>
      <c r="FP17" s="201">
        <v>0</v>
      </c>
      <c r="FQ17" s="244">
        <v>0</v>
      </c>
      <c r="FR17" s="211">
        <v>374948329</v>
      </c>
      <c r="FS17" s="201">
        <v>1</v>
      </c>
      <c r="FT17" s="200">
        <v>36785792</v>
      </c>
      <c r="FU17" s="341">
        <f t="shared" si="0"/>
        <v>0.09810896370203587</v>
      </c>
      <c r="FV17" s="210">
        <v>1562034</v>
      </c>
      <c r="FW17" s="199" t="s">
        <v>170</v>
      </c>
      <c r="FX17" s="201">
        <v>0.0064</v>
      </c>
      <c r="FY17" s="201">
        <v>1</v>
      </c>
      <c r="FZ17" s="200">
        <v>-1562034</v>
      </c>
      <c r="GA17" s="200">
        <v>0</v>
      </c>
      <c r="GB17" s="208">
        <v>0</v>
      </c>
      <c r="GC17" s="254">
        <v>0</v>
      </c>
      <c r="GD17" s="200">
        <v>488523.82</v>
      </c>
      <c r="GE17" s="200">
        <v>1696745.7</v>
      </c>
      <c r="GF17" s="236">
        <v>0</v>
      </c>
      <c r="GG17" s="254">
        <v>374948329</v>
      </c>
      <c r="GH17" s="201">
        <v>0.7045</v>
      </c>
      <c r="GI17" s="201">
        <v>0.8886</v>
      </c>
      <c r="GJ17" s="266">
        <v>1.31</v>
      </c>
    </row>
    <row r="18" spans="1:192" s="190" customFormat="1" ht="14.25">
      <c r="A18" s="197">
        <v>304</v>
      </c>
      <c r="B18" s="197" t="s">
        <v>30</v>
      </c>
      <c r="C18" s="198" t="s">
        <v>170</v>
      </c>
      <c r="D18" s="247">
        <v>88.5</v>
      </c>
      <c r="E18" s="254">
        <v>3061.74</v>
      </c>
      <c r="F18" s="200">
        <v>24766.5</v>
      </c>
      <c r="G18" s="205">
        <v>75828683</v>
      </c>
      <c r="H18" s="201">
        <v>0.4019</v>
      </c>
      <c r="I18" s="208">
        <v>0.02</v>
      </c>
      <c r="J18" s="250">
        <v>4480.4</v>
      </c>
      <c r="K18" s="200">
        <v>7493</v>
      </c>
      <c r="L18" s="205">
        <v>33571637</v>
      </c>
      <c r="M18" s="201">
        <v>0.1779</v>
      </c>
      <c r="N18" s="208">
        <v>0.02</v>
      </c>
      <c r="O18" s="250">
        <v>4945.03</v>
      </c>
      <c r="P18" s="200">
        <v>5380</v>
      </c>
      <c r="Q18" s="205">
        <v>26604261</v>
      </c>
      <c r="R18" s="201">
        <v>0.141</v>
      </c>
      <c r="S18" s="208">
        <v>0.02</v>
      </c>
      <c r="T18" s="306">
        <v>136004581</v>
      </c>
      <c r="U18" s="257" t="s">
        <v>149</v>
      </c>
      <c r="V18" s="200">
        <v>0</v>
      </c>
      <c r="W18" s="200">
        <v>0</v>
      </c>
      <c r="X18" s="205">
        <v>0</v>
      </c>
      <c r="Y18" s="208">
        <v>0</v>
      </c>
      <c r="Z18" s="274" t="s">
        <v>149</v>
      </c>
      <c r="AA18" s="200">
        <v>0</v>
      </c>
      <c r="AB18" s="200">
        <v>0</v>
      </c>
      <c r="AC18" s="205">
        <v>0</v>
      </c>
      <c r="AD18" s="244">
        <v>0</v>
      </c>
      <c r="AE18" s="210">
        <v>314.72</v>
      </c>
      <c r="AF18" s="200">
        <v>332.5</v>
      </c>
      <c r="AG18" s="200">
        <v>2159.01</v>
      </c>
      <c r="AH18" s="200">
        <v>1365.41</v>
      </c>
      <c r="AI18" s="200">
        <v>1133483</v>
      </c>
      <c r="AJ18" s="201">
        <v>0.5</v>
      </c>
      <c r="AK18" s="263">
        <v>0.5</v>
      </c>
      <c r="AL18" s="210">
        <v>319.2</v>
      </c>
      <c r="AM18" s="200">
        <v>338.75</v>
      </c>
      <c r="AN18" s="200">
        <v>3161.4</v>
      </c>
      <c r="AO18" s="200">
        <v>1631.78</v>
      </c>
      <c r="AP18" s="200">
        <v>1561884</v>
      </c>
      <c r="AQ18" s="201">
        <v>0.5</v>
      </c>
      <c r="AR18" s="208">
        <v>0.5</v>
      </c>
      <c r="AS18" s="250">
        <v>330.4</v>
      </c>
      <c r="AT18" s="200">
        <v>351.25</v>
      </c>
      <c r="AU18" s="200">
        <v>5941.02</v>
      </c>
      <c r="AV18" s="200">
        <v>3058.26</v>
      </c>
      <c r="AW18" s="200">
        <v>3037129</v>
      </c>
      <c r="AX18" s="201">
        <v>0.5</v>
      </c>
      <c r="AY18" s="263">
        <v>0.5</v>
      </c>
      <c r="AZ18" s="210">
        <v>537.6</v>
      </c>
      <c r="BA18" s="200">
        <v>582.5</v>
      </c>
      <c r="BB18" s="200">
        <v>4161.99</v>
      </c>
      <c r="BC18" s="200">
        <v>1868.32</v>
      </c>
      <c r="BD18" s="200">
        <v>3325785</v>
      </c>
      <c r="BE18" s="201">
        <v>0.5</v>
      </c>
      <c r="BF18" s="208">
        <v>0.5</v>
      </c>
      <c r="BG18" s="250">
        <v>817.6</v>
      </c>
      <c r="BH18" s="200">
        <v>895</v>
      </c>
      <c r="BI18" s="200">
        <v>3652.98</v>
      </c>
      <c r="BJ18" s="200">
        <v>1438.91</v>
      </c>
      <c r="BK18" s="200">
        <v>4274500</v>
      </c>
      <c r="BL18" s="201">
        <v>0.5</v>
      </c>
      <c r="BM18" s="263">
        <v>0.5</v>
      </c>
      <c r="BN18" s="210">
        <v>1153.6</v>
      </c>
      <c r="BO18" s="200">
        <v>1270</v>
      </c>
      <c r="BP18" s="200">
        <v>3189.68</v>
      </c>
      <c r="BQ18" s="200">
        <v>1387.97</v>
      </c>
      <c r="BR18" s="200">
        <v>5442327</v>
      </c>
      <c r="BS18" s="201">
        <v>0.5</v>
      </c>
      <c r="BT18" s="208">
        <v>0.5</v>
      </c>
      <c r="BU18" s="327">
        <v>18775107</v>
      </c>
      <c r="BV18" s="333">
        <v>0.0995</v>
      </c>
      <c r="BW18" s="241" t="s">
        <v>198</v>
      </c>
      <c r="BX18" s="200">
        <v>525</v>
      </c>
      <c r="BY18" s="200">
        <v>119.8</v>
      </c>
      <c r="BZ18" s="331">
        <v>62895</v>
      </c>
      <c r="CA18" s="323">
        <v>0.0003</v>
      </c>
      <c r="CB18" s="208">
        <v>1</v>
      </c>
      <c r="CC18" s="238" t="s">
        <v>259</v>
      </c>
      <c r="CD18" s="200">
        <v>1153.6</v>
      </c>
      <c r="CE18" s="200">
        <v>4026.31</v>
      </c>
      <c r="CF18" s="205">
        <v>4644748</v>
      </c>
      <c r="CG18" s="208">
        <v>0.5</v>
      </c>
      <c r="CH18" s="238" t="s">
        <v>258</v>
      </c>
      <c r="CI18" s="200">
        <v>1287.5</v>
      </c>
      <c r="CJ18" s="200">
        <v>467.25</v>
      </c>
      <c r="CK18" s="205">
        <v>601586</v>
      </c>
      <c r="CL18" s="201">
        <v>0.5</v>
      </c>
      <c r="CM18" s="208">
        <v>0.0278</v>
      </c>
      <c r="CN18" s="250">
        <v>0</v>
      </c>
      <c r="CO18" s="200">
        <v>0</v>
      </c>
      <c r="CP18" s="200">
        <v>0</v>
      </c>
      <c r="CQ18" s="200">
        <v>0</v>
      </c>
      <c r="CR18" s="205">
        <v>0</v>
      </c>
      <c r="CS18" s="201">
        <v>0</v>
      </c>
      <c r="CT18" s="201">
        <v>0</v>
      </c>
      <c r="CU18" s="208">
        <v>0</v>
      </c>
      <c r="CV18" s="319">
        <v>5309229</v>
      </c>
      <c r="CW18" s="241" t="s">
        <v>252</v>
      </c>
      <c r="CX18" s="201">
        <v>1</v>
      </c>
      <c r="CY18" s="200">
        <v>1120</v>
      </c>
      <c r="CZ18" s="200">
        <v>1381.25</v>
      </c>
      <c r="DA18" s="201">
        <v>0.4381</v>
      </c>
      <c r="DB18" s="201">
        <v>0.3066</v>
      </c>
      <c r="DC18" s="200">
        <v>8304.12</v>
      </c>
      <c r="DD18" s="236">
        <v>3215.94</v>
      </c>
      <c r="DE18" s="325">
        <v>9300613</v>
      </c>
      <c r="DF18" s="325">
        <v>4442012</v>
      </c>
      <c r="DG18" s="322">
        <v>1</v>
      </c>
      <c r="DH18" s="201">
        <v>1</v>
      </c>
      <c r="DI18" s="244">
        <v>0.0728</v>
      </c>
      <c r="DJ18" s="210">
        <v>175000</v>
      </c>
      <c r="DK18" s="236">
        <v>175000</v>
      </c>
      <c r="DL18" s="325">
        <v>12600000</v>
      </c>
      <c r="DM18" s="322">
        <v>0.0668</v>
      </c>
      <c r="DN18" s="201">
        <v>0</v>
      </c>
      <c r="DO18" s="244">
        <v>0</v>
      </c>
      <c r="DP18" s="210">
        <v>0</v>
      </c>
      <c r="DQ18" s="236">
        <v>0</v>
      </c>
      <c r="DR18" s="325">
        <v>0</v>
      </c>
      <c r="DS18" s="322">
        <v>0</v>
      </c>
      <c r="DT18" s="201">
        <v>0</v>
      </c>
      <c r="DU18" s="208">
        <v>0</v>
      </c>
      <c r="DV18" s="270">
        <v>0</v>
      </c>
      <c r="DW18" s="199">
        <v>0</v>
      </c>
      <c r="DX18" s="202" t="s">
        <v>218</v>
      </c>
      <c r="DY18" s="199">
        <v>0</v>
      </c>
      <c r="DZ18" s="199">
        <v>0</v>
      </c>
      <c r="EA18" s="202" t="s">
        <v>218</v>
      </c>
      <c r="EB18" s="199">
        <v>0</v>
      </c>
      <c r="EC18" s="247">
        <v>0</v>
      </c>
      <c r="ED18" s="327">
        <v>0</v>
      </c>
      <c r="EE18" s="322">
        <v>0</v>
      </c>
      <c r="EF18" s="244">
        <v>0</v>
      </c>
      <c r="EG18" s="327">
        <v>704693</v>
      </c>
      <c r="EH18" s="322">
        <v>0.0037</v>
      </c>
      <c r="EI18" s="208">
        <v>0</v>
      </c>
      <c r="EJ18" s="327">
        <v>1433081</v>
      </c>
      <c r="EK18" s="322">
        <v>0.0076</v>
      </c>
      <c r="EL18" s="244">
        <v>0</v>
      </c>
      <c r="EM18" s="327">
        <v>0</v>
      </c>
      <c r="EN18" s="322">
        <v>0</v>
      </c>
      <c r="EO18" s="208">
        <v>0</v>
      </c>
      <c r="EP18" s="327">
        <v>0</v>
      </c>
      <c r="EQ18" s="322">
        <v>0</v>
      </c>
      <c r="ER18" s="208">
        <v>0</v>
      </c>
      <c r="ES18" s="241" t="s">
        <v>230</v>
      </c>
      <c r="ET18" s="200">
        <v>0</v>
      </c>
      <c r="EU18" s="201">
        <v>0</v>
      </c>
      <c r="EV18" s="201">
        <v>0</v>
      </c>
      <c r="EW18" s="208">
        <v>0</v>
      </c>
      <c r="EX18" s="238" t="s">
        <v>323</v>
      </c>
      <c r="EY18" s="200">
        <v>99000</v>
      </c>
      <c r="EZ18" s="201">
        <v>0.0005</v>
      </c>
      <c r="FA18" s="208">
        <v>0</v>
      </c>
      <c r="FB18" s="238" t="s">
        <v>232</v>
      </c>
      <c r="FC18" s="200">
        <v>0</v>
      </c>
      <c r="FD18" s="201">
        <v>0</v>
      </c>
      <c r="FE18" s="208">
        <v>0</v>
      </c>
      <c r="FF18" s="238" t="s">
        <v>233</v>
      </c>
      <c r="FG18" s="200">
        <v>0</v>
      </c>
      <c r="FH18" s="201">
        <v>0</v>
      </c>
      <c r="FI18" s="208">
        <v>0</v>
      </c>
      <c r="FJ18" s="238" t="s">
        <v>234</v>
      </c>
      <c r="FK18" s="200">
        <v>0</v>
      </c>
      <c r="FL18" s="201">
        <v>0</v>
      </c>
      <c r="FM18" s="208">
        <v>0</v>
      </c>
      <c r="FN18" s="238" t="s">
        <v>235</v>
      </c>
      <c r="FO18" s="200">
        <v>0</v>
      </c>
      <c r="FP18" s="201">
        <v>0</v>
      </c>
      <c r="FQ18" s="244">
        <v>0</v>
      </c>
      <c r="FR18" s="211">
        <v>188668316</v>
      </c>
      <c r="FS18" s="201">
        <v>1</v>
      </c>
      <c r="FT18" s="200">
        <v>28536333</v>
      </c>
      <c r="FU18" s="341">
        <f t="shared" si="0"/>
        <v>0.15125132616331827</v>
      </c>
      <c r="FV18" s="210">
        <v>3927613</v>
      </c>
      <c r="FW18" s="199" t="s">
        <v>170</v>
      </c>
      <c r="FX18" s="201">
        <v>0.015</v>
      </c>
      <c r="FY18" s="201">
        <v>1</v>
      </c>
      <c r="FZ18" s="200">
        <v>-1785861</v>
      </c>
      <c r="GA18" s="200">
        <v>2141753</v>
      </c>
      <c r="GB18" s="208">
        <v>0.0112</v>
      </c>
      <c r="GC18" s="254">
        <v>0</v>
      </c>
      <c r="GD18" s="200">
        <v>616000</v>
      </c>
      <c r="GE18" s="200">
        <v>3573052</v>
      </c>
      <c r="GF18" s="236">
        <v>0</v>
      </c>
      <c r="GG18" s="254">
        <v>190810069</v>
      </c>
      <c r="GH18" s="201">
        <v>0.7209</v>
      </c>
      <c r="GI18" s="201">
        <v>0.9214</v>
      </c>
      <c r="GJ18" s="266">
        <v>1.26</v>
      </c>
    </row>
    <row r="19" spans="1:192" s="190" customFormat="1" ht="14.25">
      <c r="A19" s="197">
        <v>846</v>
      </c>
      <c r="B19" s="197" t="s">
        <v>103</v>
      </c>
      <c r="C19" s="198" t="s">
        <v>170</v>
      </c>
      <c r="D19" s="247">
        <v>31</v>
      </c>
      <c r="E19" s="254">
        <v>2561.63</v>
      </c>
      <c r="F19" s="200">
        <v>17983</v>
      </c>
      <c r="G19" s="205">
        <v>46065862</v>
      </c>
      <c r="H19" s="201">
        <v>0.3713</v>
      </c>
      <c r="I19" s="208">
        <v>0.015</v>
      </c>
      <c r="J19" s="250">
        <v>3973.43</v>
      </c>
      <c r="K19" s="200">
        <v>6487</v>
      </c>
      <c r="L19" s="205">
        <v>25775640</v>
      </c>
      <c r="M19" s="201">
        <v>0.2078</v>
      </c>
      <c r="N19" s="208">
        <v>0.015</v>
      </c>
      <c r="O19" s="250">
        <v>3973.43</v>
      </c>
      <c r="P19" s="200">
        <v>4465</v>
      </c>
      <c r="Q19" s="205">
        <v>17741365</v>
      </c>
      <c r="R19" s="201">
        <v>0.143</v>
      </c>
      <c r="S19" s="208">
        <v>0.015</v>
      </c>
      <c r="T19" s="306">
        <v>89582868</v>
      </c>
      <c r="U19" s="257" t="s">
        <v>254</v>
      </c>
      <c r="V19" s="200">
        <v>2642.36</v>
      </c>
      <c r="W19" s="200">
        <v>2860.79</v>
      </c>
      <c r="X19" s="205">
        <v>7559223</v>
      </c>
      <c r="Y19" s="208">
        <v>0.2</v>
      </c>
      <c r="Z19" s="274" t="s">
        <v>253</v>
      </c>
      <c r="AA19" s="200">
        <v>3069.97</v>
      </c>
      <c r="AB19" s="200">
        <v>1674.37</v>
      </c>
      <c r="AC19" s="205">
        <v>5140262</v>
      </c>
      <c r="AD19" s="244">
        <v>0.2</v>
      </c>
      <c r="AE19" s="210">
        <v>0</v>
      </c>
      <c r="AF19" s="200">
        <v>0</v>
      </c>
      <c r="AG19" s="200">
        <v>0</v>
      </c>
      <c r="AH19" s="200">
        <v>0</v>
      </c>
      <c r="AI19" s="200">
        <v>0</v>
      </c>
      <c r="AJ19" s="201">
        <v>0</v>
      </c>
      <c r="AK19" s="263">
        <v>0</v>
      </c>
      <c r="AL19" s="210">
        <v>0</v>
      </c>
      <c r="AM19" s="200">
        <v>0</v>
      </c>
      <c r="AN19" s="200">
        <v>0</v>
      </c>
      <c r="AO19" s="200">
        <v>0</v>
      </c>
      <c r="AP19" s="200">
        <v>0</v>
      </c>
      <c r="AQ19" s="201">
        <v>0</v>
      </c>
      <c r="AR19" s="208">
        <v>0</v>
      </c>
      <c r="AS19" s="250">
        <v>0</v>
      </c>
      <c r="AT19" s="200">
        <v>0</v>
      </c>
      <c r="AU19" s="200">
        <v>0</v>
      </c>
      <c r="AV19" s="200">
        <v>0</v>
      </c>
      <c r="AW19" s="200">
        <v>0</v>
      </c>
      <c r="AX19" s="201">
        <v>0</v>
      </c>
      <c r="AY19" s="263">
        <v>0</v>
      </c>
      <c r="AZ19" s="210">
        <v>0</v>
      </c>
      <c r="BA19" s="200">
        <v>0</v>
      </c>
      <c r="BB19" s="200">
        <v>0</v>
      </c>
      <c r="BC19" s="200">
        <v>0</v>
      </c>
      <c r="BD19" s="200">
        <v>0</v>
      </c>
      <c r="BE19" s="201">
        <v>0</v>
      </c>
      <c r="BF19" s="208">
        <v>0</v>
      </c>
      <c r="BG19" s="250">
        <v>0</v>
      </c>
      <c r="BH19" s="200">
        <v>0</v>
      </c>
      <c r="BI19" s="200">
        <v>0</v>
      </c>
      <c r="BJ19" s="200">
        <v>0</v>
      </c>
      <c r="BK19" s="200">
        <v>0</v>
      </c>
      <c r="BL19" s="201">
        <v>0</v>
      </c>
      <c r="BM19" s="263">
        <v>0</v>
      </c>
      <c r="BN19" s="210">
        <v>0</v>
      </c>
      <c r="BO19" s="200">
        <v>0</v>
      </c>
      <c r="BP19" s="200">
        <v>0</v>
      </c>
      <c r="BQ19" s="200">
        <v>0</v>
      </c>
      <c r="BR19" s="200">
        <v>0</v>
      </c>
      <c r="BS19" s="201">
        <v>0</v>
      </c>
      <c r="BT19" s="208">
        <v>0</v>
      </c>
      <c r="BU19" s="327">
        <v>12699486</v>
      </c>
      <c r="BV19" s="333">
        <v>0.1024</v>
      </c>
      <c r="BW19" s="241" t="s">
        <v>198</v>
      </c>
      <c r="BX19" s="200">
        <v>2246.99</v>
      </c>
      <c r="BY19" s="200">
        <v>134.54</v>
      </c>
      <c r="BZ19" s="331">
        <v>302306</v>
      </c>
      <c r="CA19" s="323">
        <v>0.0024</v>
      </c>
      <c r="CB19" s="208">
        <v>1</v>
      </c>
      <c r="CC19" s="238" t="s">
        <v>200</v>
      </c>
      <c r="CD19" s="200">
        <v>522.27</v>
      </c>
      <c r="CE19" s="200">
        <v>1444.88</v>
      </c>
      <c r="CF19" s="205">
        <v>754618</v>
      </c>
      <c r="CG19" s="208">
        <v>0</v>
      </c>
      <c r="CH19" s="238" t="s">
        <v>201</v>
      </c>
      <c r="CI19" s="200">
        <v>1607.51</v>
      </c>
      <c r="CJ19" s="200">
        <v>273.45</v>
      </c>
      <c r="CK19" s="205">
        <v>439579</v>
      </c>
      <c r="CL19" s="201">
        <v>0</v>
      </c>
      <c r="CM19" s="208">
        <v>0.0096</v>
      </c>
      <c r="CN19" s="250">
        <v>0</v>
      </c>
      <c r="CO19" s="200">
        <v>0</v>
      </c>
      <c r="CP19" s="200">
        <v>0</v>
      </c>
      <c r="CQ19" s="200">
        <v>0</v>
      </c>
      <c r="CR19" s="205">
        <v>0</v>
      </c>
      <c r="CS19" s="201">
        <v>0</v>
      </c>
      <c r="CT19" s="201">
        <v>0</v>
      </c>
      <c r="CU19" s="208">
        <v>0</v>
      </c>
      <c r="CV19" s="319">
        <v>1496504</v>
      </c>
      <c r="CW19" s="241" t="s">
        <v>252</v>
      </c>
      <c r="CX19" s="201">
        <v>0.2956</v>
      </c>
      <c r="CY19" s="200">
        <v>1832.56</v>
      </c>
      <c r="CZ19" s="200">
        <v>1247.9</v>
      </c>
      <c r="DA19" s="201">
        <v>0.1652</v>
      </c>
      <c r="DB19" s="201">
        <v>0.1652</v>
      </c>
      <c r="DC19" s="200">
        <v>2957.47</v>
      </c>
      <c r="DD19" s="236">
        <v>2475.89</v>
      </c>
      <c r="DE19" s="325">
        <v>5419738</v>
      </c>
      <c r="DF19" s="325">
        <v>3089666</v>
      </c>
      <c r="DG19" s="322">
        <v>1</v>
      </c>
      <c r="DH19" s="201">
        <v>1</v>
      </c>
      <c r="DI19" s="244">
        <v>0.0686</v>
      </c>
      <c r="DJ19" s="210">
        <v>150000</v>
      </c>
      <c r="DK19" s="236">
        <v>150000</v>
      </c>
      <c r="DL19" s="325">
        <v>9300000</v>
      </c>
      <c r="DM19" s="322">
        <v>0.075</v>
      </c>
      <c r="DN19" s="201">
        <v>0</v>
      </c>
      <c r="DO19" s="244">
        <v>0</v>
      </c>
      <c r="DP19" s="210">
        <v>0</v>
      </c>
      <c r="DQ19" s="236">
        <v>0</v>
      </c>
      <c r="DR19" s="325">
        <v>0</v>
      </c>
      <c r="DS19" s="322">
        <v>0</v>
      </c>
      <c r="DT19" s="201">
        <v>0</v>
      </c>
      <c r="DU19" s="208">
        <v>0</v>
      </c>
      <c r="DV19" s="270">
        <v>0</v>
      </c>
      <c r="DW19" s="199">
        <v>0</v>
      </c>
      <c r="DX19" s="202" t="s">
        <v>218</v>
      </c>
      <c r="DY19" s="199">
        <v>0</v>
      </c>
      <c r="DZ19" s="199">
        <v>0</v>
      </c>
      <c r="EA19" s="202" t="s">
        <v>218</v>
      </c>
      <c r="EB19" s="199">
        <v>0</v>
      </c>
      <c r="EC19" s="247">
        <v>0</v>
      </c>
      <c r="ED19" s="327">
        <v>0</v>
      </c>
      <c r="EE19" s="322">
        <v>0</v>
      </c>
      <c r="EF19" s="244">
        <v>0</v>
      </c>
      <c r="EG19" s="327">
        <v>305966</v>
      </c>
      <c r="EH19" s="322">
        <v>0.0025</v>
      </c>
      <c r="EI19" s="208">
        <v>0</v>
      </c>
      <c r="EJ19" s="327">
        <v>1954901</v>
      </c>
      <c r="EK19" s="322">
        <v>0.0158</v>
      </c>
      <c r="EL19" s="244">
        <v>0</v>
      </c>
      <c r="EM19" s="327">
        <v>210084</v>
      </c>
      <c r="EN19" s="322">
        <v>0.0017</v>
      </c>
      <c r="EO19" s="208">
        <v>0</v>
      </c>
      <c r="EP19" s="327">
        <v>0</v>
      </c>
      <c r="EQ19" s="322">
        <v>0</v>
      </c>
      <c r="ER19" s="208">
        <v>0</v>
      </c>
      <c r="ES19" s="241" t="s">
        <v>230</v>
      </c>
      <c r="ET19" s="200">
        <v>0</v>
      </c>
      <c r="EU19" s="201">
        <v>0</v>
      </c>
      <c r="EV19" s="201">
        <v>0</v>
      </c>
      <c r="EW19" s="208">
        <v>0</v>
      </c>
      <c r="EX19" s="238" t="s">
        <v>231</v>
      </c>
      <c r="EY19" s="200">
        <v>0</v>
      </c>
      <c r="EZ19" s="201">
        <v>0</v>
      </c>
      <c r="FA19" s="208">
        <v>0</v>
      </c>
      <c r="FB19" s="238" t="s">
        <v>232</v>
      </c>
      <c r="FC19" s="200">
        <v>0</v>
      </c>
      <c r="FD19" s="201">
        <v>0</v>
      </c>
      <c r="FE19" s="208">
        <v>0</v>
      </c>
      <c r="FF19" s="238" t="s">
        <v>233</v>
      </c>
      <c r="FG19" s="200">
        <v>0</v>
      </c>
      <c r="FH19" s="201">
        <v>0</v>
      </c>
      <c r="FI19" s="208">
        <v>0</v>
      </c>
      <c r="FJ19" s="238" t="s">
        <v>234</v>
      </c>
      <c r="FK19" s="200">
        <v>0</v>
      </c>
      <c r="FL19" s="201">
        <v>0</v>
      </c>
      <c r="FM19" s="208">
        <v>0</v>
      </c>
      <c r="FN19" s="238" t="s">
        <v>235</v>
      </c>
      <c r="FO19" s="200">
        <v>0</v>
      </c>
      <c r="FP19" s="201">
        <v>0</v>
      </c>
      <c r="FQ19" s="244">
        <v>0</v>
      </c>
      <c r="FR19" s="211">
        <v>124059212</v>
      </c>
      <c r="FS19" s="201">
        <v>1</v>
      </c>
      <c r="FT19" s="200">
        <v>12695350</v>
      </c>
      <c r="FU19" s="341">
        <f t="shared" si="0"/>
        <v>0.10233298918584136</v>
      </c>
      <c r="FV19" s="210">
        <v>972925</v>
      </c>
      <c r="FW19" s="199" t="s">
        <v>170</v>
      </c>
      <c r="FX19" s="201">
        <v>0</v>
      </c>
      <c r="FY19" s="201">
        <v>0.4499</v>
      </c>
      <c r="FZ19" s="200">
        <v>-972925</v>
      </c>
      <c r="GA19" s="200">
        <v>0</v>
      </c>
      <c r="GB19" s="208">
        <v>0</v>
      </c>
      <c r="GC19" s="254">
        <v>0</v>
      </c>
      <c r="GD19" s="200">
        <v>250000</v>
      </c>
      <c r="GE19" s="200">
        <v>648000</v>
      </c>
      <c r="GF19" s="236">
        <v>0</v>
      </c>
      <c r="GG19" s="254">
        <v>124059212</v>
      </c>
      <c r="GH19" s="201">
        <v>0.7221</v>
      </c>
      <c r="GI19" s="201">
        <v>0.9051</v>
      </c>
      <c r="GJ19" s="278">
        <v>1.315</v>
      </c>
    </row>
    <row r="20" spans="1:192" s="190" customFormat="1" ht="14.25">
      <c r="A20" s="197">
        <v>801</v>
      </c>
      <c r="B20" s="197" t="s">
        <v>322</v>
      </c>
      <c r="C20" s="198" t="s">
        <v>169</v>
      </c>
      <c r="D20" s="247">
        <v>0</v>
      </c>
      <c r="E20" s="254">
        <v>3111</v>
      </c>
      <c r="F20" s="200">
        <v>31368.98</v>
      </c>
      <c r="G20" s="205">
        <v>97588897</v>
      </c>
      <c r="H20" s="201">
        <v>0.4527</v>
      </c>
      <c r="I20" s="208">
        <v>0.1</v>
      </c>
      <c r="J20" s="250">
        <v>4294</v>
      </c>
      <c r="K20" s="200">
        <v>8123</v>
      </c>
      <c r="L20" s="205">
        <v>34880162</v>
      </c>
      <c r="M20" s="201">
        <v>0.1618</v>
      </c>
      <c r="N20" s="208">
        <v>0.1</v>
      </c>
      <c r="O20" s="250">
        <v>4516</v>
      </c>
      <c r="P20" s="200">
        <v>5436</v>
      </c>
      <c r="Q20" s="205">
        <v>24548976</v>
      </c>
      <c r="R20" s="201">
        <v>0.1139</v>
      </c>
      <c r="S20" s="208">
        <v>0.1</v>
      </c>
      <c r="T20" s="306">
        <v>157018035</v>
      </c>
      <c r="U20" s="257" t="s">
        <v>254</v>
      </c>
      <c r="V20" s="200">
        <v>250</v>
      </c>
      <c r="W20" s="200">
        <v>7351.74</v>
      </c>
      <c r="X20" s="205">
        <v>1837935</v>
      </c>
      <c r="Y20" s="208">
        <v>0.1</v>
      </c>
      <c r="Z20" s="274" t="s">
        <v>253</v>
      </c>
      <c r="AA20" s="200">
        <v>276.8</v>
      </c>
      <c r="AB20" s="200">
        <v>2951.72</v>
      </c>
      <c r="AC20" s="205">
        <v>817036</v>
      </c>
      <c r="AD20" s="244">
        <v>0.1</v>
      </c>
      <c r="AE20" s="210">
        <v>423.5</v>
      </c>
      <c r="AF20" s="200">
        <v>423.5</v>
      </c>
      <c r="AG20" s="200">
        <v>2517.31</v>
      </c>
      <c r="AH20" s="200">
        <v>1097.71</v>
      </c>
      <c r="AI20" s="200">
        <v>1530962</v>
      </c>
      <c r="AJ20" s="201">
        <v>0.1</v>
      </c>
      <c r="AK20" s="263">
        <v>0.1</v>
      </c>
      <c r="AL20" s="210">
        <v>508.2</v>
      </c>
      <c r="AM20" s="200">
        <v>508.2</v>
      </c>
      <c r="AN20" s="200">
        <v>2733.78</v>
      </c>
      <c r="AO20" s="200">
        <v>1269.77</v>
      </c>
      <c r="AP20" s="200">
        <v>2034607</v>
      </c>
      <c r="AQ20" s="201">
        <v>0.1</v>
      </c>
      <c r="AR20" s="208">
        <v>0.1</v>
      </c>
      <c r="AS20" s="250">
        <v>677.6</v>
      </c>
      <c r="AT20" s="200">
        <v>677.6</v>
      </c>
      <c r="AU20" s="200">
        <v>3906.1</v>
      </c>
      <c r="AV20" s="200">
        <v>1808.69</v>
      </c>
      <c r="AW20" s="200">
        <v>3872348</v>
      </c>
      <c r="AX20" s="201">
        <v>0.1</v>
      </c>
      <c r="AY20" s="263">
        <v>0.1</v>
      </c>
      <c r="AZ20" s="210">
        <v>847</v>
      </c>
      <c r="BA20" s="200">
        <v>847</v>
      </c>
      <c r="BB20" s="200">
        <v>3848.22</v>
      </c>
      <c r="BC20" s="200">
        <v>1856.04</v>
      </c>
      <c r="BD20" s="200">
        <v>4831506</v>
      </c>
      <c r="BE20" s="201">
        <v>0.1</v>
      </c>
      <c r="BF20" s="208">
        <v>0.1</v>
      </c>
      <c r="BG20" s="250">
        <v>1016.4</v>
      </c>
      <c r="BH20" s="200">
        <v>1016.4</v>
      </c>
      <c r="BI20" s="200">
        <v>3165.24</v>
      </c>
      <c r="BJ20" s="200">
        <v>1205.89</v>
      </c>
      <c r="BK20" s="200">
        <v>4442817</v>
      </c>
      <c r="BL20" s="201">
        <v>0.1</v>
      </c>
      <c r="BM20" s="263">
        <v>0.1</v>
      </c>
      <c r="BN20" s="210">
        <v>1694</v>
      </c>
      <c r="BO20" s="200">
        <v>1694</v>
      </c>
      <c r="BP20" s="200">
        <v>3141.62</v>
      </c>
      <c r="BQ20" s="200">
        <v>1126.2</v>
      </c>
      <c r="BR20" s="200">
        <v>7229682</v>
      </c>
      <c r="BS20" s="201">
        <v>0.1</v>
      </c>
      <c r="BT20" s="208">
        <v>0.1</v>
      </c>
      <c r="BU20" s="327">
        <v>26596892</v>
      </c>
      <c r="BV20" s="333">
        <v>0.1234</v>
      </c>
      <c r="BW20" s="241" t="s">
        <v>198</v>
      </c>
      <c r="BX20" s="200">
        <v>0</v>
      </c>
      <c r="BY20" s="200">
        <v>0</v>
      </c>
      <c r="BZ20" s="331">
        <v>0</v>
      </c>
      <c r="CA20" s="323">
        <v>0</v>
      </c>
      <c r="CB20" s="208">
        <v>0</v>
      </c>
      <c r="CC20" s="238" t="s">
        <v>261</v>
      </c>
      <c r="CD20" s="200">
        <v>800</v>
      </c>
      <c r="CE20" s="200">
        <v>2856.66</v>
      </c>
      <c r="CF20" s="205">
        <v>2285329</v>
      </c>
      <c r="CG20" s="208">
        <v>0</v>
      </c>
      <c r="CH20" s="238" t="s">
        <v>260</v>
      </c>
      <c r="CI20" s="200">
        <v>1200</v>
      </c>
      <c r="CJ20" s="200">
        <v>284.85</v>
      </c>
      <c r="CK20" s="205">
        <v>341822</v>
      </c>
      <c r="CL20" s="201">
        <v>0</v>
      </c>
      <c r="CM20" s="208">
        <v>0.0122</v>
      </c>
      <c r="CN20" s="250">
        <v>0</v>
      </c>
      <c r="CO20" s="200">
        <v>0</v>
      </c>
      <c r="CP20" s="200">
        <v>0</v>
      </c>
      <c r="CQ20" s="200">
        <v>0</v>
      </c>
      <c r="CR20" s="205">
        <v>0</v>
      </c>
      <c r="CS20" s="201">
        <v>0</v>
      </c>
      <c r="CT20" s="201">
        <v>0</v>
      </c>
      <c r="CU20" s="208">
        <v>0</v>
      </c>
      <c r="CV20" s="319">
        <v>2627151</v>
      </c>
      <c r="CW20" s="241" t="s">
        <v>209</v>
      </c>
      <c r="CX20" s="201">
        <v>1</v>
      </c>
      <c r="CY20" s="200">
        <v>745</v>
      </c>
      <c r="CZ20" s="200">
        <v>1235</v>
      </c>
      <c r="DA20" s="201">
        <v>0.5104</v>
      </c>
      <c r="DB20" s="201">
        <v>0.1634</v>
      </c>
      <c r="DC20" s="200">
        <v>7551.89</v>
      </c>
      <c r="DD20" s="236">
        <v>3515.21</v>
      </c>
      <c r="DE20" s="325">
        <v>5626159</v>
      </c>
      <c r="DF20" s="325">
        <v>4341284</v>
      </c>
      <c r="DG20" s="322">
        <v>1</v>
      </c>
      <c r="DH20" s="201">
        <v>1</v>
      </c>
      <c r="DI20" s="244">
        <v>0.0462</v>
      </c>
      <c r="DJ20" s="210">
        <v>125000</v>
      </c>
      <c r="DK20" s="236">
        <v>125000</v>
      </c>
      <c r="DL20" s="325">
        <v>14895750</v>
      </c>
      <c r="DM20" s="322">
        <v>0.0691</v>
      </c>
      <c r="DN20" s="201">
        <v>0.2</v>
      </c>
      <c r="DO20" s="244">
        <v>0.2</v>
      </c>
      <c r="DP20" s="210">
        <v>0</v>
      </c>
      <c r="DQ20" s="236">
        <v>0</v>
      </c>
      <c r="DR20" s="325">
        <v>0</v>
      </c>
      <c r="DS20" s="322">
        <v>0</v>
      </c>
      <c r="DT20" s="201">
        <v>0</v>
      </c>
      <c r="DU20" s="208">
        <v>0</v>
      </c>
      <c r="DV20" s="270">
        <v>0</v>
      </c>
      <c r="DW20" s="199">
        <v>0</v>
      </c>
      <c r="DX20" s="202" t="s">
        <v>218</v>
      </c>
      <c r="DY20" s="199">
        <v>0</v>
      </c>
      <c r="DZ20" s="199">
        <v>0</v>
      </c>
      <c r="EA20" s="202" t="s">
        <v>218</v>
      </c>
      <c r="EB20" s="199">
        <v>0</v>
      </c>
      <c r="EC20" s="247">
        <v>0</v>
      </c>
      <c r="ED20" s="327">
        <v>0</v>
      </c>
      <c r="EE20" s="322">
        <v>0</v>
      </c>
      <c r="EF20" s="244">
        <v>0</v>
      </c>
      <c r="EG20" s="327">
        <v>344062</v>
      </c>
      <c r="EH20" s="322">
        <v>0.0016</v>
      </c>
      <c r="EI20" s="208">
        <v>0</v>
      </c>
      <c r="EJ20" s="327">
        <v>2209228</v>
      </c>
      <c r="EK20" s="322">
        <v>0.0103</v>
      </c>
      <c r="EL20" s="244">
        <v>0</v>
      </c>
      <c r="EM20" s="327">
        <v>1824644</v>
      </c>
      <c r="EN20" s="322">
        <v>0.0085</v>
      </c>
      <c r="EO20" s="208">
        <v>0</v>
      </c>
      <c r="EP20" s="327">
        <v>0</v>
      </c>
      <c r="EQ20" s="322">
        <v>0</v>
      </c>
      <c r="ER20" s="208">
        <v>0</v>
      </c>
      <c r="ES20" s="241" t="s">
        <v>230</v>
      </c>
      <c r="ET20" s="200">
        <v>87500</v>
      </c>
      <c r="EU20" s="201">
        <v>0.0004</v>
      </c>
      <c r="EV20" s="201">
        <v>0.2</v>
      </c>
      <c r="EW20" s="208">
        <v>0.2</v>
      </c>
      <c r="EX20" s="238" t="s">
        <v>231</v>
      </c>
      <c r="EY20" s="200">
        <v>0</v>
      </c>
      <c r="EZ20" s="201">
        <v>0</v>
      </c>
      <c r="FA20" s="208">
        <v>0</v>
      </c>
      <c r="FB20" s="238" t="s">
        <v>232</v>
      </c>
      <c r="FC20" s="200">
        <v>0</v>
      </c>
      <c r="FD20" s="201">
        <v>0</v>
      </c>
      <c r="FE20" s="208">
        <v>0</v>
      </c>
      <c r="FF20" s="238" t="s">
        <v>233</v>
      </c>
      <c r="FG20" s="200">
        <v>0</v>
      </c>
      <c r="FH20" s="201">
        <v>0</v>
      </c>
      <c r="FI20" s="208">
        <v>0</v>
      </c>
      <c r="FJ20" s="238" t="s">
        <v>234</v>
      </c>
      <c r="FK20" s="200">
        <v>0</v>
      </c>
      <c r="FL20" s="201">
        <v>0</v>
      </c>
      <c r="FM20" s="208">
        <v>0</v>
      </c>
      <c r="FN20" s="238" t="s">
        <v>235</v>
      </c>
      <c r="FO20" s="200">
        <v>0</v>
      </c>
      <c r="FP20" s="201">
        <v>0</v>
      </c>
      <c r="FQ20" s="244">
        <v>0</v>
      </c>
      <c r="FR20" s="211">
        <v>215570705</v>
      </c>
      <c r="FS20" s="201">
        <v>1</v>
      </c>
      <c r="FT20" s="200">
        <v>31325586</v>
      </c>
      <c r="FU20" s="341">
        <f t="shared" si="0"/>
        <v>0.14531467065527295</v>
      </c>
      <c r="FV20" s="210">
        <v>2070263</v>
      </c>
      <c r="FW20" s="199" t="s">
        <v>170</v>
      </c>
      <c r="FX20" s="201">
        <v>0.0235</v>
      </c>
      <c r="FY20" s="201">
        <v>1</v>
      </c>
      <c r="FZ20" s="200">
        <v>-2041958</v>
      </c>
      <c r="GA20" s="200">
        <v>28305</v>
      </c>
      <c r="GB20" s="208">
        <v>0.0001</v>
      </c>
      <c r="GC20" s="254">
        <v>0</v>
      </c>
      <c r="GD20" s="200">
        <v>0</v>
      </c>
      <c r="GE20" s="200">
        <v>3000000</v>
      </c>
      <c r="GF20" s="236">
        <v>400000</v>
      </c>
      <c r="GG20" s="254">
        <v>215599011</v>
      </c>
      <c r="GH20" s="201">
        <v>0.7284</v>
      </c>
      <c r="GI20" s="201">
        <v>0.9102</v>
      </c>
      <c r="GJ20" s="266">
        <v>1.29</v>
      </c>
    </row>
    <row r="21" spans="1:201" s="191" customFormat="1" ht="14.25">
      <c r="A21" s="203">
        <v>305</v>
      </c>
      <c r="B21" s="203" t="s">
        <v>31</v>
      </c>
      <c r="C21" s="198" t="s">
        <v>169</v>
      </c>
      <c r="D21" s="248">
        <v>0</v>
      </c>
      <c r="E21" s="255">
        <v>2235</v>
      </c>
      <c r="F21" s="205">
        <v>24829</v>
      </c>
      <c r="G21" s="205">
        <v>55492815</v>
      </c>
      <c r="H21" s="206">
        <v>0.3277</v>
      </c>
      <c r="I21" s="209">
        <v>0.0004</v>
      </c>
      <c r="J21" s="251">
        <v>4110</v>
      </c>
      <c r="K21" s="205">
        <v>9906</v>
      </c>
      <c r="L21" s="205">
        <v>40713660</v>
      </c>
      <c r="M21" s="206">
        <v>0.2404</v>
      </c>
      <c r="N21" s="209">
        <v>0.0004</v>
      </c>
      <c r="O21" s="251">
        <v>4110</v>
      </c>
      <c r="P21" s="205">
        <v>6633</v>
      </c>
      <c r="Q21" s="205">
        <v>27261630</v>
      </c>
      <c r="R21" s="206">
        <v>0.161</v>
      </c>
      <c r="S21" s="209">
        <v>0.0004</v>
      </c>
      <c r="T21" s="306">
        <v>123468105</v>
      </c>
      <c r="U21" s="258" t="s">
        <v>190</v>
      </c>
      <c r="V21" s="205">
        <v>1500</v>
      </c>
      <c r="W21" s="205">
        <v>5285.18</v>
      </c>
      <c r="X21" s="205">
        <v>7927762</v>
      </c>
      <c r="Y21" s="209">
        <v>0.5</v>
      </c>
      <c r="Z21" s="275" t="s">
        <v>191</v>
      </c>
      <c r="AA21" s="205">
        <v>1500</v>
      </c>
      <c r="AB21" s="205">
        <v>3633.95</v>
      </c>
      <c r="AC21" s="205">
        <v>5450921</v>
      </c>
      <c r="AD21" s="245">
        <v>0.5</v>
      </c>
      <c r="AE21" s="211">
        <v>0</v>
      </c>
      <c r="AF21" s="205">
        <v>0</v>
      </c>
      <c r="AG21" s="200">
        <v>0</v>
      </c>
      <c r="AH21" s="200">
        <v>0</v>
      </c>
      <c r="AI21" s="205">
        <v>0</v>
      </c>
      <c r="AJ21" s="206">
        <v>0</v>
      </c>
      <c r="AK21" s="264">
        <v>0</v>
      </c>
      <c r="AL21" s="211">
        <v>0</v>
      </c>
      <c r="AM21" s="205">
        <v>0</v>
      </c>
      <c r="AN21" s="200">
        <v>0</v>
      </c>
      <c r="AO21" s="200">
        <v>0</v>
      </c>
      <c r="AP21" s="205">
        <v>0</v>
      </c>
      <c r="AQ21" s="206">
        <v>0</v>
      </c>
      <c r="AR21" s="209">
        <v>0</v>
      </c>
      <c r="AS21" s="251">
        <v>0</v>
      </c>
      <c r="AT21" s="205">
        <v>0</v>
      </c>
      <c r="AU21" s="200">
        <v>0</v>
      </c>
      <c r="AV21" s="200">
        <v>0</v>
      </c>
      <c r="AW21" s="205">
        <v>0</v>
      </c>
      <c r="AX21" s="206">
        <v>0</v>
      </c>
      <c r="AY21" s="264">
        <v>0</v>
      </c>
      <c r="AZ21" s="211">
        <v>0</v>
      </c>
      <c r="BA21" s="205">
        <v>0</v>
      </c>
      <c r="BB21" s="205">
        <v>0</v>
      </c>
      <c r="BC21" s="200">
        <v>0</v>
      </c>
      <c r="BD21" s="205">
        <v>0</v>
      </c>
      <c r="BE21" s="206">
        <v>0</v>
      </c>
      <c r="BF21" s="209">
        <v>0</v>
      </c>
      <c r="BG21" s="251">
        <v>0</v>
      </c>
      <c r="BH21" s="205">
        <v>0</v>
      </c>
      <c r="BI21" s="205">
        <v>0</v>
      </c>
      <c r="BJ21" s="205">
        <v>0</v>
      </c>
      <c r="BK21" s="205">
        <v>0</v>
      </c>
      <c r="BL21" s="206">
        <v>0</v>
      </c>
      <c r="BM21" s="264">
        <v>0</v>
      </c>
      <c r="BN21" s="211">
        <v>0</v>
      </c>
      <c r="BO21" s="205">
        <v>0</v>
      </c>
      <c r="BP21" s="205">
        <v>0</v>
      </c>
      <c r="BQ21" s="205">
        <v>0</v>
      </c>
      <c r="BR21" s="205">
        <v>0</v>
      </c>
      <c r="BS21" s="206">
        <v>0</v>
      </c>
      <c r="BT21" s="209">
        <v>0</v>
      </c>
      <c r="BU21" s="327">
        <v>13378683</v>
      </c>
      <c r="BV21" s="334">
        <v>0.079</v>
      </c>
      <c r="BW21" s="242" t="s">
        <v>198</v>
      </c>
      <c r="BX21" s="205">
        <v>0</v>
      </c>
      <c r="BY21" s="200">
        <v>0</v>
      </c>
      <c r="BZ21" s="331">
        <v>0</v>
      </c>
      <c r="CA21" s="323">
        <v>0</v>
      </c>
      <c r="CB21" s="209">
        <v>0</v>
      </c>
      <c r="CC21" s="239" t="s">
        <v>200</v>
      </c>
      <c r="CD21" s="205">
        <v>1000</v>
      </c>
      <c r="CE21" s="205">
        <v>1891.87</v>
      </c>
      <c r="CF21" s="205">
        <v>1891865</v>
      </c>
      <c r="CG21" s="209">
        <v>0</v>
      </c>
      <c r="CH21" s="239" t="s">
        <v>201</v>
      </c>
      <c r="CI21" s="205">
        <v>1000</v>
      </c>
      <c r="CJ21" s="205">
        <v>227.75</v>
      </c>
      <c r="CK21" s="205">
        <v>227748</v>
      </c>
      <c r="CL21" s="206">
        <v>0</v>
      </c>
      <c r="CM21" s="209">
        <v>0.0125</v>
      </c>
      <c r="CN21" s="251">
        <v>0</v>
      </c>
      <c r="CO21" s="205">
        <v>0</v>
      </c>
      <c r="CP21" s="200">
        <v>0</v>
      </c>
      <c r="CQ21" s="205">
        <v>0</v>
      </c>
      <c r="CR21" s="205">
        <v>0</v>
      </c>
      <c r="CS21" s="206">
        <v>0</v>
      </c>
      <c r="CT21" s="206">
        <v>0</v>
      </c>
      <c r="CU21" s="209">
        <v>0</v>
      </c>
      <c r="CV21" s="319">
        <v>2119613</v>
      </c>
      <c r="CW21" s="242" t="s">
        <v>209</v>
      </c>
      <c r="CX21" s="206">
        <v>1</v>
      </c>
      <c r="CY21" s="205">
        <v>1858</v>
      </c>
      <c r="CZ21" s="205">
        <v>1000</v>
      </c>
      <c r="DA21" s="206">
        <v>0.3943</v>
      </c>
      <c r="DB21" s="206">
        <v>0.1536</v>
      </c>
      <c r="DC21" s="205">
        <v>5095.79</v>
      </c>
      <c r="DD21" s="237">
        <v>3063.18</v>
      </c>
      <c r="DE21" s="325">
        <v>9467980</v>
      </c>
      <c r="DF21" s="325">
        <v>3063181</v>
      </c>
      <c r="DG21" s="323">
        <v>1</v>
      </c>
      <c r="DH21" s="206">
        <v>1</v>
      </c>
      <c r="DI21" s="245">
        <v>0.074</v>
      </c>
      <c r="DJ21" s="211">
        <v>175000</v>
      </c>
      <c r="DK21" s="237">
        <v>175000</v>
      </c>
      <c r="DL21" s="325">
        <v>15925000</v>
      </c>
      <c r="DM21" s="323">
        <v>0.0941</v>
      </c>
      <c r="DN21" s="206">
        <v>0</v>
      </c>
      <c r="DO21" s="245">
        <v>0</v>
      </c>
      <c r="DP21" s="211">
        <v>0</v>
      </c>
      <c r="DQ21" s="237">
        <v>0</v>
      </c>
      <c r="DR21" s="325">
        <v>0</v>
      </c>
      <c r="DS21" s="323">
        <v>0</v>
      </c>
      <c r="DT21" s="206">
        <v>0</v>
      </c>
      <c r="DU21" s="209">
        <v>0</v>
      </c>
      <c r="DV21" s="271">
        <v>0</v>
      </c>
      <c r="DW21" s="204">
        <v>0</v>
      </c>
      <c r="DX21" s="207" t="s">
        <v>218</v>
      </c>
      <c r="DY21" s="204">
        <v>0</v>
      </c>
      <c r="DZ21" s="204">
        <v>0</v>
      </c>
      <c r="EA21" s="207" t="s">
        <v>218</v>
      </c>
      <c r="EB21" s="204">
        <v>0</v>
      </c>
      <c r="EC21" s="248">
        <v>0</v>
      </c>
      <c r="ED21" s="327">
        <v>0</v>
      </c>
      <c r="EE21" s="323">
        <v>0</v>
      </c>
      <c r="EF21" s="245">
        <v>0</v>
      </c>
      <c r="EG21" s="327">
        <v>0</v>
      </c>
      <c r="EH21" s="323">
        <v>0</v>
      </c>
      <c r="EI21" s="209">
        <v>0</v>
      </c>
      <c r="EJ21" s="327">
        <v>1902515</v>
      </c>
      <c r="EK21" s="323">
        <v>0.0112</v>
      </c>
      <c r="EL21" s="245">
        <v>0</v>
      </c>
      <c r="EM21" s="327">
        <v>0</v>
      </c>
      <c r="EN21" s="323">
        <v>0</v>
      </c>
      <c r="EO21" s="209">
        <v>0</v>
      </c>
      <c r="EP21" s="327">
        <v>0</v>
      </c>
      <c r="EQ21" s="323">
        <v>0</v>
      </c>
      <c r="ER21" s="209">
        <v>0</v>
      </c>
      <c r="ES21" s="242" t="s">
        <v>230</v>
      </c>
      <c r="ET21" s="205">
        <v>0</v>
      </c>
      <c r="EU21" s="206">
        <v>0</v>
      </c>
      <c r="EV21" s="206">
        <v>0</v>
      </c>
      <c r="EW21" s="209">
        <v>0</v>
      </c>
      <c r="EX21" s="238" t="s">
        <v>231</v>
      </c>
      <c r="EY21" s="205">
        <v>0</v>
      </c>
      <c r="EZ21" s="206">
        <v>0</v>
      </c>
      <c r="FA21" s="209">
        <v>0</v>
      </c>
      <c r="FB21" s="239" t="s">
        <v>232</v>
      </c>
      <c r="FC21" s="205">
        <v>0</v>
      </c>
      <c r="FD21" s="206">
        <v>0</v>
      </c>
      <c r="FE21" s="209">
        <v>0</v>
      </c>
      <c r="FF21" s="239" t="s">
        <v>233</v>
      </c>
      <c r="FG21" s="205">
        <v>0</v>
      </c>
      <c r="FH21" s="206">
        <v>0</v>
      </c>
      <c r="FI21" s="209">
        <v>0</v>
      </c>
      <c r="FJ21" s="239" t="s">
        <v>234</v>
      </c>
      <c r="FK21" s="205">
        <v>0</v>
      </c>
      <c r="FL21" s="206">
        <v>0</v>
      </c>
      <c r="FM21" s="209">
        <v>0</v>
      </c>
      <c r="FN21" s="239" t="s">
        <v>235</v>
      </c>
      <c r="FO21" s="205">
        <v>0</v>
      </c>
      <c r="FP21" s="206">
        <v>0</v>
      </c>
      <c r="FQ21" s="245">
        <v>0</v>
      </c>
      <c r="FR21" s="211">
        <v>169325076</v>
      </c>
      <c r="FS21" s="206">
        <v>1</v>
      </c>
      <c r="FT21" s="205">
        <v>19269889</v>
      </c>
      <c r="FU21" s="341">
        <f t="shared" si="0"/>
        <v>0.11380410660497799</v>
      </c>
      <c r="FV21" s="211">
        <v>1307546</v>
      </c>
      <c r="FW21" s="204" t="s">
        <v>170</v>
      </c>
      <c r="FX21" s="206">
        <v>0.0443</v>
      </c>
      <c r="FY21" s="206">
        <v>1</v>
      </c>
      <c r="FZ21" s="205">
        <v>-1303196</v>
      </c>
      <c r="GA21" s="205">
        <v>4350</v>
      </c>
      <c r="GB21" s="209">
        <v>0</v>
      </c>
      <c r="GC21" s="255">
        <v>6000</v>
      </c>
      <c r="GD21" s="205">
        <v>0</v>
      </c>
      <c r="GE21" s="205">
        <v>1000000</v>
      </c>
      <c r="GF21" s="237">
        <v>0</v>
      </c>
      <c r="GG21" s="255">
        <v>169329426</v>
      </c>
      <c r="GH21" s="206">
        <v>0.7292</v>
      </c>
      <c r="GI21" s="206">
        <v>0.8947</v>
      </c>
      <c r="GJ21" s="266">
        <v>1.3599999999999999</v>
      </c>
      <c r="GR21" s="190"/>
      <c r="GS21" s="190"/>
    </row>
    <row r="22" spans="1:192" s="190" customFormat="1" ht="14.25">
      <c r="A22" s="197">
        <v>825</v>
      </c>
      <c r="B22" s="197" t="s">
        <v>93</v>
      </c>
      <c r="C22" s="198" t="s">
        <v>170</v>
      </c>
      <c r="D22" s="247">
        <v>96</v>
      </c>
      <c r="E22" s="254">
        <v>2435</v>
      </c>
      <c r="F22" s="200">
        <v>40390</v>
      </c>
      <c r="G22" s="205">
        <v>98349650</v>
      </c>
      <c r="H22" s="201">
        <v>0.3809</v>
      </c>
      <c r="I22" s="208">
        <v>0.05</v>
      </c>
      <c r="J22" s="250">
        <v>3352</v>
      </c>
      <c r="K22" s="200">
        <v>16656</v>
      </c>
      <c r="L22" s="205">
        <v>55830912</v>
      </c>
      <c r="M22" s="201">
        <v>0.2162</v>
      </c>
      <c r="N22" s="208">
        <v>0.05</v>
      </c>
      <c r="O22" s="250">
        <v>3889</v>
      </c>
      <c r="P22" s="200">
        <v>11205</v>
      </c>
      <c r="Q22" s="205">
        <v>43576245</v>
      </c>
      <c r="R22" s="201">
        <v>0.1688</v>
      </c>
      <c r="S22" s="208">
        <v>0.05</v>
      </c>
      <c r="T22" s="306">
        <v>197756807</v>
      </c>
      <c r="U22" s="257" t="s">
        <v>254</v>
      </c>
      <c r="V22" s="200">
        <v>500</v>
      </c>
      <c r="W22" s="200">
        <v>3015.03</v>
      </c>
      <c r="X22" s="205">
        <v>1507515</v>
      </c>
      <c r="Y22" s="208">
        <v>0</v>
      </c>
      <c r="Z22" s="274" t="s">
        <v>253</v>
      </c>
      <c r="AA22" s="200">
        <v>500</v>
      </c>
      <c r="AB22" s="200">
        <v>1852.1</v>
      </c>
      <c r="AC22" s="205">
        <v>926049</v>
      </c>
      <c r="AD22" s="244">
        <v>0</v>
      </c>
      <c r="AE22" s="210">
        <v>296.4</v>
      </c>
      <c r="AF22" s="200">
        <v>958.4</v>
      </c>
      <c r="AG22" s="200">
        <v>4118.84</v>
      </c>
      <c r="AH22" s="200">
        <v>2648.58</v>
      </c>
      <c r="AI22" s="200">
        <v>3759220</v>
      </c>
      <c r="AJ22" s="201">
        <v>0.5</v>
      </c>
      <c r="AK22" s="263">
        <v>0.5</v>
      </c>
      <c r="AL22" s="210">
        <v>296.4</v>
      </c>
      <c r="AM22" s="200">
        <v>958.4</v>
      </c>
      <c r="AN22" s="200">
        <v>2843.69</v>
      </c>
      <c r="AO22" s="200">
        <v>1738.78</v>
      </c>
      <c r="AP22" s="200">
        <v>2509320</v>
      </c>
      <c r="AQ22" s="201">
        <v>0.5</v>
      </c>
      <c r="AR22" s="208">
        <v>0.5</v>
      </c>
      <c r="AS22" s="250">
        <v>370.5</v>
      </c>
      <c r="AT22" s="200">
        <v>1198</v>
      </c>
      <c r="AU22" s="200">
        <v>1785.06</v>
      </c>
      <c r="AV22" s="200">
        <v>1236.03</v>
      </c>
      <c r="AW22" s="200">
        <v>2142127</v>
      </c>
      <c r="AX22" s="201">
        <v>0.5</v>
      </c>
      <c r="AY22" s="263">
        <v>0.5</v>
      </c>
      <c r="AZ22" s="210">
        <v>444.6</v>
      </c>
      <c r="BA22" s="200">
        <v>1437.6</v>
      </c>
      <c r="BB22" s="200">
        <v>357.24</v>
      </c>
      <c r="BC22" s="200">
        <v>217.28</v>
      </c>
      <c r="BD22" s="200">
        <v>471192</v>
      </c>
      <c r="BE22" s="201">
        <v>0.5</v>
      </c>
      <c r="BF22" s="208">
        <v>0.5</v>
      </c>
      <c r="BG22" s="250">
        <v>518.7</v>
      </c>
      <c r="BH22" s="200">
        <v>1677.2</v>
      </c>
      <c r="BI22" s="200">
        <v>44.25</v>
      </c>
      <c r="BJ22" s="200">
        <v>40.01</v>
      </c>
      <c r="BK22" s="200">
        <v>90050</v>
      </c>
      <c r="BL22" s="201">
        <v>0.5</v>
      </c>
      <c r="BM22" s="263">
        <v>0.5</v>
      </c>
      <c r="BN22" s="210">
        <v>592.8</v>
      </c>
      <c r="BO22" s="200">
        <v>1916.8</v>
      </c>
      <c r="BP22" s="200">
        <v>1</v>
      </c>
      <c r="BQ22" s="200">
        <v>1</v>
      </c>
      <c r="BR22" s="200">
        <v>2510</v>
      </c>
      <c r="BS22" s="201">
        <v>0.5</v>
      </c>
      <c r="BT22" s="208">
        <v>0.5</v>
      </c>
      <c r="BU22" s="327">
        <v>11407982</v>
      </c>
      <c r="BV22" s="333">
        <v>0.0442</v>
      </c>
      <c r="BW22" s="241" t="s">
        <v>198</v>
      </c>
      <c r="BX22" s="200">
        <v>0</v>
      </c>
      <c r="BY22" s="200">
        <v>0</v>
      </c>
      <c r="BZ22" s="331">
        <v>0</v>
      </c>
      <c r="CA22" s="323">
        <v>0</v>
      </c>
      <c r="CB22" s="208">
        <v>0</v>
      </c>
      <c r="CC22" s="238" t="s">
        <v>200</v>
      </c>
      <c r="CD22" s="200">
        <v>248</v>
      </c>
      <c r="CE22" s="200">
        <v>3555.05</v>
      </c>
      <c r="CF22" s="205">
        <v>881652</v>
      </c>
      <c r="CG22" s="208">
        <v>0.5</v>
      </c>
      <c r="CH22" s="238" t="s">
        <v>201</v>
      </c>
      <c r="CI22" s="200">
        <v>248</v>
      </c>
      <c r="CJ22" s="200">
        <v>420.86</v>
      </c>
      <c r="CK22" s="205">
        <v>104373</v>
      </c>
      <c r="CL22" s="201">
        <v>0.5</v>
      </c>
      <c r="CM22" s="208">
        <v>0.0038</v>
      </c>
      <c r="CN22" s="250">
        <v>0</v>
      </c>
      <c r="CO22" s="200">
        <v>0</v>
      </c>
      <c r="CP22" s="200">
        <v>0</v>
      </c>
      <c r="CQ22" s="200">
        <v>0</v>
      </c>
      <c r="CR22" s="205">
        <v>0</v>
      </c>
      <c r="CS22" s="201">
        <v>0</v>
      </c>
      <c r="CT22" s="201">
        <v>0</v>
      </c>
      <c r="CU22" s="208">
        <v>0</v>
      </c>
      <c r="CV22" s="319">
        <v>986026</v>
      </c>
      <c r="CW22" s="241" t="s">
        <v>252</v>
      </c>
      <c r="CX22" s="201">
        <v>0.4286</v>
      </c>
      <c r="CY22" s="200">
        <v>1829</v>
      </c>
      <c r="CZ22" s="200">
        <v>712</v>
      </c>
      <c r="DA22" s="201">
        <v>0.1898</v>
      </c>
      <c r="DB22" s="201">
        <v>0.1898</v>
      </c>
      <c r="DC22" s="200">
        <v>7646.86</v>
      </c>
      <c r="DD22" s="236">
        <v>4298.25</v>
      </c>
      <c r="DE22" s="325">
        <v>13986109</v>
      </c>
      <c r="DF22" s="325">
        <v>3060352</v>
      </c>
      <c r="DG22" s="322">
        <v>1</v>
      </c>
      <c r="DH22" s="201">
        <v>1</v>
      </c>
      <c r="DI22" s="244">
        <v>0.066</v>
      </c>
      <c r="DJ22" s="210">
        <v>125000</v>
      </c>
      <c r="DK22" s="236">
        <v>113145</v>
      </c>
      <c r="DL22" s="325">
        <v>26471930</v>
      </c>
      <c r="DM22" s="322">
        <v>0.1025</v>
      </c>
      <c r="DN22" s="201">
        <v>0</v>
      </c>
      <c r="DO22" s="244">
        <v>0</v>
      </c>
      <c r="DP22" s="210">
        <v>0</v>
      </c>
      <c r="DQ22" s="236">
        <v>0</v>
      </c>
      <c r="DR22" s="325">
        <v>0</v>
      </c>
      <c r="DS22" s="322">
        <v>0</v>
      </c>
      <c r="DT22" s="201">
        <v>0</v>
      </c>
      <c r="DU22" s="208">
        <v>0</v>
      </c>
      <c r="DV22" s="270">
        <v>0</v>
      </c>
      <c r="DW22" s="199">
        <v>0</v>
      </c>
      <c r="DX22" s="202" t="s">
        <v>218</v>
      </c>
      <c r="DY22" s="199">
        <v>0</v>
      </c>
      <c r="DZ22" s="199">
        <v>0</v>
      </c>
      <c r="EA22" s="202" t="s">
        <v>218</v>
      </c>
      <c r="EB22" s="199">
        <v>0</v>
      </c>
      <c r="EC22" s="247">
        <v>0</v>
      </c>
      <c r="ED22" s="327">
        <v>1285247</v>
      </c>
      <c r="EE22" s="322">
        <v>0.005</v>
      </c>
      <c r="EF22" s="244">
        <v>0</v>
      </c>
      <c r="EG22" s="327">
        <v>32000</v>
      </c>
      <c r="EH22" s="322">
        <v>0.0001</v>
      </c>
      <c r="EI22" s="208">
        <v>0</v>
      </c>
      <c r="EJ22" s="327">
        <v>3139641</v>
      </c>
      <c r="EK22" s="322">
        <v>0.0122</v>
      </c>
      <c r="EL22" s="244">
        <v>0</v>
      </c>
      <c r="EM22" s="327">
        <v>0</v>
      </c>
      <c r="EN22" s="322">
        <v>0</v>
      </c>
      <c r="EO22" s="208">
        <v>0</v>
      </c>
      <c r="EP22" s="327">
        <v>0</v>
      </c>
      <c r="EQ22" s="322">
        <v>0</v>
      </c>
      <c r="ER22" s="208">
        <v>0</v>
      </c>
      <c r="ES22" s="241" t="s">
        <v>230</v>
      </c>
      <c r="ET22" s="200">
        <v>0</v>
      </c>
      <c r="EU22" s="201">
        <v>0</v>
      </c>
      <c r="EV22" s="201">
        <v>0</v>
      </c>
      <c r="EW22" s="208">
        <v>0</v>
      </c>
      <c r="EX22" s="238" t="s">
        <v>321</v>
      </c>
      <c r="EY22" s="200">
        <v>81386</v>
      </c>
      <c r="EZ22" s="201">
        <v>0.0003</v>
      </c>
      <c r="FA22" s="208">
        <v>0</v>
      </c>
      <c r="FB22" s="238" t="s">
        <v>232</v>
      </c>
      <c r="FC22" s="200">
        <v>0</v>
      </c>
      <c r="FD22" s="201">
        <v>0</v>
      </c>
      <c r="FE22" s="208">
        <v>0</v>
      </c>
      <c r="FF22" s="238" t="s">
        <v>233</v>
      </c>
      <c r="FG22" s="200">
        <v>0</v>
      </c>
      <c r="FH22" s="201">
        <v>0</v>
      </c>
      <c r="FI22" s="208">
        <v>0</v>
      </c>
      <c r="FJ22" s="238" t="s">
        <v>234</v>
      </c>
      <c r="FK22" s="200">
        <v>0</v>
      </c>
      <c r="FL22" s="201">
        <v>0</v>
      </c>
      <c r="FM22" s="208">
        <v>0</v>
      </c>
      <c r="FN22" s="238" t="s">
        <v>235</v>
      </c>
      <c r="FO22" s="200">
        <v>0</v>
      </c>
      <c r="FP22" s="201">
        <v>0</v>
      </c>
      <c r="FQ22" s="244">
        <v>0</v>
      </c>
      <c r="FR22" s="211">
        <v>258207480</v>
      </c>
      <c r="FS22" s="201">
        <v>1</v>
      </c>
      <c r="FT22" s="200">
        <v>32056654</v>
      </c>
      <c r="FU22" s="341">
        <f t="shared" si="0"/>
        <v>0.12415075659310877</v>
      </c>
      <c r="FV22" s="210">
        <v>5988958</v>
      </c>
      <c r="FW22" s="199" t="s">
        <v>170</v>
      </c>
      <c r="FX22" s="201">
        <v>0.0233</v>
      </c>
      <c r="FY22" s="201">
        <v>1</v>
      </c>
      <c r="FZ22" s="200">
        <v>-542325</v>
      </c>
      <c r="GA22" s="200">
        <v>5446633</v>
      </c>
      <c r="GB22" s="208">
        <v>0.0207</v>
      </c>
      <c r="GC22" s="254">
        <v>0</v>
      </c>
      <c r="GD22" s="200">
        <v>400875</v>
      </c>
      <c r="GE22" s="200">
        <v>478100</v>
      </c>
      <c r="GF22" s="236">
        <v>0</v>
      </c>
      <c r="GG22" s="254">
        <v>263654113</v>
      </c>
      <c r="GH22" s="201">
        <v>0.7659</v>
      </c>
      <c r="GI22" s="201">
        <v>0.8799</v>
      </c>
      <c r="GJ22" s="266">
        <v>1.17</v>
      </c>
    </row>
    <row r="23" spans="1:192" s="190" customFormat="1" ht="14.25">
      <c r="A23" s="197">
        <v>351</v>
      </c>
      <c r="B23" s="197" t="s">
        <v>60</v>
      </c>
      <c r="C23" s="198" t="s">
        <v>170</v>
      </c>
      <c r="D23" s="247">
        <v>28</v>
      </c>
      <c r="E23" s="254">
        <v>3050</v>
      </c>
      <c r="F23" s="200">
        <v>15591</v>
      </c>
      <c r="G23" s="205">
        <v>47552550</v>
      </c>
      <c r="H23" s="201">
        <v>0.4449</v>
      </c>
      <c r="I23" s="208">
        <v>0.05</v>
      </c>
      <c r="J23" s="250">
        <v>3430</v>
      </c>
      <c r="K23" s="200">
        <v>6402</v>
      </c>
      <c r="L23" s="205">
        <v>21958860</v>
      </c>
      <c r="M23" s="201">
        <v>0.2055</v>
      </c>
      <c r="N23" s="208">
        <v>0.05</v>
      </c>
      <c r="O23" s="250">
        <v>4370</v>
      </c>
      <c r="P23" s="200">
        <v>4257.58</v>
      </c>
      <c r="Q23" s="205">
        <v>18605639</v>
      </c>
      <c r="R23" s="201">
        <v>0.1741</v>
      </c>
      <c r="S23" s="208">
        <v>0.05</v>
      </c>
      <c r="T23" s="306">
        <v>88117049</v>
      </c>
      <c r="U23" s="257" t="s">
        <v>254</v>
      </c>
      <c r="V23" s="200">
        <v>64.33</v>
      </c>
      <c r="W23" s="200">
        <v>2642.44</v>
      </c>
      <c r="X23" s="205">
        <v>169988</v>
      </c>
      <c r="Y23" s="208">
        <v>0.2</v>
      </c>
      <c r="Z23" s="274" t="s">
        <v>253</v>
      </c>
      <c r="AA23" s="200">
        <v>4.85</v>
      </c>
      <c r="AB23" s="200">
        <v>1651.78</v>
      </c>
      <c r="AC23" s="205">
        <v>8011</v>
      </c>
      <c r="AD23" s="244">
        <v>0.2</v>
      </c>
      <c r="AE23" s="210">
        <v>100</v>
      </c>
      <c r="AF23" s="200">
        <v>400</v>
      </c>
      <c r="AG23" s="200">
        <v>1615.93</v>
      </c>
      <c r="AH23" s="200">
        <v>1060.25</v>
      </c>
      <c r="AI23" s="200">
        <v>585691</v>
      </c>
      <c r="AJ23" s="201">
        <v>0.2</v>
      </c>
      <c r="AK23" s="263">
        <v>0.2</v>
      </c>
      <c r="AL23" s="210">
        <v>150</v>
      </c>
      <c r="AM23" s="200">
        <v>500</v>
      </c>
      <c r="AN23" s="200">
        <v>1498.33</v>
      </c>
      <c r="AO23" s="200">
        <v>944.4</v>
      </c>
      <c r="AP23" s="200">
        <v>696949</v>
      </c>
      <c r="AQ23" s="201">
        <v>0.2</v>
      </c>
      <c r="AR23" s="208">
        <v>0.2</v>
      </c>
      <c r="AS23" s="250">
        <v>200</v>
      </c>
      <c r="AT23" s="200">
        <v>600</v>
      </c>
      <c r="AU23" s="200">
        <v>2691.68</v>
      </c>
      <c r="AV23" s="200">
        <v>1684.06</v>
      </c>
      <c r="AW23" s="200">
        <v>1548769</v>
      </c>
      <c r="AX23" s="201">
        <v>0.2</v>
      </c>
      <c r="AY23" s="263">
        <v>0.2</v>
      </c>
      <c r="AZ23" s="210">
        <v>250</v>
      </c>
      <c r="BA23" s="200">
        <v>800</v>
      </c>
      <c r="BB23" s="200">
        <v>776.28</v>
      </c>
      <c r="BC23" s="200">
        <v>566.51</v>
      </c>
      <c r="BD23" s="200">
        <v>647276</v>
      </c>
      <c r="BE23" s="201">
        <v>0.2</v>
      </c>
      <c r="BF23" s="208">
        <v>0.2</v>
      </c>
      <c r="BG23" s="250">
        <v>300</v>
      </c>
      <c r="BH23" s="200">
        <v>1000</v>
      </c>
      <c r="BI23" s="200">
        <v>280.48</v>
      </c>
      <c r="BJ23" s="200">
        <v>267.77</v>
      </c>
      <c r="BK23" s="200">
        <v>351920</v>
      </c>
      <c r="BL23" s="201">
        <v>0.2</v>
      </c>
      <c r="BM23" s="263">
        <v>0.2</v>
      </c>
      <c r="BN23" s="210">
        <v>400</v>
      </c>
      <c r="BO23" s="200">
        <v>1200</v>
      </c>
      <c r="BP23" s="200">
        <v>225.69</v>
      </c>
      <c r="BQ23" s="200">
        <v>192.56</v>
      </c>
      <c r="BR23" s="200">
        <v>321349</v>
      </c>
      <c r="BS23" s="201">
        <v>0.2</v>
      </c>
      <c r="BT23" s="208">
        <v>0.2</v>
      </c>
      <c r="BU23" s="327">
        <v>4329952</v>
      </c>
      <c r="BV23" s="333">
        <v>0.0405</v>
      </c>
      <c r="BW23" s="241" t="s">
        <v>198</v>
      </c>
      <c r="BX23" s="200">
        <v>0</v>
      </c>
      <c r="BY23" s="200">
        <v>0</v>
      </c>
      <c r="BZ23" s="331">
        <v>0</v>
      </c>
      <c r="CA23" s="323">
        <v>0</v>
      </c>
      <c r="CB23" s="208">
        <v>0</v>
      </c>
      <c r="CC23" s="238" t="s">
        <v>200</v>
      </c>
      <c r="CD23" s="200">
        <v>65</v>
      </c>
      <c r="CE23" s="200">
        <v>1557.85</v>
      </c>
      <c r="CF23" s="205">
        <v>101260</v>
      </c>
      <c r="CG23" s="208">
        <v>0</v>
      </c>
      <c r="CH23" s="238" t="s">
        <v>201</v>
      </c>
      <c r="CI23" s="200">
        <v>250</v>
      </c>
      <c r="CJ23" s="200">
        <v>188.23</v>
      </c>
      <c r="CK23" s="205">
        <v>47058</v>
      </c>
      <c r="CL23" s="201">
        <v>0</v>
      </c>
      <c r="CM23" s="208">
        <v>0.0014</v>
      </c>
      <c r="CN23" s="250">
        <v>0</v>
      </c>
      <c r="CO23" s="200">
        <v>0</v>
      </c>
      <c r="CP23" s="200">
        <v>0</v>
      </c>
      <c r="CQ23" s="200">
        <v>0</v>
      </c>
      <c r="CR23" s="205">
        <v>0</v>
      </c>
      <c r="CS23" s="201">
        <v>0</v>
      </c>
      <c r="CT23" s="201">
        <v>0</v>
      </c>
      <c r="CU23" s="208">
        <v>0</v>
      </c>
      <c r="CV23" s="319">
        <v>148318</v>
      </c>
      <c r="CW23" s="241" t="s">
        <v>209</v>
      </c>
      <c r="CX23" s="201">
        <v>1</v>
      </c>
      <c r="CY23" s="200">
        <v>312</v>
      </c>
      <c r="CZ23" s="200">
        <v>1130</v>
      </c>
      <c r="DA23" s="201">
        <v>0.4873</v>
      </c>
      <c r="DB23" s="201">
        <v>0.222</v>
      </c>
      <c r="DC23" s="200">
        <v>4316.59</v>
      </c>
      <c r="DD23" s="236">
        <v>2155.04</v>
      </c>
      <c r="DE23" s="325">
        <v>1346777</v>
      </c>
      <c r="DF23" s="325">
        <v>2435199</v>
      </c>
      <c r="DG23" s="322">
        <v>1</v>
      </c>
      <c r="DH23" s="201">
        <v>1</v>
      </c>
      <c r="DI23" s="244">
        <v>0.0354</v>
      </c>
      <c r="DJ23" s="210">
        <v>120000</v>
      </c>
      <c r="DK23" s="236">
        <v>120000</v>
      </c>
      <c r="DL23" s="325">
        <v>9170000</v>
      </c>
      <c r="DM23" s="322">
        <v>0.0858</v>
      </c>
      <c r="DN23" s="201">
        <v>0.05</v>
      </c>
      <c r="DO23" s="244">
        <v>0.05</v>
      </c>
      <c r="DP23" s="210">
        <v>0</v>
      </c>
      <c r="DQ23" s="236">
        <v>0</v>
      </c>
      <c r="DR23" s="325">
        <v>0</v>
      </c>
      <c r="DS23" s="322">
        <v>0</v>
      </c>
      <c r="DT23" s="201">
        <v>0</v>
      </c>
      <c r="DU23" s="208">
        <v>0</v>
      </c>
      <c r="DV23" s="270">
        <v>0</v>
      </c>
      <c r="DW23" s="199">
        <v>0</v>
      </c>
      <c r="DX23" s="202" t="s">
        <v>218</v>
      </c>
      <c r="DY23" s="199">
        <v>0</v>
      </c>
      <c r="DZ23" s="199">
        <v>0</v>
      </c>
      <c r="EA23" s="202" t="s">
        <v>218</v>
      </c>
      <c r="EB23" s="199">
        <v>0</v>
      </c>
      <c r="EC23" s="247">
        <v>0</v>
      </c>
      <c r="ED23" s="327">
        <v>0</v>
      </c>
      <c r="EE23" s="322">
        <v>0</v>
      </c>
      <c r="EF23" s="244">
        <v>0</v>
      </c>
      <c r="EG23" s="327">
        <v>0</v>
      </c>
      <c r="EH23" s="322">
        <v>0</v>
      </c>
      <c r="EI23" s="208">
        <v>0</v>
      </c>
      <c r="EJ23" s="327">
        <v>1328031</v>
      </c>
      <c r="EK23" s="322">
        <v>0.0124</v>
      </c>
      <c r="EL23" s="244">
        <v>0</v>
      </c>
      <c r="EM23" s="327">
        <v>0</v>
      </c>
      <c r="EN23" s="322">
        <v>0</v>
      </c>
      <c r="EO23" s="208">
        <v>0</v>
      </c>
      <c r="EP23" s="327">
        <v>0</v>
      </c>
      <c r="EQ23" s="322">
        <v>0</v>
      </c>
      <c r="ER23" s="208">
        <v>0</v>
      </c>
      <c r="ES23" s="241" t="s">
        <v>230</v>
      </c>
      <c r="ET23" s="200">
        <v>0</v>
      </c>
      <c r="EU23" s="201">
        <v>0</v>
      </c>
      <c r="EV23" s="201">
        <v>0.05</v>
      </c>
      <c r="EW23" s="208">
        <v>0.05</v>
      </c>
      <c r="EX23" s="238" t="s">
        <v>231</v>
      </c>
      <c r="EY23" s="200">
        <v>0</v>
      </c>
      <c r="EZ23" s="201">
        <v>0</v>
      </c>
      <c r="FA23" s="208">
        <v>0</v>
      </c>
      <c r="FB23" s="238" t="s">
        <v>232</v>
      </c>
      <c r="FC23" s="200">
        <v>0</v>
      </c>
      <c r="FD23" s="201">
        <v>0</v>
      </c>
      <c r="FE23" s="208">
        <v>0</v>
      </c>
      <c r="FF23" s="238" t="s">
        <v>233</v>
      </c>
      <c r="FG23" s="200">
        <v>0</v>
      </c>
      <c r="FH23" s="201">
        <v>0</v>
      </c>
      <c r="FI23" s="208">
        <v>0</v>
      </c>
      <c r="FJ23" s="238" t="s">
        <v>234</v>
      </c>
      <c r="FK23" s="200">
        <v>0</v>
      </c>
      <c r="FL23" s="201">
        <v>0</v>
      </c>
      <c r="FM23" s="208">
        <v>0</v>
      </c>
      <c r="FN23" s="238" t="s">
        <v>235</v>
      </c>
      <c r="FO23" s="200">
        <v>0</v>
      </c>
      <c r="FP23" s="201">
        <v>0</v>
      </c>
      <c r="FQ23" s="244">
        <v>0</v>
      </c>
      <c r="FR23" s="211">
        <v>106875326</v>
      </c>
      <c r="FS23" s="201">
        <v>1</v>
      </c>
      <c r="FT23" s="200">
        <v>9512319</v>
      </c>
      <c r="FU23" s="341">
        <f t="shared" si="0"/>
        <v>0.08900388289809755</v>
      </c>
      <c r="FV23" s="210">
        <v>1264671</v>
      </c>
      <c r="FW23" s="199" t="s">
        <v>169</v>
      </c>
      <c r="FX23" s="201">
        <v>0</v>
      </c>
      <c r="FY23" s="201">
        <v>1</v>
      </c>
      <c r="FZ23" s="200">
        <v>0</v>
      </c>
      <c r="GA23" s="200">
        <v>1264671</v>
      </c>
      <c r="GB23" s="208">
        <v>0.0117</v>
      </c>
      <c r="GC23" s="254">
        <v>0</v>
      </c>
      <c r="GD23" s="200">
        <v>0</v>
      </c>
      <c r="GE23" s="200">
        <v>150000</v>
      </c>
      <c r="GF23" s="236">
        <v>0</v>
      </c>
      <c r="GG23" s="254">
        <v>108139997</v>
      </c>
      <c r="GH23" s="201">
        <v>0.8245</v>
      </c>
      <c r="GI23" s="201">
        <v>0.9018</v>
      </c>
      <c r="GJ23" s="266">
        <v>1.21</v>
      </c>
    </row>
    <row r="24" spans="1:192" s="190" customFormat="1" ht="14.25">
      <c r="A24" s="197">
        <v>381</v>
      </c>
      <c r="B24" s="197" t="s">
        <v>73</v>
      </c>
      <c r="C24" s="198" t="s">
        <v>169</v>
      </c>
      <c r="D24" s="247">
        <v>0</v>
      </c>
      <c r="E24" s="254">
        <v>2837.71</v>
      </c>
      <c r="F24" s="200">
        <v>18400</v>
      </c>
      <c r="G24" s="205">
        <v>52213844</v>
      </c>
      <c r="H24" s="201">
        <v>0.378</v>
      </c>
      <c r="I24" s="208">
        <v>0.0519</v>
      </c>
      <c r="J24" s="250">
        <v>4143.83</v>
      </c>
      <c r="K24" s="200">
        <v>7551</v>
      </c>
      <c r="L24" s="205">
        <v>31290067</v>
      </c>
      <c r="M24" s="201">
        <v>0.2265</v>
      </c>
      <c r="N24" s="208">
        <v>0.0519</v>
      </c>
      <c r="O24" s="250">
        <v>4143.83</v>
      </c>
      <c r="P24" s="200">
        <v>5208</v>
      </c>
      <c r="Q24" s="205">
        <v>21581071</v>
      </c>
      <c r="R24" s="201">
        <v>0.1562</v>
      </c>
      <c r="S24" s="208">
        <v>0.0519</v>
      </c>
      <c r="T24" s="306">
        <v>105084983</v>
      </c>
      <c r="U24" s="257" t="s">
        <v>190</v>
      </c>
      <c r="V24" s="200">
        <v>439.1</v>
      </c>
      <c r="W24" s="200">
        <v>5041.98</v>
      </c>
      <c r="X24" s="205">
        <v>2213958</v>
      </c>
      <c r="Y24" s="208">
        <v>0.3387</v>
      </c>
      <c r="Z24" s="274" t="s">
        <v>191</v>
      </c>
      <c r="AA24" s="200">
        <v>544.53</v>
      </c>
      <c r="AB24" s="200">
        <v>3304.26</v>
      </c>
      <c r="AC24" s="205">
        <v>1799270</v>
      </c>
      <c r="AD24" s="244">
        <v>0.3387</v>
      </c>
      <c r="AE24" s="210">
        <v>0</v>
      </c>
      <c r="AF24" s="200">
        <v>0</v>
      </c>
      <c r="AG24" s="200">
        <v>0</v>
      </c>
      <c r="AH24" s="200">
        <v>0</v>
      </c>
      <c r="AI24" s="200">
        <v>0</v>
      </c>
      <c r="AJ24" s="201">
        <v>0</v>
      </c>
      <c r="AK24" s="263">
        <v>0</v>
      </c>
      <c r="AL24" s="210">
        <v>0</v>
      </c>
      <c r="AM24" s="200">
        <v>0</v>
      </c>
      <c r="AN24" s="200">
        <v>0</v>
      </c>
      <c r="AO24" s="200">
        <v>0</v>
      </c>
      <c r="AP24" s="200">
        <v>0</v>
      </c>
      <c r="AQ24" s="201">
        <v>0</v>
      </c>
      <c r="AR24" s="208">
        <v>0</v>
      </c>
      <c r="AS24" s="250">
        <v>554.07</v>
      </c>
      <c r="AT24" s="200">
        <v>686.97</v>
      </c>
      <c r="AU24" s="200">
        <v>1980.69</v>
      </c>
      <c r="AV24" s="200">
        <v>1163.22</v>
      </c>
      <c r="AW24" s="200">
        <v>1896551</v>
      </c>
      <c r="AX24" s="201">
        <v>0</v>
      </c>
      <c r="AY24" s="263">
        <v>0</v>
      </c>
      <c r="AZ24" s="210">
        <v>692.59</v>
      </c>
      <c r="BA24" s="200">
        <v>858.71</v>
      </c>
      <c r="BB24" s="200">
        <v>2345.91</v>
      </c>
      <c r="BC24" s="200">
        <v>1501.14</v>
      </c>
      <c r="BD24" s="200">
        <v>2913809</v>
      </c>
      <c r="BE24" s="201">
        <v>0</v>
      </c>
      <c r="BF24" s="208">
        <v>0</v>
      </c>
      <c r="BG24" s="250">
        <v>831.11</v>
      </c>
      <c r="BH24" s="200">
        <v>1030.46</v>
      </c>
      <c r="BI24" s="200">
        <v>1116.16</v>
      </c>
      <c r="BJ24" s="200">
        <v>663.56</v>
      </c>
      <c r="BK24" s="200">
        <v>1611426</v>
      </c>
      <c r="BL24" s="201">
        <v>0</v>
      </c>
      <c r="BM24" s="263">
        <v>0</v>
      </c>
      <c r="BN24" s="210">
        <v>1385.19</v>
      </c>
      <c r="BO24" s="200">
        <v>1717.43</v>
      </c>
      <c r="BP24" s="200">
        <v>100.23</v>
      </c>
      <c r="BQ24" s="200">
        <v>56.96</v>
      </c>
      <c r="BR24" s="200">
        <v>236671</v>
      </c>
      <c r="BS24" s="201">
        <v>0</v>
      </c>
      <c r="BT24" s="208">
        <v>0</v>
      </c>
      <c r="BU24" s="327">
        <v>10671685</v>
      </c>
      <c r="BV24" s="333">
        <v>0.0773</v>
      </c>
      <c r="BW24" s="241" t="s">
        <v>198</v>
      </c>
      <c r="BX24" s="200">
        <v>900</v>
      </c>
      <c r="BY24" s="200">
        <v>184.67</v>
      </c>
      <c r="BZ24" s="331">
        <v>166207</v>
      </c>
      <c r="CA24" s="323">
        <v>0.0012</v>
      </c>
      <c r="CB24" s="208">
        <v>0</v>
      </c>
      <c r="CC24" s="238" t="s">
        <v>200</v>
      </c>
      <c r="CD24" s="200">
        <v>565</v>
      </c>
      <c r="CE24" s="200">
        <v>1726.4</v>
      </c>
      <c r="CF24" s="205">
        <v>975417</v>
      </c>
      <c r="CG24" s="208">
        <v>0</v>
      </c>
      <c r="CH24" s="238" t="s">
        <v>201</v>
      </c>
      <c r="CI24" s="200">
        <v>700</v>
      </c>
      <c r="CJ24" s="200">
        <v>143.26</v>
      </c>
      <c r="CK24" s="205">
        <v>100280</v>
      </c>
      <c r="CL24" s="201">
        <v>0</v>
      </c>
      <c r="CM24" s="208">
        <v>0.0078</v>
      </c>
      <c r="CN24" s="250">
        <v>0</v>
      </c>
      <c r="CO24" s="200">
        <v>0</v>
      </c>
      <c r="CP24" s="200">
        <v>0</v>
      </c>
      <c r="CQ24" s="200">
        <v>0</v>
      </c>
      <c r="CR24" s="205">
        <v>0</v>
      </c>
      <c r="CS24" s="201">
        <v>0</v>
      </c>
      <c r="CT24" s="201">
        <v>0</v>
      </c>
      <c r="CU24" s="208">
        <v>0</v>
      </c>
      <c r="CV24" s="319">
        <v>1241904</v>
      </c>
      <c r="CW24" s="241" t="s">
        <v>209</v>
      </c>
      <c r="CX24" s="201">
        <v>0.322</v>
      </c>
      <c r="CY24" s="200">
        <v>1363.23</v>
      </c>
      <c r="CZ24" s="200">
        <v>1363.23</v>
      </c>
      <c r="DA24" s="201">
        <v>0.176</v>
      </c>
      <c r="DB24" s="201">
        <v>0.1767</v>
      </c>
      <c r="DC24" s="200">
        <v>3247.81</v>
      </c>
      <c r="DD24" s="236">
        <v>2729.31</v>
      </c>
      <c r="DE24" s="325">
        <v>4427513</v>
      </c>
      <c r="DF24" s="325">
        <v>3720672</v>
      </c>
      <c r="DG24" s="322">
        <v>1</v>
      </c>
      <c r="DH24" s="201">
        <v>1</v>
      </c>
      <c r="DI24" s="244">
        <v>0.059</v>
      </c>
      <c r="DJ24" s="210">
        <v>110000</v>
      </c>
      <c r="DK24" s="236">
        <v>110000</v>
      </c>
      <c r="DL24" s="325">
        <v>10670000</v>
      </c>
      <c r="DM24" s="322">
        <v>0.0773</v>
      </c>
      <c r="DN24" s="201">
        <v>0</v>
      </c>
      <c r="DO24" s="244">
        <v>0</v>
      </c>
      <c r="DP24" s="210">
        <v>0</v>
      </c>
      <c r="DQ24" s="236">
        <v>0</v>
      </c>
      <c r="DR24" s="325">
        <v>0</v>
      </c>
      <c r="DS24" s="322">
        <v>0</v>
      </c>
      <c r="DT24" s="201">
        <v>0</v>
      </c>
      <c r="DU24" s="208">
        <v>0</v>
      </c>
      <c r="DV24" s="270">
        <v>0</v>
      </c>
      <c r="DW24" s="199">
        <v>0</v>
      </c>
      <c r="DX24" s="202" t="s">
        <v>218</v>
      </c>
      <c r="DY24" s="199">
        <v>0</v>
      </c>
      <c r="DZ24" s="199">
        <v>0</v>
      </c>
      <c r="EA24" s="202" t="s">
        <v>218</v>
      </c>
      <c r="EB24" s="199">
        <v>0</v>
      </c>
      <c r="EC24" s="247">
        <v>0</v>
      </c>
      <c r="ED24" s="327">
        <v>0</v>
      </c>
      <c r="EE24" s="322">
        <v>0</v>
      </c>
      <c r="EF24" s="244">
        <v>0</v>
      </c>
      <c r="EG24" s="327">
        <v>44000</v>
      </c>
      <c r="EH24" s="322">
        <v>0.0003</v>
      </c>
      <c r="EI24" s="208">
        <v>0</v>
      </c>
      <c r="EJ24" s="327">
        <v>1470168</v>
      </c>
      <c r="EK24" s="322">
        <v>0.0106</v>
      </c>
      <c r="EL24" s="244">
        <v>0</v>
      </c>
      <c r="EM24" s="327">
        <v>796253</v>
      </c>
      <c r="EN24" s="322">
        <v>0.0058</v>
      </c>
      <c r="EO24" s="208">
        <v>0</v>
      </c>
      <c r="EP24" s="327">
        <v>0</v>
      </c>
      <c r="EQ24" s="322">
        <v>0</v>
      </c>
      <c r="ER24" s="208">
        <v>0</v>
      </c>
      <c r="ES24" s="241" t="s">
        <v>230</v>
      </c>
      <c r="ET24" s="200">
        <v>0</v>
      </c>
      <c r="EU24" s="201">
        <v>0</v>
      </c>
      <c r="EV24" s="201">
        <v>0</v>
      </c>
      <c r="EW24" s="208">
        <v>0</v>
      </c>
      <c r="EX24" s="238" t="s">
        <v>231</v>
      </c>
      <c r="EY24" s="200">
        <v>0</v>
      </c>
      <c r="EZ24" s="201">
        <v>0</v>
      </c>
      <c r="FA24" s="208">
        <v>0</v>
      </c>
      <c r="FB24" s="238" t="s">
        <v>232</v>
      </c>
      <c r="FC24" s="200">
        <v>0</v>
      </c>
      <c r="FD24" s="201">
        <v>0</v>
      </c>
      <c r="FE24" s="208">
        <v>0</v>
      </c>
      <c r="FF24" s="238" t="s">
        <v>233</v>
      </c>
      <c r="FG24" s="200">
        <v>0</v>
      </c>
      <c r="FH24" s="201">
        <v>0</v>
      </c>
      <c r="FI24" s="208">
        <v>0</v>
      </c>
      <c r="FJ24" s="238" t="s">
        <v>234</v>
      </c>
      <c r="FK24" s="200">
        <v>0</v>
      </c>
      <c r="FL24" s="201">
        <v>0</v>
      </c>
      <c r="FM24" s="208">
        <v>0</v>
      </c>
      <c r="FN24" s="238" t="s">
        <v>235</v>
      </c>
      <c r="FO24" s="200">
        <v>0</v>
      </c>
      <c r="FP24" s="201">
        <v>0</v>
      </c>
      <c r="FQ24" s="244">
        <v>0</v>
      </c>
      <c r="FR24" s="211">
        <v>138127178</v>
      </c>
      <c r="FS24" s="201">
        <v>1</v>
      </c>
      <c r="FT24" s="200">
        <v>14961376</v>
      </c>
      <c r="FU24" s="341">
        <f t="shared" si="0"/>
        <v>0.10831594633751224</v>
      </c>
      <c r="FV24" s="210">
        <v>1716856</v>
      </c>
      <c r="FW24" s="199" t="s">
        <v>170</v>
      </c>
      <c r="FX24" s="201">
        <v>0.0182</v>
      </c>
      <c r="FY24" s="201">
        <v>1</v>
      </c>
      <c r="FZ24" s="200">
        <v>-1608460</v>
      </c>
      <c r="GA24" s="200">
        <v>108396</v>
      </c>
      <c r="GB24" s="208">
        <v>0.0008</v>
      </c>
      <c r="GC24" s="254">
        <v>0</v>
      </c>
      <c r="GD24" s="200">
        <v>0</v>
      </c>
      <c r="GE24" s="200">
        <v>150000</v>
      </c>
      <c r="GF24" s="236">
        <v>0</v>
      </c>
      <c r="GG24" s="254">
        <v>138235575</v>
      </c>
      <c r="GH24" s="201">
        <v>0.7608</v>
      </c>
      <c r="GI24" s="201">
        <v>0.906</v>
      </c>
      <c r="GJ24" s="266">
        <v>1.25</v>
      </c>
    </row>
    <row r="25" spans="1:192" s="190" customFormat="1" ht="14.25">
      <c r="A25" s="197">
        <v>873</v>
      </c>
      <c r="B25" s="197" t="s">
        <v>116</v>
      </c>
      <c r="C25" s="198" t="s">
        <v>169</v>
      </c>
      <c r="D25" s="247">
        <v>0</v>
      </c>
      <c r="E25" s="254">
        <v>2433.27</v>
      </c>
      <c r="F25" s="200">
        <v>46314.9</v>
      </c>
      <c r="G25" s="205">
        <v>112696461</v>
      </c>
      <c r="H25" s="201">
        <v>0.3955</v>
      </c>
      <c r="I25" s="208">
        <v>0.05</v>
      </c>
      <c r="J25" s="250">
        <v>3431.22</v>
      </c>
      <c r="K25" s="200">
        <v>16633</v>
      </c>
      <c r="L25" s="205">
        <v>57071452</v>
      </c>
      <c r="M25" s="201">
        <v>0.2003</v>
      </c>
      <c r="N25" s="208">
        <v>0.05</v>
      </c>
      <c r="O25" s="250">
        <v>4460.58</v>
      </c>
      <c r="P25" s="200">
        <v>11599</v>
      </c>
      <c r="Q25" s="205">
        <v>51738309</v>
      </c>
      <c r="R25" s="201">
        <v>0.1816</v>
      </c>
      <c r="S25" s="208">
        <v>0.05</v>
      </c>
      <c r="T25" s="306">
        <v>221506221</v>
      </c>
      <c r="U25" s="257" t="s">
        <v>254</v>
      </c>
      <c r="V25" s="200">
        <v>600</v>
      </c>
      <c r="W25" s="200">
        <v>5412</v>
      </c>
      <c r="X25" s="205">
        <v>3247201</v>
      </c>
      <c r="Y25" s="208">
        <v>0.2</v>
      </c>
      <c r="Z25" s="274" t="s">
        <v>253</v>
      </c>
      <c r="AA25" s="200">
        <v>600</v>
      </c>
      <c r="AB25" s="200">
        <v>2896.85</v>
      </c>
      <c r="AC25" s="205">
        <v>1738109</v>
      </c>
      <c r="AD25" s="244">
        <v>0.2</v>
      </c>
      <c r="AE25" s="210">
        <v>220</v>
      </c>
      <c r="AF25" s="200">
        <v>220</v>
      </c>
      <c r="AG25" s="200">
        <v>2669.57</v>
      </c>
      <c r="AH25" s="200">
        <v>1457.95</v>
      </c>
      <c r="AI25" s="200">
        <v>908055</v>
      </c>
      <c r="AJ25" s="201">
        <v>0.5</v>
      </c>
      <c r="AK25" s="263">
        <v>0.5</v>
      </c>
      <c r="AL25" s="210">
        <v>500</v>
      </c>
      <c r="AM25" s="200">
        <v>500</v>
      </c>
      <c r="AN25" s="200">
        <v>2895.32</v>
      </c>
      <c r="AO25" s="200">
        <v>1579.64</v>
      </c>
      <c r="AP25" s="200">
        <v>2237482</v>
      </c>
      <c r="AQ25" s="201">
        <v>0.5</v>
      </c>
      <c r="AR25" s="208">
        <v>0.5</v>
      </c>
      <c r="AS25" s="250">
        <v>500</v>
      </c>
      <c r="AT25" s="200">
        <v>500</v>
      </c>
      <c r="AU25" s="200">
        <v>2734.88</v>
      </c>
      <c r="AV25" s="200">
        <v>1614.15</v>
      </c>
      <c r="AW25" s="200">
        <v>2174514</v>
      </c>
      <c r="AX25" s="201">
        <v>0.5</v>
      </c>
      <c r="AY25" s="263">
        <v>0.5</v>
      </c>
      <c r="AZ25" s="210">
        <v>750</v>
      </c>
      <c r="BA25" s="200">
        <v>750</v>
      </c>
      <c r="BB25" s="200">
        <v>747.6</v>
      </c>
      <c r="BC25" s="200">
        <v>422.96</v>
      </c>
      <c r="BD25" s="200">
        <v>877921</v>
      </c>
      <c r="BE25" s="201">
        <v>0.5</v>
      </c>
      <c r="BF25" s="208">
        <v>0.5</v>
      </c>
      <c r="BG25" s="250">
        <v>750</v>
      </c>
      <c r="BH25" s="200">
        <v>750</v>
      </c>
      <c r="BI25" s="200">
        <v>209.31</v>
      </c>
      <c r="BJ25" s="200">
        <v>108.93</v>
      </c>
      <c r="BK25" s="200">
        <v>238684</v>
      </c>
      <c r="BL25" s="201">
        <v>0.5</v>
      </c>
      <c r="BM25" s="263">
        <v>0.5</v>
      </c>
      <c r="BN25" s="210">
        <v>750</v>
      </c>
      <c r="BO25" s="200">
        <v>750</v>
      </c>
      <c r="BP25" s="200">
        <v>1</v>
      </c>
      <c r="BQ25" s="200">
        <v>0</v>
      </c>
      <c r="BR25" s="200">
        <v>751</v>
      </c>
      <c r="BS25" s="201">
        <v>0.5</v>
      </c>
      <c r="BT25" s="208">
        <v>0.5</v>
      </c>
      <c r="BU25" s="327">
        <v>11422718</v>
      </c>
      <c r="BV25" s="333">
        <v>0.0401</v>
      </c>
      <c r="BW25" s="241" t="s">
        <v>198</v>
      </c>
      <c r="BX25" s="200">
        <v>750</v>
      </c>
      <c r="BY25" s="200">
        <v>216.33</v>
      </c>
      <c r="BZ25" s="331">
        <v>162244</v>
      </c>
      <c r="CA25" s="323">
        <v>0.0006</v>
      </c>
      <c r="CB25" s="208">
        <v>0</v>
      </c>
      <c r="CC25" s="238" t="s">
        <v>200</v>
      </c>
      <c r="CD25" s="200">
        <v>750</v>
      </c>
      <c r="CE25" s="200">
        <v>3684.11</v>
      </c>
      <c r="CF25" s="205">
        <v>2763080</v>
      </c>
      <c r="CG25" s="208">
        <v>0</v>
      </c>
      <c r="CH25" s="238" t="s">
        <v>201</v>
      </c>
      <c r="CI25" s="200">
        <v>750</v>
      </c>
      <c r="CJ25" s="200">
        <v>592.42</v>
      </c>
      <c r="CK25" s="205">
        <v>444313</v>
      </c>
      <c r="CL25" s="201">
        <v>0</v>
      </c>
      <c r="CM25" s="208">
        <v>0.0113</v>
      </c>
      <c r="CN25" s="250">
        <v>0</v>
      </c>
      <c r="CO25" s="200">
        <v>0</v>
      </c>
      <c r="CP25" s="200">
        <v>0</v>
      </c>
      <c r="CQ25" s="200">
        <v>0</v>
      </c>
      <c r="CR25" s="205">
        <v>0</v>
      </c>
      <c r="CS25" s="201">
        <v>0</v>
      </c>
      <c r="CT25" s="201">
        <v>0</v>
      </c>
      <c r="CU25" s="208">
        <v>0</v>
      </c>
      <c r="CV25" s="319">
        <v>3369637</v>
      </c>
      <c r="CW25" s="241" t="s">
        <v>252</v>
      </c>
      <c r="CX25" s="201">
        <v>0.4</v>
      </c>
      <c r="CY25" s="200">
        <v>750</v>
      </c>
      <c r="CZ25" s="200">
        <v>400</v>
      </c>
      <c r="DA25" s="201">
        <v>0.1961</v>
      </c>
      <c r="DB25" s="201">
        <v>0.1935</v>
      </c>
      <c r="DC25" s="200">
        <v>8950.74</v>
      </c>
      <c r="DD25" s="236">
        <v>6827.7</v>
      </c>
      <c r="DE25" s="325">
        <v>6713052</v>
      </c>
      <c r="DF25" s="325">
        <v>2731081</v>
      </c>
      <c r="DG25" s="322">
        <v>1</v>
      </c>
      <c r="DH25" s="201">
        <v>1</v>
      </c>
      <c r="DI25" s="244">
        <v>0.0332</v>
      </c>
      <c r="DJ25" s="210">
        <v>150000</v>
      </c>
      <c r="DK25" s="236">
        <v>150000</v>
      </c>
      <c r="DL25" s="325">
        <v>35187000</v>
      </c>
      <c r="DM25" s="322">
        <v>0.1235</v>
      </c>
      <c r="DN25" s="201">
        <v>0</v>
      </c>
      <c r="DO25" s="244">
        <v>0</v>
      </c>
      <c r="DP25" s="210">
        <v>0</v>
      </c>
      <c r="DQ25" s="236">
        <v>0</v>
      </c>
      <c r="DR25" s="325">
        <v>0</v>
      </c>
      <c r="DS25" s="322">
        <v>0</v>
      </c>
      <c r="DT25" s="201">
        <v>0</v>
      </c>
      <c r="DU25" s="208">
        <v>0</v>
      </c>
      <c r="DV25" s="270">
        <v>0</v>
      </c>
      <c r="DW25" s="199">
        <v>0</v>
      </c>
      <c r="DX25" s="202" t="s">
        <v>218</v>
      </c>
      <c r="DY25" s="199">
        <v>0</v>
      </c>
      <c r="DZ25" s="199">
        <v>0</v>
      </c>
      <c r="EA25" s="202" t="s">
        <v>218</v>
      </c>
      <c r="EB25" s="199">
        <v>0</v>
      </c>
      <c r="EC25" s="247">
        <v>0</v>
      </c>
      <c r="ED25" s="327">
        <v>0</v>
      </c>
      <c r="EE25" s="322">
        <v>0</v>
      </c>
      <c r="EF25" s="244">
        <v>0</v>
      </c>
      <c r="EG25" s="327">
        <v>25000</v>
      </c>
      <c r="EH25" s="322">
        <v>0.0001</v>
      </c>
      <c r="EI25" s="208">
        <v>0</v>
      </c>
      <c r="EJ25" s="327">
        <v>3811838</v>
      </c>
      <c r="EK25" s="322">
        <v>0.0134</v>
      </c>
      <c r="EL25" s="244">
        <v>0</v>
      </c>
      <c r="EM25" s="327">
        <v>163112</v>
      </c>
      <c r="EN25" s="322">
        <v>0.0006</v>
      </c>
      <c r="EO25" s="208">
        <v>0</v>
      </c>
      <c r="EP25" s="327">
        <v>0</v>
      </c>
      <c r="EQ25" s="322">
        <v>0</v>
      </c>
      <c r="ER25" s="208">
        <v>0</v>
      </c>
      <c r="ES25" s="241" t="s">
        <v>230</v>
      </c>
      <c r="ET25" s="200">
        <v>0</v>
      </c>
      <c r="EU25" s="201">
        <v>0</v>
      </c>
      <c r="EV25" s="201">
        <v>0</v>
      </c>
      <c r="EW25" s="208">
        <v>0</v>
      </c>
      <c r="EX25" s="238" t="s">
        <v>231</v>
      </c>
      <c r="EY25" s="200">
        <v>0</v>
      </c>
      <c r="EZ25" s="201">
        <v>0</v>
      </c>
      <c r="FA25" s="208">
        <v>0</v>
      </c>
      <c r="FB25" s="238" t="s">
        <v>232</v>
      </c>
      <c r="FC25" s="200">
        <v>0</v>
      </c>
      <c r="FD25" s="201">
        <v>0</v>
      </c>
      <c r="FE25" s="208">
        <v>0</v>
      </c>
      <c r="FF25" s="238" t="s">
        <v>233</v>
      </c>
      <c r="FG25" s="200">
        <v>0</v>
      </c>
      <c r="FH25" s="201">
        <v>0</v>
      </c>
      <c r="FI25" s="208">
        <v>0</v>
      </c>
      <c r="FJ25" s="238" t="s">
        <v>234</v>
      </c>
      <c r="FK25" s="200">
        <v>0</v>
      </c>
      <c r="FL25" s="201">
        <v>0</v>
      </c>
      <c r="FM25" s="208">
        <v>0</v>
      </c>
      <c r="FN25" s="238" t="s">
        <v>235</v>
      </c>
      <c r="FO25" s="200">
        <v>0</v>
      </c>
      <c r="FP25" s="201">
        <v>0</v>
      </c>
      <c r="FQ25" s="244">
        <v>0</v>
      </c>
      <c r="FR25" s="211">
        <v>284929660</v>
      </c>
      <c r="FS25" s="201">
        <v>1</v>
      </c>
      <c r="FT25" s="200">
        <v>24735210</v>
      </c>
      <c r="FU25" s="341">
        <f t="shared" si="0"/>
        <v>0.0868116362473461</v>
      </c>
      <c r="FV25" s="210">
        <v>4127177</v>
      </c>
      <c r="FW25" s="199" t="s">
        <v>169</v>
      </c>
      <c r="FX25" s="201">
        <v>0</v>
      </c>
      <c r="FY25" s="201">
        <v>0</v>
      </c>
      <c r="FZ25" s="200">
        <v>0</v>
      </c>
      <c r="GA25" s="200">
        <v>4127177</v>
      </c>
      <c r="GB25" s="208">
        <v>0.0143</v>
      </c>
      <c r="GC25" s="254">
        <v>0</v>
      </c>
      <c r="GD25" s="200">
        <v>0</v>
      </c>
      <c r="GE25" s="200">
        <v>1500000</v>
      </c>
      <c r="GF25" s="236">
        <v>0</v>
      </c>
      <c r="GG25" s="254">
        <v>289056837</v>
      </c>
      <c r="GH25" s="201">
        <v>0.7774</v>
      </c>
      <c r="GI25" s="201">
        <v>0.8625</v>
      </c>
      <c r="GJ25" s="266">
        <v>1.22</v>
      </c>
    </row>
    <row r="26" spans="1:192" s="190" customFormat="1" ht="14.25">
      <c r="A26" s="197">
        <v>202</v>
      </c>
      <c r="B26" s="197" t="s">
        <v>16</v>
      </c>
      <c r="C26" s="198" t="s">
        <v>169</v>
      </c>
      <c r="D26" s="247">
        <v>0</v>
      </c>
      <c r="E26" s="254">
        <v>3455</v>
      </c>
      <c r="F26" s="200">
        <v>10683</v>
      </c>
      <c r="G26" s="205">
        <v>36909765</v>
      </c>
      <c r="H26" s="201">
        <v>0.3406</v>
      </c>
      <c r="I26" s="208">
        <v>0</v>
      </c>
      <c r="J26" s="250">
        <v>4625</v>
      </c>
      <c r="K26" s="200">
        <v>4140</v>
      </c>
      <c r="L26" s="205">
        <v>19147500</v>
      </c>
      <c r="M26" s="201">
        <v>0.1767</v>
      </c>
      <c r="N26" s="208">
        <v>0</v>
      </c>
      <c r="O26" s="250">
        <v>5085</v>
      </c>
      <c r="P26" s="200">
        <v>2816</v>
      </c>
      <c r="Q26" s="205">
        <v>14319360</v>
      </c>
      <c r="R26" s="201">
        <v>0.1321</v>
      </c>
      <c r="S26" s="208">
        <v>0</v>
      </c>
      <c r="T26" s="306">
        <v>70376625</v>
      </c>
      <c r="U26" s="257" t="s">
        <v>190</v>
      </c>
      <c r="V26" s="200">
        <v>1522</v>
      </c>
      <c r="W26" s="200">
        <v>5460.23</v>
      </c>
      <c r="X26" s="205">
        <v>8310463</v>
      </c>
      <c r="Y26" s="208">
        <v>1</v>
      </c>
      <c r="Z26" s="274" t="s">
        <v>191</v>
      </c>
      <c r="AA26" s="200">
        <v>3032</v>
      </c>
      <c r="AB26" s="200">
        <v>4119.19</v>
      </c>
      <c r="AC26" s="205">
        <v>12489388</v>
      </c>
      <c r="AD26" s="244">
        <v>1</v>
      </c>
      <c r="AE26" s="210">
        <v>0</v>
      </c>
      <c r="AF26" s="200">
        <v>0</v>
      </c>
      <c r="AG26" s="200">
        <v>0</v>
      </c>
      <c r="AH26" s="200">
        <v>0</v>
      </c>
      <c r="AI26" s="200">
        <v>0</v>
      </c>
      <c r="AJ26" s="201">
        <v>0</v>
      </c>
      <c r="AK26" s="263">
        <v>0</v>
      </c>
      <c r="AL26" s="210">
        <v>0</v>
      </c>
      <c r="AM26" s="200">
        <v>0</v>
      </c>
      <c r="AN26" s="200">
        <v>0</v>
      </c>
      <c r="AO26" s="200">
        <v>0</v>
      </c>
      <c r="AP26" s="200">
        <v>0</v>
      </c>
      <c r="AQ26" s="201">
        <v>0</v>
      </c>
      <c r="AR26" s="208">
        <v>0</v>
      </c>
      <c r="AS26" s="250">
        <v>0</v>
      </c>
      <c r="AT26" s="200">
        <v>0</v>
      </c>
      <c r="AU26" s="200">
        <v>0</v>
      </c>
      <c r="AV26" s="200">
        <v>0</v>
      </c>
      <c r="AW26" s="200">
        <v>0</v>
      </c>
      <c r="AX26" s="201">
        <v>0</v>
      </c>
      <c r="AY26" s="263">
        <v>0</v>
      </c>
      <c r="AZ26" s="210">
        <v>0</v>
      </c>
      <c r="BA26" s="200">
        <v>0</v>
      </c>
      <c r="BB26" s="205">
        <v>0</v>
      </c>
      <c r="BC26" s="200">
        <v>0</v>
      </c>
      <c r="BD26" s="200">
        <v>0</v>
      </c>
      <c r="BE26" s="201">
        <v>0</v>
      </c>
      <c r="BF26" s="208">
        <v>0</v>
      </c>
      <c r="BG26" s="250">
        <v>0</v>
      </c>
      <c r="BH26" s="200">
        <v>0</v>
      </c>
      <c r="BI26" s="200">
        <v>0</v>
      </c>
      <c r="BJ26" s="205">
        <v>0</v>
      </c>
      <c r="BK26" s="200">
        <v>0</v>
      </c>
      <c r="BL26" s="201">
        <v>0</v>
      </c>
      <c r="BM26" s="263">
        <v>0</v>
      </c>
      <c r="BN26" s="210">
        <v>0</v>
      </c>
      <c r="BO26" s="200">
        <v>0</v>
      </c>
      <c r="BP26" s="205">
        <v>0</v>
      </c>
      <c r="BQ26" s="200">
        <v>0</v>
      </c>
      <c r="BR26" s="200">
        <v>0</v>
      </c>
      <c r="BS26" s="201">
        <v>0</v>
      </c>
      <c r="BT26" s="208">
        <v>0</v>
      </c>
      <c r="BU26" s="327">
        <v>20799851</v>
      </c>
      <c r="BV26" s="333">
        <v>0.1919</v>
      </c>
      <c r="BW26" s="241" t="s">
        <v>198</v>
      </c>
      <c r="BX26" s="200">
        <v>1000</v>
      </c>
      <c r="BY26" s="200">
        <v>85.88</v>
      </c>
      <c r="BZ26" s="331">
        <v>85879</v>
      </c>
      <c r="CA26" s="323">
        <v>0.0008</v>
      </c>
      <c r="CB26" s="208">
        <v>0</v>
      </c>
      <c r="CC26" s="238" t="s">
        <v>200</v>
      </c>
      <c r="CD26" s="200">
        <v>1000</v>
      </c>
      <c r="CE26" s="200">
        <v>3592.15</v>
      </c>
      <c r="CF26" s="205">
        <v>3592149</v>
      </c>
      <c r="CG26" s="208">
        <v>0</v>
      </c>
      <c r="CH26" s="238" t="s">
        <v>201</v>
      </c>
      <c r="CI26" s="200">
        <v>1000</v>
      </c>
      <c r="CJ26" s="200">
        <v>286.93</v>
      </c>
      <c r="CK26" s="205">
        <v>286926</v>
      </c>
      <c r="CL26" s="201">
        <v>0</v>
      </c>
      <c r="CM26" s="208">
        <v>0.0358</v>
      </c>
      <c r="CN26" s="250">
        <v>0</v>
      </c>
      <c r="CO26" s="200">
        <v>0</v>
      </c>
      <c r="CP26" s="200">
        <v>0</v>
      </c>
      <c r="CQ26" s="200">
        <v>0</v>
      </c>
      <c r="CR26" s="205">
        <v>0</v>
      </c>
      <c r="CS26" s="201">
        <v>0</v>
      </c>
      <c r="CT26" s="201">
        <v>0</v>
      </c>
      <c r="CU26" s="208">
        <v>0</v>
      </c>
      <c r="CV26" s="319">
        <v>3964953</v>
      </c>
      <c r="CW26" s="241" t="s">
        <v>252</v>
      </c>
      <c r="CX26" s="201">
        <v>1</v>
      </c>
      <c r="CY26" s="200">
        <v>543.5</v>
      </c>
      <c r="CZ26" s="200">
        <v>1176</v>
      </c>
      <c r="DA26" s="201">
        <v>0.5389</v>
      </c>
      <c r="DB26" s="201">
        <v>0.2644</v>
      </c>
      <c r="DC26" s="200">
        <v>3445.84</v>
      </c>
      <c r="DD26" s="236">
        <v>1455.64</v>
      </c>
      <c r="DE26" s="325">
        <v>1872811</v>
      </c>
      <c r="DF26" s="325">
        <v>1711833</v>
      </c>
      <c r="DG26" s="322">
        <v>0</v>
      </c>
      <c r="DH26" s="201">
        <v>0</v>
      </c>
      <c r="DI26" s="244">
        <v>0.0331</v>
      </c>
      <c r="DJ26" s="210">
        <v>150000</v>
      </c>
      <c r="DK26" s="236">
        <v>150000</v>
      </c>
      <c r="DL26" s="325">
        <v>7500000</v>
      </c>
      <c r="DM26" s="322">
        <v>0.0692</v>
      </c>
      <c r="DN26" s="201">
        <v>0</v>
      </c>
      <c r="DO26" s="244">
        <v>0</v>
      </c>
      <c r="DP26" s="210">
        <v>0</v>
      </c>
      <c r="DQ26" s="236">
        <v>0</v>
      </c>
      <c r="DR26" s="325">
        <v>0</v>
      </c>
      <c r="DS26" s="322">
        <v>0</v>
      </c>
      <c r="DT26" s="201">
        <v>0</v>
      </c>
      <c r="DU26" s="208">
        <v>0</v>
      </c>
      <c r="DV26" s="270">
        <v>0</v>
      </c>
      <c r="DW26" s="199">
        <v>0</v>
      </c>
      <c r="DX26" s="202" t="s">
        <v>218</v>
      </c>
      <c r="DY26" s="199">
        <v>0</v>
      </c>
      <c r="DZ26" s="199">
        <v>0</v>
      </c>
      <c r="EA26" s="202" t="s">
        <v>218</v>
      </c>
      <c r="EB26" s="199">
        <v>0</v>
      </c>
      <c r="EC26" s="247">
        <v>0</v>
      </c>
      <c r="ED26" s="327">
        <v>0</v>
      </c>
      <c r="EE26" s="322">
        <v>0</v>
      </c>
      <c r="EF26" s="244">
        <v>0</v>
      </c>
      <c r="EG26" s="327">
        <v>302235</v>
      </c>
      <c r="EH26" s="322">
        <v>0.0028</v>
      </c>
      <c r="EI26" s="208">
        <v>0</v>
      </c>
      <c r="EJ26" s="327">
        <v>1602773</v>
      </c>
      <c r="EK26" s="322">
        <v>0.0148</v>
      </c>
      <c r="EL26" s="244">
        <v>0</v>
      </c>
      <c r="EM26" s="327">
        <v>102591</v>
      </c>
      <c r="EN26" s="322">
        <v>0.0009</v>
      </c>
      <c r="EO26" s="208">
        <v>0</v>
      </c>
      <c r="EP26" s="327">
        <v>0</v>
      </c>
      <c r="EQ26" s="322">
        <v>0</v>
      </c>
      <c r="ER26" s="208">
        <v>0</v>
      </c>
      <c r="ES26" s="241" t="s">
        <v>230</v>
      </c>
      <c r="ET26" s="200">
        <v>0</v>
      </c>
      <c r="EU26" s="201">
        <v>0</v>
      </c>
      <c r="EV26" s="201">
        <v>0</v>
      </c>
      <c r="EW26" s="208">
        <v>0</v>
      </c>
      <c r="EX26" s="238" t="s">
        <v>266</v>
      </c>
      <c r="EY26" s="200">
        <v>35000</v>
      </c>
      <c r="EZ26" s="201">
        <v>0.0003</v>
      </c>
      <c r="FA26" s="208">
        <v>0</v>
      </c>
      <c r="FB26" s="238" t="s">
        <v>320</v>
      </c>
      <c r="FC26" s="200">
        <v>101000</v>
      </c>
      <c r="FD26" s="201">
        <v>0.0009</v>
      </c>
      <c r="FE26" s="208">
        <v>0</v>
      </c>
      <c r="FF26" s="238" t="s">
        <v>233</v>
      </c>
      <c r="FG26" s="200">
        <v>0</v>
      </c>
      <c r="FH26" s="201">
        <v>0</v>
      </c>
      <c r="FI26" s="208">
        <v>0</v>
      </c>
      <c r="FJ26" s="238" t="s">
        <v>234</v>
      </c>
      <c r="FK26" s="200">
        <v>0</v>
      </c>
      <c r="FL26" s="201">
        <v>0</v>
      </c>
      <c r="FM26" s="208">
        <v>0</v>
      </c>
      <c r="FN26" s="238" t="s">
        <v>235</v>
      </c>
      <c r="FO26" s="200">
        <v>0</v>
      </c>
      <c r="FP26" s="201">
        <v>0</v>
      </c>
      <c r="FQ26" s="244">
        <v>0</v>
      </c>
      <c r="FR26" s="211">
        <v>108369672</v>
      </c>
      <c r="FS26" s="201">
        <v>1</v>
      </c>
      <c r="FT26" s="200">
        <v>20799851</v>
      </c>
      <c r="FU26" s="341">
        <f t="shared" si="0"/>
        <v>0.19193424337392107</v>
      </c>
      <c r="FV26" s="210">
        <v>833614</v>
      </c>
      <c r="FW26" s="199" t="s">
        <v>169</v>
      </c>
      <c r="FX26" s="201">
        <v>0</v>
      </c>
      <c r="FY26" s="201">
        <v>0</v>
      </c>
      <c r="FZ26" s="200">
        <v>0</v>
      </c>
      <c r="GA26" s="200">
        <v>833614</v>
      </c>
      <c r="GB26" s="208">
        <v>0.0076</v>
      </c>
      <c r="GC26" s="254">
        <v>0</v>
      </c>
      <c r="GD26" s="200">
        <v>100000</v>
      </c>
      <c r="GE26" s="200">
        <v>200000</v>
      </c>
      <c r="GF26" s="236">
        <v>200000</v>
      </c>
      <c r="GG26" s="254">
        <v>109203285</v>
      </c>
      <c r="GH26" s="201">
        <v>0.6494</v>
      </c>
      <c r="GI26" s="201">
        <v>0.911</v>
      </c>
      <c r="GJ26" s="266">
        <v>1.3599999999999999</v>
      </c>
    </row>
    <row r="27" spans="1:192" s="190" customFormat="1" ht="14.25">
      <c r="A27" s="197">
        <v>823</v>
      </c>
      <c r="B27" s="197" t="s">
        <v>92</v>
      </c>
      <c r="C27" s="198" t="s">
        <v>169</v>
      </c>
      <c r="D27" s="247">
        <v>0</v>
      </c>
      <c r="E27" s="254">
        <v>2959</v>
      </c>
      <c r="F27" s="200">
        <v>21776</v>
      </c>
      <c r="G27" s="205">
        <v>64435184</v>
      </c>
      <c r="H27" s="201">
        <v>0.4435</v>
      </c>
      <c r="I27" s="208">
        <v>0.05</v>
      </c>
      <c r="J27" s="250">
        <v>4221</v>
      </c>
      <c r="K27" s="200">
        <v>7937</v>
      </c>
      <c r="L27" s="205">
        <v>33502077</v>
      </c>
      <c r="M27" s="201">
        <v>0.2306</v>
      </c>
      <c r="N27" s="208">
        <v>0.05</v>
      </c>
      <c r="O27" s="250">
        <v>4930</v>
      </c>
      <c r="P27" s="200">
        <v>5329</v>
      </c>
      <c r="Q27" s="205">
        <v>26271970</v>
      </c>
      <c r="R27" s="201">
        <v>0.1808</v>
      </c>
      <c r="S27" s="208">
        <v>0.05</v>
      </c>
      <c r="T27" s="306">
        <v>124209231</v>
      </c>
      <c r="U27" s="257" t="s">
        <v>149</v>
      </c>
      <c r="V27" s="200">
        <v>0</v>
      </c>
      <c r="W27" s="200">
        <v>0</v>
      </c>
      <c r="X27" s="205">
        <v>0</v>
      </c>
      <c r="Y27" s="208">
        <v>0</v>
      </c>
      <c r="Z27" s="274" t="s">
        <v>149</v>
      </c>
      <c r="AA27" s="200">
        <v>0</v>
      </c>
      <c r="AB27" s="200">
        <v>0</v>
      </c>
      <c r="AC27" s="205">
        <v>0</v>
      </c>
      <c r="AD27" s="244">
        <v>0</v>
      </c>
      <c r="AE27" s="210">
        <v>0</v>
      </c>
      <c r="AF27" s="200">
        <v>0</v>
      </c>
      <c r="AG27" s="200">
        <v>0</v>
      </c>
      <c r="AH27" s="200">
        <v>0</v>
      </c>
      <c r="AI27" s="200">
        <v>0</v>
      </c>
      <c r="AJ27" s="201">
        <v>0.05</v>
      </c>
      <c r="AK27" s="263">
        <v>0.05</v>
      </c>
      <c r="AL27" s="210">
        <v>554</v>
      </c>
      <c r="AM27" s="200">
        <v>554</v>
      </c>
      <c r="AN27" s="200">
        <v>862.92</v>
      </c>
      <c r="AO27" s="200">
        <v>483.49</v>
      </c>
      <c r="AP27" s="200">
        <v>745910</v>
      </c>
      <c r="AQ27" s="201">
        <v>0.05</v>
      </c>
      <c r="AR27" s="208">
        <v>0.05</v>
      </c>
      <c r="AS27" s="250">
        <v>554</v>
      </c>
      <c r="AT27" s="200">
        <v>554</v>
      </c>
      <c r="AU27" s="200">
        <v>1597.98</v>
      </c>
      <c r="AV27" s="200">
        <v>947.09</v>
      </c>
      <c r="AW27" s="200">
        <v>1409964</v>
      </c>
      <c r="AX27" s="201">
        <v>0.05</v>
      </c>
      <c r="AY27" s="263">
        <v>0.05</v>
      </c>
      <c r="AZ27" s="210">
        <v>1108</v>
      </c>
      <c r="BA27" s="200">
        <v>1108</v>
      </c>
      <c r="BB27" s="200">
        <v>813.28</v>
      </c>
      <c r="BC27" s="200">
        <v>411.25</v>
      </c>
      <c r="BD27" s="200">
        <v>1356782</v>
      </c>
      <c r="BE27" s="201">
        <v>0.05</v>
      </c>
      <c r="BF27" s="208">
        <v>0.05</v>
      </c>
      <c r="BG27" s="250">
        <v>1662</v>
      </c>
      <c r="BH27" s="200">
        <v>1662</v>
      </c>
      <c r="BI27" s="200">
        <v>22.07</v>
      </c>
      <c r="BJ27" s="200">
        <v>9.01</v>
      </c>
      <c r="BK27" s="200">
        <v>51652</v>
      </c>
      <c r="BL27" s="201">
        <v>0.05</v>
      </c>
      <c r="BM27" s="263">
        <v>0.05</v>
      </c>
      <c r="BN27" s="210">
        <v>2216</v>
      </c>
      <c r="BO27" s="200">
        <v>2216</v>
      </c>
      <c r="BP27" s="200">
        <v>3.99</v>
      </c>
      <c r="BQ27" s="200">
        <v>2.09</v>
      </c>
      <c r="BR27" s="200">
        <v>13467</v>
      </c>
      <c r="BS27" s="201">
        <v>0.05</v>
      </c>
      <c r="BT27" s="208">
        <v>0.05</v>
      </c>
      <c r="BU27" s="327">
        <v>3577776</v>
      </c>
      <c r="BV27" s="333">
        <v>0.0246</v>
      </c>
      <c r="BW27" s="241" t="s">
        <v>198</v>
      </c>
      <c r="BX27" s="200">
        <v>468</v>
      </c>
      <c r="BY27" s="200">
        <v>122.43</v>
      </c>
      <c r="BZ27" s="331">
        <v>57297</v>
      </c>
      <c r="CA27" s="323">
        <v>0.0004</v>
      </c>
      <c r="CB27" s="208">
        <v>0.05</v>
      </c>
      <c r="CC27" s="238" t="s">
        <v>149</v>
      </c>
      <c r="CD27" s="200">
        <v>0</v>
      </c>
      <c r="CE27" s="200">
        <v>0</v>
      </c>
      <c r="CF27" s="205">
        <v>0</v>
      </c>
      <c r="CG27" s="208">
        <v>0</v>
      </c>
      <c r="CH27" s="238" t="s">
        <v>149</v>
      </c>
      <c r="CI27" s="200">
        <v>0</v>
      </c>
      <c r="CJ27" s="200">
        <v>0</v>
      </c>
      <c r="CK27" s="205">
        <v>0</v>
      </c>
      <c r="CL27" s="201">
        <v>0</v>
      </c>
      <c r="CM27" s="208">
        <v>0</v>
      </c>
      <c r="CN27" s="250">
        <v>0</v>
      </c>
      <c r="CO27" s="200">
        <v>0</v>
      </c>
      <c r="CP27" s="200">
        <v>0</v>
      </c>
      <c r="CQ27" s="200">
        <v>0</v>
      </c>
      <c r="CR27" s="205">
        <v>0</v>
      </c>
      <c r="CS27" s="201">
        <v>0</v>
      </c>
      <c r="CT27" s="201">
        <v>0</v>
      </c>
      <c r="CU27" s="208">
        <v>0</v>
      </c>
      <c r="CV27" s="319">
        <v>57297</v>
      </c>
      <c r="CW27" s="241" t="s">
        <v>149</v>
      </c>
      <c r="CX27" s="201">
        <v>1</v>
      </c>
      <c r="CY27" s="200">
        <v>0</v>
      </c>
      <c r="CZ27" s="200">
        <v>0</v>
      </c>
      <c r="DA27" s="201">
        <v>0</v>
      </c>
      <c r="DB27" s="201">
        <v>0</v>
      </c>
      <c r="DC27" s="200">
        <v>0</v>
      </c>
      <c r="DD27" s="236">
        <v>0</v>
      </c>
      <c r="DE27" s="325">
        <v>0</v>
      </c>
      <c r="DF27" s="325">
        <v>0</v>
      </c>
      <c r="DG27" s="322">
        <v>0</v>
      </c>
      <c r="DH27" s="201">
        <v>0</v>
      </c>
      <c r="DI27" s="244">
        <v>0</v>
      </c>
      <c r="DJ27" s="210">
        <v>120000</v>
      </c>
      <c r="DK27" s="236">
        <v>120000</v>
      </c>
      <c r="DL27" s="325">
        <v>15360000</v>
      </c>
      <c r="DM27" s="322">
        <v>0.1057</v>
      </c>
      <c r="DN27" s="201">
        <v>0.05</v>
      </c>
      <c r="DO27" s="244">
        <v>0.05</v>
      </c>
      <c r="DP27" s="210">
        <v>0</v>
      </c>
      <c r="DQ27" s="236">
        <v>0</v>
      </c>
      <c r="DR27" s="325">
        <v>0</v>
      </c>
      <c r="DS27" s="322">
        <v>0</v>
      </c>
      <c r="DT27" s="201">
        <v>0.05</v>
      </c>
      <c r="DU27" s="208">
        <v>0.05</v>
      </c>
      <c r="DV27" s="270">
        <v>0</v>
      </c>
      <c r="DW27" s="199">
        <v>0</v>
      </c>
      <c r="DX27" s="202" t="s">
        <v>218</v>
      </c>
      <c r="DY27" s="199">
        <v>0</v>
      </c>
      <c r="DZ27" s="199">
        <v>0</v>
      </c>
      <c r="EA27" s="202" t="s">
        <v>218</v>
      </c>
      <c r="EB27" s="199">
        <v>0</v>
      </c>
      <c r="EC27" s="247">
        <v>0</v>
      </c>
      <c r="ED27" s="327">
        <v>0</v>
      </c>
      <c r="EE27" s="322">
        <v>0</v>
      </c>
      <c r="EF27" s="244">
        <v>0</v>
      </c>
      <c r="EG27" s="327">
        <v>190000</v>
      </c>
      <c r="EH27" s="322">
        <v>0.0013</v>
      </c>
      <c r="EI27" s="208">
        <v>0.05</v>
      </c>
      <c r="EJ27" s="327">
        <v>1765461</v>
      </c>
      <c r="EK27" s="322">
        <v>0.0122</v>
      </c>
      <c r="EL27" s="244">
        <v>0.05</v>
      </c>
      <c r="EM27" s="327">
        <v>0</v>
      </c>
      <c r="EN27" s="322">
        <v>0</v>
      </c>
      <c r="EO27" s="208">
        <v>0</v>
      </c>
      <c r="EP27" s="327">
        <v>0</v>
      </c>
      <c r="EQ27" s="322">
        <v>0</v>
      </c>
      <c r="ER27" s="208">
        <v>0</v>
      </c>
      <c r="ES27" s="241" t="s">
        <v>230</v>
      </c>
      <c r="ET27" s="200">
        <v>0</v>
      </c>
      <c r="EU27" s="201">
        <v>0</v>
      </c>
      <c r="EV27" s="201">
        <v>0.05</v>
      </c>
      <c r="EW27" s="208">
        <v>0.05</v>
      </c>
      <c r="EX27" s="238" t="s">
        <v>267</v>
      </c>
      <c r="EY27" s="200">
        <v>98330</v>
      </c>
      <c r="EZ27" s="201">
        <v>0.0007</v>
      </c>
      <c r="FA27" s="208">
        <v>0.05</v>
      </c>
      <c r="FB27" s="238" t="s">
        <v>266</v>
      </c>
      <c r="FC27" s="200">
        <v>40060</v>
      </c>
      <c r="FD27" s="201">
        <v>0.0003</v>
      </c>
      <c r="FE27" s="208">
        <v>0.05</v>
      </c>
      <c r="FF27" s="238" t="s">
        <v>233</v>
      </c>
      <c r="FG27" s="200">
        <v>0</v>
      </c>
      <c r="FH27" s="201">
        <v>0</v>
      </c>
      <c r="FI27" s="208">
        <v>0</v>
      </c>
      <c r="FJ27" s="238" t="s">
        <v>234</v>
      </c>
      <c r="FK27" s="200">
        <v>0</v>
      </c>
      <c r="FL27" s="201">
        <v>0</v>
      </c>
      <c r="FM27" s="208">
        <v>0</v>
      </c>
      <c r="FN27" s="238" t="s">
        <v>235</v>
      </c>
      <c r="FO27" s="200">
        <v>0</v>
      </c>
      <c r="FP27" s="201">
        <v>0</v>
      </c>
      <c r="FQ27" s="244">
        <v>0</v>
      </c>
      <c r="FR27" s="211">
        <v>145298155</v>
      </c>
      <c r="FS27" s="201">
        <v>1</v>
      </c>
      <c r="FT27" s="200">
        <v>7264908</v>
      </c>
      <c r="FU27" s="341">
        <f t="shared" si="0"/>
        <v>0.050000001720599964</v>
      </c>
      <c r="FV27" s="210">
        <v>1576896</v>
      </c>
      <c r="FW27" s="199" t="s">
        <v>170</v>
      </c>
      <c r="FX27" s="201">
        <v>0.017</v>
      </c>
      <c r="FY27" s="201">
        <v>1</v>
      </c>
      <c r="FZ27" s="200">
        <v>-820914</v>
      </c>
      <c r="GA27" s="200">
        <v>755981</v>
      </c>
      <c r="GB27" s="208">
        <v>0.0052</v>
      </c>
      <c r="GC27" s="254">
        <v>0</v>
      </c>
      <c r="GD27" s="200">
        <v>0</v>
      </c>
      <c r="GE27" s="200">
        <v>1000000</v>
      </c>
      <c r="GF27" s="236">
        <v>0</v>
      </c>
      <c r="GG27" s="254">
        <v>146054136</v>
      </c>
      <c r="GH27" s="201">
        <v>0.8549</v>
      </c>
      <c r="GI27" s="201">
        <v>0.8799</v>
      </c>
      <c r="GJ27" s="266">
        <v>1.31</v>
      </c>
    </row>
    <row r="28" spans="1:192" s="190" customFormat="1" ht="14.25">
      <c r="A28" s="197">
        <v>895</v>
      </c>
      <c r="B28" s="197" t="s">
        <v>134</v>
      </c>
      <c r="C28" s="198" t="s">
        <v>169</v>
      </c>
      <c r="D28" s="247">
        <v>0</v>
      </c>
      <c r="E28" s="254">
        <v>2716.32</v>
      </c>
      <c r="F28" s="200">
        <v>27178</v>
      </c>
      <c r="G28" s="205">
        <v>73823996</v>
      </c>
      <c r="H28" s="201">
        <v>0.3857</v>
      </c>
      <c r="I28" s="208">
        <v>0</v>
      </c>
      <c r="J28" s="250">
        <v>3796.6</v>
      </c>
      <c r="K28" s="200">
        <v>10820</v>
      </c>
      <c r="L28" s="205">
        <v>41079237</v>
      </c>
      <c r="M28" s="201">
        <v>0.2146</v>
      </c>
      <c r="N28" s="208">
        <v>0</v>
      </c>
      <c r="O28" s="250">
        <v>4542.54</v>
      </c>
      <c r="P28" s="200">
        <v>7751</v>
      </c>
      <c r="Q28" s="205">
        <v>35209218</v>
      </c>
      <c r="R28" s="201">
        <v>0.1839</v>
      </c>
      <c r="S28" s="208">
        <v>0</v>
      </c>
      <c r="T28" s="306">
        <v>150112451</v>
      </c>
      <c r="U28" s="257" t="s">
        <v>254</v>
      </c>
      <c r="V28" s="200">
        <v>284.53</v>
      </c>
      <c r="W28" s="200">
        <v>2852.76</v>
      </c>
      <c r="X28" s="205">
        <v>811705</v>
      </c>
      <c r="Y28" s="208">
        <v>0</v>
      </c>
      <c r="Z28" s="274" t="s">
        <v>253</v>
      </c>
      <c r="AA28" s="200">
        <v>284.53</v>
      </c>
      <c r="AB28" s="200">
        <v>1579.78</v>
      </c>
      <c r="AC28" s="205">
        <v>449501</v>
      </c>
      <c r="AD28" s="244">
        <v>0</v>
      </c>
      <c r="AE28" s="210">
        <v>0</v>
      </c>
      <c r="AF28" s="200">
        <v>0</v>
      </c>
      <c r="AG28" s="200">
        <v>0</v>
      </c>
      <c r="AH28" s="200">
        <v>0</v>
      </c>
      <c r="AI28" s="200">
        <v>0</v>
      </c>
      <c r="AJ28" s="201">
        <v>0</v>
      </c>
      <c r="AK28" s="263">
        <v>0</v>
      </c>
      <c r="AL28" s="210">
        <v>300</v>
      </c>
      <c r="AM28" s="200">
        <v>300</v>
      </c>
      <c r="AN28" s="200">
        <v>1324.1</v>
      </c>
      <c r="AO28" s="200">
        <v>791.52</v>
      </c>
      <c r="AP28" s="200">
        <v>634685</v>
      </c>
      <c r="AQ28" s="201">
        <v>0</v>
      </c>
      <c r="AR28" s="208">
        <v>0</v>
      </c>
      <c r="AS28" s="250">
        <v>600</v>
      </c>
      <c r="AT28" s="200">
        <v>600</v>
      </c>
      <c r="AU28" s="200">
        <v>2171.72</v>
      </c>
      <c r="AV28" s="200">
        <v>1272.58</v>
      </c>
      <c r="AW28" s="200">
        <v>2066578</v>
      </c>
      <c r="AX28" s="201">
        <v>0</v>
      </c>
      <c r="AY28" s="263">
        <v>0</v>
      </c>
      <c r="AZ28" s="210">
        <v>1200</v>
      </c>
      <c r="BA28" s="200">
        <v>1200</v>
      </c>
      <c r="BB28" s="200">
        <v>1094.61</v>
      </c>
      <c r="BC28" s="200">
        <v>646.47</v>
      </c>
      <c r="BD28" s="200">
        <v>2089301</v>
      </c>
      <c r="BE28" s="201">
        <v>0</v>
      </c>
      <c r="BF28" s="208">
        <v>0</v>
      </c>
      <c r="BG28" s="250">
        <v>1200</v>
      </c>
      <c r="BH28" s="200">
        <v>1200</v>
      </c>
      <c r="BI28" s="200">
        <v>202.3</v>
      </c>
      <c r="BJ28" s="200">
        <v>112.17</v>
      </c>
      <c r="BK28" s="200">
        <v>377367</v>
      </c>
      <c r="BL28" s="201">
        <v>0</v>
      </c>
      <c r="BM28" s="263">
        <v>0</v>
      </c>
      <c r="BN28" s="210">
        <v>1200</v>
      </c>
      <c r="BO28" s="200">
        <v>1200</v>
      </c>
      <c r="BP28" s="200">
        <v>23</v>
      </c>
      <c r="BQ28" s="200">
        <v>10.01</v>
      </c>
      <c r="BR28" s="200">
        <v>39610</v>
      </c>
      <c r="BS28" s="201">
        <v>0</v>
      </c>
      <c r="BT28" s="208">
        <v>0</v>
      </c>
      <c r="BU28" s="327">
        <v>6468748</v>
      </c>
      <c r="BV28" s="333">
        <v>0.0338</v>
      </c>
      <c r="BW28" s="241" t="s">
        <v>198</v>
      </c>
      <c r="BX28" s="200">
        <v>250</v>
      </c>
      <c r="BY28" s="200">
        <v>218.34</v>
      </c>
      <c r="BZ28" s="331">
        <v>54584</v>
      </c>
      <c r="CA28" s="323">
        <v>0.0003</v>
      </c>
      <c r="CB28" s="208">
        <v>0</v>
      </c>
      <c r="CC28" s="238" t="s">
        <v>259</v>
      </c>
      <c r="CD28" s="200">
        <v>500</v>
      </c>
      <c r="CE28" s="200">
        <v>424.1</v>
      </c>
      <c r="CF28" s="205">
        <v>212048</v>
      </c>
      <c r="CG28" s="208">
        <v>0</v>
      </c>
      <c r="CH28" s="238" t="s">
        <v>258</v>
      </c>
      <c r="CI28" s="200">
        <v>500</v>
      </c>
      <c r="CJ28" s="200">
        <v>70.27</v>
      </c>
      <c r="CK28" s="205">
        <v>35134</v>
      </c>
      <c r="CL28" s="201">
        <v>0</v>
      </c>
      <c r="CM28" s="208">
        <v>0.0013</v>
      </c>
      <c r="CN28" s="250">
        <v>0</v>
      </c>
      <c r="CO28" s="200">
        <v>0</v>
      </c>
      <c r="CP28" s="200">
        <v>0</v>
      </c>
      <c r="CQ28" s="200">
        <v>0</v>
      </c>
      <c r="CR28" s="205">
        <v>0</v>
      </c>
      <c r="CS28" s="201">
        <v>0</v>
      </c>
      <c r="CT28" s="201">
        <v>0</v>
      </c>
      <c r="CU28" s="208">
        <v>0</v>
      </c>
      <c r="CV28" s="319">
        <v>301766</v>
      </c>
      <c r="CW28" s="241" t="s">
        <v>209</v>
      </c>
      <c r="CX28" s="201">
        <v>1</v>
      </c>
      <c r="CY28" s="200">
        <v>1429.64</v>
      </c>
      <c r="CZ28" s="200">
        <v>1864.96</v>
      </c>
      <c r="DA28" s="201">
        <v>0.4355</v>
      </c>
      <c r="DB28" s="201">
        <v>0.1033</v>
      </c>
      <c r="DC28" s="200">
        <v>4708.28</v>
      </c>
      <c r="DD28" s="236">
        <v>3300.94</v>
      </c>
      <c r="DE28" s="325">
        <v>6731146</v>
      </c>
      <c r="DF28" s="325">
        <v>6156107</v>
      </c>
      <c r="DG28" s="322">
        <v>1</v>
      </c>
      <c r="DH28" s="201">
        <v>1</v>
      </c>
      <c r="DI28" s="244">
        <v>0.0673</v>
      </c>
      <c r="DJ28" s="210">
        <v>130000</v>
      </c>
      <c r="DK28" s="236">
        <v>130000</v>
      </c>
      <c r="DL28" s="325">
        <v>18850000</v>
      </c>
      <c r="DM28" s="322">
        <v>0.0985</v>
      </c>
      <c r="DN28" s="201">
        <v>0</v>
      </c>
      <c r="DO28" s="244">
        <v>0</v>
      </c>
      <c r="DP28" s="210">
        <v>0</v>
      </c>
      <c r="DQ28" s="236">
        <v>0</v>
      </c>
      <c r="DR28" s="325">
        <v>0</v>
      </c>
      <c r="DS28" s="322">
        <v>0</v>
      </c>
      <c r="DT28" s="201">
        <v>0</v>
      </c>
      <c r="DU28" s="208">
        <v>0</v>
      </c>
      <c r="DV28" s="270">
        <v>0</v>
      </c>
      <c r="DW28" s="199">
        <v>0</v>
      </c>
      <c r="DX28" s="202" t="s">
        <v>218</v>
      </c>
      <c r="DY28" s="199">
        <v>0</v>
      </c>
      <c r="DZ28" s="199">
        <v>0</v>
      </c>
      <c r="EA28" s="202" t="s">
        <v>218</v>
      </c>
      <c r="EB28" s="199">
        <v>0</v>
      </c>
      <c r="EC28" s="247">
        <v>0</v>
      </c>
      <c r="ED28" s="327">
        <v>0</v>
      </c>
      <c r="EE28" s="322">
        <v>0</v>
      </c>
      <c r="EF28" s="244">
        <v>0</v>
      </c>
      <c r="EG28" s="327">
        <v>173873</v>
      </c>
      <c r="EH28" s="322">
        <v>0.0009</v>
      </c>
      <c r="EI28" s="208">
        <v>0</v>
      </c>
      <c r="EJ28" s="327">
        <v>2597236</v>
      </c>
      <c r="EK28" s="322">
        <v>0.0136</v>
      </c>
      <c r="EL28" s="244">
        <v>0</v>
      </c>
      <c r="EM28" s="327">
        <v>0</v>
      </c>
      <c r="EN28" s="322">
        <v>0</v>
      </c>
      <c r="EO28" s="208">
        <v>0</v>
      </c>
      <c r="EP28" s="327">
        <v>0</v>
      </c>
      <c r="EQ28" s="322">
        <v>0</v>
      </c>
      <c r="ER28" s="208">
        <v>0</v>
      </c>
      <c r="ES28" s="241" t="s">
        <v>230</v>
      </c>
      <c r="ET28" s="200">
        <v>0</v>
      </c>
      <c r="EU28" s="201">
        <v>0</v>
      </c>
      <c r="EV28" s="201">
        <v>0</v>
      </c>
      <c r="EW28" s="208">
        <v>0</v>
      </c>
      <c r="EX28" s="238" t="s">
        <v>319</v>
      </c>
      <c r="EY28" s="200">
        <v>18318</v>
      </c>
      <c r="EZ28" s="201">
        <v>0.0001</v>
      </c>
      <c r="FA28" s="208">
        <v>0</v>
      </c>
      <c r="FB28" s="238" t="s">
        <v>232</v>
      </c>
      <c r="FC28" s="200">
        <v>0</v>
      </c>
      <c r="FD28" s="201">
        <v>0</v>
      </c>
      <c r="FE28" s="208">
        <v>0</v>
      </c>
      <c r="FF28" s="238" t="s">
        <v>233</v>
      </c>
      <c r="FG28" s="200">
        <v>0</v>
      </c>
      <c r="FH28" s="201">
        <v>0</v>
      </c>
      <c r="FI28" s="208">
        <v>0</v>
      </c>
      <c r="FJ28" s="238" t="s">
        <v>234</v>
      </c>
      <c r="FK28" s="200">
        <v>0</v>
      </c>
      <c r="FL28" s="201">
        <v>0</v>
      </c>
      <c r="FM28" s="208">
        <v>0</v>
      </c>
      <c r="FN28" s="238" t="s">
        <v>235</v>
      </c>
      <c r="FO28" s="200">
        <v>0</v>
      </c>
      <c r="FP28" s="201">
        <v>0</v>
      </c>
      <c r="FQ28" s="244">
        <v>0</v>
      </c>
      <c r="FR28" s="211">
        <v>191409646</v>
      </c>
      <c r="FS28" s="201">
        <v>1</v>
      </c>
      <c r="FT28" s="200">
        <v>12887253</v>
      </c>
      <c r="FU28" s="341">
        <f t="shared" si="0"/>
        <v>0.06732812723555218</v>
      </c>
      <c r="FV28" s="210">
        <v>2212739</v>
      </c>
      <c r="FW28" s="199" t="s">
        <v>170</v>
      </c>
      <c r="FX28" s="201">
        <v>0</v>
      </c>
      <c r="FY28" s="201">
        <v>0.5929</v>
      </c>
      <c r="FZ28" s="200">
        <v>-2212739</v>
      </c>
      <c r="GA28" s="200">
        <v>0</v>
      </c>
      <c r="GB28" s="208">
        <v>0</v>
      </c>
      <c r="GC28" s="254">
        <v>0</v>
      </c>
      <c r="GD28" s="200">
        <v>0</v>
      </c>
      <c r="GE28" s="200">
        <v>275000</v>
      </c>
      <c r="GF28" s="236">
        <v>0</v>
      </c>
      <c r="GG28" s="254">
        <v>191409646</v>
      </c>
      <c r="GH28" s="201">
        <v>0.7842</v>
      </c>
      <c r="GI28" s="201">
        <v>0.8869</v>
      </c>
      <c r="GJ28" s="266">
        <v>1.27</v>
      </c>
    </row>
    <row r="29" spans="1:192" s="190" customFormat="1" ht="14.25">
      <c r="A29" s="197">
        <v>896</v>
      </c>
      <c r="B29" s="197" t="s">
        <v>318</v>
      </c>
      <c r="C29" s="198" t="s">
        <v>169</v>
      </c>
      <c r="D29" s="247">
        <v>0</v>
      </c>
      <c r="E29" s="254">
        <v>2772.68</v>
      </c>
      <c r="F29" s="200">
        <v>24986</v>
      </c>
      <c r="G29" s="205">
        <v>69278215</v>
      </c>
      <c r="H29" s="201">
        <v>0.3915</v>
      </c>
      <c r="I29" s="208">
        <v>0.0441</v>
      </c>
      <c r="J29" s="250">
        <v>3661.19</v>
      </c>
      <c r="K29" s="200">
        <v>9881</v>
      </c>
      <c r="L29" s="205">
        <v>36176170</v>
      </c>
      <c r="M29" s="201">
        <v>0.2044</v>
      </c>
      <c r="N29" s="208">
        <v>0.0441</v>
      </c>
      <c r="O29" s="250">
        <v>4373.99</v>
      </c>
      <c r="P29" s="200">
        <v>7143</v>
      </c>
      <c r="Q29" s="205">
        <v>31243376</v>
      </c>
      <c r="R29" s="201">
        <v>0.1766</v>
      </c>
      <c r="S29" s="208">
        <v>0.0432</v>
      </c>
      <c r="T29" s="306">
        <v>136697761</v>
      </c>
      <c r="U29" s="257" t="s">
        <v>254</v>
      </c>
      <c r="V29" s="200">
        <v>1958.97</v>
      </c>
      <c r="W29" s="200">
        <v>3394.72</v>
      </c>
      <c r="X29" s="205">
        <v>6650146</v>
      </c>
      <c r="Y29" s="208">
        <v>0.3288</v>
      </c>
      <c r="Z29" s="274" t="s">
        <v>253</v>
      </c>
      <c r="AA29" s="200">
        <v>2051.54</v>
      </c>
      <c r="AB29" s="200">
        <v>1889.95</v>
      </c>
      <c r="AC29" s="205">
        <v>3877300</v>
      </c>
      <c r="AD29" s="244">
        <v>0.326</v>
      </c>
      <c r="AE29" s="210">
        <v>0</v>
      </c>
      <c r="AF29" s="200">
        <v>0</v>
      </c>
      <c r="AG29" s="200">
        <v>0</v>
      </c>
      <c r="AH29" s="200">
        <v>0</v>
      </c>
      <c r="AI29" s="200">
        <v>0</v>
      </c>
      <c r="AJ29" s="201">
        <v>0</v>
      </c>
      <c r="AK29" s="263">
        <v>0</v>
      </c>
      <c r="AL29" s="210">
        <v>0</v>
      </c>
      <c r="AM29" s="200">
        <v>0</v>
      </c>
      <c r="AN29" s="200">
        <v>0</v>
      </c>
      <c r="AO29" s="200">
        <v>0</v>
      </c>
      <c r="AP29" s="200">
        <v>0</v>
      </c>
      <c r="AQ29" s="201">
        <v>0</v>
      </c>
      <c r="AR29" s="208">
        <v>0</v>
      </c>
      <c r="AS29" s="250">
        <v>0</v>
      </c>
      <c r="AT29" s="200">
        <v>0</v>
      </c>
      <c r="AU29" s="200">
        <v>0</v>
      </c>
      <c r="AV29" s="200">
        <v>0</v>
      </c>
      <c r="AW29" s="200">
        <v>0</v>
      </c>
      <c r="AX29" s="201">
        <v>0</v>
      </c>
      <c r="AY29" s="263">
        <v>0</v>
      </c>
      <c r="AZ29" s="210">
        <v>0</v>
      </c>
      <c r="BA29" s="200">
        <v>0</v>
      </c>
      <c r="BB29" s="205">
        <v>0</v>
      </c>
      <c r="BC29" s="200">
        <v>0</v>
      </c>
      <c r="BD29" s="200">
        <v>0</v>
      </c>
      <c r="BE29" s="201">
        <v>0</v>
      </c>
      <c r="BF29" s="208">
        <v>0</v>
      </c>
      <c r="BG29" s="250">
        <v>0</v>
      </c>
      <c r="BH29" s="200">
        <v>0</v>
      </c>
      <c r="BI29" s="200">
        <v>0</v>
      </c>
      <c r="BJ29" s="205">
        <v>0</v>
      </c>
      <c r="BK29" s="200">
        <v>0</v>
      </c>
      <c r="BL29" s="201">
        <v>0</v>
      </c>
      <c r="BM29" s="263">
        <v>0</v>
      </c>
      <c r="BN29" s="210">
        <v>0</v>
      </c>
      <c r="BO29" s="200">
        <v>0</v>
      </c>
      <c r="BP29" s="205">
        <v>0</v>
      </c>
      <c r="BQ29" s="200">
        <v>0</v>
      </c>
      <c r="BR29" s="200">
        <v>0</v>
      </c>
      <c r="BS29" s="201">
        <v>0</v>
      </c>
      <c r="BT29" s="208">
        <v>0</v>
      </c>
      <c r="BU29" s="327">
        <v>10527446</v>
      </c>
      <c r="BV29" s="333">
        <v>0.0595</v>
      </c>
      <c r="BW29" s="241" t="s">
        <v>198</v>
      </c>
      <c r="BX29" s="200">
        <v>0</v>
      </c>
      <c r="BY29" s="200">
        <v>0</v>
      </c>
      <c r="BZ29" s="331">
        <v>0</v>
      </c>
      <c r="CA29" s="323">
        <v>0</v>
      </c>
      <c r="CB29" s="208">
        <v>0</v>
      </c>
      <c r="CC29" s="238" t="s">
        <v>200</v>
      </c>
      <c r="CD29" s="200">
        <v>314.09</v>
      </c>
      <c r="CE29" s="200">
        <v>593.92</v>
      </c>
      <c r="CF29" s="205">
        <v>186543</v>
      </c>
      <c r="CG29" s="208">
        <v>0</v>
      </c>
      <c r="CH29" s="238" t="s">
        <v>201</v>
      </c>
      <c r="CI29" s="200">
        <v>46.92</v>
      </c>
      <c r="CJ29" s="200">
        <v>109.05</v>
      </c>
      <c r="CK29" s="205">
        <v>5117</v>
      </c>
      <c r="CL29" s="201">
        <v>0</v>
      </c>
      <c r="CM29" s="208">
        <v>0.0011</v>
      </c>
      <c r="CN29" s="250">
        <v>0</v>
      </c>
      <c r="CO29" s="200">
        <v>0</v>
      </c>
      <c r="CP29" s="200">
        <v>0</v>
      </c>
      <c r="CQ29" s="200">
        <v>0</v>
      </c>
      <c r="CR29" s="205">
        <v>0</v>
      </c>
      <c r="CS29" s="201">
        <v>0</v>
      </c>
      <c r="CT29" s="201">
        <v>0</v>
      </c>
      <c r="CU29" s="208">
        <v>0</v>
      </c>
      <c r="CV29" s="319">
        <v>191659</v>
      </c>
      <c r="CW29" s="241" t="s">
        <v>252</v>
      </c>
      <c r="CX29" s="201">
        <v>0.3755</v>
      </c>
      <c r="CY29" s="200">
        <v>1269.19</v>
      </c>
      <c r="CZ29" s="200">
        <v>1233.87</v>
      </c>
      <c r="DA29" s="201">
        <v>0.178</v>
      </c>
      <c r="DB29" s="201">
        <v>0.1762</v>
      </c>
      <c r="DC29" s="200">
        <v>4401.17</v>
      </c>
      <c r="DD29" s="236">
        <v>3506.76</v>
      </c>
      <c r="DE29" s="325">
        <v>5585909</v>
      </c>
      <c r="DF29" s="325">
        <v>4326874</v>
      </c>
      <c r="DG29" s="322">
        <v>1</v>
      </c>
      <c r="DH29" s="201">
        <v>1</v>
      </c>
      <c r="DI29" s="244">
        <v>0.056</v>
      </c>
      <c r="DJ29" s="210">
        <v>106595</v>
      </c>
      <c r="DK29" s="236">
        <v>175000</v>
      </c>
      <c r="DL29" s="325">
        <v>16969160</v>
      </c>
      <c r="DM29" s="322">
        <v>0.0959</v>
      </c>
      <c r="DN29" s="201">
        <v>0.028</v>
      </c>
      <c r="DO29" s="244">
        <v>0.0363</v>
      </c>
      <c r="DP29" s="210">
        <v>20000</v>
      </c>
      <c r="DQ29" s="236">
        <v>0</v>
      </c>
      <c r="DR29" s="325">
        <v>40400</v>
      </c>
      <c r="DS29" s="322">
        <v>0.0002</v>
      </c>
      <c r="DT29" s="201">
        <v>0</v>
      </c>
      <c r="DU29" s="208">
        <v>0</v>
      </c>
      <c r="DV29" s="270">
        <v>2</v>
      </c>
      <c r="DW29" s="199">
        <v>150</v>
      </c>
      <c r="DX29" s="202" t="s">
        <v>268</v>
      </c>
      <c r="DY29" s="199">
        <v>3</v>
      </c>
      <c r="DZ29" s="199">
        <v>600</v>
      </c>
      <c r="EA29" s="202" t="s">
        <v>218</v>
      </c>
      <c r="EB29" s="199">
        <v>2</v>
      </c>
      <c r="EC29" s="247">
        <v>2</v>
      </c>
      <c r="ED29" s="327">
        <v>0</v>
      </c>
      <c r="EE29" s="322">
        <v>0</v>
      </c>
      <c r="EF29" s="244">
        <v>0</v>
      </c>
      <c r="EG29" s="327">
        <v>72388</v>
      </c>
      <c r="EH29" s="322">
        <v>0.0004</v>
      </c>
      <c r="EI29" s="208">
        <v>0</v>
      </c>
      <c r="EJ29" s="327">
        <v>1988413</v>
      </c>
      <c r="EK29" s="322">
        <v>0.0112</v>
      </c>
      <c r="EL29" s="244">
        <v>0</v>
      </c>
      <c r="EM29" s="327">
        <v>537642</v>
      </c>
      <c r="EN29" s="322">
        <v>0.003</v>
      </c>
      <c r="EO29" s="208">
        <v>0</v>
      </c>
      <c r="EP29" s="327">
        <v>0</v>
      </c>
      <c r="EQ29" s="322">
        <v>0</v>
      </c>
      <c r="ER29" s="208">
        <v>0</v>
      </c>
      <c r="ES29" s="241" t="s">
        <v>230</v>
      </c>
      <c r="ET29" s="200">
        <v>0</v>
      </c>
      <c r="EU29" s="201">
        <v>0</v>
      </c>
      <c r="EV29" s="201">
        <v>0.028</v>
      </c>
      <c r="EW29" s="208">
        <v>0.0363</v>
      </c>
      <c r="EX29" s="238" t="s">
        <v>231</v>
      </c>
      <c r="EY29" s="200">
        <v>16150</v>
      </c>
      <c r="EZ29" s="201">
        <v>0.0001</v>
      </c>
      <c r="FA29" s="208">
        <v>0</v>
      </c>
      <c r="FB29" s="238" t="s">
        <v>232</v>
      </c>
      <c r="FC29" s="200">
        <v>0</v>
      </c>
      <c r="FD29" s="201">
        <v>0</v>
      </c>
      <c r="FE29" s="208">
        <v>0</v>
      </c>
      <c r="FF29" s="238" t="s">
        <v>233</v>
      </c>
      <c r="FG29" s="200">
        <v>0</v>
      </c>
      <c r="FH29" s="201">
        <v>0</v>
      </c>
      <c r="FI29" s="208">
        <v>0</v>
      </c>
      <c r="FJ29" s="238" t="s">
        <v>234</v>
      </c>
      <c r="FK29" s="200">
        <v>0</v>
      </c>
      <c r="FL29" s="201">
        <v>0</v>
      </c>
      <c r="FM29" s="208">
        <v>0</v>
      </c>
      <c r="FN29" s="238" t="s">
        <v>235</v>
      </c>
      <c r="FO29" s="200">
        <v>0</v>
      </c>
      <c r="FP29" s="201">
        <v>0</v>
      </c>
      <c r="FQ29" s="244">
        <v>0</v>
      </c>
      <c r="FR29" s="211">
        <v>176953802</v>
      </c>
      <c r="FS29" s="201">
        <v>1</v>
      </c>
      <c r="FT29" s="200">
        <v>19866338</v>
      </c>
      <c r="FU29" s="341">
        <f t="shared" si="0"/>
        <v>0.11226850045301655</v>
      </c>
      <c r="FV29" s="210">
        <v>3540794</v>
      </c>
      <c r="FW29" s="199" t="s">
        <v>169</v>
      </c>
      <c r="FX29" s="201">
        <v>0</v>
      </c>
      <c r="FY29" s="201">
        <v>0</v>
      </c>
      <c r="FZ29" s="200">
        <v>0</v>
      </c>
      <c r="GA29" s="200">
        <v>3540794</v>
      </c>
      <c r="GB29" s="208">
        <v>0.0196</v>
      </c>
      <c r="GC29" s="254">
        <v>0</v>
      </c>
      <c r="GD29" s="200">
        <v>314777</v>
      </c>
      <c r="GE29" s="200">
        <v>100000</v>
      </c>
      <c r="GF29" s="236">
        <v>0</v>
      </c>
      <c r="GG29" s="254">
        <v>180494596</v>
      </c>
      <c r="GH29" s="201">
        <v>0.7725</v>
      </c>
      <c r="GI29" s="201">
        <v>0.8891</v>
      </c>
      <c r="GJ29" s="266">
        <v>1.2</v>
      </c>
    </row>
    <row r="30" spans="1:192" s="190" customFormat="1" ht="14.25">
      <c r="A30" s="197">
        <v>201</v>
      </c>
      <c r="B30" s="197" t="s">
        <v>15</v>
      </c>
      <c r="C30" s="198" t="s">
        <v>169</v>
      </c>
      <c r="D30" s="247">
        <v>0</v>
      </c>
      <c r="E30" s="254">
        <v>6000</v>
      </c>
      <c r="F30" s="200">
        <v>202</v>
      </c>
      <c r="G30" s="205">
        <v>1212000</v>
      </c>
      <c r="H30" s="201">
        <v>0.7508</v>
      </c>
      <c r="I30" s="208">
        <v>0.0748</v>
      </c>
      <c r="J30" s="250">
        <v>3000</v>
      </c>
      <c r="K30" s="200">
        <v>0</v>
      </c>
      <c r="L30" s="205">
        <v>0</v>
      </c>
      <c r="M30" s="201">
        <v>0</v>
      </c>
      <c r="N30" s="208">
        <v>0</v>
      </c>
      <c r="O30" s="250">
        <v>3000</v>
      </c>
      <c r="P30" s="200">
        <v>0</v>
      </c>
      <c r="Q30" s="205">
        <v>0</v>
      </c>
      <c r="R30" s="201">
        <v>0</v>
      </c>
      <c r="S30" s="208">
        <v>0</v>
      </c>
      <c r="T30" s="306">
        <v>1212000</v>
      </c>
      <c r="U30" s="257" t="s">
        <v>254</v>
      </c>
      <c r="V30" s="200">
        <v>3503</v>
      </c>
      <c r="W30" s="200">
        <v>37</v>
      </c>
      <c r="X30" s="205">
        <v>129611</v>
      </c>
      <c r="Y30" s="208">
        <v>0</v>
      </c>
      <c r="Z30" s="274">
        <v>0</v>
      </c>
      <c r="AA30" s="200">
        <v>0</v>
      </c>
      <c r="AB30" s="200">
        <v>0</v>
      </c>
      <c r="AC30" s="205">
        <v>0</v>
      </c>
      <c r="AD30" s="244">
        <v>0</v>
      </c>
      <c r="AE30" s="210">
        <v>100</v>
      </c>
      <c r="AF30" s="200">
        <v>0</v>
      </c>
      <c r="AG30" s="200">
        <v>3.01</v>
      </c>
      <c r="AH30" s="200">
        <v>0</v>
      </c>
      <c r="AI30" s="200">
        <v>301</v>
      </c>
      <c r="AJ30" s="201">
        <v>1</v>
      </c>
      <c r="AK30" s="263">
        <v>0</v>
      </c>
      <c r="AL30" s="210">
        <v>100</v>
      </c>
      <c r="AM30" s="200">
        <v>0</v>
      </c>
      <c r="AN30" s="200">
        <v>50.25</v>
      </c>
      <c r="AO30" s="200">
        <v>0</v>
      </c>
      <c r="AP30" s="200">
        <v>5025</v>
      </c>
      <c r="AQ30" s="201">
        <v>1</v>
      </c>
      <c r="AR30" s="208">
        <v>0</v>
      </c>
      <c r="AS30" s="250">
        <v>100</v>
      </c>
      <c r="AT30" s="200">
        <v>0</v>
      </c>
      <c r="AU30" s="200">
        <v>10.05</v>
      </c>
      <c r="AV30" s="200">
        <v>0</v>
      </c>
      <c r="AW30" s="200">
        <v>1005</v>
      </c>
      <c r="AX30" s="201">
        <v>0</v>
      </c>
      <c r="AY30" s="263">
        <v>1</v>
      </c>
      <c r="AZ30" s="210">
        <v>200</v>
      </c>
      <c r="BA30" s="200">
        <v>200</v>
      </c>
      <c r="BB30" s="200">
        <v>22.11</v>
      </c>
      <c r="BC30" s="200">
        <v>0</v>
      </c>
      <c r="BD30" s="200">
        <v>4422</v>
      </c>
      <c r="BE30" s="201">
        <v>1</v>
      </c>
      <c r="BF30" s="208">
        <v>0</v>
      </c>
      <c r="BG30" s="250">
        <v>300</v>
      </c>
      <c r="BH30" s="200">
        <v>300</v>
      </c>
      <c r="BI30" s="200">
        <v>23.11</v>
      </c>
      <c r="BJ30" s="200">
        <v>0</v>
      </c>
      <c r="BK30" s="200">
        <v>6934</v>
      </c>
      <c r="BL30" s="201">
        <v>1</v>
      </c>
      <c r="BM30" s="263">
        <v>0</v>
      </c>
      <c r="BN30" s="210">
        <v>400</v>
      </c>
      <c r="BO30" s="200">
        <v>400</v>
      </c>
      <c r="BP30" s="200">
        <v>65.32</v>
      </c>
      <c r="BQ30" s="200">
        <v>0</v>
      </c>
      <c r="BR30" s="200">
        <v>26129</v>
      </c>
      <c r="BS30" s="201">
        <v>1</v>
      </c>
      <c r="BT30" s="208">
        <v>0</v>
      </c>
      <c r="BU30" s="327">
        <v>173428</v>
      </c>
      <c r="BV30" s="333">
        <v>0.1074</v>
      </c>
      <c r="BW30" s="241" t="s">
        <v>198</v>
      </c>
      <c r="BX30" s="200">
        <v>5000</v>
      </c>
      <c r="BY30" s="200">
        <v>0</v>
      </c>
      <c r="BZ30" s="331">
        <v>0</v>
      </c>
      <c r="CA30" s="323">
        <v>0</v>
      </c>
      <c r="CB30" s="208">
        <v>0</v>
      </c>
      <c r="CC30" s="238" t="s">
        <v>200</v>
      </c>
      <c r="CD30" s="200">
        <v>690</v>
      </c>
      <c r="CE30" s="200">
        <v>70.06</v>
      </c>
      <c r="CF30" s="205">
        <v>48340</v>
      </c>
      <c r="CG30" s="208">
        <v>0</v>
      </c>
      <c r="CH30" s="238" t="s">
        <v>149</v>
      </c>
      <c r="CI30" s="200">
        <v>0</v>
      </c>
      <c r="CJ30" s="200">
        <v>0</v>
      </c>
      <c r="CK30" s="205">
        <v>0</v>
      </c>
      <c r="CL30" s="201">
        <v>0</v>
      </c>
      <c r="CM30" s="208">
        <v>0.0299</v>
      </c>
      <c r="CN30" s="250">
        <v>0</v>
      </c>
      <c r="CO30" s="200">
        <v>0</v>
      </c>
      <c r="CP30" s="200">
        <v>0</v>
      </c>
      <c r="CQ30" s="200">
        <v>0</v>
      </c>
      <c r="CR30" s="205">
        <v>0</v>
      </c>
      <c r="CS30" s="201">
        <v>0</v>
      </c>
      <c r="CT30" s="201">
        <v>0</v>
      </c>
      <c r="CU30" s="208">
        <v>0</v>
      </c>
      <c r="CV30" s="319">
        <v>48340</v>
      </c>
      <c r="CW30" s="241" t="s">
        <v>252</v>
      </c>
      <c r="CX30" s="201">
        <v>1</v>
      </c>
      <c r="CY30" s="200">
        <v>0</v>
      </c>
      <c r="CZ30" s="200">
        <v>0</v>
      </c>
      <c r="DA30" s="201">
        <v>0.3333</v>
      </c>
      <c r="DB30" s="201">
        <v>0.1193</v>
      </c>
      <c r="DC30" s="200">
        <v>0</v>
      </c>
      <c r="DD30" s="236">
        <v>0</v>
      </c>
      <c r="DE30" s="325">
        <v>0</v>
      </c>
      <c r="DF30" s="325">
        <v>0</v>
      </c>
      <c r="DG30" s="322">
        <v>0</v>
      </c>
      <c r="DH30" s="201">
        <v>0</v>
      </c>
      <c r="DI30" s="244">
        <v>0</v>
      </c>
      <c r="DJ30" s="210">
        <v>175000</v>
      </c>
      <c r="DK30" s="236">
        <v>0</v>
      </c>
      <c r="DL30" s="325">
        <v>175000</v>
      </c>
      <c r="DM30" s="322">
        <v>0.1084</v>
      </c>
      <c r="DN30" s="201">
        <v>0.1</v>
      </c>
      <c r="DO30" s="244">
        <v>0</v>
      </c>
      <c r="DP30" s="210">
        <v>0</v>
      </c>
      <c r="DQ30" s="236">
        <v>0</v>
      </c>
      <c r="DR30" s="325">
        <v>0</v>
      </c>
      <c r="DS30" s="322">
        <v>0</v>
      </c>
      <c r="DT30" s="201">
        <v>0</v>
      </c>
      <c r="DU30" s="208">
        <v>0</v>
      </c>
      <c r="DV30" s="270">
        <v>0</v>
      </c>
      <c r="DW30" s="199">
        <v>0</v>
      </c>
      <c r="DX30" s="202" t="s">
        <v>218</v>
      </c>
      <c r="DY30" s="199">
        <v>0</v>
      </c>
      <c r="DZ30" s="199">
        <v>0</v>
      </c>
      <c r="EA30" s="202" t="s">
        <v>218</v>
      </c>
      <c r="EB30" s="199">
        <v>0</v>
      </c>
      <c r="EC30" s="247">
        <v>0</v>
      </c>
      <c r="ED30" s="327">
        <v>0</v>
      </c>
      <c r="EE30" s="322">
        <v>0</v>
      </c>
      <c r="EF30" s="244">
        <v>0</v>
      </c>
      <c r="EG30" s="327">
        <v>0</v>
      </c>
      <c r="EH30" s="322">
        <v>0</v>
      </c>
      <c r="EI30" s="208">
        <v>0</v>
      </c>
      <c r="EJ30" s="327">
        <v>5610</v>
      </c>
      <c r="EK30" s="322">
        <v>0.0035</v>
      </c>
      <c r="EL30" s="244">
        <v>0</v>
      </c>
      <c r="EM30" s="327">
        <v>0</v>
      </c>
      <c r="EN30" s="322">
        <v>0</v>
      </c>
      <c r="EO30" s="208">
        <v>0</v>
      </c>
      <c r="EP30" s="327">
        <v>0</v>
      </c>
      <c r="EQ30" s="322">
        <v>0</v>
      </c>
      <c r="ER30" s="208">
        <v>0</v>
      </c>
      <c r="ES30" s="241" t="s">
        <v>230</v>
      </c>
      <c r="ET30" s="200">
        <v>0</v>
      </c>
      <c r="EU30" s="201">
        <v>0</v>
      </c>
      <c r="EV30" s="201">
        <v>0.1</v>
      </c>
      <c r="EW30" s="208">
        <v>0</v>
      </c>
      <c r="EX30" s="238" t="s">
        <v>231</v>
      </c>
      <c r="EY30" s="200">
        <v>0</v>
      </c>
      <c r="EZ30" s="201">
        <v>0</v>
      </c>
      <c r="FA30" s="208">
        <v>0</v>
      </c>
      <c r="FB30" s="238" t="s">
        <v>232</v>
      </c>
      <c r="FC30" s="200">
        <v>0</v>
      </c>
      <c r="FD30" s="201">
        <v>0</v>
      </c>
      <c r="FE30" s="208">
        <v>0</v>
      </c>
      <c r="FF30" s="238" t="s">
        <v>233</v>
      </c>
      <c r="FG30" s="200">
        <v>0</v>
      </c>
      <c r="FH30" s="201">
        <v>0</v>
      </c>
      <c r="FI30" s="208">
        <v>0</v>
      </c>
      <c r="FJ30" s="238" t="s">
        <v>234</v>
      </c>
      <c r="FK30" s="200">
        <v>0</v>
      </c>
      <c r="FL30" s="201">
        <v>0</v>
      </c>
      <c r="FM30" s="208">
        <v>0</v>
      </c>
      <c r="FN30" s="238" t="s">
        <v>235</v>
      </c>
      <c r="FO30" s="200">
        <v>0</v>
      </c>
      <c r="FP30" s="201">
        <v>0</v>
      </c>
      <c r="FQ30" s="244">
        <v>0</v>
      </c>
      <c r="FR30" s="211">
        <v>1614378</v>
      </c>
      <c r="FS30" s="201">
        <v>1</v>
      </c>
      <c r="FT30" s="200">
        <v>151975</v>
      </c>
      <c r="FU30" s="341">
        <f t="shared" si="0"/>
        <v>0.09413842359100533</v>
      </c>
      <c r="FV30" s="210">
        <v>0</v>
      </c>
      <c r="FW30" s="199" t="s">
        <v>169</v>
      </c>
      <c r="FX30" s="201">
        <v>0</v>
      </c>
      <c r="FY30" s="201">
        <v>0</v>
      </c>
      <c r="FZ30" s="200">
        <v>0</v>
      </c>
      <c r="GA30" s="200">
        <v>0</v>
      </c>
      <c r="GB30" s="208">
        <v>0</v>
      </c>
      <c r="GC30" s="254">
        <v>0</v>
      </c>
      <c r="GD30" s="200">
        <v>0</v>
      </c>
      <c r="GE30" s="200">
        <v>0</v>
      </c>
      <c r="GF30" s="236">
        <v>0</v>
      </c>
      <c r="GG30" s="254">
        <v>1614378</v>
      </c>
      <c r="GH30" s="201">
        <v>0.7508</v>
      </c>
      <c r="GI30" s="201">
        <v>0.8881</v>
      </c>
      <c r="GJ30" s="266">
        <v>0</v>
      </c>
    </row>
    <row r="31" spans="1:192" s="190" customFormat="1" ht="14.25">
      <c r="A31" s="197">
        <v>908</v>
      </c>
      <c r="B31" s="197" t="s">
        <v>135</v>
      </c>
      <c r="C31" s="198" t="s">
        <v>170</v>
      </c>
      <c r="D31" s="247">
        <v>72</v>
      </c>
      <c r="E31" s="254">
        <v>2859.38</v>
      </c>
      <c r="F31" s="200">
        <v>37960</v>
      </c>
      <c r="G31" s="205">
        <v>108542065</v>
      </c>
      <c r="H31" s="201">
        <v>0.3901</v>
      </c>
      <c r="I31" s="208">
        <v>0</v>
      </c>
      <c r="J31" s="250">
        <v>3637.88</v>
      </c>
      <c r="K31" s="200">
        <v>15693</v>
      </c>
      <c r="L31" s="205">
        <v>57089251</v>
      </c>
      <c r="M31" s="201">
        <v>0.2052</v>
      </c>
      <c r="N31" s="208">
        <v>0</v>
      </c>
      <c r="O31" s="250">
        <v>4735.32</v>
      </c>
      <c r="P31" s="200">
        <v>11245</v>
      </c>
      <c r="Q31" s="205">
        <v>53248673</v>
      </c>
      <c r="R31" s="201">
        <v>0.1914</v>
      </c>
      <c r="S31" s="208">
        <v>0</v>
      </c>
      <c r="T31" s="306">
        <v>218879989</v>
      </c>
      <c r="U31" s="257" t="s">
        <v>190</v>
      </c>
      <c r="V31" s="200">
        <v>335.48</v>
      </c>
      <c r="W31" s="200">
        <v>8641.78</v>
      </c>
      <c r="X31" s="205">
        <v>2899179</v>
      </c>
      <c r="Y31" s="208">
        <v>0</v>
      </c>
      <c r="Z31" s="274" t="s">
        <v>191</v>
      </c>
      <c r="AA31" s="200">
        <v>316.17</v>
      </c>
      <c r="AB31" s="200">
        <v>6585.92</v>
      </c>
      <c r="AC31" s="205">
        <v>2082290</v>
      </c>
      <c r="AD31" s="244">
        <v>0</v>
      </c>
      <c r="AE31" s="210">
        <v>579.04</v>
      </c>
      <c r="AF31" s="200">
        <v>619.47</v>
      </c>
      <c r="AG31" s="200">
        <v>5600.13</v>
      </c>
      <c r="AH31" s="200">
        <v>3806.91</v>
      </c>
      <c r="AI31" s="200">
        <v>5600926</v>
      </c>
      <c r="AJ31" s="201">
        <v>0</v>
      </c>
      <c r="AK31" s="263">
        <v>0</v>
      </c>
      <c r="AL31" s="210">
        <v>669.38</v>
      </c>
      <c r="AM31" s="200">
        <v>931.17</v>
      </c>
      <c r="AN31" s="200">
        <v>3557.47</v>
      </c>
      <c r="AO31" s="200">
        <v>2532.92</v>
      </c>
      <c r="AP31" s="200">
        <v>4739885</v>
      </c>
      <c r="AQ31" s="201">
        <v>0</v>
      </c>
      <c r="AR31" s="208">
        <v>0</v>
      </c>
      <c r="AS31" s="250">
        <v>817.72</v>
      </c>
      <c r="AT31" s="200">
        <v>1554.2</v>
      </c>
      <c r="AU31" s="200">
        <v>2817.7</v>
      </c>
      <c r="AV31" s="200">
        <v>2059.37</v>
      </c>
      <c r="AW31" s="200">
        <v>5504744</v>
      </c>
      <c r="AX31" s="201">
        <v>0</v>
      </c>
      <c r="AY31" s="263">
        <v>0</v>
      </c>
      <c r="AZ31" s="210">
        <v>1086.09</v>
      </c>
      <c r="BA31" s="200">
        <v>2515.08</v>
      </c>
      <c r="BB31" s="200">
        <v>1036.04</v>
      </c>
      <c r="BC31" s="200">
        <v>800.1</v>
      </c>
      <c r="BD31" s="200">
        <v>3137552</v>
      </c>
      <c r="BE31" s="201">
        <v>0</v>
      </c>
      <c r="BF31" s="208">
        <v>0</v>
      </c>
      <c r="BG31" s="250">
        <v>1434.27</v>
      </c>
      <c r="BH31" s="200">
        <v>2877.11</v>
      </c>
      <c r="BI31" s="200">
        <v>216.44</v>
      </c>
      <c r="BJ31" s="200">
        <v>129.3</v>
      </c>
      <c r="BK31" s="200">
        <v>682455</v>
      </c>
      <c r="BL31" s="201">
        <v>0</v>
      </c>
      <c r="BM31" s="263">
        <v>0</v>
      </c>
      <c r="BN31" s="210">
        <v>1686.09</v>
      </c>
      <c r="BO31" s="200">
        <v>3027.53</v>
      </c>
      <c r="BP31" s="200">
        <v>154.34</v>
      </c>
      <c r="BQ31" s="200">
        <v>111.14</v>
      </c>
      <c r="BR31" s="200">
        <v>596711</v>
      </c>
      <c r="BS31" s="201">
        <v>0</v>
      </c>
      <c r="BT31" s="208">
        <v>0</v>
      </c>
      <c r="BU31" s="327">
        <v>25243741</v>
      </c>
      <c r="BV31" s="333">
        <v>0.0907</v>
      </c>
      <c r="BW31" s="241" t="s">
        <v>198</v>
      </c>
      <c r="BX31" s="200">
        <v>0</v>
      </c>
      <c r="BY31" s="200">
        <v>0</v>
      </c>
      <c r="BZ31" s="331">
        <v>0</v>
      </c>
      <c r="CA31" s="323">
        <v>0</v>
      </c>
      <c r="CB31" s="208">
        <v>0</v>
      </c>
      <c r="CC31" s="238" t="s">
        <v>200</v>
      </c>
      <c r="CD31" s="200">
        <v>120.46</v>
      </c>
      <c r="CE31" s="200">
        <v>560.09</v>
      </c>
      <c r="CF31" s="205">
        <v>67467</v>
      </c>
      <c r="CG31" s="208">
        <v>0</v>
      </c>
      <c r="CH31" s="238" t="s">
        <v>201</v>
      </c>
      <c r="CI31" s="200">
        <v>259.55</v>
      </c>
      <c r="CJ31" s="200">
        <v>148.08</v>
      </c>
      <c r="CK31" s="205">
        <v>38433</v>
      </c>
      <c r="CL31" s="201">
        <v>0</v>
      </c>
      <c r="CM31" s="208">
        <v>0.0004</v>
      </c>
      <c r="CN31" s="250">
        <v>0</v>
      </c>
      <c r="CO31" s="200">
        <v>0</v>
      </c>
      <c r="CP31" s="200">
        <v>0</v>
      </c>
      <c r="CQ31" s="200">
        <v>0</v>
      </c>
      <c r="CR31" s="205">
        <v>0</v>
      </c>
      <c r="CS31" s="201">
        <v>0</v>
      </c>
      <c r="CT31" s="201">
        <v>0</v>
      </c>
      <c r="CU31" s="208">
        <v>0</v>
      </c>
      <c r="CV31" s="319">
        <v>105900</v>
      </c>
      <c r="CW31" s="241" t="s">
        <v>209</v>
      </c>
      <c r="CX31" s="201">
        <v>0.31</v>
      </c>
      <c r="CY31" s="200">
        <v>519.91</v>
      </c>
      <c r="CZ31" s="200">
        <v>467.87</v>
      </c>
      <c r="DA31" s="201">
        <v>0.1559</v>
      </c>
      <c r="DB31" s="201">
        <v>0.1511</v>
      </c>
      <c r="DC31" s="200">
        <v>5764.38</v>
      </c>
      <c r="DD31" s="236">
        <v>6613.64</v>
      </c>
      <c r="DE31" s="325">
        <v>2996961</v>
      </c>
      <c r="DF31" s="325">
        <v>3094297</v>
      </c>
      <c r="DG31" s="322">
        <v>1</v>
      </c>
      <c r="DH31" s="201">
        <v>1</v>
      </c>
      <c r="DI31" s="244">
        <v>0.0219</v>
      </c>
      <c r="DJ31" s="210">
        <v>83000</v>
      </c>
      <c r="DK31" s="236">
        <v>120000</v>
      </c>
      <c r="DL31" s="325">
        <v>23308000</v>
      </c>
      <c r="DM31" s="322">
        <v>0.0838</v>
      </c>
      <c r="DN31" s="201">
        <v>0</v>
      </c>
      <c r="DO31" s="244">
        <v>0</v>
      </c>
      <c r="DP31" s="210">
        <v>0</v>
      </c>
      <c r="DQ31" s="236">
        <v>0</v>
      </c>
      <c r="DR31" s="325">
        <v>0</v>
      </c>
      <c r="DS31" s="322">
        <v>0</v>
      </c>
      <c r="DT31" s="201">
        <v>0</v>
      </c>
      <c r="DU31" s="208">
        <v>0</v>
      </c>
      <c r="DV31" s="270">
        <v>0</v>
      </c>
      <c r="DW31" s="199">
        <v>0</v>
      </c>
      <c r="DX31" s="202" t="s">
        <v>218</v>
      </c>
      <c r="DY31" s="199">
        <v>0</v>
      </c>
      <c r="DZ31" s="199">
        <v>0</v>
      </c>
      <c r="EA31" s="202" t="s">
        <v>218</v>
      </c>
      <c r="EB31" s="199">
        <v>0</v>
      </c>
      <c r="EC31" s="247">
        <v>0</v>
      </c>
      <c r="ED31" s="327">
        <v>0</v>
      </c>
      <c r="EE31" s="322">
        <v>0</v>
      </c>
      <c r="EF31" s="244">
        <v>0</v>
      </c>
      <c r="EG31" s="327">
        <v>41655</v>
      </c>
      <c r="EH31" s="322">
        <v>0.0001</v>
      </c>
      <c r="EI31" s="208">
        <v>0</v>
      </c>
      <c r="EJ31" s="327">
        <v>3230131</v>
      </c>
      <c r="EK31" s="322">
        <v>0.0116</v>
      </c>
      <c r="EL31" s="244">
        <v>0</v>
      </c>
      <c r="EM31" s="327">
        <v>1163571</v>
      </c>
      <c r="EN31" s="322">
        <v>0.0042</v>
      </c>
      <c r="EO31" s="208">
        <v>0</v>
      </c>
      <c r="EP31" s="327">
        <v>0</v>
      </c>
      <c r="EQ31" s="322">
        <v>0</v>
      </c>
      <c r="ER31" s="208">
        <v>0</v>
      </c>
      <c r="ES31" s="241" t="s">
        <v>230</v>
      </c>
      <c r="ET31" s="200">
        <v>0</v>
      </c>
      <c r="EU31" s="201">
        <v>0</v>
      </c>
      <c r="EV31" s="201">
        <v>0</v>
      </c>
      <c r="EW31" s="208">
        <v>0</v>
      </c>
      <c r="EX31" s="238" t="s">
        <v>257</v>
      </c>
      <c r="EY31" s="200">
        <v>177472</v>
      </c>
      <c r="EZ31" s="201">
        <v>0.0006</v>
      </c>
      <c r="FA31" s="208">
        <v>0</v>
      </c>
      <c r="FB31" s="238" t="s">
        <v>232</v>
      </c>
      <c r="FC31" s="200">
        <v>0</v>
      </c>
      <c r="FD31" s="201">
        <v>0</v>
      </c>
      <c r="FE31" s="208">
        <v>0</v>
      </c>
      <c r="FF31" s="238" t="s">
        <v>233</v>
      </c>
      <c r="FG31" s="200">
        <v>0</v>
      </c>
      <c r="FH31" s="201">
        <v>0</v>
      </c>
      <c r="FI31" s="208">
        <v>0</v>
      </c>
      <c r="FJ31" s="238" t="s">
        <v>234</v>
      </c>
      <c r="FK31" s="200">
        <v>0</v>
      </c>
      <c r="FL31" s="201">
        <v>0</v>
      </c>
      <c r="FM31" s="208">
        <v>0</v>
      </c>
      <c r="FN31" s="238" t="s">
        <v>235</v>
      </c>
      <c r="FO31" s="200">
        <v>0</v>
      </c>
      <c r="FP31" s="201">
        <v>0</v>
      </c>
      <c r="FQ31" s="244">
        <v>0</v>
      </c>
      <c r="FR31" s="211">
        <v>278241717</v>
      </c>
      <c r="FS31" s="201">
        <v>1</v>
      </c>
      <c r="FT31" s="200">
        <v>6091258</v>
      </c>
      <c r="FU31" s="341">
        <f t="shared" si="0"/>
        <v>0.02189196525120638</v>
      </c>
      <c r="FV31" s="210">
        <v>3813738</v>
      </c>
      <c r="FW31" s="199" t="s">
        <v>170</v>
      </c>
      <c r="FX31" s="201">
        <v>0.015</v>
      </c>
      <c r="FY31" s="201">
        <v>1</v>
      </c>
      <c r="FZ31" s="200">
        <v>-2901367</v>
      </c>
      <c r="GA31" s="200">
        <v>912371</v>
      </c>
      <c r="GB31" s="208">
        <v>0.0033</v>
      </c>
      <c r="GC31" s="254">
        <v>0</v>
      </c>
      <c r="GD31" s="200">
        <v>1668000</v>
      </c>
      <c r="GE31" s="200">
        <v>202000</v>
      </c>
      <c r="GF31" s="236">
        <v>0</v>
      </c>
      <c r="GG31" s="254">
        <v>279154088</v>
      </c>
      <c r="GH31" s="201">
        <v>0.7867</v>
      </c>
      <c r="GI31" s="201">
        <v>0.8997</v>
      </c>
      <c r="GJ31" s="266">
        <v>1.27</v>
      </c>
    </row>
    <row r="32" spans="1:192" s="190" customFormat="1" ht="14.25">
      <c r="A32" s="197">
        <v>331</v>
      </c>
      <c r="B32" s="197" t="s">
        <v>48</v>
      </c>
      <c r="C32" s="198" t="s">
        <v>169</v>
      </c>
      <c r="D32" s="247">
        <v>0</v>
      </c>
      <c r="E32" s="254">
        <v>3188.75</v>
      </c>
      <c r="F32" s="200">
        <v>27843</v>
      </c>
      <c r="G32" s="205">
        <v>88784260</v>
      </c>
      <c r="H32" s="201">
        <v>0.4185</v>
      </c>
      <c r="I32" s="208">
        <v>0.0446</v>
      </c>
      <c r="J32" s="250">
        <v>4426.12</v>
      </c>
      <c r="K32" s="200">
        <v>9973</v>
      </c>
      <c r="L32" s="205">
        <v>44141681</v>
      </c>
      <c r="M32" s="201">
        <v>0.2081</v>
      </c>
      <c r="N32" s="208">
        <v>0.0458</v>
      </c>
      <c r="O32" s="250">
        <v>4426.12</v>
      </c>
      <c r="P32" s="200">
        <v>6784</v>
      </c>
      <c r="Q32" s="205">
        <v>30026789</v>
      </c>
      <c r="R32" s="201">
        <v>0.1415</v>
      </c>
      <c r="S32" s="208">
        <v>0.0458</v>
      </c>
      <c r="T32" s="306">
        <v>162952730</v>
      </c>
      <c r="U32" s="257" t="s">
        <v>254</v>
      </c>
      <c r="V32" s="200">
        <v>433.27</v>
      </c>
      <c r="W32" s="200">
        <v>6279.88</v>
      </c>
      <c r="X32" s="205">
        <v>2720874</v>
      </c>
      <c r="Y32" s="208">
        <v>0</v>
      </c>
      <c r="Z32" s="274" t="s">
        <v>253</v>
      </c>
      <c r="AA32" s="200">
        <v>581.37</v>
      </c>
      <c r="AB32" s="200">
        <v>3204.43</v>
      </c>
      <c r="AC32" s="205">
        <v>1862956</v>
      </c>
      <c r="AD32" s="244">
        <v>0</v>
      </c>
      <c r="AE32" s="210">
        <v>464.01</v>
      </c>
      <c r="AF32" s="200">
        <v>457.71</v>
      </c>
      <c r="AG32" s="200">
        <v>2650.81</v>
      </c>
      <c r="AH32" s="200">
        <v>1567.9</v>
      </c>
      <c r="AI32" s="200">
        <v>1947649</v>
      </c>
      <c r="AJ32" s="201">
        <v>0.5918</v>
      </c>
      <c r="AK32" s="263">
        <v>0.4889</v>
      </c>
      <c r="AL32" s="210">
        <v>489.94</v>
      </c>
      <c r="AM32" s="200">
        <v>490.3</v>
      </c>
      <c r="AN32" s="200">
        <v>1381.05</v>
      </c>
      <c r="AO32" s="200">
        <v>820.39</v>
      </c>
      <c r="AP32" s="200">
        <v>1078873</v>
      </c>
      <c r="AQ32" s="201">
        <v>0.5918</v>
      </c>
      <c r="AR32" s="208">
        <v>0.4889</v>
      </c>
      <c r="AS32" s="250">
        <v>528.83</v>
      </c>
      <c r="AT32" s="200">
        <v>539.2</v>
      </c>
      <c r="AU32" s="200">
        <v>4198.02</v>
      </c>
      <c r="AV32" s="200">
        <v>2372.69</v>
      </c>
      <c r="AW32" s="200">
        <v>3499402</v>
      </c>
      <c r="AX32" s="201">
        <v>0.4889</v>
      </c>
      <c r="AY32" s="263">
        <v>0.5918</v>
      </c>
      <c r="AZ32" s="210">
        <v>572.05</v>
      </c>
      <c r="BA32" s="200">
        <v>593.52</v>
      </c>
      <c r="BB32" s="200">
        <v>4324.48</v>
      </c>
      <c r="BC32" s="200">
        <v>2405.72</v>
      </c>
      <c r="BD32" s="200">
        <v>3901664</v>
      </c>
      <c r="BE32" s="201">
        <v>0.5918</v>
      </c>
      <c r="BF32" s="208">
        <v>0.4889</v>
      </c>
      <c r="BG32" s="250">
        <v>606.62</v>
      </c>
      <c r="BH32" s="200">
        <v>636.98</v>
      </c>
      <c r="BI32" s="200">
        <v>3092.49</v>
      </c>
      <c r="BJ32" s="200">
        <v>1638.47</v>
      </c>
      <c r="BK32" s="200">
        <v>2919648</v>
      </c>
      <c r="BL32" s="201">
        <v>0.5918</v>
      </c>
      <c r="BM32" s="263">
        <v>0.4889</v>
      </c>
      <c r="BN32" s="210">
        <v>693.05</v>
      </c>
      <c r="BO32" s="200">
        <v>745.63</v>
      </c>
      <c r="BP32" s="200">
        <v>1336.11</v>
      </c>
      <c r="BQ32" s="200">
        <v>656.19</v>
      </c>
      <c r="BR32" s="200">
        <v>1415272</v>
      </c>
      <c r="BS32" s="201">
        <v>0.5918</v>
      </c>
      <c r="BT32" s="208">
        <v>0.4889</v>
      </c>
      <c r="BU32" s="327">
        <v>19346338</v>
      </c>
      <c r="BV32" s="333">
        <v>0.0912</v>
      </c>
      <c r="BW32" s="241" t="s">
        <v>198</v>
      </c>
      <c r="BX32" s="200">
        <v>0</v>
      </c>
      <c r="BY32" s="200">
        <v>0</v>
      </c>
      <c r="BZ32" s="331">
        <v>0</v>
      </c>
      <c r="CA32" s="323">
        <v>0</v>
      </c>
      <c r="CB32" s="208">
        <v>0</v>
      </c>
      <c r="CC32" s="238" t="s">
        <v>200</v>
      </c>
      <c r="CD32" s="200">
        <v>496.48</v>
      </c>
      <c r="CE32" s="200">
        <v>5268.65</v>
      </c>
      <c r="CF32" s="205">
        <v>2615757</v>
      </c>
      <c r="CG32" s="208">
        <v>0</v>
      </c>
      <c r="CH32" s="238" t="s">
        <v>201</v>
      </c>
      <c r="CI32" s="200">
        <v>1382.48</v>
      </c>
      <c r="CJ32" s="200">
        <v>728.47</v>
      </c>
      <c r="CK32" s="205">
        <v>1007089</v>
      </c>
      <c r="CL32" s="201">
        <v>0</v>
      </c>
      <c r="CM32" s="208">
        <v>0.0171</v>
      </c>
      <c r="CN32" s="250">
        <v>380.95</v>
      </c>
      <c r="CO32" s="200">
        <v>353.82</v>
      </c>
      <c r="CP32" s="200">
        <v>381.33</v>
      </c>
      <c r="CQ32" s="200">
        <v>87.1</v>
      </c>
      <c r="CR32" s="205">
        <v>176087</v>
      </c>
      <c r="CS32" s="201">
        <v>0.0008</v>
      </c>
      <c r="CT32" s="201">
        <v>0</v>
      </c>
      <c r="CU32" s="208">
        <v>0</v>
      </c>
      <c r="CV32" s="319">
        <v>3798934</v>
      </c>
      <c r="CW32" s="241" t="s">
        <v>149</v>
      </c>
      <c r="CX32" s="201">
        <v>1</v>
      </c>
      <c r="CY32" s="200">
        <v>0</v>
      </c>
      <c r="CZ32" s="200">
        <v>1454.88</v>
      </c>
      <c r="DA32" s="201">
        <v>0</v>
      </c>
      <c r="DB32" s="201">
        <v>0</v>
      </c>
      <c r="DC32" s="200">
        <v>0</v>
      </c>
      <c r="DD32" s="236">
        <v>4560.6</v>
      </c>
      <c r="DE32" s="325">
        <v>0</v>
      </c>
      <c r="DF32" s="325">
        <v>6635107</v>
      </c>
      <c r="DG32" s="322">
        <v>0</v>
      </c>
      <c r="DH32" s="201">
        <v>0.438</v>
      </c>
      <c r="DI32" s="244">
        <v>0.0313</v>
      </c>
      <c r="DJ32" s="210">
        <v>162053.36</v>
      </c>
      <c r="DK32" s="236">
        <v>162053.36</v>
      </c>
      <c r="DL32" s="325">
        <v>16691496</v>
      </c>
      <c r="DM32" s="322">
        <v>0.0787</v>
      </c>
      <c r="DN32" s="201">
        <v>0</v>
      </c>
      <c r="DO32" s="244">
        <v>0</v>
      </c>
      <c r="DP32" s="210">
        <v>0</v>
      </c>
      <c r="DQ32" s="236">
        <v>0</v>
      </c>
      <c r="DR32" s="325">
        <v>0</v>
      </c>
      <c r="DS32" s="322">
        <v>0</v>
      </c>
      <c r="DT32" s="201">
        <v>0</v>
      </c>
      <c r="DU32" s="208">
        <v>0</v>
      </c>
      <c r="DV32" s="270">
        <v>0</v>
      </c>
      <c r="DW32" s="199">
        <v>0</v>
      </c>
      <c r="DX32" s="202" t="s">
        <v>218</v>
      </c>
      <c r="DY32" s="199">
        <v>0</v>
      </c>
      <c r="DZ32" s="199">
        <v>0</v>
      </c>
      <c r="EA32" s="202" t="s">
        <v>218</v>
      </c>
      <c r="EB32" s="199">
        <v>0</v>
      </c>
      <c r="EC32" s="247">
        <v>0</v>
      </c>
      <c r="ED32" s="327">
        <v>0</v>
      </c>
      <c r="EE32" s="322">
        <v>0</v>
      </c>
      <c r="EF32" s="244">
        <v>0</v>
      </c>
      <c r="EG32" s="327">
        <v>85211</v>
      </c>
      <c r="EH32" s="322">
        <v>0.0004</v>
      </c>
      <c r="EI32" s="208">
        <v>0</v>
      </c>
      <c r="EJ32" s="327">
        <v>2068822</v>
      </c>
      <c r="EK32" s="322">
        <v>0.0098</v>
      </c>
      <c r="EL32" s="244">
        <v>0</v>
      </c>
      <c r="EM32" s="327">
        <v>552184</v>
      </c>
      <c r="EN32" s="322">
        <v>0.0026</v>
      </c>
      <c r="EO32" s="208">
        <v>0</v>
      </c>
      <c r="EP32" s="327">
        <v>0</v>
      </c>
      <c r="EQ32" s="322">
        <v>0</v>
      </c>
      <c r="ER32" s="208">
        <v>0</v>
      </c>
      <c r="ES32" s="241" t="s">
        <v>230</v>
      </c>
      <c r="ET32" s="200">
        <v>0</v>
      </c>
      <c r="EU32" s="201">
        <v>0</v>
      </c>
      <c r="EV32" s="201">
        <v>0</v>
      </c>
      <c r="EW32" s="208">
        <v>0</v>
      </c>
      <c r="EX32" s="238" t="s">
        <v>231</v>
      </c>
      <c r="EY32" s="200">
        <v>0</v>
      </c>
      <c r="EZ32" s="201">
        <v>0</v>
      </c>
      <c r="FA32" s="208">
        <v>0</v>
      </c>
      <c r="FB32" s="238" t="s">
        <v>232</v>
      </c>
      <c r="FC32" s="200">
        <v>0</v>
      </c>
      <c r="FD32" s="201">
        <v>0</v>
      </c>
      <c r="FE32" s="208">
        <v>0</v>
      </c>
      <c r="FF32" s="238" t="s">
        <v>233</v>
      </c>
      <c r="FG32" s="200">
        <v>0</v>
      </c>
      <c r="FH32" s="201">
        <v>0</v>
      </c>
      <c r="FI32" s="208">
        <v>0</v>
      </c>
      <c r="FJ32" s="238" t="s">
        <v>234</v>
      </c>
      <c r="FK32" s="200">
        <v>0</v>
      </c>
      <c r="FL32" s="201">
        <v>0</v>
      </c>
      <c r="FM32" s="208">
        <v>0</v>
      </c>
      <c r="FN32" s="238" t="s">
        <v>235</v>
      </c>
      <c r="FO32" s="200">
        <v>0</v>
      </c>
      <c r="FP32" s="201">
        <v>0</v>
      </c>
      <c r="FQ32" s="244">
        <v>0</v>
      </c>
      <c r="FR32" s="211">
        <v>212130822</v>
      </c>
      <c r="FS32" s="201">
        <v>1</v>
      </c>
      <c r="FT32" s="200">
        <v>18449221</v>
      </c>
      <c r="FU32" s="341">
        <f t="shared" si="0"/>
        <v>0.08697095889252718</v>
      </c>
      <c r="FV32" s="210">
        <v>1338389</v>
      </c>
      <c r="FW32" s="199" t="s">
        <v>170</v>
      </c>
      <c r="FX32" s="201">
        <v>0</v>
      </c>
      <c r="FY32" s="201">
        <v>0.4196</v>
      </c>
      <c r="FZ32" s="200">
        <v>-1338389</v>
      </c>
      <c r="GA32" s="200">
        <v>0</v>
      </c>
      <c r="GB32" s="208">
        <v>0</v>
      </c>
      <c r="GC32" s="254">
        <v>0</v>
      </c>
      <c r="GD32" s="200">
        <v>0</v>
      </c>
      <c r="GE32" s="200">
        <v>1038554.8</v>
      </c>
      <c r="GF32" s="236">
        <v>0</v>
      </c>
      <c r="GG32" s="254">
        <v>212130822</v>
      </c>
      <c r="GH32" s="201">
        <v>0.7682</v>
      </c>
      <c r="GI32" s="201">
        <v>0.9086</v>
      </c>
      <c r="GJ32" s="266">
        <v>1.3</v>
      </c>
    </row>
    <row r="33" spans="1:192" s="190" customFormat="1" ht="14.25">
      <c r="A33" s="197">
        <v>306</v>
      </c>
      <c r="B33" s="197" t="s">
        <v>32</v>
      </c>
      <c r="C33" s="198" t="s">
        <v>169</v>
      </c>
      <c r="D33" s="247">
        <v>0</v>
      </c>
      <c r="E33" s="254">
        <v>3022.3</v>
      </c>
      <c r="F33" s="200">
        <v>30351</v>
      </c>
      <c r="G33" s="205">
        <v>91729962</v>
      </c>
      <c r="H33" s="201">
        <v>0.4512</v>
      </c>
      <c r="I33" s="208">
        <v>0.05</v>
      </c>
      <c r="J33" s="250">
        <v>3959.92</v>
      </c>
      <c r="K33" s="200">
        <v>9010</v>
      </c>
      <c r="L33" s="205">
        <v>35678919</v>
      </c>
      <c r="M33" s="201">
        <v>0.1755</v>
      </c>
      <c r="N33" s="208">
        <v>0.05</v>
      </c>
      <c r="O33" s="250">
        <v>4093.33</v>
      </c>
      <c r="P33" s="200">
        <v>6295</v>
      </c>
      <c r="Q33" s="205">
        <v>25767540</v>
      </c>
      <c r="R33" s="201">
        <v>0.1268</v>
      </c>
      <c r="S33" s="208">
        <v>0.05</v>
      </c>
      <c r="T33" s="306">
        <v>153176421</v>
      </c>
      <c r="U33" s="257" t="s">
        <v>254</v>
      </c>
      <c r="V33" s="200">
        <v>986.92</v>
      </c>
      <c r="W33" s="200">
        <v>7188.68</v>
      </c>
      <c r="X33" s="205">
        <v>7094664</v>
      </c>
      <c r="Y33" s="208">
        <v>0.5</v>
      </c>
      <c r="Z33" s="274" t="s">
        <v>253</v>
      </c>
      <c r="AA33" s="200">
        <v>1027.07</v>
      </c>
      <c r="AB33" s="200">
        <v>3167.86</v>
      </c>
      <c r="AC33" s="205">
        <v>3253614</v>
      </c>
      <c r="AD33" s="244">
        <v>0.5</v>
      </c>
      <c r="AE33" s="210">
        <v>88.36</v>
      </c>
      <c r="AF33" s="200">
        <v>135.42</v>
      </c>
      <c r="AG33" s="200">
        <v>3942.56</v>
      </c>
      <c r="AH33" s="200">
        <v>1786.64</v>
      </c>
      <c r="AI33" s="200">
        <v>590311</v>
      </c>
      <c r="AJ33" s="201">
        <v>0.5</v>
      </c>
      <c r="AK33" s="263">
        <v>0.5</v>
      </c>
      <c r="AL33" s="210">
        <v>160.65</v>
      </c>
      <c r="AM33" s="200">
        <v>270.8</v>
      </c>
      <c r="AN33" s="200">
        <v>4376.35</v>
      </c>
      <c r="AO33" s="200">
        <v>1898.92</v>
      </c>
      <c r="AP33" s="200">
        <v>1217288</v>
      </c>
      <c r="AQ33" s="201">
        <v>0.5</v>
      </c>
      <c r="AR33" s="208">
        <v>0.5</v>
      </c>
      <c r="AS33" s="250">
        <v>267.77</v>
      </c>
      <c r="AT33" s="200">
        <v>410.54</v>
      </c>
      <c r="AU33" s="200">
        <v>6510.07</v>
      </c>
      <c r="AV33" s="200">
        <v>3054.99</v>
      </c>
      <c r="AW33" s="200">
        <v>2997397</v>
      </c>
      <c r="AX33" s="201">
        <v>0.5</v>
      </c>
      <c r="AY33" s="263">
        <v>0.5</v>
      </c>
      <c r="AZ33" s="210">
        <v>338.37</v>
      </c>
      <c r="BA33" s="200">
        <v>491.4</v>
      </c>
      <c r="BB33" s="200">
        <v>4377.4</v>
      </c>
      <c r="BC33" s="200">
        <v>2315</v>
      </c>
      <c r="BD33" s="200">
        <v>2618769</v>
      </c>
      <c r="BE33" s="201">
        <v>0.5</v>
      </c>
      <c r="BF33" s="208">
        <v>0.5</v>
      </c>
      <c r="BG33" s="250">
        <v>677.36</v>
      </c>
      <c r="BH33" s="200">
        <v>983.58</v>
      </c>
      <c r="BI33" s="200">
        <v>1725.52</v>
      </c>
      <c r="BJ33" s="200">
        <v>914.01</v>
      </c>
      <c r="BK33" s="200">
        <v>2067797</v>
      </c>
      <c r="BL33" s="201">
        <v>0.5</v>
      </c>
      <c r="BM33" s="263">
        <v>0.5</v>
      </c>
      <c r="BN33" s="210">
        <v>1026.14</v>
      </c>
      <c r="BO33" s="200">
        <v>1490.49</v>
      </c>
      <c r="BP33" s="200">
        <v>1193</v>
      </c>
      <c r="BQ33" s="200">
        <v>683.61</v>
      </c>
      <c r="BR33" s="200">
        <v>2243102</v>
      </c>
      <c r="BS33" s="201">
        <v>0.5</v>
      </c>
      <c r="BT33" s="208">
        <v>0.5</v>
      </c>
      <c r="BU33" s="327">
        <v>22082944</v>
      </c>
      <c r="BV33" s="333">
        <v>0.1086</v>
      </c>
      <c r="BW33" s="241" t="s">
        <v>198</v>
      </c>
      <c r="BX33" s="200">
        <v>500</v>
      </c>
      <c r="BY33" s="200">
        <v>267.1</v>
      </c>
      <c r="BZ33" s="331">
        <v>133550</v>
      </c>
      <c r="CA33" s="323">
        <v>0.0007</v>
      </c>
      <c r="CB33" s="208">
        <v>0.5</v>
      </c>
      <c r="CC33" s="238" t="s">
        <v>200</v>
      </c>
      <c r="CD33" s="200">
        <v>521.03</v>
      </c>
      <c r="CE33" s="200">
        <v>6453.67</v>
      </c>
      <c r="CF33" s="205">
        <v>3362553</v>
      </c>
      <c r="CG33" s="208">
        <v>0.5</v>
      </c>
      <c r="CH33" s="238" t="s">
        <v>201</v>
      </c>
      <c r="CI33" s="200">
        <v>1600.7</v>
      </c>
      <c r="CJ33" s="200">
        <v>779.21</v>
      </c>
      <c r="CK33" s="205">
        <v>1247286</v>
      </c>
      <c r="CL33" s="201">
        <v>0.5</v>
      </c>
      <c r="CM33" s="208">
        <v>0.0227</v>
      </c>
      <c r="CN33" s="250">
        <v>552.28</v>
      </c>
      <c r="CO33" s="200">
        <v>975.68</v>
      </c>
      <c r="CP33" s="200">
        <v>892.12</v>
      </c>
      <c r="CQ33" s="200">
        <v>586.36</v>
      </c>
      <c r="CR33" s="205">
        <v>1064799</v>
      </c>
      <c r="CS33" s="201">
        <v>0.0052</v>
      </c>
      <c r="CT33" s="201">
        <v>0.5</v>
      </c>
      <c r="CU33" s="208">
        <v>0.5</v>
      </c>
      <c r="CV33" s="319">
        <v>5808189</v>
      </c>
      <c r="CW33" s="241" t="s">
        <v>209</v>
      </c>
      <c r="CX33" s="201">
        <v>0.2478</v>
      </c>
      <c r="CY33" s="200">
        <v>376.69</v>
      </c>
      <c r="CZ33" s="200">
        <v>1166.65</v>
      </c>
      <c r="DA33" s="201">
        <v>0.1333</v>
      </c>
      <c r="DB33" s="201">
        <v>0.1332</v>
      </c>
      <c r="DC33" s="200">
        <v>4015.98</v>
      </c>
      <c r="DD33" s="236">
        <v>4015.09</v>
      </c>
      <c r="DE33" s="325">
        <v>1512778</v>
      </c>
      <c r="DF33" s="325">
        <v>4684205</v>
      </c>
      <c r="DG33" s="322">
        <v>0.5</v>
      </c>
      <c r="DH33" s="201">
        <v>0.5</v>
      </c>
      <c r="DI33" s="244">
        <v>0.0305</v>
      </c>
      <c r="DJ33" s="210">
        <v>150000</v>
      </c>
      <c r="DK33" s="236">
        <v>100000</v>
      </c>
      <c r="DL33" s="325">
        <v>13987500</v>
      </c>
      <c r="DM33" s="322">
        <v>0.0688</v>
      </c>
      <c r="DN33" s="201">
        <v>0</v>
      </c>
      <c r="DO33" s="244">
        <v>0</v>
      </c>
      <c r="DP33" s="210">
        <v>0</v>
      </c>
      <c r="DQ33" s="236">
        <v>0</v>
      </c>
      <c r="DR33" s="325">
        <v>0</v>
      </c>
      <c r="DS33" s="322">
        <v>0</v>
      </c>
      <c r="DT33" s="201">
        <v>0</v>
      </c>
      <c r="DU33" s="208">
        <v>0</v>
      </c>
      <c r="DV33" s="270">
        <v>0</v>
      </c>
      <c r="DW33" s="199">
        <v>0</v>
      </c>
      <c r="DX33" s="202" t="s">
        <v>218</v>
      </c>
      <c r="DY33" s="199">
        <v>0</v>
      </c>
      <c r="DZ33" s="199">
        <v>0</v>
      </c>
      <c r="EA33" s="202" t="s">
        <v>218</v>
      </c>
      <c r="EB33" s="199">
        <v>0</v>
      </c>
      <c r="EC33" s="247">
        <v>0</v>
      </c>
      <c r="ED33" s="327">
        <v>0</v>
      </c>
      <c r="EE33" s="322">
        <v>0</v>
      </c>
      <c r="EF33" s="244">
        <v>0</v>
      </c>
      <c r="EG33" s="327">
        <v>80000</v>
      </c>
      <c r="EH33" s="322">
        <v>0.0004</v>
      </c>
      <c r="EI33" s="208">
        <v>0</v>
      </c>
      <c r="EJ33" s="327">
        <v>2383481</v>
      </c>
      <c r="EK33" s="322">
        <v>0.0117</v>
      </c>
      <c r="EL33" s="244">
        <v>0</v>
      </c>
      <c r="EM33" s="327">
        <v>150000</v>
      </c>
      <c r="EN33" s="322">
        <v>0.0007</v>
      </c>
      <c r="EO33" s="208">
        <v>0</v>
      </c>
      <c r="EP33" s="327">
        <v>0</v>
      </c>
      <c r="EQ33" s="322">
        <v>0</v>
      </c>
      <c r="ER33" s="208">
        <v>0</v>
      </c>
      <c r="ES33" s="241" t="s">
        <v>230</v>
      </c>
      <c r="ET33" s="200">
        <v>0</v>
      </c>
      <c r="EU33" s="201">
        <v>0</v>
      </c>
      <c r="EV33" s="201">
        <v>0</v>
      </c>
      <c r="EW33" s="208">
        <v>0</v>
      </c>
      <c r="EX33" s="238" t="s">
        <v>317</v>
      </c>
      <c r="EY33" s="200">
        <v>-578630</v>
      </c>
      <c r="EZ33" s="201">
        <v>-0.0028</v>
      </c>
      <c r="FA33" s="208">
        <v>0</v>
      </c>
      <c r="FB33" s="238" t="s">
        <v>232</v>
      </c>
      <c r="FC33" s="200">
        <v>0</v>
      </c>
      <c r="FD33" s="201">
        <v>0</v>
      </c>
      <c r="FE33" s="208">
        <v>0</v>
      </c>
      <c r="FF33" s="238" t="s">
        <v>233</v>
      </c>
      <c r="FG33" s="200">
        <v>0</v>
      </c>
      <c r="FH33" s="201">
        <v>0</v>
      </c>
      <c r="FI33" s="208">
        <v>0</v>
      </c>
      <c r="FJ33" s="238" t="s">
        <v>234</v>
      </c>
      <c r="FK33" s="200">
        <v>0</v>
      </c>
      <c r="FL33" s="201">
        <v>0</v>
      </c>
      <c r="FM33" s="208">
        <v>0</v>
      </c>
      <c r="FN33" s="238" t="s">
        <v>235</v>
      </c>
      <c r="FO33" s="200">
        <v>0</v>
      </c>
      <c r="FP33" s="201">
        <v>0</v>
      </c>
      <c r="FQ33" s="244">
        <v>0</v>
      </c>
      <c r="FR33" s="211">
        <v>203286887</v>
      </c>
      <c r="FS33" s="201">
        <v>1</v>
      </c>
      <c r="FT33" s="200">
        <v>24702878</v>
      </c>
      <c r="FU33" s="341">
        <f t="shared" si="0"/>
        <v>0.12151732147878284</v>
      </c>
      <c r="FV33" s="210">
        <v>1643182</v>
      </c>
      <c r="FW33" s="199" t="s">
        <v>170</v>
      </c>
      <c r="FX33" s="201">
        <v>0.015</v>
      </c>
      <c r="FY33" s="201">
        <v>0.39</v>
      </c>
      <c r="FZ33" s="200">
        <v>-1502858</v>
      </c>
      <c r="GA33" s="200">
        <v>140324</v>
      </c>
      <c r="GB33" s="208">
        <v>0.0007</v>
      </c>
      <c r="GC33" s="254">
        <v>0</v>
      </c>
      <c r="GD33" s="200">
        <v>149000</v>
      </c>
      <c r="GE33" s="200">
        <v>5000000</v>
      </c>
      <c r="GF33" s="236">
        <v>0</v>
      </c>
      <c r="GG33" s="254">
        <v>203427210</v>
      </c>
      <c r="GH33" s="201">
        <v>0.7535</v>
      </c>
      <c r="GI33" s="201">
        <v>0.9212</v>
      </c>
      <c r="GJ33" s="266">
        <v>1.25</v>
      </c>
    </row>
    <row r="34" spans="1:192" s="190" customFormat="1" ht="14.25">
      <c r="A34" s="197">
        <v>909</v>
      </c>
      <c r="B34" s="197" t="s">
        <v>136</v>
      </c>
      <c r="C34" s="198" t="s">
        <v>169</v>
      </c>
      <c r="D34" s="247">
        <v>0</v>
      </c>
      <c r="E34" s="254">
        <v>3274.85</v>
      </c>
      <c r="F34" s="200">
        <v>34856</v>
      </c>
      <c r="G34" s="205">
        <v>114148272</v>
      </c>
      <c r="H34" s="201">
        <v>0.4279</v>
      </c>
      <c r="I34" s="208">
        <v>0.05</v>
      </c>
      <c r="J34" s="250">
        <v>3733.33</v>
      </c>
      <c r="K34" s="200">
        <v>14851</v>
      </c>
      <c r="L34" s="205">
        <v>55443718</v>
      </c>
      <c r="M34" s="201">
        <v>0.2078</v>
      </c>
      <c r="N34" s="208">
        <v>0.05</v>
      </c>
      <c r="O34" s="250">
        <v>4617.54</v>
      </c>
      <c r="P34" s="200">
        <v>10742</v>
      </c>
      <c r="Q34" s="205">
        <v>49601642</v>
      </c>
      <c r="R34" s="201">
        <v>0.1859</v>
      </c>
      <c r="S34" s="208">
        <v>0.05</v>
      </c>
      <c r="T34" s="306">
        <v>219193632</v>
      </c>
      <c r="U34" s="257" t="s">
        <v>190</v>
      </c>
      <c r="V34" s="200">
        <v>413.05</v>
      </c>
      <c r="W34" s="200">
        <v>7088.62</v>
      </c>
      <c r="X34" s="205">
        <v>2927929</v>
      </c>
      <c r="Y34" s="208">
        <v>0.5</v>
      </c>
      <c r="Z34" s="274" t="s">
        <v>191</v>
      </c>
      <c r="AA34" s="200">
        <v>413.05</v>
      </c>
      <c r="AB34" s="200">
        <v>5183.43</v>
      </c>
      <c r="AC34" s="205">
        <v>2140995</v>
      </c>
      <c r="AD34" s="244">
        <v>0.5</v>
      </c>
      <c r="AE34" s="210">
        <v>0</v>
      </c>
      <c r="AF34" s="200">
        <v>0</v>
      </c>
      <c r="AG34" s="200">
        <v>0</v>
      </c>
      <c r="AH34" s="200">
        <v>0</v>
      </c>
      <c r="AI34" s="200">
        <v>0</v>
      </c>
      <c r="AJ34" s="201">
        <v>0</v>
      </c>
      <c r="AK34" s="263">
        <v>0</v>
      </c>
      <c r="AL34" s="210">
        <v>0</v>
      </c>
      <c r="AM34" s="200">
        <v>0</v>
      </c>
      <c r="AN34" s="200">
        <v>0</v>
      </c>
      <c r="AO34" s="200">
        <v>0</v>
      </c>
      <c r="AP34" s="200">
        <v>0</v>
      </c>
      <c r="AQ34" s="201">
        <v>0</v>
      </c>
      <c r="AR34" s="208">
        <v>0</v>
      </c>
      <c r="AS34" s="250">
        <v>0</v>
      </c>
      <c r="AT34" s="200">
        <v>0</v>
      </c>
      <c r="AU34" s="200">
        <v>0</v>
      </c>
      <c r="AV34" s="200">
        <v>0</v>
      </c>
      <c r="AW34" s="200">
        <v>0</v>
      </c>
      <c r="AX34" s="201">
        <v>0</v>
      </c>
      <c r="AY34" s="263">
        <v>0</v>
      </c>
      <c r="AZ34" s="210">
        <v>0</v>
      </c>
      <c r="BA34" s="200">
        <v>0</v>
      </c>
      <c r="BB34" s="205">
        <v>0</v>
      </c>
      <c r="BC34" s="200">
        <v>0</v>
      </c>
      <c r="BD34" s="200">
        <v>0</v>
      </c>
      <c r="BE34" s="201">
        <v>0</v>
      </c>
      <c r="BF34" s="208">
        <v>0</v>
      </c>
      <c r="BG34" s="250">
        <v>0</v>
      </c>
      <c r="BH34" s="200">
        <v>0</v>
      </c>
      <c r="BI34" s="200">
        <v>0</v>
      </c>
      <c r="BJ34" s="205">
        <v>0</v>
      </c>
      <c r="BK34" s="200">
        <v>0</v>
      </c>
      <c r="BL34" s="201">
        <v>0</v>
      </c>
      <c r="BM34" s="263">
        <v>0</v>
      </c>
      <c r="BN34" s="210">
        <v>0</v>
      </c>
      <c r="BO34" s="200">
        <v>0</v>
      </c>
      <c r="BP34" s="205">
        <v>0</v>
      </c>
      <c r="BQ34" s="200">
        <v>0</v>
      </c>
      <c r="BR34" s="200">
        <v>0</v>
      </c>
      <c r="BS34" s="201">
        <v>0</v>
      </c>
      <c r="BT34" s="208">
        <v>0</v>
      </c>
      <c r="BU34" s="327">
        <v>5068924</v>
      </c>
      <c r="BV34" s="333">
        <v>0.019</v>
      </c>
      <c r="BW34" s="241" t="s">
        <v>198</v>
      </c>
      <c r="BX34" s="200">
        <v>308.35</v>
      </c>
      <c r="BY34" s="200">
        <v>324.3</v>
      </c>
      <c r="BZ34" s="331">
        <v>100000</v>
      </c>
      <c r="CA34" s="323">
        <v>0.0004</v>
      </c>
      <c r="CB34" s="208">
        <v>0</v>
      </c>
      <c r="CC34" s="238" t="s">
        <v>200</v>
      </c>
      <c r="CD34" s="200">
        <v>144.45</v>
      </c>
      <c r="CE34" s="200">
        <v>560.22</v>
      </c>
      <c r="CF34" s="205">
        <v>80922</v>
      </c>
      <c r="CG34" s="208">
        <v>0</v>
      </c>
      <c r="CH34" s="238" t="s">
        <v>201</v>
      </c>
      <c r="CI34" s="200">
        <v>144.45</v>
      </c>
      <c r="CJ34" s="200">
        <v>132.07</v>
      </c>
      <c r="CK34" s="205">
        <v>19077</v>
      </c>
      <c r="CL34" s="201">
        <v>0</v>
      </c>
      <c r="CM34" s="208">
        <v>0.0004</v>
      </c>
      <c r="CN34" s="250">
        <v>0</v>
      </c>
      <c r="CO34" s="200">
        <v>0</v>
      </c>
      <c r="CP34" s="200">
        <v>0</v>
      </c>
      <c r="CQ34" s="200">
        <v>0</v>
      </c>
      <c r="CR34" s="205">
        <v>0</v>
      </c>
      <c r="CS34" s="201">
        <v>0</v>
      </c>
      <c r="CT34" s="201">
        <v>0</v>
      </c>
      <c r="CU34" s="208">
        <v>0</v>
      </c>
      <c r="CV34" s="319">
        <v>200000</v>
      </c>
      <c r="CW34" s="241" t="s">
        <v>252</v>
      </c>
      <c r="CX34" s="201">
        <v>1</v>
      </c>
      <c r="CY34" s="200">
        <v>380.04</v>
      </c>
      <c r="CZ34" s="200">
        <v>889.25</v>
      </c>
      <c r="DA34" s="201">
        <v>0.5048</v>
      </c>
      <c r="DB34" s="201">
        <v>0.249</v>
      </c>
      <c r="DC34" s="200">
        <v>10499.36</v>
      </c>
      <c r="DD34" s="236">
        <v>5381.62</v>
      </c>
      <c r="DE34" s="325">
        <v>3990150</v>
      </c>
      <c r="DF34" s="325">
        <v>4785595</v>
      </c>
      <c r="DG34" s="322">
        <v>1</v>
      </c>
      <c r="DH34" s="201">
        <v>1</v>
      </c>
      <c r="DI34" s="244">
        <v>0.0329</v>
      </c>
      <c r="DJ34" s="210">
        <v>75000</v>
      </c>
      <c r="DK34" s="236">
        <v>175000</v>
      </c>
      <c r="DL34" s="325">
        <v>26800000</v>
      </c>
      <c r="DM34" s="322">
        <v>0.1005</v>
      </c>
      <c r="DN34" s="201">
        <v>0</v>
      </c>
      <c r="DO34" s="244">
        <v>0</v>
      </c>
      <c r="DP34" s="210">
        <v>20000</v>
      </c>
      <c r="DQ34" s="236">
        <v>100000</v>
      </c>
      <c r="DR34" s="325">
        <v>1960000</v>
      </c>
      <c r="DS34" s="322">
        <v>0.0073</v>
      </c>
      <c r="DT34" s="201">
        <v>0</v>
      </c>
      <c r="DU34" s="208">
        <v>0</v>
      </c>
      <c r="DV34" s="270">
        <v>3</v>
      </c>
      <c r="DW34" s="199">
        <v>150</v>
      </c>
      <c r="DX34" s="202" t="s">
        <v>218</v>
      </c>
      <c r="DY34" s="199">
        <v>3</v>
      </c>
      <c r="DZ34" s="199">
        <v>600</v>
      </c>
      <c r="EA34" s="202" t="s">
        <v>218</v>
      </c>
      <c r="EB34" s="199">
        <v>2</v>
      </c>
      <c r="EC34" s="247">
        <v>2</v>
      </c>
      <c r="ED34" s="327">
        <v>0</v>
      </c>
      <c r="EE34" s="322">
        <v>0</v>
      </c>
      <c r="EF34" s="244">
        <v>0</v>
      </c>
      <c r="EG34" s="327">
        <v>0</v>
      </c>
      <c r="EH34" s="322">
        <v>0</v>
      </c>
      <c r="EI34" s="208">
        <v>0</v>
      </c>
      <c r="EJ34" s="327">
        <v>4422879</v>
      </c>
      <c r="EK34" s="322">
        <v>0.0166</v>
      </c>
      <c r="EL34" s="244">
        <v>0</v>
      </c>
      <c r="EM34" s="327">
        <v>0</v>
      </c>
      <c r="EN34" s="322">
        <v>0</v>
      </c>
      <c r="EO34" s="208">
        <v>0</v>
      </c>
      <c r="EP34" s="327">
        <v>0</v>
      </c>
      <c r="EQ34" s="322">
        <v>0</v>
      </c>
      <c r="ER34" s="208">
        <v>0</v>
      </c>
      <c r="ES34" s="241" t="s">
        <v>230</v>
      </c>
      <c r="ET34" s="200">
        <v>56338</v>
      </c>
      <c r="EU34" s="201">
        <v>0.0002</v>
      </c>
      <c r="EV34" s="201">
        <v>0</v>
      </c>
      <c r="EW34" s="208">
        <v>0</v>
      </c>
      <c r="EX34" s="238" t="s">
        <v>257</v>
      </c>
      <c r="EY34" s="200">
        <v>307950</v>
      </c>
      <c r="EZ34" s="201">
        <v>0.0012</v>
      </c>
      <c r="FA34" s="208">
        <v>0</v>
      </c>
      <c r="FB34" s="238" t="s">
        <v>232</v>
      </c>
      <c r="FC34" s="200">
        <v>0</v>
      </c>
      <c r="FD34" s="201">
        <v>0</v>
      </c>
      <c r="FE34" s="208">
        <v>0</v>
      </c>
      <c r="FF34" s="238" t="s">
        <v>233</v>
      </c>
      <c r="FG34" s="200">
        <v>0</v>
      </c>
      <c r="FH34" s="201">
        <v>0</v>
      </c>
      <c r="FI34" s="208">
        <v>0</v>
      </c>
      <c r="FJ34" s="238" t="s">
        <v>234</v>
      </c>
      <c r="FK34" s="200">
        <v>0</v>
      </c>
      <c r="FL34" s="201">
        <v>0</v>
      </c>
      <c r="FM34" s="208">
        <v>0</v>
      </c>
      <c r="FN34" s="238" t="s">
        <v>235</v>
      </c>
      <c r="FO34" s="200">
        <v>0</v>
      </c>
      <c r="FP34" s="201">
        <v>0</v>
      </c>
      <c r="FQ34" s="244">
        <v>0</v>
      </c>
      <c r="FR34" s="211">
        <v>266785469</v>
      </c>
      <c r="FS34" s="201">
        <v>1</v>
      </c>
      <c r="FT34" s="200">
        <v>22269889</v>
      </c>
      <c r="FU34" s="341">
        <f t="shared" si="0"/>
        <v>0.08347489495389271</v>
      </c>
      <c r="FV34" s="210">
        <v>2728819</v>
      </c>
      <c r="FW34" s="199" t="s">
        <v>170</v>
      </c>
      <c r="FX34" s="201">
        <v>0.0557</v>
      </c>
      <c r="FY34" s="201">
        <v>1</v>
      </c>
      <c r="FZ34" s="200">
        <v>-2728819</v>
      </c>
      <c r="GA34" s="200">
        <v>0</v>
      </c>
      <c r="GB34" s="208">
        <v>0</v>
      </c>
      <c r="GC34" s="254">
        <v>0</v>
      </c>
      <c r="GD34" s="200">
        <v>546000</v>
      </c>
      <c r="GE34" s="200">
        <v>0</v>
      </c>
      <c r="GF34" s="236">
        <v>0</v>
      </c>
      <c r="GG34" s="254">
        <v>266785469</v>
      </c>
      <c r="GH34" s="201">
        <v>0.8216</v>
      </c>
      <c r="GI34" s="201">
        <v>0.8743</v>
      </c>
      <c r="GJ34" s="266">
        <v>1.15</v>
      </c>
    </row>
    <row r="35" spans="1:192" s="190" customFormat="1" ht="14.25">
      <c r="A35" s="197">
        <v>841</v>
      </c>
      <c r="B35" s="197" t="s">
        <v>101</v>
      </c>
      <c r="C35" s="198" t="s">
        <v>169</v>
      </c>
      <c r="D35" s="247">
        <v>0</v>
      </c>
      <c r="E35" s="254">
        <v>2463.82</v>
      </c>
      <c r="F35" s="200">
        <v>8437</v>
      </c>
      <c r="G35" s="205">
        <v>20787249</v>
      </c>
      <c r="H35" s="201">
        <v>0.3695</v>
      </c>
      <c r="I35" s="208">
        <v>0</v>
      </c>
      <c r="J35" s="250">
        <v>4327.96</v>
      </c>
      <c r="K35" s="200">
        <v>2872</v>
      </c>
      <c r="L35" s="205">
        <v>12429901</v>
      </c>
      <c r="M35" s="201">
        <v>0.221</v>
      </c>
      <c r="N35" s="208">
        <v>0</v>
      </c>
      <c r="O35" s="250">
        <v>4283.03</v>
      </c>
      <c r="P35" s="200">
        <v>2011</v>
      </c>
      <c r="Q35" s="205">
        <v>8613173</v>
      </c>
      <c r="R35" s="201">
        <v>0.1531</v>
      </c>
      <c r="S35" s="208">
        <v>0</v>
      </c>
      <c r="T35" s="306">
        <v>41830324</v>
      </c>
      <c r="U35" s="257" t="s">
        <v>190</v>
      </c>
      <c r="V35" s="200">
        <v>809.25</v>
      </c>
      <c r="W35" s="200">
        <v>2486.64</v>
      </c>
      <c r="X35" s="205">
        <v>2012313</v>
      </c>
      <c r="Y35" s="208">
        <v>0.49</v>
      </c>
      <c r="Z35" s="274" t="s">
        <v>191</v>
      </c>
      <c r="AA35" s="200">
        <v>996.03</v>
      </c>
      <c r="AB35" s="200">
        <v>1421.17</v>
      </c>
      <c r="AC35" s="205">
        <v>1415526</v>
      </c>
      <c r="AD35" s="244">
        <v>0.49</v>
      </c>
      <c r="AE35" s="210">
        <v>0</v>
      </c>
      <c r="AF35" s="200">
        <v>0</v>
      </c>
      <c r="AG35" s="200">
        <v>0</v>
      </c>
      <c r="AH35" s="200">
        <v>0</v>
      </c>
      <c r="AI35" s="200">
        <v>0</v>
      </c>
      <c r="AJ35" s="201">
        <v>0</v>
      </c>
      <c r="AK35" s="263">
        <v>0</v>
      </c>
      <c r="AL35" s="210">
        <v>0</v>
      </c>
      <c r="AM35" s="200">
        <v>0</v>
      </c>
      <c r="AN35" s="200">
        <v>0</v>
      </c>
      <c r="AO35" s="200">
        <v>0</v>
      </c>
      <c r="AP35" s="200">
        <v>0</v>
      </c>
      <c r="AQ35" s="201">
        <v>0</v>
      </c>
      <c r="AR35" s="208">
        <v>0</v>
      </c>
      <c r="AS35" s="250">
        <v>690.42</v>
      </c>
      <c r="AT35" s="200">
        <v>556.39</v>
      </c>
      <c r="AU35" s="200">
        <v>1172.71</v>
      </c>
      <c r="AV35" s="200">
        <v>621.51</v>
      </c>
      <c r="AW35" s="200">
        <v>1155462</v>
      </c>
      <c r="AX35" s="201">
        <v>0.49</v>
      </c>
      <c r="AY35" s="263">
        <v>0.49</v>
      </c>
      <c r="AZ35" s="210">
        <v>690.42</v>
      </c>
      <c r="BA35" s="200">
        <v>556.39</v>
      </c>
      <c r="BB35" s="200">
        <v>996.34</v>
      </c>
      <c r="BC35" s="200">
        <v>429.51</v>
      </c>
      <c r="BD35" s="200">
        <v>926869</v>
      </c>
      <c r="BE35" s="201">
        <v>0.49</v>
      </c>
      <c r="BF35" s="208">
        <v>0.49</v>
      </c>
      <c r="BG35" s="250">
        <v>690.42</v>
      </c>
      <c r="BH35" s="200">
        <v>556.39</v>
      </c>
      <c r="BI35" s="200">
        <v>588.29</v>
      </c>
      <c r="BJ35" s="200">
        <v>312.43</v>
      </c>
      <c r="BK35" s="200">
        <v>580001</v>
      </c>
      <c r="BL35" s="201">
        <v>0.49</v>
      </c>
      <c r="BM35" s="263">
        <v>0.49</v>
      </c>
      <c r="BN35" s="210">
        <v>690.42</v>
      </c>
      <c r="BO35" s="200">
        <v>556.39</v>
      </c>
      <c r="BP35" s="200">
        <v>1.01</v>
      </c>
      <c r="BQ35" s="200">
        <v>1</v>
      </c>
      <c r="BR35" s="200">
        <v>1255</v>
      </c>
      <c r="BS35" s="201">
        <v>0.49</v>
      </c>
      <c r="BT35" s="208">
        <v>0.49</v>
      </c>
      <c r="BU35" s="327">
        <v>6091426</v>
      </c>
      <c r="BV35" s="333">
        <v>0.1083</v>
      </c>
      <c r="BW35" s="241" t="s">
        <v>198</v>
      </c>
      <c r="BX35" s="200">
        <v>866</v>
      </c>
      <c r="BY35" s="200">
        <v>98.96</v>
      </c>
      <c r="BZ35" s="331">
        <v>85698</v>
      </c>
      <c r="CA35" s="323">
        <v>0.0015</v>
      </c>
      <c r="CB35" s="208">
        <v>0</v>
      </c>
      <c r="CC35" s="238" t="s">
        <v>200</v>
      </c>
      <c r="CD35" s="200">
        <v>277</v>
      </c>
      <c r="CE35" s="200">
        <v>249.09</v>
      </c>
      <c r="CF35" s="205">
        <v>68999</v>
      </c>
      <c r="CG35" s="208">
        <v>0</v>
      </c>
      <c r="CH35" s="238" t="s">
        <v>201</v>
      </c>
      <c r="CI35" s="200">
        <v>240.8</v>
      </c>
      <c r="CJ35" s="200">
        <v>31.08</v>
      </c>
      <c r="CK35" s="205">
        <v>7483</v>
      </c>
      <c r="CL35" s="201">
        <v>0</v>
      </c>
      <c r="CM35" s="208">
        <v>0.0014</v>
      </c>
      <c r="CN35" s="250">
        <v>0</v>
      </c>
      <c r="CO35" s="200">
        <v>0</v>
      </c>
      <c r="CP35" s="200">
        <v>0</v>
      </c>
      <c r="CQ35" s="200">
        <v>0</v>
      </c>
      <c r="CR35" s="205">
        <v>0</v>
      </c>
      <c r="CS35" s="201">
        <v>0</v>
      </c>
      <c r="CT35" s="201">
        <v>0</v>
      </c>
      <c r="CU35" s="208">
        <v>0</v>
      </c>
      <c r="CV35" s="319">
        <v>162180</v>
      </c>
      <c r="CW35" s="241" t="s">
        <v>252</v>
      </c>
      <c r="CX35" s="201">
        <v>0.5</v>
      </c>
      <c r="CY35" s="200">
        <v>756.81</v>
      </c>
      <c r="CZ35" s="200">
        <v>35.81</v>
      </c>
      <c r="DA35" s="201">
        <v>0.2505</v>
      </c>
      <c r="DB35" s="201">
        <v>0.2195</v>
      </c>
      <c r="DC35" s="200">
        <v>1909.85</v>
      </c>
      <c r="DD35" s="236">
        <v>880.66</v>
      </c>
      <c r="DE35" s="325">
        <v>1445391</v>
      </c>
      <c r="DF35" s="325">
        <v>31537</v>
      </c>
      <c r="DG35" s="322">
        <v>0.275</v>
      </c>
      <c r="DH35" s="201">
        <v>1</v>
      </c>
      <c r="DI35" s="244">
        <v>0.0263</v>
      </c>
      <c r="DJ35" s="210">
        <v>175000</v>
      </c>
      <c r="DK35" s="236">
        <v>175000</v>
      </c>
      <c r="DL35" s="325">
        <v>6125000</v>
      </c>
      <c r="DM35" s="322">
        <v>0.1089</v>
      </c>
      <c r="DN35" s="201">
        <v>0</v>
      </c>
      <c r="DO35" s="244">
        <v>0</v>
      </c>
      <c r="DP35" s="210">
        <v>35000</v>
      </c>
      <c r="DQ35" s="236">
        <v>0</v>
      </c>
      <c r="DR35" s="325">
        <v>35000</v>
      </c>
      <c r="DS35" s="322">
        <v>0.0006</v>
      </c>
      <c r="DT35" s="201">
        <v>0</v>
      </c>
      <c r="DU35" s="208">
        <v>0</v>
      </c>
      <c r="DV35" s="270">
        <v>2</v>
      </c>
      <c r="DW35" s="199">
        <v>150</v>
      </c>
      <c r="DX35" s="202" t="s">
        <v>218</v>
      </c>
      <c r="DY35" s="199">
        <v>3</v>
      </c>
      <c r="DZ35" s="199">
        <v>600</v>
      </c>
      <c r="EA35" s="202" t="s">
        <v>218</v>
      </c>
      <c r="EB35" s="199">
        <v>2</v>
      </c>
      <c r="EC35" s="247">
        <v>2</v>
      </c>
      <c r="ED35" s="327">
        <v>0</v>
      </c>
      <c r="EE35" s="322">
        <v>0</v>
      </c>
      <c r="EF35" s="244">
        <v>0</v>
      </c>
      <c r="EG35" s="327">
        <v>0</v>
      </c>
      <c r="EH35" s="322">
        <v>0</v>
      </c>
      <c r="EI35" s="208">
        <v>0</v>
      </c>
      <c r="EJ35" s="327">
        <v>500306</v>
      </c>
      <c r="EK35" s="322">
        <v>0.0089</v>
      </c>
      <c r="EL35" s="244">
        <v>0</v>
      </c>
      <c r="EM35" s="327">
        <v>0</v>
      </c>
      <c r="EN35" s="322">
        <v>0</v>
      </c>
      <c r="EO35" s="208">
        <v>0</v>
      </c>
      <c r="EP35" s="327">
        <v>0</v>
      </c>
      <c r="EQ35" s="322">
        <v>0</v>
      </c>
      <c r="ER35" s="208">
        <v>0</v>
      </c>
      <c r="ES35" s="241" t="s">
        <v>230</v>
      </c>
      <c r="ET35" s="200">
        <v>0</v>
      </c>
      <c r="EU35" s="201">
        <v>0</v>
      </c>
      <c r="EV35" s="201">
        <v>0</v>
      </c>
      <c r="EW35" s="208">
        <v>0</v>
      </c>
      <c r="EX35" s="238" t="s">
        <v>316</v>
      </c>
      <c r="EY35" s="200">
        <v>35000</v>
      </c>
      <c r="EZ35" s="201">
        <v>0.0006</v>
      </c>
      <c r="FA35" s="208">
        <v>0</v>
      </c>
      <c r="FB35" s="238" t="s">
        <v>232</v>
      </c>
      <c r="FC35" s="200">
        <v>0</v>
      </c>
      <c r="FD35" s="201">
        <v>0</v>
      </c>
      <c r="FE35" s="208">
        <v>0</v>
      </c>
      <c r="FF35" s="238" t="s">
        <v>233</v>
      </c>
      <c r="FG35" s="200">
        <v>0</v>
      </c>
      <c r="FH35" s="201">
        <v>0</v>
      </c>
      <c r="FI35" s="208">
        <v>0</v>
      </c>
      <c r="FJ35" s="238" t="s">
        <v>234</v>
      </c>
      <c r="FK35" s="200">
        <v>0</v>
      </c>
      <c r="FL35" s="201">
        <v>0</v>
      </c>
      <c r="FM35" s="208">
        <v>0</v>
      </c>
      <c r="FN35" s="238" t="s">
        <v>235</v>
      </c>
      <c r="FO35" s="200">
        <v>0</v>
      </c>
      <c r="FP35" s="201">
        <v>0</v>
      </c>
      <c r="FQ35" s="244">
        <v>0</v>
      </c>
      <c r="FR35" s="211">
        <v>56256163</v>
      </c>
      <c r="FS35" s="201">
        <v>1</v>
      </c>
      <c r="FT35" s="200">
        <v>3413818</v>
      </c>
      <c r="FU35" s="341">
        <f t="shared" si="0"/>
        <v>0.0606834490293979</v>
      </c>
      <c r="FV35" s="210">
        <v>233817</v>
      </c>
      <c r="FW35" s="199" t="s">
        <v>170</v>
      </c>
      <c r="FX35" s="201">
        <v>0.0514</v>
      </c>
      <c r="FY35" s="201">
        <v>1</v>
      </c>
      <c r="FZ35" s="200">
        <v>-233815</v>
      </c>
      <c r="GA35" s="200">
        <v>2</v>
      </c>
      <c r="GB35" s="208">
        <v>0</v>
      </c>
      <c r="GC35" s="254">
        <v>0</v>
      </c>
      <c r="GD35" s="200">
        <v>0</v>
      </c>
      <c r="GE35" s="200">
        <v>135000</v>
      </c>
      <c r="GF35" s="236">
        <v>0</v>
      </c>
      <c r="GG35" s="254">
        <v>56256165</v>
      </c>
      <c r="GH35" s="201">
        <v>0.7436</v>
      </c>
      <c r="GI35" s="201">
        <v>0.881</v>
      </c>
      <c r="GJ35" s="266">
        <v>1.34</v>
      </c>
    </row>
    <row r="36" spans="1:192" s="190" customFormat="1" ht="14.25">
      <c r="A36" s="197">
        <v>831</v>
      </c>
      <c r="B36" s="197" t="s">
        <v>96</v>
      </c>
      <c r="C36" s="198" t="s">
        <v>169</v>
      </c>
      <c r="D36" s="247">
        <v>0</v>
      </c>
      <c r="E36" s="254">
        <v>2442.07</v>
      </c>
      <c r="F36" s="200">
        <v>21042.75</v>
      </c>
      <c r="G36" s="205">
        <v>51387765</v>
      </c>
      <c r="H36" s="201">
        <v>0.3784</v>
      </c>
      <c r="I36" s="208">
        <v>0.12</v>
      </c>
      <c r="J36" s="250">
        <v>3465.21</v>
      </c>
      <c r="K36" s="200">
        <v>7634</v>
      </c>
      <c r="L36" s="205">
        <v>26453381</v>
      </c>
      <c r="M36" s="201">
        <v>0.1948</v>
      </c>
      <c r="N36" s="208">
        <v>0.097</v>
      </c>
      <c r="O36" s="250">
        <v>3892.87</v>
      </c>
      <c r="P36" s="200">
        <v>5354</v>
      </c>
      <c r="Q36" s="205">
        <v>20842438</v>
      </c>
      <c r="R36" s="201">
        <v>0.1535</v>
      </c>
      <c r="S36" s="208">
        <v>0.0863</v>
      </c>
      <c r="T36" s="306">
        <v>98683584</v>
      </c>
      <c r="U36" s="257" t="s">
        <v>190</v>
      </c>
      <c r="V36" s="200">
        <v>933.86</v>
      </c>
      <c r="W36" s="200">
        <v>6707.09</v>
      </c>
      <c r="X36" s="205">
        <v>6263495</v>
      </c>
      <c r="Y36" s="208">
        <v>0.3525</v>
      </c>
      <c r="Z36" s="274" t="s">
        <v>191</v>
      </c>
      <c r="AA36" s="200">
        <v>715.21</v>
      </c>
      <c r="AB36" s="200">
        <v>4127.14</v>
      </c>
      <c r="AC36" s="205">
        <v>2951780</v>
      </c>
      <c r="AD36" s="244">
        <v>0.3525</v>
      </c>
      <c r="AE36" s="210">
        <v>117.31</v>
      </c>
      <c r="AF36" s="200">
        <v>93.13</v>
      </c>
      <c r="AG36" s="200">
        <v>1406.3</v>
      </c>
      <c r="AH36" s="200">
        <v>930.47</v>
      </c>
      <c r="AI36" s="200">
        <v>251622</v>
      </c>
      <c r="AJ36" s="201">
        <v>0.3525</v>
      </c>
      <c r="AK36" s="263">
        <v>0.3525</v>
      </c>
      <c r="AL36" s="210">
        <v>234.63</v>
      </c>
      <c r="AM36" s="200">
        <v>186.69</v>
      </c>
      <c r="AN36" s="200">
        <v>2086.91</v>
      </c>
      <c r="AO36" s="200">
        <v>1189.44</v>
      </c>
      <c r="AP36" s="200">
        <v>711695</v>
      </c>
      <c r="AQ36" s="201">
        <v>0.3525</v>
      </c>
      <c r="AR36" s="208">
        <v>0.3525</v>
      </c>
      <c r="AS36" s="250">
        <v>352.38</v>
      </c>
      <c r="AT36" s="200">
        <v>279.82</v>
      </c>
      <c r="AU36" s="200">
        <v>3693.4</v>
      </c>
      <c r="AV36" s="200">
        <v>1982.41</v>
      </c>
      <c r="AW36" s="200">
        <v>1856222</v>
      </c>
      <c r="AX36" s="201">
        <v>0.3525</v>
      </c>
      <c r="AY36" s="263">
        <v>0.3525</v>
      </c>
      <c r="AZ36" s="210">
        <v>469.69</v>
      </c>
      <c r="BA36" s="200">
        <v>372.95</v>
      </c>
      <c r="BB36" s="200">
        <v>2656.4</v>
      </c>
      <c r="BC36" s="200">
        <v>1325.54</v>
      </c>
      <c r="BD36" s="200">
        <v>1742053</v>
      </c>
      <c r="BE36" s="201">
        <v>0.3525</v>
      </c>
      <c r="BF36" s="208">
        <v>0.3525</v>
      </c>
      <c r="BG36" s="250">
        <v>939.4</v>
      </c>
      <c r="BH36" s="200">
        <v>746.33</v>
      </c>
      <c r="BI36" s="200">
        <v>1873.86</v>
      </c>
      <c r="BJ36" s="200">
        <v>933.16</v>
      </c>
      <c r="BK36" s="200">
        <v>2456736</v>
      </c>
      <c r="BL36" s="201">
        <v>0.3525</v>
      </c>
      <c r="BM36" s="263">
        <v>0.3525</v>
      </c>
      <c r="BN36" s="210">
        <v>939.4</v>
      </c>
      <c r="BO36" s="200">
        <v>746.33</v>
      </c>
      <c r="BP36" s="200">
        <v>1125.47</v>
      </c>
      <c r="BQ36" s="200">
        <v>604.65</v>
      </c>
      <c r="BR36" s="200">
        <v>1508535</v>
      </c>
      <c r="BS36" s="201">
        <v>0.3525</v>
      </c>
      <c r="BT36" s="208">
        <v>0.3525</v>
      </c>
      <c r="BU36" s="327">
        <v>17742138</v>
      </c>
      <c r="BV36" s="333">
        <v>0.1307</v>
      </c>
      <c r="BW36" s="241" t="s">
        <v>198</v>
      </c>
      <c r="BX36" s="200">
        <v>1353.22</v>
      </c>
      <c r="BY36" s="200">
        <v>152.17</v>
      </c>
      <c r="BZ36" s="331">
        <v>205922</v>
      </c>
      <c r="CA36" s="323">
        <v>0.0015</v>
      </c>
      <c r="CB36" s="208">
        <v>1</v>
      </c>
      <c r="CC36" s="238" t="s">
        <v>200</v>
      </c>
      <c r="CD36" s="200">
        <v>855.73</v>
      </c>
      <c r="CE36" s="200">
        <v>2933.52</v>
      </c>
      <c r="CF36" s="205">
        <v>2510314</v>
      </c>
      <c r="CG36" s="208">
        <v>0.4005</v>
      </c>
      <c r="CH36" s="238" t="s">
        <v>201</v>
      </c>
      <c r="CI36" s="200">
        <v>2512.76</v>
      </c>
      <c r="CJ36" s="200">
        <v>459.13</v>
      </c>
      <c r="CK36" s="205">
        <v>1153690</v>
      </c>
      <c r="CL36" s="201">
        <v>0.4005</v>
      </c>
      <c r="CM36" s="208">
        <v>0.027</v>
      </c>
      <c r="CN36" s="250">
        <v>1199.68</v>
      </c>
      <c r="CO36" s="200">
        <v>2020.6</v>
      </c>
      <c r="CP36" s="200">
        <v>311.34</v>
      </c>
      <c r="CQ36" s="200">
        <v>51.61</v>
      </c>
      <c r="CR36" s="205">
        <v>477794</v>
      </c>
      <c r="CS36" s="201">
        <v>0.0035</v>
      </c>
      <c r="CT36" s="201">
        <v>1</v>
      </c>
      <c r="CU36" s="208">
        <v>1</v>
      </c>
      <c r="CV36" s="319">
        <v>4347719</v>
      </c>
      <c r="CW36" s="241" t="s">
        <v>149</v>
      </c>
      <c r="CX36" s="201">
        <v>1</v>
      </c>
      <c r="CY36" s="200">
        <v>0</v>
      </c>
      <c r="CZ36" s="200">
        <v>859.16</v>
      </c>
      <c r="DA36" s="201">
        <v>0</v>
      </c>
      <c r="DB36" s="201">
        <v>0</v>
      </c>
      <c r="DC36" s="200">
        <v>0</v>
      </c>
      <c r="DD36" s="236">
        <v>3725.85</v>
      </c>
      <c r="DE36" s="325">
        <v>0</v>
      </c>
      <c r="DF36" s="325">
        <v>3201102</v>
      </c>
      <c r="DG36" s="322">
        <v>0</v>
      </c>
      <c r="DH36" s="201">
        <v>0.3525</v>
      </c>
      <c r="DI36" s="244">
        <v>0.0236</v>
      </c>
      <c r="DJ36" s="210">
        <v>100000</v>
      </c>
      <c r="DK36" s="236">
        <v>150000</v>
      </c>
      <c r="DL36" s="325">
        <v>8950000</v>
      </c>
      <c r="DM36" s="322">
        <v>0.0659</v>
      </c>
      <c r="DN36" s="201">
        <v>0</v>
      </c>
      <c r="DO36" s="244">
        <v>0</v>
      </c>
      <c r="DP36" s="210">
        <v>0</v>
      </c>
      <c r="DQ36" s="236">
        <v>0</v>
      </c>
      <c r="DR36" s="325">
        <v>0</v>
      </c>
      <c r="DS36" s="322">
        <v>0</v>
      </c>
      <c r="DT36" s="201">
        <v>0</v>
      </c>
      <c r="DU36" s="208">
        <v>0</v>
      </c>
      <c r="DV36" s="270">
        <v>0</v>
      </c>
      <c r="DW36" s="199">
        <v>0</v>
      </c>
      <c r="DX36" s="202" t="s">
        <v>218</v>
      </c>
      <c r="DY36" s="199">
        <v>0</v>
      </c>
      <c r="DZ36" s="199">
        <v>0</v>
      </c>
      <c r="EA36" s="202" t="s">
        <v>218</v>
      </c>
      <c r="EB36" s="199">
        <v>0</v>
      </c>
      <c r="EC36" s="247">
        <v>0</v>
      </c>
      <c r="ED36" s="327">
        <v>0</v>
      </c>
      <c r="EE36" s="322">
        <v>0</v>
      </c>
      <c r="EF36" s="244">
        <v>0</v>
      </c>
      <c r="EG36" s="327">
        <v>19330</v>
      </c>
      <c r="EH36" s="322">
        <v>0.0001</v>
      </c>
      <c r="EI36" s="208">
        <v>0</v>
      </c>
      <c r="EJ36" s="327">
        <v>1759887</v>
      </c>
      <c r="EK36" s="322">
        <v>0.013</v>
      </c>
      <c r="EL36" s="244">
        <v>0</v>
      </c>
      <c r="EM36" s="327">
        <v>1011061</v>
      </c>
      <c r="EN36" s="322">
        <v>0.0074</v>
      </c>
      <c r="EO36" s="208">
        <v>0</v>
      </c>
      <c r="EP36" s="327">
        <v>0</v>
      </c>
      <c r="EQ36" s="322">
        <v>0</v>
      </c>
      <c r="ER36" s="208">
        <v>0</v>
      </c>
      <c r="ES36" s="241" t="s">
        <v>230</v>
      </c>
      <c r="ET36" s="200">
        <v>70000</v>
      </c>
      <c r="EU36" s="201">
        <v>0.0005</v>
      </c>
      <c r="EV36" s="201">
        <v>0</v>
      </c>
      <c r="EW36" s="208">
        <v>0</v>
      </c>
      <c r="EX36" s="238" t="s">
        <v>231</v>
      </c>
      <c r="EY36" s="200">
        <v>0</v>
      </c>
      <c r="EZ36" s="201">
        <v>0</v>
      </c>
      <c r="FA36" s="208">
        <v>0</v>
      </c>
      <c r="FB36" s="238" t="s">
        <v>232</v>
      </c>
      <c r="FC36" s="200">
        <v>0</v>
      </c>
      <c r="FD36" s="201">
        <v>0</v>
      </c>
      <c r="FE36" s="208">
        <v>0</v>
      </c>
      <c r="FF36" s="238" t="s">
        <v>233</v>
      </c>
      <c r="FG36" s="200">
        <v>0</v>
      </c>
      <c r="FH36" s="201">
        <v>0</v>
      </c>
      <c r="FI36" s="208">
        <v>0</v>
      </c>
      <c r="FJ36" s="238" t="s">
        <v>234</v>
      </c>
      <c r="FK36" s="200">
        <v>0</v>
      </c>
      <c r="FL36" s="201">
        <v>0</v>
      </c>
      <c r="FM36" s="208">
        <v>0</v>
      </c>
      <c r="FN36" s="238" t="s">
        <v>235</v>
      </c>
      <c r="FO36" s="200">
        <v>0</v>
      </c>
      <c r="FP36" s="201">
        <v>0</v>
      </c>
      <c r="FQ36" s="244">
        <v>0</v>
      </c>
      <c r="FR36" s="211">
        <v>135784822</v>
      </c>
      <c r="FS36" s="201">
        <v>1</v>
      </c>
      <c r="FT36" s="200">
        <v>20064227</v>
      </c>
      <c r="FU36" s="341">
        <f t="shared" si="0"/>
        <v>0.14776487316086034</v>
      </c>
      <c r="FV36" s="210">
        <v>3964578</v>
      </c>
      <c r="FW36" s="199" t="s">
        <v>170</v>
      </c>
      <c r="FX36" s="201">
        <v>0</v>
      </c>
      <c r="FY36" s="201">
        <v>1</v>
      </c>
      <c r="FZ36" s="200">
        <v>-210049</v>
      </c>
      <c r="GA36" s="200">
        <v>3754529</v>
      </c>
      <c r="GB36" s="208">
        <v>0.0269</v>
      </c>
      <c r="GC36" s="254">
        <v>0</v>
      </c>
      <c r="GD36" s="200">
        <v>0</v>
      </c>
      <c r="GE36" s="200">
        <v>200000</v>
      </c>
      <c r="GF36" s="236">
        <v>0</v>
      </c>
      <c r="GG36" s="254">
        <v>139539350</v>
      </c>
      <c r="GH36" s="201">
        <v>0.7268</v>
      </c>
      <c r="GI36" s="201">
        <v>0.913</v>
      </c>
      <c r="GJ36" s="266">
        <v>1.3</v>
      </c>
    </row>
    <row r="37" spans="1:192" s="190" customFormat="1" ht="14.25">
      <c r="A37" s="197">
        <v>830</v>
      </c>
      <c r="B37" s="197" t="s">
        <v>95</v>
      </c>
      <c r="C37" s="198" t="s">
        <v>169</v>
      </c>
      <c r="D37" s="247">
        <v>0</v>
      </c>
      <c r="E37" s="254">
        <v>2556.44</v>
      </c>
      <c r="F37" s="200">
        <v>56481</v>
      </c>
      <c r="G37" s="205">
        <v>144390506</v>
      </c>
      <c r="H37" s="201">
        <v>0.3599</v>
      </c>
      <c r="I37" s="208">
        <v>0.0675</v>
      </c>
      <c r="J37" s="250">
        <v>3616.05</v>
      </c>
      <c r="K37" s="200">
        <v>22493</v>
      </c>
      <c r="L37" s="205">
        <v>81335777</v>
      </c>
      <c r="M37" s="201">
        <v>0.2027</v>
      </c>
      <c r="N37" s="208">
        <v>0.0075</v>
      </c>
      <c r="O37" s="250">
        <v>4257.12</v>
      </c>
      <c r="P37" s="200">
        <v>16308</v>
      </c>
      <c r="Q37" s="205">
        <v>69425120</v>
      </c>
      <c r="R37" s="201">
        <v>0.173</v>
      </c>
      <c r="S37" s="208">
        <v>0.0075</v>
      </c>
      <c r="T37" s="306">
        <v>295151402</v>
      </c>
      <c r="U37" s="257" t="s">
        <v>190</v>
      </c>
      <c r="V37" s="200">
        <v>1494.93</v>
      </c>
      <c r="W37" s="200">
        <v>12768.54</v>
      </c>
      <c r="X37" s="205">
        <v>19088111</v>
      </c>
      <c r="Y37" s="208">
        <v>0.845</v>
      </c>
      <c r="Z37" s="274" t="s">
        <v>191</v>
      </c>
      <c r="AA37" s="200">
        <v>1816.27</v>
      </c>
      <c r="AB37" s="200">
        <v>8962.87</v>
      </c>
      <c r="AC37" s="205">
        <v>16278952</v>
      </c>
      <c r="AD37" s="244">
        <v>0.915</v>
      </c>
      <c r="AE37" s="210">
        <v>0</v>
      </c>
      <c r="AF37" s="200">
        <v>0</v>
      </c>
      <c r="AG37" s="200">
        <v>0</v>
      </c>
      <c r="AH37" s="200">
        <v>0</v>
      </c>
      <c r="AI37" s="200">
        <v>0</v>
      </c>
      <c r="AJ37" s="201">
        <v>0</v>
      </c>
      <c r="AK37" s="263">
        <v>0</v>
      </c>
      <c r="AL37" s="210">
        <v>0</v>
      </c>
      <c r="AM37" s="200">
        <v>0</v>
      </c>
      <c r="AN37" s="200">
        <v>0</v>
      </c>
      <c r="AO37" s="200">
        <v>0</v>
      </c>
      <c r="AP37" s="200">
        <v>0</v>
      </c>
      <c r="AQ37" s="201">
        <v>0</v>
      </c>
      <c r="AR37" s="208">
        <v>0</v>
      </c>
      <c r="AS37" s="250">
        <v>0</v>
      </c>
      <c r="AT37" s="200">
        <v>0</v>
      </c>
      <c r="AU37" s="200">
        <v>0</v>
      </c>
      <c r="AV37" s="200">
        <v>0</v>
      </c>
      <c r="AW37" s="200">
        <v>0</v>
      </c>
      <c r="AX37" s="201">
        <v>0</v>
      </c>
      <c r="AY37" s="263">
        <v>0</v>
      </c>
      <c r="AZ37" s="210">
        <v>0</v>
      </c>
      <c r="BA37" s="200">
        <v>0</v>
      </c>
      <c r="BB37" s="205">
        <v>0</v>
      </c>
      <c r="BC37" s="200">
        <v>0</v>
      </c>
      <c r="BD37" s="200">
        <v>0</v>
      </c>
      <c r="BE37" s="201">
        <v>0</v>
      </c>
      <c r="BF37" s="208">
        <v>0</v>
      </c>
      <c r="BG37" s="250">
        <v>0</v>
      </c>
      <c r="BH37" s="200">
        <v>0</v>
      </c>
      <c r="BI37" s="200">
        <v>0</v>
      </c>
      <c r="BJ37" s="205">
        <v>0</v>
      </c>
      <c r="BK37" s="200">
        <v>0</v>
      </c>
      <c r="BL37" s="201">
        <v>0</v>
      </c>
      <c r="BM37" s="263">
        <v>0</v>
      </c>
      <c r="BN37" s="210">
        <v>0</v>
      </c>
      <c r="BO37" s="200">
        <v>0</v>
      </c>
      <c r="BP37" s="205">
        <v>0</v>
      </c>
      <c r="BQ37" s="200">
        <v>0</v>
      </c>
      <c r="BR37" s="200">
        <v>0</v>
      </c>
      <c r="BS37" s="201">
        <v>0</v>
      </c>
      <c r="BT37" s="208">
        <v>0</v>
      </c>
      <c r="BU37" s="327">
        <v>35367063</v>
      </c>
      <c r="BV37" s="333">
        <v>0.0881</v>
      </c>
      <c r="BW37" s="241" t="s">
        <v>198</v>
      </c>
      <c r="BX37" s="200">
        <v>0</v>
      </c>
      <c r="BY37" s="200">
        <v>0</v>
      </c>
      <c r="BZ37" s="331">
        <v>0</v>
      </c>
      <c r="CA37" s="323">
        <v>0</v>
      </c>
      <c r="CB37" s="208">
        <v>0</v>
      </c>
      <c r="CC37" s="238" t="s">
        <v>259</v>
      </c>
      <c r="CD37" s="200">
        <v>356.32</v>
      </c>
      <c r="CE37" s="200">
        <v>328.57</v>
      </c>
      <c r="CF37" s="205">
        <v>117074</v>
      </c>
      <c r="CG37" s="208">
        <v>1</v>
      </c>
      <c r="CH37" s="238" t="s">
        <v>258</v>
      </c>
      <c r="CI37" s="200">
        <v>321.99</v>
      </c>
      <c r="CJ37" s="200">
        <v>37.89</v>
      </c>
      <c r="CK37" s="205">
        <v>12200</v>
      </c>
      <c r="CL37" s="201">
        <v>1</v>
      </c>
      <c r="CM37" s="208">
        <v>0.0003</v>
      </c>
      <c r="CN37" s="250">
        <v>0</v>
      </c>
      <c r="CO37" s="200">
        <v>0</v>
      </c>
      <c r="CP37" s="200">
        <v>0</v>
      </c>
      <c r="CQ37" s="200">
        <v>0</v>
      </c>
      <c r="CR37" s="205">
        <v>0</v>
      </c>
      <c r="CS37" s="201">
        <v>0</v>
      </c>
      <c r="CT37" s="201">
        <v>0</v>
      </c>
      <c r="CU37" s="208">
        <v>0</v>
      </c>
      <c r="CV37" s="319">
        <v>129274</v>
      </c>
      <c r="CW37" s="241" t="s">
        <v>209</v>
      </c>
      <c r="CX37" s="201">
        <v>0.2418</v>
      </c>
      <c r="CY37" s="200">
        <v>163.79</v>
      </c>
      <c r="CZ37" s="200">
        <v>1077.64</v>
      </c>
      <c r="DA37" s="201">
        <v>0.1217</v>
      </c>
      <c r="DB37" s="201">
        <v>0.1217</v>
      </c>
      <c r="DC37" s="200">
        <v>6852.58</v>
      </c>
      <c r="DD37" s="236">
        <v>8128.73</v>
      </c>
      <c r="DE37" s="325">
        <v>1122402</v>
      </c>
      <c r="DF37" s="325">
        <v>8759867</v>
      </c>
      <c r="DG37" s="322">
        <v>1</v>
      </c>
      <c r="DH37" s="201">
        <v>1</v>
      </c>
      <c r="DI37" s="244">
        <v>0.0246</v>
      </c>
      <c r="DJ37" s="210">
        <v>129391.61</v>
      </c>
      <c r="DK37" s="236">
        <v>150967.4</v>
      </c>
      <c r="DL37" s="325">
        <v>52080596</v>
      </c>
      <c r="DM37" s="322">
        <v>0.1298</v>
      </c>
      <c r="DN37" s="201">
        <v>0.06</v>
      </c>
      <c r="DO37" s="244">
        <v>0.2075</v>
      </c>
      <c r="DP37" s="210">
        <v>0</v>
      </c>
      <c r="DQ37" s="236">
        <v>0</v>
      </c>
      <c r="DR37" s="325">
        <v>0</v>
      </c>
      <c r="DS37" s="322">
        <v>0</v>
      </c>
      <c r="DT37" s="201">
        <v>0</v>
      </c>
      <c r="DU37" s="208">
        <v>0</v>
      </c>
      <c r="DV37" s="270">
        <v>0</v>
      </c>
      <c r="DW37" s="199">
        <v>0</v>
      </c>
      <c r="DX37" s="202" t="s">
        <v>218</v>
      </c>
      <c r="DY37" s="199">
        <v>0</v>
      </c>
      <c r="DZ37" s="199">
        <v>0</v>
      </c>
      <c r="EA37" s="202" t="s">
        <v>218</v>
      </c>
      <c r="EB37" s="199">
        <v>0</v>
      </c>
      <c r="EC37" s="247">
        <v>0</v>
      </c>
      <c r="ED37" s="327">
        <v>0</v>
      </c>
      <c r="EE37" s="322">
        <v>0</v>
      </c>
      <c r="EF37" s="244">
        <v>0</v>
      </c>
      <c r="EG37" s="327">
        <v>300483</v>
      </c>
      <c r="EH37" s="322">
        <v>0.0007</v>
      </c>
      <c r="EI37" s="208">
        <v>0</v>
      </c>
      <c r="EJ37" s="327">
        <v>6999838</v>
      </c>
      <c r="EK37" s="322">
        <v>0.0175</v>
      </c>
      <c r="EL37" s="244">
        <v>0</v>
      </c>
      <c r="EM37" s="327">
        <v>1169961</v>
      </c>
      <c r="EN37" s="322">
        <v>0.0029</v>
      </c>
      <c r="EO37" s="208">
        <v>0</v>
      </c>
      <c r="EP37" s="327">
        <v>0</v>
      </c>
      <c r="EQ37" s="322">
        <v>0</v>
      </c>
      <c r="ER37" s="208">
        <v>0</v>
      </c>
      <c r="ES37" s="241" t="s">
        <v>230</v>
      </c>
      <c r="ET37" s="200">
        <v>105677</v>
      </c>
      <c r="EU37" s="201">
        <v>0.0003</v>
      </c>
      <c r="EV37" s="201">
        <v>0.06</v>
      </c>
      <c r="EW37" s="208">
        <v>0.2075</v>
      </c>
      <c r="EX37" s="238" t="s">
        <v>257</v>
      </c>
      <c r="EY37" s="200">
        <v>52262</v>
      </c>
      <c r="EZ37" s="201">
        <v>0.0001</v>
      </c>
      <c r="FA37" s="208">
        <v>0</v>
      </c>
      <c r="FB37" s="238" t="s">
        <v>232</v>
      </c>
      <c r="FC37" s="200">
        <v>0</v>
      </c>
      <c r="FD37" s="201">
        <v>0</v>
      </c>
      <c r="FE37" s="208">
        <v>0</v>
      </c>
      <c r="FF37" s="238" t="s">
        <v>233</v>
      </c>
      <c r="FG37" s="200">
        <v>0</v>
      </c>
      <c r="FH37" s="201">
        <v>0</v>
      </c>
      <c r="FI37" s="208">
        <v>0</v>
      </c>
      <c r="FJ37" s="238" t="s">
        <v>234</v>
      </c>
      <c r="FK37" s="200">
        <v>0</v>
      </c>
      <c r="FL37" s="201">
        <v>0</v>
      </c>
      <c r="FM37" s="208">
        <v>0</v>
      </c>
      <c r="FN37" s="238" t="s">
        <v>235</v>
      </c>
      <c r="FO37" s="200">
        <v>0</v>
      </c>
      <c r="FP37" s="201">
        <v>0</v>
      </c>
      <c r="FQ37" s="244">
        <v>0</v>
      </c>
      <c r="FR37" s="211">
        <v>401238825</v>
      </c>
      <c r="FS37" s="201">
        <v>1</v>
      </c>
      <c r="FT37" s="200">
        <v>56062113</v>
      </c>
      <c r="FU37" s="341">
        <f t="shared" si="0"/>
        <v>0.13972255302063552</v>
      </c>
      <c r="FV37" s="210">
        <v>2856879</v>
      </c>
      <c r="FW37" s="199" t="s">
        <v>170</v>
      </c>
      <c r="FX37" s="201">
        <v>0.06</v>
      </c>
      <c r="FY37" s="201">
        <v>1</v>
      </c>
      <c r="FZ37" s="200">
        <v>-335111</v>
      </c>
      <c r="GA37" s="200">
        <v>2521768</v>
      </c>
      <c r="GB37" s="208">
        <v>0.0062</v>
      </c>
      <c r="GC37" s="254">
        <v>0</v>
      </c>
      <c r="GD37" s="200">
        <v>300000</v>
      </c>
      <c r="GE37" s="200">
        <v>2310454</v>
      </c>
      <c r="GF37" s="236">
        <v>0</v>
      </c>
      <c r="GG37" s="254">
        <v>403760593</v>
      </c>
      <c r="GH37" s="201">
        <v>0.7356</v>
      </c>
      <c r="GI37" s="201">
        <v>0.8487</v>
      </c>
      <c r="GJ37" s="266">
        <v>1.28</v>
      </c>
    </row>
    <row r="38" spans="1:192" s="190" customFormat="1" ht="14.25">
      <c r="A38" s="197">
        <v>878</v>
      </c>
      <c r="B38" s="197" t="s">
        <v>120</v>
      </c>
      <c r="C38" s="198" t="s">
        <v>169</v>
      </c>
      <c r="D38" s="247">
        <v>0</v>
      </c>
      <c r="E38" s="254">
        <v>2856.52</v>
      </c>
      <c r="F38" s="200">
        <v>51427</v>
      </c>
      <c r="G38" s="205">
        <v>146902254</v>
      </c>
      <c r="H38" s="201">
        <v>0.4214</v>
      </c>
      <c r="I38" s="208">
        <v>0.05</v>
      </c>
      <c r="J38" s="250">
        <v>3974</v>
      </c>
      <c r="K38" s="200">
        <v>20089</v>
      </c>
      <c r="L38" s="205">
        <v>79833686</v>
      </c>
      <c r="M38" s="201">
        <v>0.229</v>
      </c>
      <c r="N38" s="208">
        <v>0.05</v>
      </c>
      <c r="O38" s="250">
        <v>3974</v>
      </c>
      <c r="P38" s="200">
        <v>14482</v>
      </c>
      <c r="Q38" s="205">
        <v>57551468</v>
      </c>
      <c r="R38" s="201">
        <v>0.1651</v>
      </c>
      <c r="S38" s="208">
        <v>0.05</v>
      </c>
      <c r="T38" s="306">
        <v>284287408</v>
      </c>
      <c r="U38" s="257" t="s">
        <v>190</v>
      </c>
      <c r="V38" s="200">
        <v>1378</v>
      </c>
      <c r="W38" s="200">
        <v>9976.27</v>
      </c>
      <c r="X38" s="205">
        <v>13747298</v>
      </c>
      <c r="Y38" s="208">
        <v>0.5929</v>
      </c>
      <c r="Z38" s="274" t="s">
        <v>191</v>
      </c>
      <c r="AA38" s="200">
        <v>408</v>
      </c>
      <c r="AB38" s="200">
        <v>7090.38</v>
      </c>
      <c r="AC38" s="205">
        <v>2892875</v>
      </c>
      <c r="AD38" s="244">
        <v>0.1225</v>
      </c>
      <c r="AE38" s="210">
        <v>0</v>
      </c>
      <c r="AF38" s="200">
        <v>0</v>
      </c>
      <c r="AG38" s="200">
        <v>0</v>
      </c>
      <c r="AH38" s="200">
        <v>0</v>
      </c>
      <c r="AI38" s="200">
        <v>0</v>
      </c>
      <c r="AJ38" s="201">
        <v>0</v>
      </c>
      <c r="AK38" s="263">
        <v>0</v>
      </c>
      <c r="AL38" s="210">
        <v>0</v>
      </c>
      <c r="AM38" s="200">
        <v>0</v>
      </c>
      <c r="AN38" s="200">
        <v>0</v>
      </c>
      <c r="AO38" s="200">
        <v>0</v>
      </c>
      <c r="AP38" s="200">
        <v>0</v>
      </c>
      <c r="AQ38" s="201">
        <v>0</v>
      </c>
      <c r="AR38" s="208">
        <v>0</v>
      </c>
      <c r="AS38" s="250">
        <v>0</v>
      </c>
      <c r="AT38" s="200">
        <v>0</v>
      </c>
      <c r="AU38" s="200">
        <v>0</v>
      </c>
      <c r="AV38" s="200">
        <v>0</v>
      </c>
      <c r="AW38" s="200">
        <v>0</v>
      </c>
      <c r="AX38" s="201">
        <v>0</v>
      </c>
      <c r="AY38" s="263">
        <v>0</v>
      </c>
      <c r="AZ38" s="210">
        <v>720</v>
      </c>
      <c r="BA38" s="200">
        <v>0</v>
      </c>
      <c r="BB38" s="200">
        <v>1037.45</v>
      </c>
      <c r="BC38" s="200">
        <v>0</v>
      </c>
      <c r="BD38" s="200">
        <v>746962</v>
      </c>
      <c r="BE38" s="201">
        <v>1</v>
      </c>
      <c r="BF38" s="208">
        <v>0</v>
      </c>
      <c r="BG38" s="250">
        <v>720</v>
      </c>
      <c r="BH38" s="200">
        <v>0</v>
      </c>
      <c r="BI38" s="200">
        <v>4</v>
      </c>
      <c r="BJ38" s="205">
        <v>0</v>
      </c>
      <c r="BK38" s="200">
        <v>2880</v>
      </c>
      <c r="BL38" s="201">
        <v>1</v>
      </c>
      <c r="BM38" s="263">
        <v>0</v>
      </c>
      <c r="BN38" s="210">
        <v>720</v>
      </c>
      <c r="BO38" s="200">
        <v>0</v>
      </c>
      <c r="BP38" s="200">
        <v>2</v>
      </c>
      <c r="BQ38" s="200">
        <v>0</v>
      </c>
      <c r="BR38" s="200">
        <v>1440</v>
      </c>
      <c r="BS38" s="201">
        <v>1</v>
      </c>
      <c r="BT38" s="208">
        <v>0</v>
      </c>
      <c r="BU38" s="327">
        <v>17391454</v>
      </c>
      <c r="BV38" s="333">
        <v>0.0499</v>
      </c>
      <c r="BW38" s="241" t="s">
        <v>198</v>
      </c>
      <c r="BX38" s="200">
        <v>900</v>
      </c>
      <c r="BY38" s="200">
        <v>336.15</v>
      </c>
      <c r="BZ38" s="331">
        <v>302538</v>
      </c>
      <c r="CA38" s="323">
        <v>0.0009</v>
      </c>
      <c r="CB38" s="208">
        <v>1</v>
      </c>
      <c r="CC38" s="238" t="s">
        <v>200</v>
      </c>
      <c r="CD38" s="200">
        <v>376</v>
      </c>
      <c r="CE38" s="200">
        <v>1152.9</v>
      </c>
      <c r="CF38" s="205">
        <v>433491</v>
      </c>
      <c r="CG38" s="208">
        <v>0</v>
      </c>
      <c r="CH38" s="238" t="s">
        <v>201</v>
      </c>
      <c r="CI38" s="200">
        <v>435</v>
      </c>
      <c r="CJ38" s="200">
        <v>324.75</v>
      </c>
      <c r="CK38" s="205">
        <v>141265</v>
      </c>
      <c r="CL38" s="201">
        <v>0</v>
      </c>
      <c r="CM38" s="208">
        <v>0.0016</v>
      </c>
      <c r="CN38" s="250">
        <v>0</v>
      </c>
      <c r="CO38" s="200">
        <v>0</v>
      </c>
      <c r="CP38" s="200">
        <v>0</v>
      </c>
      <c r="CQ38" s="200">
        <v>0</v>
      </c>
      <c r="CR38" s="205">
        <v>0</v>
      </c>
      <c r="CS38" s="201">
        <v>0</v>
      </c>
      <c r="CT38" s="201">
        <v>0</v>
      </c>
      <c r="CU38" s="208">
        <v>0</v>
      </c>
      <c r="CV38" s="319">
        <v>877295</v>
      </c>
      <c r="CW38" s="241" t="s">
        <v>252</v>
      </c>
      <c r="CX38" s="201">
        <v>1</v>
      </c>
      <c r="CY38" s="200">
        <v>450</v>
      </c>
      <c r="CZ38" s="200">
        <v>1103</v>
      </c>
      <c r="DA38" s="201">
        <v>0.3611</v>
      </c>
      <c r="DB38" s="201">
        <v>0.2291</v>
      </c>
      <c r="DC38" s="200">
        <v>13176.68</v>
      </c>
      <c r="DD38" s="236">
        <v>7628.13</v>
      </c>
      <c r="DE38" s="325">
        <v>5929505</v>
      </c>
      <c r="DF38" s="325">
        <v>8413828</v>
      </c>
      <c r="DG38" s="322">
        <v>1</v>
      </c>
      <c r="DH38" s="201">
        <v>1</v>
      </c>
      <c r="DI38" s="244">
        <v>0.0411</v>
      </c>
      <c r="DJ38" s="210">
        <v>60000</v>
      </c>
      <c r="DK38" s="236">
        <v>145000</v>
      </c>
      <c r="DL38" s="325">
        <v>23785000</v>
      </c>
      <c r="DM38" s="322">
        <v>0.0682</v>
      </c>
      <c r="DN38" s="201">
        <v>0</v>
      </c>
      <c r="DO38" s="244">
        <v>0</v>
      </c>
      <c r="DP38" s="210">
        <v>60000</v>
      </c>
      <c r="DQ38" s="236">
        <v>100000</v>
      </c>
      <c r="DR38" s="325">
        <v>1338000</v>
      </c>
      <c r="DS38" s="322">
        <v>0.0038</v>
      </c>
      <c r="DT38" s="201">
        <v>0</v>
      </c>
      <c r="DU38" s="208">
        <v>0</v>
      </c>
      <c r="DV38" s="270">
        <v>2</v>
      </c>
      <c r="DW38" s="199">
        <v>60</v>
      </c>
      <c r="DX38" s="202" t="s">
        <v>268</v>
      </c>
      <c r="DY38" s="199">
        <v>3</v>
      </c>
      <c r="DZ38" s="199">
        <v>600</v>
      </c>
      <c r="EA38" s="202" t="s">
        <v>218</v>
      </c>
      <c r="EB38" s="199">
        <v>2</v>
      </c>
      <c r="EC38" s="247">
        <v>2</v>
      </c>
      <c r="ED38" s="327">
        <v>0</v>
      </c>
      <c r="EE38" s="322">
        <v>0</v>
      </c>
      <c r="EF38" s="244">
        <v>0</v>
      </c>
      <c r="EG38" s="327">
        <v>333185</v>
      </c>
      <c r="EH38" s="322">
        <v>0.001</v>
      </c>
      <c r="EI38" s="208">
        <v>0</v>
      </c>
      <c r="EJ38" s="327">
        <v>5200301</v>
      </c>
      <c r="EK38" s="322">
        <v>0.0149</v>
      </c>
      <c r="EL38" s="244">
        <v>0</v>
      </c>
      <c r="EM38" s="327">
        <v>208100</v>
      </c>
      <c r="EN38" s="322">
        <v>0.0006</v>
      </c>
      <c r="EO38" s="208">
        <v>0</v>
      </c>
      <c r="EP38" s="327">
        <v>0</v>
      </c>
      <c r="EQ38" s="322">
        <v>0</v>
      </c>
      <c r="ER38" s="208">
        <v>0</v>
      </c>
      <c r="ES38" s="241" t="s">
        <v>230</v>
      </c>
      <c r="ET38" s="200">
        <v>42000</v>
      </c>
      <c r="EU38" s="201">
        <v>0.0001</v>
      </c>
      <c r="EV38" s="201">
        <v>0</v>
      </c>
      <c r="EW38" s="208">
        <v>0</v>
      </c>
      <c r="EX38" s="238" t="s">
        <v>315</v>
      </c>
      <c r="EY38" s="200">
        <v>680661</v>
      </c>
      <c r="EZ38" s="201">
        <v>0.002</v>
      </c>
      <c r="FA38" s="208">
        <v>0</v>
      </c>
      <c r="FB38" s="238" t="s">
        <v>314</v>
      </c>
      <c r="FC38" s="200">
        <v>136631</v>
      </c>
      <c r="FD38" s="201">
        <v>0.0004</v>
      </c>
      <c r="FE38" s="208">
        <v>0</v>
      </c>
      <c r="FF38" s="238" t="s">
        <v>313</v>
      </c>
      <c r="FG38" s="200">
        <v>20000</v>
      </c>
      <c r="FH38" s="201">
        <v>0.0001</v>
      </c>
      <c r="FI38" s="208">
        <v>0</v>
      </c>
      <c r="FJ38" s="238" t="s">
        <v>234</v>
      </c>
      <c r="FK38" s="200">
        <v>0</v>
      </c>
      <c r="FL38" s="201">
        <v>0</v>
      </c>
      <c r="FM38" s="208">
        <v>0</v>
      </c>
      <c r="FN38" s="238" t="s">
        <v>235</v>
      </c>
      <c r="FO38" s="200">
        <v>0</v>
      </c>
      <c r="FP38" s="201">
        <v>0</v>
      </c>
      <c r="FQ38" s="244">
        <v>0</v>
      </c>
      <c r="FR38" s="211">
        <v>348643368</v>
      </c>
      <c r="FS38" s="201">
        <v>1</v>
      </c>
      <c r="FT38" s="200">
        <v>38116673</v>
      </c>
      <c r="FU38" s="341">
        <f t="shared" si="0"/>
        <v>0.10932854744565226</v>
      </c>
      <c r="FV38" s="210">
        <v>3080112</v>
      </c>
      <c r="FW38" s="199" t="s">
        <v>169</v>
      </c>
      <c r="FX38" s="201">
        <v>0</v>
      </c>
      <c r="FY38" s="201">
        <v>0</v>
      </c>
      <c r="FZ38" s="200">
        <v>0</v>
      </c>
      <c r="GA38" s="200">
        <v>3080112</v>
      </c>
      <c r="GB38" s="208">
        <v>0.0088</v>
      </c>
      <c r="GC38" s="254">
        <v>0</v>
      </c>
      <c r="GD38" s="200">
        <v>2686000</v>
      </c>
      <c r="GE38" s="200">
        <v>1240000</v>
      </c>
      <c r="GF38" s="236">
        <v>300000</v>
      </c>
      <c r="GG38" s="254">
        <v>351723480</v>
      </c>
      <c r="GH38" s="201">
        <v>0.8154</v>
      </c>
      <c r="GI38" s="201">
        <v>0.909</v>
      </c>
      <c r="GJ38" s="266">
        <v>1.23</v>
      </c>
    </row>
    <row r="39" spans="1:192" s="190" customFormat="1" ht="14.25">
      <c r="A39" s="197">
        <v>371</v>
      </c>
      <c r="B39" s="197" t="s">
        <v>70</v>
      </c>
      <c r="C39" s="198" t="s">
        <v>169</v>
      </c>
      <c r="D39" s="247">
        <v>0</v>
      </c>
      <c r="E39" s="254">
        <v>2931.4405</v>
      </c>
      <c r="F39" s="200">
        <v>24437</v>
      </c>
      <c r="G39" s="205">
        <v>71635611</v>
      </c>
      <c r="H39" s="201">
        <v>0.4088</v>
      </c>
      <c r="I39" s="208">
        <v>0.0341</v>
      </c>
      <c r="J39" s="250">
        <v>4141.6156</v>
      </c>
      <c r="K39" s="200">
        <v>8473</v>
      </c>
      <c r="L39" s="205">
        <v>35091909</v>
      </c>
      <c r="M39" s="201">
        <v>0.2003</v>
      </c>
      <c r="N39" s="208">
        <v>0.0241</v>
      </c>
      <c r="O39" s="250">
        <v>4728.1661</v>
      </c>
      <c r="P39" s="200">
        <v>6174</v>
      </c>
      <c r="Q39" s="205">
        <v>29191698</v>
      </c>
      <c r="R39" s="201">
        <v>0.1666</v>
      </c>
      <c r="S39" s="208">
        <v>0.0211</v>
      </c>
      <c r="T39" s="306">
        <v>135919218</v>
      </c>
      <c r="U39" s="257" t="s">
        <v>190</v>
      </c>
      <c r="V39" s="200">
        <v>462.0782</v>
      </c>
      <c r="W39" s="200">
        <v>8592.65</v>
      </c>
      <c r="X39" s="205">
        <v>3970477</v>
      </c>
      <c r="Y39" s="208">
        <v>0</v>
      </c>
      <c r="Z39" s="274" t="s">
        <v>191</v>
      </c>
      <c r="AA39" s="200">
        <v>935.2395</v>
      </c>
      <c r="AB39" s="200">
        <v>4739.88</v>
      </c>
      <c r="AC39" s="205">
        <v>4432924</v>
      </c>
      <c r="AD39" s="244">
        <v>0</v>
      </c>
      <c r="AE39" s="210">
        <v>0</v>
      </c>
      <c r="AF39" s="200">
        <v>0</v>
      </c>
      <c r="AG39" s="200">
        <v>0</v>
      </c>
      <c r="AH39" s="200">
        <v>0</v>
      </c>
      <c r="AI39" s="200">
        <v>0</v>
      </c>
      <c r="AJ39" s="201">
        <v>0</v>
      </c>
      <c r="AK39" s="263">
        <v>0</v>
      </c>
      <c r="AL39" s="210">
        <v>0</v>
      </c>
      <c r="AM39" s="200">
        <v>0</v>
      </c>
      <c r="AN39" s="200">
        <v>0</v>
      </c>
      <c r="AO39" s="200">
        <v>0</v>
      </c>
      <c r="AP39" s="200">
        <v>0</v>
      </c>
      <c r="AQ39" s="201">
        <v>0</v>
      </c>
      <c r="AR39" s="208">
        <v>0</v>
      </c>
      <c r="AS39" s="250">
        <v>0</v>
      </c>
      <c r="AT39" s="200">
        <v>0</v>
      </c>
      <c r="AU39" s="200">
        <v>0</v>
      </c>
      <c r="AV39" s="200">
        <v>0</v>
      </c>
      <c r="AW39" s="200">
        <v>0</v>
      </c>
      <c r="AX39" s="201">
        <v>0</v>
      </c>
      <c r="AY39" s="263">
        <v>0</v>
      </c>
      <c r="AZ39" s="210">
        <v>0</v>
      </c>
      <c r="BA39" s="200">
        <v>0</v>
      </c>
      <c r="BB39" s="205">
        <v>0</v>
      </c>
      <c r="BC39" s="200">
        <v>0</v>
      </c>
      <c r="BD39" s="200">
        <v>0</v>
      </c>
      <c r="BE39" s="201">
        <v>0</v>
      </c>
      <c r="BF39" s="208">
        <v>0</v>
      </c>
      <c r="BG39" s="250">
        <v>0</v>
      </c>
      <c r="BH39" s="200">
        <v>0</v>
      </c>
      <c r="BI39" s="200">
        <v>0</v>
      </c>
      <c r="BJ39" s="205">
        <v>0</v>
      </c>
      <c r="BK39" s="200">
        <v>0</v>
      </c>
      <c r="BL39" s="201">
        <v>0</v>
      </c>
      <c r="BM39" s="263">
        <v>0</v>
      </c>
      <c r="BN39" s="210">
        <v>0</v>
      </c>
      <c r="BO39" s="200">
        <v>0</v>
      </c>
      <c r="BP39" s="205">
        <v>0</v>
      </c>
      <c r="BQ39" s="200">
        <v>0</v>
      </c>
      <c r="BR39" s="200">
        <v>0</v>
      </c>
      <c r="BS39" s="201">
        <v>0</v>
      </c>
      <c r="BT39" s="208">
        <v>0</v>
      </c>
      <c r="BU39" s="327">
        <v>8403401</v>
      </c>
      <c r="BV39" s="333">
        <v>0.048</v>
      </c>
      <c r="BW39" s="241" t="s">
        <v>198</v>
      </c>
      <c r="BX39" s="200">
        <v>1000</v>
      </c>
      <c r="BY39" s="200">
        <v>222.07</v>
      </c>
      <c r="BZ39" s="331">
        <v>222072</v>
      </c>
      <c r="CA39" s="323">
        <v>0.0013</v>
      </c>
      <c r="CB39" s="208">
        <v>0</v>
      </c>
      <c r="CC39" s="238" t="s">
        <v>149</v>
      </c>
      <c r="CD39" s="200">
        <v>0</v>
      </c>
      <c r="CE39" s="200">
        <v>0</v>
      </c>
      <c r="CF39" s="205">
        <v>0</v>
      </c>
      <c r="CG39" s="208">
        <v>0</v>
      </c>
      <c r="CH39" s="238" t="s">
        <v>149</v>
      </c>
      <c r="CI39" s="200">
        <v>0</v>
      </c>
      <c r="CJ39" s="200">
        <v>0</v>
      </c>
      <c r="CK39" s="205">
        <v>0</v>
      </c>
      <c r="CL39" s="201">
        <v>0</v>
      </c>
      <c r="CM39" s="208">
        <v>0</v>
      </c>
      <c r="CN39" s="250">
        <v>0</v>
      </c>
      <c r="CO39" s="200">
        <v>0</v>
      </c>
      <c r="CP39" s="200">
        <v>0</v>
      </c>
      <c r="CQ39" s="200">
        <v>0</v>
      </c>
      <c r="CR39" s="205">
        <v>0</v>
      </c>
      <c r="CS39" s="201">
        <v>0</v>
      </c>
      <c r="CT39" s="201">
        <v>0</v>
      </c>
      <c r="CU39" s="208">
        <v>0</v>
      </c>
      <c r="CV39" s="319">
        <v>222072</v>
      </c>
      <c r="CW39" s="241" t="s">
        <v>252</v>
      </c>
      <c r="CX39" s="201">
        <v>1</v>
      </c>
      <c r="CY39" s="200">
        <v>649.8237</v>
      </c>
      <c r="CZ39" s="200">
        <v>1263.4775</v>
      </c>
      <c r="DA39" s="201">
        <v>0.5676</v>
      </c>
      <c r="DB39" s="201">
        <v>0.2303</v>
      </c>
      <c r="DC39" s="200">
        <v>7447.48</v>
      </c>
      <c r="DD39" s="236">
        <v>3672.25</v>
      </c>
      <c r="DE39" s="325">
        <v>4839546</v>
      </c>
      <c r="DF39" s="325">
        <v>4639802</v>
      </c>
      <c r="DG39" s="322">
        <v>1</v>
      </c>
      <c r="DH39" s="201">
        <v>1</v>
      </c>
      <c r="DI39" s="244">
        <v>0.0541</v>
      </c>
      <c r="DJ39" s="210">
        <v>150000</v>
      </c>
      <c r="DK39" s="236">
        <v>120000</v>
      </c>
      <c r="DL39" s="325">
        <v>16770000</v>
      </c>
      <c r="DM39" s="322">
        <v>0.0957</v>
      </c>
      <c r="DN39" s="201">
        <v>0</v>
      </c>
      <c r="DO39" s="244">
        <v>0</v>
      </c>
      <c r="DP39" s="210">
        <v>0</v>
      </c>
      <c r="DQ39" s="236">
        <v>0</v>
      </c>
      <c r="DR39" s="325">
        <v>0</v>
      </c>
      <c r="DS39" s="322">
        <v>0</v>
      </c>
      <c r="DT39" s="201">
        <v>0</v>
      </c>
      <c r="DU39" s="208">
        <v>0</v>
      </c>
      <c r="DV39" s="270">
        <v>0</v>
      </c>
      <c r="DW39" s="199">
        <v>0</v>
      </c>
      <c r="DX39" s="202" t="s">
        <v>218</v>
      </c>
      <c r="DY39" s="199">
        <v>0</v>
      </c>
      <c r="DZ39" s="199">
        <v>0</v>
      </c>
      <c r="EA39" s="202" t="s">
        <v>218</v>
      </c>
      <c r="EB39" s="199">
        <v>0</v>
      </c>
      <c r="EC39" s="247">
        <v>0</v>
      </c>
      <c r="ED39" s="327">
        <v>0</v>
      </c>
      <c r="EE39" s="322">
        <v>0</v>
      </c>
      <c r="EF39" s="244">
        <v>0</v>
      </c>
      <c r="EG39" s="327">
        <v>832857</v>
      </c>
      <c r="EH39" s="322">
        <v>0.0048</v>
      </c>
      <c r="EI39" s="208">
        <v>0</v>
      </c>
      <c r="EJ39" s="327">
        <v>1468540</v>
      </c>
      <c r="EK39" s="322">
        <v>0.0084</v>
      </c>
      <c r="EL39" s="244">
        <v>0</v>
      </c>
      <c r="EM39" s="327">
        <v>2140627</v>
      </c>
      <c r="EN39" s="322">
        <v>0.0122</v>
      </c>
      <c r="EO39" s="208">
        <v>0</v>
      </c>
      <c r="EP39" s="327">
        <v>0</v>
      </c>
      <c r="EQ39" s="322">
        <v>0</v>
      </c>
      <c r="ER39" s="208">
        <v>0</v>
      </c>
      <c r="ES39" s="241" t="s">
        <v>230</v>
      </c>
      <c r="ET39" s="200">
        <v>0</v>
      </c>
      <c r="EU39" s="201">
        <v>0</v>
      </c>
      <c r="EV39" s="201">
        <v>0</v>
      </c>
      <c r="EW39" s="208">
        <v>0</v>
      </c>
      <c r="EX39" s="238" t="s">
        <v>231</v>
      </c>
      <c r="EY39" s="200">
        <v>0</v>
      </c>
      <c r="EZ39" s="201">
        <v>0</v>
      </c>
      <c r="FA39" s="208">
        <v>0</v>
      </c>
      <c r="FB39" s="238" t="s">
        <v>232</v>
      </c>
      <c r="FC39" s="200">
        <v>0</v>
      </c>
      <c r="FD39" s="201">
        <v>0</v>
      </c>
      <c r="FE39" s="208">
        <v>0</v>
      </c>
      <c r="FF39" s="238" t="s">
        <v>233</v>
      </c>
      <c r="FG39" s="200">
        <v>0</v>
      </c>
      <c r="FH39" s="201">
        <v>0</v>
      </c>
      <c r="FI39" s="208">
        <v>0</v>
      </c>
      <c r="FJ39" s="238" t="s">
        <v>234</v>
      </c>
      <c r="FK39" s="200">
        <v>0</v>
      </c>
      <c r="FL39" s="201">
        <v>0</v>
      </c>
      <c r="FM39" s="208">
        <v>0</v>
      </c>
      <c r="FN39" s="238" t="s">
        <v>235</v>
      </c>
      <c r="FO39" s="200">
        <v>0</v>
      </c>
      <c r="FP39" s="201">
        <v>0</v>
      </c>
      <c r="FQ39" s="244">
        <v>0</v>
      </c>
      <c r="FR39" s="211">
        <v>175236063</v>
      </c>
      <c r="FS39" s="201">
        <v>1</v>
      </c>
      <c r="FT39" s="200">
        <v>13383782</v>
      </c>
      <c r="FU39" s="341">
        <f t="shared" si="0"/>
        <v>0.07637572866493811</v>
      </c>
      <c r="FV39" s="210">
        <v>972556</v>
      </c>
      <c r="FW39" s="199" t="s">
        <v>170</v>
      </c>
      <c r="FX39" s="201">
        <v>0.0372</v>
      </c>
      <c r="FY39" s="201">
        <v>1</v>
      </c>
      <c r="FZ39" s="200">
        <v>-972537</v>
      </c>
      <c r="GA39" s="200">
        <v>19</v>
      </c>
      <c r="GB39" s="208">
        <v>0</v>
      </c>
      <c r="GC39" s="254">
        <v>0</v>
      </c>
      <c r="GD39" s="200">
        <v>0</v>
      </c>
      <c r="GE39" s="200">
        <v>500000</v>
      </c>
      <c r="GF39" s="236">
        <v>88000</v>
      </c>
      <c r="GG39" s="254">
        <v>175236082</v>
      </c>
      <c r="GH39" s="201">
        <v>0.7756</v>
      </c>
      <c r="GI39" s="201">
        <v>0.879</v>
      </c>
      <c r="GJ39" s="266">
        <v>1.3599999999999999</v>
      </c>
    </row>
    <row r="40" spans="1:192" s="190" customFormat="1" ht="14.25">
      <c r="A40" s="197">
        <v>835</v>
      </c>
      <c r="B40" s="197" t="s">
        <v>97</v>
      </c>
      <c r="C40" s="198" t="s">
        <v>169</v>
      </c>
      <c r="D40" s="247">
        <v>0</v>
      </c>
      <c r="E40" s="254">
        <v>2723.4</v>
      </c>
      <c r="F40" s="200">
        <v>27575.5</v>
      </c>
      <c r="G40" s="205">
        <v>75099117</v>
      </c>
      <c r="H40" s="201">
        <v>0.3763</v>
      </c>
      <c r="I40" s="208">
        <v>0.05</v>
      </c>
      <c r="J40" s="250">
        <v>3662.63</v>
      </c>
      <c r="K40" s="200">
        <v>12280.85</v>
      </c>
      <c r="L40" s="205">
        <v>44980210</v>
      </c>
      <c r="M40" s="201">
        <v>0.2254</v>
      </c>
      <c r="N40" s="208">
        <v>0.05</v>
      </c>
      <c r="O40" s="250">
        <v>4497.11</v>
      </c>
      <c r="P40" s="200">
        <v>8649.23</v>
      </c>
      <c r="Q40" s="205">
        <v>38896539</v>
      </c>
      <c r="R40" s="201">
        <v>0.1949</v>
      </c>
      <c r="S40" s="208">
        <v>0.05</v>
      </c>
      <c r="T40" s="306">
        <v>158975865</v>
      </c>
      <c r="U40" s="257" t="s">
        <v>190</v>
      </c>
      <c r="V40" s="200">
        <v>900</v>
      </c>
      <c r="W40" s="200">
        <v>4555.02</v>
      </c>
      <c r="X40" s="205">
        <v>4099520</v>
      </c>
      <c r="Y40" s="208">
        <v>0.3</v>
      </c>
      <c r="Z40" s="274" t="s">
        <v>191</v>
      </c>
      <c r="AA40" s="200">
        <v>900</v>
      </c>
      <c r="AB40" s="200">
        <v>3380.89</v>
      </c>
      <c r="AC40" s="205">
        <v>3042797</v>
      </c>
      <c r="AD40" s="244">
        <v>0.3</v>
      </c>
      <c r="AE40" s="210">
        <v>112.5</v>
      </c>
      <c r="AF40" s="200">
        <v>0</v>
      </c>
      <c r="AG40" s="200">
        <v>2218.92</v>
      </c>
      <c r="AH40" s="200">
        <v>0</v>
      </c>
      <c r="AI40" s="200">
        <v>249629</v>
      </c>
      <c r="AJ40" s="201">
        <v>0.5</v>
      </c>
      <c r="AK40" s="263">
        <v>0.5</v>
      </c>
      <c r="AL40" s="210">
        <v>137.5</v>
      </c>
      <c r="AM40" s="200">
        <v>0</v>
      </c>
      <c r="AN40" s="200">
        <v>1163.21</v>
      </c>
      <c r="AO40" s="200">
        <v>0</v>
      </c>
      <c r="AP40" s="200">
        <v>159941</v>
      </c>
      <c r="AQ40" s="201">
        <v>0.5</v>
      </c>
      <c r="AR40" s="208">
        <v>0.5</v>
      </c>
      <c r="AS40" s="250">
        <v>175</v>
      </c>
      <c r="AT40" s="200">
        <v>0</v>
      </c>
      <c r="AU40" s="200">
        <v>1436.61</v>
      </c>
      <c r="AV40" s="200">
        <v>0</v>
      </c>
      <c r="AW40" s="200">
        <v>251406</v>
      </c>
      <c r="AX40" s="201">
        <v>0.5</v>
      </c>
      <c r="AY40" s="263">
        <v>0.5</v>
      </c>
      <c r="AZ40" s="210">
        <v>225</v>
      </c>
      <c r="BA40" s="200">
        <v>0</v>
      </c>
      <c r="BB40" s="200">
        <v>521.79</v>
      </c>
      <c r="BC40" s="200">
        <v>0</v>
      </c>
      <c r="BD40" s="200">
        <v>117402</v>
      </c>
      <c r="BE40" s="201">
        <v>0.5</v>
      </c>
      <c r="BF40" s="208">
        <v>0.5</v>
      </c>
      <c r="BG40" s="250">
        <v>275</v>
      </c>
      <c r="BH40" s="200">
        <v>0</v>
      </c>
      <c r="BI40" s="200">
        <v>20.1</v>
      </c>
      <c r="BJ40" s="205">
        <v>0</v>
      </c>
      <c r="BK40" s="200">
        <v>5528</v>
      </c>
      <c r="BL40" s="201">
        <v>0.5</v>
      </c>
      <c r="BM40" s="263">
        <v>0.5</v>
      </c>
      <c r="BN40" s="210">
        <v>400</v>
      </c>
      <c r="BO40" s="200">
        <v>0</v>
      </c>
      <c r="BP40" s="200">
        <v>0</v>
      </c>
      <c r="BQ40" s="200">
        <v>0</v>
      </c>
      <c r="BR40" s="200">
        <v>0</v>
      </c>
      <c r="BS40" s="201">
        <v>0.5</v>
      </c>
      <c r="BT40" s="208">
        <v>0.5</v>
      </c>
      <c r="BU40" s="327">
        <v>7926223</v>
      </c>
      <c r="BV40" s="333">
        <v>0.0397</v>
      </c>
      <c r="BW40" s="241" t="s">
        <v>198</v>
      </c>
      <c r="BX40" s="200">
        <v>0</v>
      </c>
      <c r="BY40" s="200">
        <v>0</v>
      </c>
      <c r="BZ40" s="331">
        <v>0</v>
      </c>
      <c r="CA40" s="323">
        <v>0</v>
      </c>
      <c r="CB40" s="208">
        <v>0</v>
      </c>
      <c r="CC40" s="238" t="s">
        <v>261</v>
      </c>
      <c r="CD40" s="200">
        <v>750</v>
      </c>
      <c r="CE40" s="200">
        <v>351.98</v>
      </c>
      <c r="CF40" s="205">
        <v>263986</v>
      </c>
      <c r="CG40" s="208">
        <v>0</v>
      </c>
      <c r="CH40" s="238" t="s">
        <v>260</v>
      </c>
      <c r="CI40" s="200">
        <v>600</v>
      </c>
      <c r="CJ40" s="200">
        <v>89.77</v>
      </c>
      <c r="CK40" s="205">
        <v>53865</v>
      </c>
      <c r="CL40" s="201">
        <v>0</v>
      </c>
      <c r="CM40" s="208">
        <v>0.0016</v>
      </c>
      <c r="CN40" s="250">
        <v>300</v>
      </c>
      <c r="CO40" s="200">
        <v>0</v>
      </c>
      <c r="CP40" s="200">
        <v>240.54</v>
      </c>
      <c r="CQ40" s="200">
        <v>0</v>
      </c>
      <c r="CR40" s="205">
        <v>72163</v>
      </c>
      <c r="CS40" s="201">
        <v>0.0004</v>
      </c>
      <c r="CT40" s="201">
        <v>0</v>
      </c>
      <c r="CU40" s="208">
        <v>0</v>
      </c>
      <c r="CV40" s="319">
        <v>390013</v>
      </c>
      <c r="CW40" s="241" t="s">
        <v>252</v>
      </c>
      <c r="CX40" s="201">
        <v>0.5</v>
      </c>
      <c r="CY40" s="200">
        <v>800</v>
      </c>
      <c r="CZ40" s="200">
        <v>550</v>
      </c>
      <c r="DA40" s="201">
        <v>0.196</v>
      </c>
      <c r="DB40" s="201">
        <v>0.1355</v>
      </c>
      <c r="DC40" s="200">
        <v>4076.83</v>
      </c>
      <c r="DD40" s="236">
        <v>4846.85</v>
      </c>
      <c r="DE40" s="325">
        <v>3261464</v>
      </c>
      <c r="DF40" s="325">
        <v>2665770</v>
      </c>
      <c r="DG40" s="322">
        <v>1</v>
      </c>
      <c r="DH40" s="201">
        <v>1</v>
      </c>
      <c r="DI40" s="244">
        <v>0.0297</v>
      </c>
      <c r="DJ40" s="210">
        <v>110000</v>
      </c>
      <c r="DK40" s="236">
        <v>175000</v>
      </c>
      <c r="DL40" s="325">
        <v>19225000</v>
      </c>
      <c r="DM40" s="322">
        <v>0.0963</v>
      </c>
      <c r="DN40" s="201">
        <v>0</v>
      </c>
      <c r="DO40" s="244">
        <v>0</v>
      </c>
      <c r="DP40" s="210">
        <v>10000</v>
      </c>
      <c r="DQ40" s="236">
        <v>0</v>
      </c>
      <c r="DR40" s="325">
        <v>116067</v>
      </c>
      <c r="DS40" s="322">
        <v>0.0006</v>
      </c>
      <c r="DT40" s="201">
        <v>0</v>
      </c>
      <c r="DU40" s="208">
        <v>0</v>
      </c>
      <c r="DV40" s="270">
        <v>2</v>
      </c>
      <c r="DW40" s="199">
        <v>150</v>
      </c>
      <c r="DX40" s="202" t="s">
        <v>268</v>
      </c>
      <c r="DY40" s="199">
        <v>3</v>
      </c>
      <c r="DZ40" s="199">
        <v>600</v>
      </c>
      <c r="EA40" s="202" t="s">
        <v>218</v>
      </c>
      <c r="EB40" s="199">
        <v>2</v>
      </c>
      <c r="EC40" s="247">
        <v>2</v>
      </c>
      <c r="ED40" s="327">
        <v>0</v>
      </c>
      <c r="EE40" s="322">
        <v>0</v>
      </c>
      <c r="EF40" s="244">
        <v>0</v>
      </c>
      <c r="EG40" s="327">
        <v>572849</v>
      </c>
      <c r="EH40" s="322">
        <v>0.0029</v>
      </c>
      <c r="EI40" s="208">
        <v>0</v>
      </c>
      <c r="EJ40" s="327">
        <v>3668596</v>
      </c>
      <c r="EK40" s="322">
        <v>0.0184</v>
      </c>
      <c r="EL40" s="244">
        <v>0</v>
      </c>
      <c r="EM40" s="327">
        <v>1065400</v>
      </c>
      <c r="EN40" s="322">
        <v>0.0053</v>
      </c>
      <c r="EO40" s="208">
        <v>0</v>
      </c>
      <c r="EP40" s="327">
        <v>638629</v>
      </c>
      <c r="EQ40" s="322">
        <v>0.0032</v>
      </c>
      <c r="ER40" s="208">
        <v>0</v>
      </c>
      <c r="ES40" s="241" t="s">
        <v>230</v>
      </c>
      <c r="ET40" s="200">
        <v>0</v>
      </c>
      <c r="EU40" s="201">
        <v>0</v>
      </c>
      <c r="EV40" s="201">
        <v>0</v>
      </c>
      <c r="EW40" s="208">
        <v>0</v>
      </c>
      <c r="EX40" s="238" t="s">
        <v>312</v>
      </c>
      <c r="EY40" s="200">
        <v>1058714</v>
      </c>
      <c r="EZ40" s="201">
        <v>0.0053</v>
      </c>
      <c r="FA40" s="208">
        <v>0</v>
      </c>
      <c r="FB40" s="238" t="s">
        <v>311</v>
      </c>
      <c r="FC40" s="200">
        <v>30000</v>
      </c>
      <c r="FD40" s="201">
        <v>0.0002</v>
      </c>
      <c r="FE40" s="208">
        <v>0</v>
      </c>
      <c r="FF40" s="238" t="s">
        <v>233</v>
      </c>
      <c r="FG40" s="200">
        <v>0</v>
      </c>
      <c r="FH40" s="201">
        <v>0</v>
      </c>
      <c r="FI40" s="208">
        <v>0</v>
      </c>
      <c r="FJ40" s="238" t="s">
        <v>234</v>
      </c>
      <c r="FK40" s="200">
        <v>0</v>
      </c>
      <c r="FL40" s="201">
        <v>0</v>
      </c>
      <c r="FM40" s="208">
        <v>0</v>
      </c>
      <c r="FN40" s="238" t="s">
        <v>235</v>
      </c>
      <c r="FO40" s="200">
        <v>0</v>
      </c>
      <c r="FP40" s="201">
        <v>0</v>
      </c>
      <c r="FQ40" s="244">
        <v>0</v>
      </c>
      <c r="FR40" s="211">
        <v>199594591</v>
      </c>
      <c r="FS40" s="201">
        <v>1</v>
      </c>
      <c r="FT40" s="200">
        <v>16410676</v>
      </c>
      <c r="FU40" s="341">
        <f t="shared" si="0"/>
        <v>0.08222004372853972</v>
      </c>
      <c r="FV40" s="210">
        <v>2080646</v>
      </c>
      <c r="FW40" s="199" t="s">
        <v>170</v>
      </c>
      <c r="FX40" s="201">
        <v>0.0138</v>
      </c>
      <c r="FY40" s="201">
        <v>1</v>
      </c>
      <c r="FZ40" s="200">
        <v>-2080646</v>
      </c>
      <c r="GA40" s="200">
        <v>0</v>
      </c>
      <c r="GB40" s="208">
        <v>0</v>
      </c>
      <c r="GC40" s="254">
        <v>0</v>
      </c>
      <c r="GD40" s="200">
        <v>0</v>
      </c>
      <c r="GE40" s="200">
        <v>0</v>
      </c>
      <c r="GF40" s="236">
        <v>0</v>
      </c>
      <c r="GG40" s="254">
        <v>199821600</v>
      </c>
      <c r="GH40" s="201">
        <v>0.7965</v>
      </c>
      <c r="GI40" s="201">
        <v>0.8679</v>
      </c>
      <c r="GJ40" s="266">
        <v>1.29</v>
      </c>
    </row>
    <row r="41" spans="1:192" s="190" customFormat="1" ht="14.25">
      <c r="A41" s="197">
        <v>332</v>
      </c>
      <c r="B41" s="197" t="s">
        <v>49</v>
      </c>
      <c r="C41" s="198" t="s">
        <v>169</v>
      </c>
      <c r="D41" s="247">
        <v>0</v>
      </c>
      <c r="E41" s="254">
        <v>3123.8</v>
      </c>
      <c r="F41" s="200">
        <v>25075</v>
      </c>
      <c r="G41" s="205">
        <v>78329312</v>
      </c>
      <c r="H41" s="201">
        <v>0.4117</v>
      </c>
      <c r="I41" s="208">
        <v>0.032</v>
      </c>
      <c r="J41" s="250">
        <v>4484.56</v>
      </c>
      <c r="K41" s="200">
        <v>10458.75</v>
      </c>
      <c r="L41" s="205">
        <v>46902887</v>
      </c>
      <c r="M41" s="201">
        <v>0.2465</v>
      </c>
      <c r="N41" s="208">
        <v>0.0318</v>
      </c>
      <c r="O41" s="250">
        <v>4484.56</v>
      </c>
      <c r="P41" s="200">
        <v>7275.75</v>
      </c>
      <c r="Q41" s="205">
        <v>32628534</v>
      </c>
      <c r="R41" s="201">
        <v>0.1715</v>
      </c>
      <c r="S41" s="208">
        <v>0.0318</v>
      </c>
      <c r="T41" s="306">
        <v>157860733</v>
      </c>
      <c r="U41" s="257" t="s">
        <v>149</v>
      </c>
      <c r="V41" s="200">
        <v>0</v>
      </c>
      <c r="W41" s="200">
        <v>0</v>
      </c>
      <c r="X41" s="205">
        <v>0</v>
      </c>
      <c r="Y41" s="208">
        <v>0</v>
      </c>
      <c r="Z41" s="274" t="s">
        <v>149</v>
      </c>
      <c r="AA41" s="200">
        <v>0</v>
      </c>
      <c r="AB41" s="200">
        <v>0</v>
      </c>
      <c r="AC41" s="205">
        <v>0</v>
      </c>
      <c r="AD41" s="244">
        <v>0</v>
      </c>
      <c r="AE41" s="210">
        <v>0</v>
      </c>
      <c r="AF41" s="200">
        <v>0</v>
      </c>
      <c r="AG41" s="200">
        <v>0</v>
      </c>
      <c r="AH41" s="200">
        <v>0</v>
      </c>
      <c r="AI41" s="200">
        <v>0</v>
      </c>
      <c r="AJ41" s="201">
        <v>0</v>
      </c>
      <c r="AK41" s="263">
        <v>0</v>
      </c>
      <c r="AL41" s="210">
        <v>0</v>
      </c>
      <c r="AM41" s="200">
        <v>0</v>
      </c>
      <c r="AN41" s="200">
        <v>0</v>
      </c>
      <c r="AO41" s="200">
        <v>0</v>
      </c>
      <c r="AP41" s="200">
        <v>0</v>
      </c>
      <c r="AQ41" s="201">
        <v>0</v>
      </c>
      <c r="AR41" s="208">
        <v>0</v>
      </c>
      <c r="AS41" s="250">
        <v>296.72</v>
      </c>
      <c r="AT41" s="200">
        <v>296.72</v>
      </c>
      <c r="AU41" s="200">
        <v>5354.57</v>
      </c>
      <c r="AV41" s="200">
        <v>3642.4</v>
      </c>
      <c r="AW41" s="200">
        <v>2669566</v>
      </c>
      <c r="AX41" s="201">
        <v>0.26</v>
      </c>
      <c r="AY41" s="263">
        <v>0.26</v>
      </c>
      <c r="AZ41" s="210">
        <v>593.44</v>
      </c>
      <c r="BA41" s="200">
        <v>593.44</v>
      </c>
      <c r="BB41" s="200">
        <v>2678.28</v>
      </c>
      <c r="BC41" s="200">
        <v>1910.33</v>
      </c>
      <c r="BD41" s="200">
        <v>2723054</v>
      </c>
      <c r="BE41" s="201">
        <v>0.26</v>
      </c>
      <c r="BF41" s="208">
        <v>0.26</v>
      </c>
      <c r="BG41" s="250">
        <v>890.16</v>
      </c>
      <c r="BH41" s="200">
        <v>890.16</v>
      </c>
      <c r="BI41" s="200">
        <v>713.44</v>
      </c>
      <c r="BJ41" s="200">
        <v>416.97</v>
      </c>
      <c r="BK41" s="200">
        <v>1006239</v>
      </c>
      <c r="BL41" s="201">
        <v>0.26</v>
      </c>
      <c r="BM41" s="263">
        <v>0.26</v>
      </c>
      <c r="BN41" s="210">
        <v>1186.88</v>
      </c>
      <c r="BO41" s="200">
        <v>1186.88</v>
      </c>
      <c r="BP41" s="200">
        <v>576.41</v>
      </c>
      <c r="BQ41" s="200">
        <v>322.36</v>
      </c>
      <c r="BR41" s="200">
        <v>1066731</v>
      </c>
      <c r="BS41" s="201">
        <v>0.26</v>
      </c>
      <c r="BT41" s="208">
        <v>0.26</v>
      </c>
      <c r="BU41" s="327">
        <v>7465591</v>
      </c>
      <c r="BV41" s="333">
        <v>0.0392</v>
      </c>
      <c r="BW41" s="241" t="s">
        <v>198</v>
      </c>
      <c r="BX41" s="200">
        <v>0</v>
      </c>
      <c r="BY41" s="200">
        <v>0</v>
      </c>
      <c r="BZ41" s="331">
        <v>0</v>
      </c>
      <c r="CA41" s="323">
        <v>0</v>
      </c>
      <c r="CB41" s="208">
        <v>0</v>
      </c>
      <c r="CC41" s="238" t="s">
        <v>200</v>
      </c>
      <c r="CD41" s="200">
        <v>852.17</v>
      </c>
      <c r="CE41" s="200">
        <v>1783.32</v>
      </c>
      <c r="CF41" s="205">
        <v>1519696</v>
      </c>
      <c r="CG41" s="208">
        <v>0</v>
      </c>
      <c r="CH41" s="238" t="s">
        <v>201</v>
      </c>
      <c r="CI41" s="200">
        <v>852.17</v>
      </c>
      <c r="CJ41" s="200">
        <v>120.02</v>
      </c>
      <c r="CK41" s="205">
        <v>102281</v>
      </c>
      <c r="CL41" s="201">
        <v>0</v>
      </c>
      <c r="CM41" s="208">
        <v>0.0085</v>
      </c>
      <c r="CN41" s="250">
        <v>0</v>
      </c>
      <c r="CO41" s="200">
        <v>0</v>
      </c>
      <c r="CP41" s="200">
        <v>0</v>
      </c>
      <c r="CQ41" s="200">
        <v>0</v>
      </c>
      <c r="CR41" s="205">
        <v>0</v>
      </c>
      <c r="CS41" s="201">
        <v>0</v>
      </c>
      <c r="CT41" s="201">
        <v>0</v>
      </c>
      <c r="CU41" s="208">
        <v>0</v>
      </c>
      <c r="CV41" s="319">
        <v>1621977</v>
      </c>
      <c r="CW41" s="241" t="s">
        <v>252</v>
      </c>
      <c r="CX41" s="201">
        <v>1</v>
      </c>
      <c r="CY41" s="200">
        <v>818.14</v>
      </c>
      <c r="CZ41" s="200">
        <v>415.88</v>
      </c>
      <c r="DA41" s="201">
        <v>0.4859</v>
      </c>
      <c r="DB41" s="201">
        <v>0.2482</v>
      </c>
      <c r="DC41" s="200">
        <v>7460.52</v>
      </c>
      <c r="DD41" s="236">
        <v>4348.11</v>
      </c>
      <c r="DE41" s="325">
        <v>6103750</v>
      </c>
      <c r="DF41" s="325">
        <v>1808303</v>
      </c>
      <c r="DG41" s="322">
        <v>1</v>
      </c>
      <c r="DH41" s="201">
        <v>1</v>
      </c>
      <c r="DI41" s="244">
        <v>0.0416</v>
      </c>
      <c r="DJ41" s="210">
        <v>130000</v>
      </c>
      <c r="DK41" s="236">
        <v>100000</v>
      </c>
      <c r="DL41" s="325">
        <v>12140000</v>
      </c>
      <c r="DM41" s="322">
        <v>0.0638</v>
      </c>
      <c r="DN41" s="201">
        <v>0</v>
      </c>
      <c r="DO41" s="244">
        <v>0</v>
      </c>
      <c r="DP41" s="210">
        <v>0</v>
      </c>
      <c r="DQ41" s="236">
        <v>0</v>
      </c>
      <c r="DR41" s="325">
        <v>0</v>
      </c>
      <c r="DS41" s="322">
        <v>0</v>
      </c>
      <c r="DT41" s="201">
        <v>0</v>
      </c>
      <c r="DU41" s="208">
        <v>0</v>
      </c>
      <c r="DV41" s="270">
        <v>0</v>
      </c>
      <c r="DW41" s="199">
        <v>0</v>
      </c>
      <c r="DX41" s="202" t="s">
        <v>218</v>
      </c>
      <c r="DY41" s="199">
        <v>0</v>
      </c>
      <c r="DZ41" s="199">
        <v>0</v>
      </c>
      <c r="EA41" s="202" t="s">
        <v>218</v>
      </c>
      <c r="EB41" s="199">
        <v>0</v>
      </c>
      <c r="EC41" s="247">
        <v>0</v>
      </c>
      <c r="ED41" s="327">
        <v>0</v>
      </c>
      <c r="EE41" s="322">
        <v>0</v>
      </c>
      <c r="EF41" s="244">
        <v>0</v>
      </c>
      <c r="EG41" s="327">
        <v>0</v>
      </c>
      <c r="EH41" s="322">
        <v>0</v>
      </c>
      <c r="EI41" s="208">
        <v>0</v>
      </c>
      <c r="EJ41" s="327">
        <v>2342863</v>
      </c>
      <c r="EK41" s="322">
        <v>0.0123</v>
      </c>
      <c r="EL41" s="244">
        <v>0</v>
      </c>
      <c r="EM41" s="327">
        <v>754488</v>
      </c>
      <c r="EN41" s="322">
        <v>0.004</v>
      </c>
      <c r="EO41" s="208">
        <v>0</v>
      </c>
      <c r="EP41" s="327">
        <v>180054</v>
      </c>
      <c r="EQ41" s="322">
        <v>0.0009</v>
      </c>
      <c r="ER41" s="208">
        <v>0</v>
      </c>
      <c r="ES41" s="241" t="s">
        <v>230</v>
      </c>
      <c r="ET41" s="200">
        <v>0</v>
      </c>
      <c r="EU41" s="201">
        <v>0</v>
      </c>
      <c r="EV41" s="201">
        <v>0</v>
      </c>
      <c r="EW41" s="208">
        <v>0</v>
      </c>
      <c r="EX41" s="238" t="s">
        <v>231</v>
      </c>
      <c r="EY41" s="200">
        <v>0</v>
      </c>
      <c r="EZ41" s="201">
        <v>0</v>
      </c>
      <c r="FA41" s="208">
        <v>0</v>
      </c>
      <c r="FB41" s="238" t="s">
        <v>232</v>
      </c>
      <c r="FC41" s="200">
        <v>0</v>
      </c>
      <c r="FD41" s="201">
        <v>0</v>
      </c>
      <c r="FE41" s="208">
        <v>0</v>
      </c>
      <c r="FF41" s="238" t="s">
        <v>233</v>
      </c>
      <c r="FG41" s="200">
        <v>0</v>
      </c>
      <c r="FH41" s="201">
        <v>0</v>
      </c>
      <c r="FI41" s="208">
        <v>0</v>
      </c>
      <c r="FJ41" s="238" t="s">
        <v>234</v>
      </c>
      <c r="FK41" s="200">
        <v>0</v>
      </c>
      <c r="FL41" s="201">
        <v>0</v>
      </c>
      <c r="FM41" s="208">
        <v>0</v>
      </c>
      <c r="FN41" s="238" t="s">
        <v>235</v>
      </c>
      <c r="FO41" s="200">
        <v>0</v>
      </c>
      <c r="FP41" s="201">
        <v>0</v>
      </c>
      <c r="FQ41" s="244">
        <v>0</v>
      </c>
      <c r="FR41" s="211">
        <v>190277760</v>
      </c>
      <c r="FS41" s="201">
        <v>1</v>
      </c>
      <c r="FT41" s="200">
        <v>14887774</v>
      </c>
      <c r="FU41" s="341">
        <f t="shared" si="0"/>
        <v>0.07824232322264042</v>
      </c>
      <c r="FV41" s="210">
        <v>1253761</v>
      </c>
      <c r="FW41" s="199" t="s">
        <v>170</v>
      </c>
      <c r="FX41" s="201">
        <v>0</v>
      </c>
      <c r="FY41" s="201">
        <v>0.3563</v>
      </c>
      <c r="FZ41" s="200">
        <v>-626882</v>
      </c>
      <c r="GA41" s="200">
        <v>626880</v>
      </c>
      <c r="GB41" s="208">
        <v>0.0033</v>
      </c>
      <c r="GC41" s="254">
        <v>0</v>
      </c>
      <c r="GD41" s="200">
        <v>0</v>
      </c>
      <c r="GE41" s="200">
        <v>0</v>
      </c>
      <c r="GF41" s="236">
        <v>0</v>
      </c>
      <c r="GG41" s="254">
        <v>190904639</v>
      </c>
      <c r="GH41" s="201">
        <v>0.8296</v>
      </c>
      <c r="GI41" s="201">
        <v>0.919</v>
      </c>
      <c r="GJ41" s="266">
        <v>1.21</v>
      </c>
    </row>
    <row r="42" spans="1:192" s="190" customFormat="1" ht="14.25">
      <c r="A42" s="197">
        <v>840</v>
      </c>
      <c r="B42" s="197" t="s">
        <v>100</v>
      </c>
      <c r="C42" s="198" t="s">
        <v>169</v>
      </c>
      <c r="D42" s="247">
        <v>0</v>
      </c>
      <c r="E42" s="254">
        <v>2457.16</v>
      </c>
      <c r="F42" s="200">
        <v>37236.92</v>
      </c>
      <c r="G42" s="205">
        <v>91497062</v>
      </c>
      <c r="H42" s="201">
        <v>0.3361</v>
      </c>
      <c r="I42" s="208">
        <v>0</v>
      </c>
      <c r="J42" s="250">
        <v>3427.71</v>
      </c>
      <c r="K42" s="200">
        <v>14031.75</v>
      </c>
      <c r="L42" s="205">
        <v>48096770</v>
      </c>
      <c r="M42" s="201">
        <v>0.1767</v>
      </c>
      <c r="N42" s="208">
        <v>0</v>
      </c>
      <c r="O42" s="250">
        <v>4362.34</v>
      </c>
      <c r="P42" s="200">
        <v>10139.83</v>
      </c>
      <c r="Q42" s="205">
        <v>44233401</v>
      </c>
      <c r="R42" s="201">
        <v>0.1625</v>
      </c>
      <c r="S42" s="208">
        <v>0</v>
      </c>
      <c r="T42" s="306">
        <v>183827232</v>
      </c>
      <c r="U42" s="257" t="s">
        <v>149</v>
      </c>
      <c r="V42" s="200">
        <v>0</v>
      </c>
      <c r="W42" s="200">
        <v>0</v>
      </c>
      <c r="X42" s="205">
        <v>0</v>
      </c>
      <c r="Y42" s="208">
        <v>0</v>
      </c>
      <c r="Z42" s="274" t="s">
        <v>253</v>
      </c>
      <c r="AA42" s="200">
        <v>2518.63</v>
      </c>
      <c r="AB42" s="200">
        <v>4483.73</v>
      </c>
      <c r="AC42" s="205">
        <v>11292851</v>
      </c>
      <c r="AD42" s="244">
        <v>0.37</v>
      </c>
      <c r="AE42" s="210">
        <v>348.22</v>
      </c>
      <c r="AF42" s="200">
        <v>375.97</v>
      </c>
      <c r="AG42" s="200">
        <v>4412.16</v>
      </c>
      <c r="AH42" s="200">
        <v>2904.19</v>
      </c>
      <c r="AI42" s="200">
        <v>2628292</v>
      </c>
      <c r="AJ42" s="201">
        <v>0.71</v>
      </c>
      <c r="AK42" s="263">
        <v>0.37</v>
      </c>
      <c r="AL42" s="210">
        <v>457.15</v>
      </c>
      <c r="AM42" s="200">
        <v>460.97</v>
      </c>
      <c r="AN42" s="200">
        <v>4692.22</v>
      </c>
      <c r="AO42" s="200">
        <v>2935.53</v>
      </c>
      <c r="AP42" s="200">
        <v>3498239</v>
      </c>
      <c r="AQ42" s="201">
        <v>0.71</v>
      </c>
      <c r="AR42" s="208">
        <v>0.37</v>
      </c>
      <c r="AS42" s="250">
        <v>631.05</v>
      </c>
      <c r="AT42" s="200">
        <v>583.08</v>
      </c>
      <c r="AU42" s="200">
        <v>6520.15</v>
      </c>
      <c r="AV42" s="200">
        <v>4096.89</v>
      </c>
      <c r="AW42" s="200">
        <v>6503355</v>
      </c>
      <c r="AX42" s="201">
        <v>0.37</v>
      </c>
      <c r="AY42" s="263">
        <v>0.71</v>
      </c>
      <c r="AZ42" s="210">
        <v>962.01</v>
      </c>
      <c r="BA42" s="200">
        <v>776.22</v>
      </c>
      <c r="BB42" s="200">
        <v>3916.66</v>
      </c>
      <c r="BC42" s="200">
        <v>2466.08</v>
      </c>
      <c r="BD42" s="200">
        <v>5682086</v>
      </c>
      <c r="BE42" s="201">
        <v>0.71</v>
      </c>
      <c r="BF42" s="208">
        <v>0.37</v>
      </c>
      <c r="BG42" s="250">
        <v>1217.46</v>
      </c>
      <c r="BH42" s="200">
        <v>986.51</v>
      </c>
      <c r="BI42" s="200">
        <v>641.41</v>
      </c>
      <c r="BJ42" s="200">
        <v>357.45</v>
      </c>
      <c r="BK42" s="200">
        <v>1133524</v>
      </c>
      <c r="BL42" s="201">
        <v>0.71</v>
      </c>
      <c r="BM42" s="263">
        <v>0.37</v>
      </c>
      <c r="BN42" s="210">
        <v>1966.63</v>
      </c>
      <c r="BO42" s="200">
        <v>1342.66</v>
      </c>
      <c r="BP42" s="200">
        <v>636.93</v>
      </c>
      <c r="BQ42" s="200">
        <v>354.35</v>
      </c>
      <c r="BR42" s="200">
        <v>1728382</v>
      </c>
      <c r="BS42" s="201">
        <v>0.71</v>
      </c>
      <c r="BT42" s="208">
        <v>0.37</v>
      </c>
      <c r="BU42" s="327">
        <v>32466729</v>
      </c>
      <c r="BV42" s="333">
        <v>0.1193</v>
      </c>
      <c r="BW42" s="241" t="s">
        <v>198</v>
      </c>
      <c r="BX42" s="200">
        <v>0</v>
      </c>
      <c r="BY42" s="200">
        <v>0</v>
      </c>
      <c r="BZ42" s="331">
        <v>0</v>
      </c>
      <c r="CA42" s="323">
        <v>0</v>
      </c>
      <c r="CB42" s="208">
        <v>0</v>
      </c>
      <c r="CC42" s="238" t="s">
        <v>149</v>
      </c>
      <c r="CD42" s="200">
        <v>0</v>
      </c>
      <c r="CE42" s="200">
        <v>0</v>
      </c>
      <c r="CF42" s="205">
        <v>0</v>
      </c>
      <c r="CG42" s="208">
        <v>0</v>
      </c>
      <c r="CH42" s="238" t="s">
        <v>149</v>
      </c>
      <c r="CI42" s="200">
        <v>0</v>
      </c>
      <c r="CJ42" s="200">
        <v>0</v>
      </c>
      <c r="CK42" s="205">
        <v>0</v>
      </c>
      <c r="CL42" s="201">
        <v>0</v>
      </c>
      <c r="CM42" s="208">
        <v>0</v>
      </c>
      <c r="CN42" s="250">
        <v>0</v>
      </c>
      <c r="CO42" s="200">
        <v>0</v>
      </c>
      <c r="CP42" s="200">
        <v>0</v>
      </c>
      <c r="CQ42" s="200">
        <v>0</v>
      </c>
      <c r="CR42" s="205">
        <v>0</v>
      </c>
      <c r="CS42" s="201">
        <v>0</v>
      </c>
      <c r="CT42" s="201">
        <v>0</v>
      </c>
      <c r="CU42" s="208">
        <v>0</v>
      </c>
      <c r="CV42" s="319">
        <v>0</v>
      </c>
      <c r="CW42" s="241" t="s">
        <v>209</v>
      </c>
      <c r="CX42" s="201">
        <v>0.5088</v>
      </c>
      <c r="CY42" s="200">
        <v>392.14</v>
      </c>
      <c r="CZ42" s="200">
        <v>295.73</v>
      </c>
      <c r="DA42" s="201">
        <v>0.2927</v>
      </c>
      <c r="DB42" s="201">
        <v>0.222</v>
      </c>
      <c r="DC42" s="200">
        <v>8828.42</v>
      </c>
      <c r="DD42" s="236">
        <v>4988.83</v>
      </c>
      <c r="DE42" s="325">
        <v>3461977</v>
      </c>
      <c r="DF42" s="325">
        <v>1475347</v>
      </c>
      <c r="DG42" s="322">
        <v>1</v>
      </c>
      <c r="DH42" s="201">
        <v>1</v>
      </c>
      <c r="DI42" s="244">
        <v>0.0181</v>
      </c>
      <c r="DJ42" s="210">
        <v>175000</v>
      </c>
      <c r="DK42" s="236">
        <v>175000</v>
      </c>
      <c r="DL42" s="325">
        <v>44975000</v>
      </c>
      <c r="DM42" s="322">
        <v>0.1652</v>
      </c>
      <c r="DN42" s="201">
        <v>0</v>
      </c>
      <c r="DO42" s="244">
        <v>0</v>
      </c>
      <c r="DP42" s="210">
        <v>0</v>
      </c>
      <c r="DQ42" s="236">
        <v>0</v>
      </c>
      <c r="DR42" s="325">
        <v>0</v>
      </c>
      <c r="DS42" s="322">
        <v>0</v>
      </c>
      <c r="DT42" s="201">
        <v>0</v>
      </c>
      <c r="DU42" s="208">
        <v>0</v>
      </c>
      <c r="DV42" s="270">
        <v>0</v>
      </c>
      <c r="DW42" s="199">
        <v>0</v>
      </c>
      <c r="DX42" s="202" t="s">
        <v>218</v>
      </c>
      <c r="DY42" s="199">
        <v>0</v>
      </c>
      <c r="DZ42" s="199">
        <v>0</v>
      </c>
      <c r="EA42" s="202" t="s">
        <v>218</v>
      </c>
      <c r="EB42" s="199">
        <v>0</v>
      </c>
      <c r="EC42" s="247">
        <v>0</v>
      </c>
      <c r="ED42" s="327">
        <v>0</v>
      </c>
      <c r="EE42" s="322">
        <v>0</v>
      </c>
      <c r="EF42" s="244">
        <v>0</v>
      </c>
      <c r="EG42" s="327">
        <v>191235</v>
      </c>
      <c r="EH42" s="322">
        <v>0.0007</v>
      </c>
      <c r="EI42" s="208">
        <v>0</v>
      </c>
      <c r="EJ42" s="327">
        <v>4314331</v>
      </c>
      <c r="EK42" s="322">
        <v>0.0159</v>
      </c>
      <c r="EL42" s="244">
        <v>0</v>
      </c>
      <c r="EM42" s="327">
        <v>1230929</v>
      </c>
      <c r="EN42" s="322">
        <v>0.0045</v>
      </c>
      <c r="EO42" s="208">
        <v>0</v>
      </c>
      <c r="EP42" s="327">
        <v>0</v>
      </c>
      <c r="EQ42" s="322">
        <v>0</v>
      </c>
      <c r="ER42" s="208">
        <v>0</v>
      </c>
      <c r="ES42" s="241" t="s">
        <v>230</v>
      </c>
      <c r="ET42" s="200">
        <v>245000</v>
      </c>
      <c r="EU42" s="201">
        <v>0.0009</v>
      </c>
      <c r="EV42" s="201">
        <v>0</v>
      </c>
      <c r="EW42" s="208">
        <v>0</v>
      </c>
      <c r="EX42" s="238" t="s">
        <v>310</v>
      </c>
      <c r="EY42" s="200">
        <v>60000</v>
      </c>
      <c r="EZ42" s="201">
        <v>0.0002</v>
      </c>
      <c r="FA42" s="208">
        <v>0</v>
      </c>
      <c r="FB42" s="238" t="s">
        <v>232</v>
      </c>
      <c r="FC42" s="200">
        <v>0</v>
      </c>
      <c r="FD42" s="201">
        <v>0</v>
      </c>
      <c r="FE42" s="208">
        <v>0</v>
      </c>
      <c r="FF42" s="238" t="s">
        <v>233</v>
      </c>
      <c r="FG42" s="200">
        <v>0</v>
      </c>
      <c r="FH42" s="201">
        <v>0</v>
      </c>
      <c r="FI42" s="208">
        <v>0</v>
      </c>
      <c r="FJ42" s="238" t="s">
        <v>234</v>
      </c>
      <c r="FK42" s="200">
        <v>0</v>
      </c>
      <c r="FL42" s="201">
        <v>0</v>
      </c>
      <c r="FM42" s="208">
        <v>0</v>
      </c>
      <c r="FN42" s="238" t="s">
        <v>235</v>
      </c>
      <c r="FO42" s="200">
        <v>0</v>
      </c>
      <c r="FP42" s="201">
        <v>0</v>
      </c>
      <c r="FQ42" s="244">
        <v>0</v>
      </c>
      <c r="FR42" s="211">
        <v>272247779</v>
      </c>
      <c r="FS42" s="201">
        <v>1</v>
      </c>
      <c r="FT42" s="200">
        <v>21573117</v>
      </c>
      <c r="FU42" s="341">
        <f t="shared" si="0"/>
        <v>0.07924074561504503</v>
      </c>
      <c r="FV42" s="210">
        <v>3346107</v>
      </c>
      <c r="FW42" s="199" t="s">
        <v>170</v>
      </c>
      <c r="FX42" s="201">
        <v>0.0079</v>
      </c>
      <c r="FY42" s="201">
        <v>1</v>
      </c>
      <c r="FZ42" s="200">
        <v>-3346107</v>
      </c>
      <c r="GA42" s="200">
        <v>0</v>
      </c>
      <c r="GB42" s="208">
        <v>0</v>
      </c>
      <c r="GC42" s="254">
        <v>0</v>
      </c>
      <c r="GD42" s="200">
        <v>2940000</v>
      </c>
      <c r="GE42" s="200">
        <v>2742100</v>
      </c>
      <c r="GF42" s="236">
        <v>0</v>
      </c>
      <c r="GG42" s="254">
        <v>272247779</v>
      </c>
      <c r="GH42" s="201">
        <v>0.6752</v>
      </c>
      <c r="GI42" s="201">
        <v>0.8126</v>
      </c>
      <c r="GJ42" s="266">
        <v>1.25</v>
      </c>
    </row>
    <row r="43" spans="1:192" s="190" customFormat="1" ht="14.25">
      <c r="A43" s="197">
        <v>307</v>
      </c>
      <c r="B43" s="197" t="s">
        <v>33</v>
      </c>
      <c r="C43" s="198" t="s">
        <v>169</v>
      </c>
      <c r="D43" s="247">
        <v>0</v>
      </c>
      <c r="E43" s="254">
        <v>3425.27</v>
      </c>
      <c r="F43" s="200">
        <v>27936</v>
      </c>
      <c r="G43" s="205">
        <v>95688343</v>
      </c>
      <c r="H43" s="201">
        <v>0.4635</v>
      </c>
      <c r="I43" s="208">
        <v>0.03</v>
      </c>
      <c r="J43" s="250">
        <v>4367.49</v>
      </c>
      <c r="K43" s="200">
        <v>7662</v>
      </c>
      <c r="L43" s="205">
        <v>33463721</v>
      </c>
      <c r="M43" s="201">
        <v>0.1621</v>
      </c>
      <c r="N43" s="208">
        <v>0.03</v>
      </c>
      <c r="O43" s="250">
        <v>5230.51</v>
      </c>
      <c r="P43" s="200">
        <v>5475</v>
      </c>
      <c r="Q43" s="205">
        <v>28637059</v>
      </c>
      <c r="R43" s="201">
        <v>0.1387</v>
      </c>
      <c r="S43" s="208">
        <v>0.03</v>
      </c>
      <c r="T43" s="306">
        <v>157789123</v>
      </c>
      <c r="U43" s="257" t="s">
        <v>190</v>
      </c>
      <c r="V43" s="200">
        <v>1668.26</v>
      </c>
      <c r="W43" s="200">
        <v>8439.1</v>
      </c>
      <c r="X43" s="205">
        <v>14078598</v>
      </c>
      <c r="Y43" s="208">
        <v>0.6</v>
      </c>
      <c r="Z43" s="274" t="s">
        <v>191</v>
      </c>
      <c r="AA43" s="200">
        <v>2021.17</v>
      </c>
      <c r="AB43" s="200">
        <v>5290.25</v>
      </c>
      <c r="AC43" s="205">
        <v>10692496</v>
      </c>
      <c r="AD43" s="244">
        <v>0.5</v>
      </c>
      <c r="AE43" s="210">
        <v>0</v>
      </c>
      <c r="AF43" s="200">
        <v>0</v>
      </c>
      <c r="AG43" s="200">
        <v>0</v>
      </c>
      <c r="AH43" s="200">
        <v>0</v>
      </c>
      <c r="AI43" s="200">
        <v>0</v>
      </c>
      <c r="AJ43" s="201">
        <v>0</v>
      </c>
      <c r="AK43" s="263">
        <v>0</v>
      </c>
      <c r="AL43" s="210">
        <v>0</v>
      </c>
      <c r="AM43" s="200">
        <v>0</v>
      </c>
      <c r="AN43" s="200">
        <v>0</v>
      </c>
      <c r="AO43" s="200">
        <v>0</v>
      </c>
      <c r="AP43" s="200">
        <v>0</v>
      </c>
      <c r="AQ43" s="201">
        <v>0</v>
      </c>
      <c r="AR43" s="208">
        <v>0</v>
      </c>
      <c r="AS43" s="250">
        <v>0</v>
      </c>
      <c r="AT43" s="200">
        <v>0</v>
      </c>
      <c r="AU43" s="200">
        <v>0</v>
      </c>
      <c r="AV43" s="200">
        <v>0</v>
      </c>
      <c r="AW43" s="200">
        <v>0</v>
      </c>
      <c r="AX43" s="201">
        <v>0</v>
      </c>
      <c r="AY43" s="263">
        <v>0</v>
      </c>
      <c r="AZ43" s="210">
        <v>0</v>
      </c>
      <c r="BA43" s="200">
        <v>0</v>
      </c>
      <c r="BB43" s="205">
        <v>0</v>
      </c>
      <c r="BC43" s="200">
        <v>0</v>
      </c>
      <c r="BD43" s="200">
        <v>0</v>
      </c>
      <c r="BE43" s="201">
        <v>0</v>
      </c>
      <c r="BF43" s="208">
        <v>0</v>
      </c>
      <c r="BG43" s="250">
        <v>0</v>
      </c>
      <c r="BH43" s="200">
        <v>312.26</v>
      </c>
      <c r="BI43" s="200">
        <v>0</v>
      </c>
      <c r="BJ43" s="200">
        <v>1534.47</v>
      </c>
      <c r="BK43" s="200">
        <v>479160</v>
      </c>
      <c r="BL43" s="201">
        <v>0</v>
      </c>
      <c r="BM43" s="263">
        <v>0.5</v>
      </c>
      <c r="BN43" s="210">
        <v>0</v>
      </c>
      <c r="BO43" s="200">
        <v>671.6</v>
      </c>
      <c r="BP43" s="205">
        <v>0</v>
      </c>
      <c r="BQ43" s="200">
        <v>1144.22</v>
      </c>
      <c r="BR43" s="200">
        <v>768460</v>
      </c>
      <c r="BS43" s="201">
        <v>0</v>
      </c>
      <c r="BT43" s="208">
        <v>0.5</v>
      </c>
      <c r="BU43" s="327">
        <v>26018714</v>
      </c>
      <c r="BV43" s="333">
        <v>0.126</v>
      </c>
      <c r="BW43" s="241" t="s">
        <v>198</v>
      </c>
      <c r="BX43" s="200">
        <v>698.02</v>
      </c>
      <c r="BY43" s="200">
        <v>149.13</v>
      </c>
      <c r="BZ43" s="331">
        <v>104096</v>
      </c>
      <c r="CA43" s="323">
        <v>0.0005</v>
      </c>
      <c r="CB43" s="208">
        <v>0</v>
      </c>
      <c r="CC43" s="238" t="s">
        <v>200</v>
      </c>
      <c r="CD43" s="200">
        <v>158.98</v>
      </c>
      <c r="CE43" s="200">
        <v>10898.95</v>
      </c>
      <c r="CF43" s="205">
        <v>1732715</v>
      </c>
      <c r="CG43" s="208">
        <v>0</v>
      </c>
      <c r="CH43" s="238" t="s">
        <v>201</v>
      </c>
      <c r="CI43" s="200">
        <v>1419.8</v>
      </c>
      <c r="CJ43" s="200">
        <v>1098.25</v>
      </c>
      <c r="CK43" s="205">
        <v>1559298</v>
      </c>
      <c r="CL43" s="201">
        <v>0</v>
      </c>
      <c r="CM43" s="208">
        <v>0.016</v>
      </c>
      <c r="CN43" s="250">
        <v>1210.84</v>
      </c>
      <c r="CO43" s="200">
        <v>2120</v>
      </c>
      <c r="CP43" s="200">
        <v>826.9</v>
      </c>
      <c r="CQ43" s="200">
        <v>156.3</v>
      </c>
      <c r="CR43" s="205">
        <v>1332600</v>
      </c>
      <c r="CS43" s="201">
        <v>0.0065</v>
      </c>
      <c r="CT43" s="201">
        <v>0.5</v>
      </c>
      <c r="CU43" s="208">
        <v>0.5</v>
      </c>
      <c r="CV43" s="319">
        <v>4728709</v>
      </c>
      <c r="CW43" s="241" t="s">
        <v>149</v>
      </c>
      <c r="CX43" s="201">
        <v>1</v>
      </c>
      <c r="CY43" s="200">
        <v>0</v>
      </c>
      <c r="CZ43" s="200">
        <v>534.1</v>
      </c>
      <c r="DA43" s="201">
        <v>0</v>
      </c>
      <c r="DB43" s="201">
        <v>0</v>
      </c>
      <c r="DC43" s="200">
        <v>0</v>
      </c>
      <c r="DD43" s="236">
        <v>3425.08</v>
      </c>
      <c r="DE43" s="325">
        <v>0</v>
      </c>
      <c r="DF43" s="325">
        <v>1829337</v>
      </c>
      <c r="DG43" s="322">
        <v>0</v>
      </c>
      <c r="DH43" s="201">
        <v>1</v>
      </c>
      <c r="DI43" s="244">
        <v>0.0089</v>
      </c>
      <c r="DJ43" s="210">
        <v>137000</v>
      </c>
      <c r="DK43" s="236">
        <v>137000</v>
      </c>
      <c r="DL43" s="325">
        <v>10549000</v>
      </c>
      <c r="DM43" s="322">
        <v>0.0511</v>
      </c>
      <c r="DN43" s="201">
        <v>0.1</v>
      </c>
      <c r="DO43" s="244">
        <v>0.1</v>
      </c>
      <c r="DP43" s="210">
        <v>0</v>
      </c>
      <c r="DQ43" s="236">
        <v>0</v>
      </c>
      <c r="DR43" s="325">
        <v>0</v>
      </c>
      <c r="DS43" s="322">
        <v>0</v>
      </c>
      <c r="DT43" s="201">
        <v>0</v>
      </c>
      <c r="DU43" s="208">
        <v>0</v>
      </c>
      <c r="DV43" s="270">
        <v>0</v>
      </c>
      <c r="DW43" s="199">
        <v>0</v>
      </c>
      <c r="DX43" s="202" t="s">
        <v>218</v>
      </c>
      <c r="DY43" s="199">
        <v>0</v>
      </c>
      <c r="DZ43" s="199">
        <v>0</v>
      </c>
      <c r="EA43" s="202" t="s">
        <v>218</v>
      </c>
      <c r="EB43" s="199">
        <v>0</v>
      </c>
      <c r="EC43" s="247">
        <v>0</v>
      </c>
      <c r="ED43" s="327">
        <v>0</v>
      </c>
      <c r="EE43" s="322">
        <v>0</v>
      </c>
      <c r="EF43" s="244">
        <v>0</v>
      </c>
      <c r="EG43" s="327">
        <v>64152</v>
      </c>
      <c r="EH43" s="322">
        <v>0.0003</v>
      </c>
      <c r="EI43" s="208">
        <v>0</v>
      </c>
      <c r="EJ43" s="327">
        <v>3398601</v>
      </c>
      <c r="EK43" s="322">
        <v>0.0165</v>
      </c>
      <c r="EL43" s="244">
        <v>0</v>
      </c>
      <c r="EM43" s="327">
        <v>2072705</v>
      </c>
      <c r="EN43" s="322">
        <v>0.01</v>
      </c>
      <c r="EO43" s="208">
        <v>0</v>
      </c>
      <c r="EP43" s="327">
        <v>0</v>
      </c>
      <c r="EQ43" s="322">
        <v>0</v>
      </c>
      <c r="ER43" s="208">
        <v>0</v>
      </c>
      <c r="ES43" s="241" t="s">
        <v>230</v>
      </c>
      <c r="ET43" s="200">
        <v>0</v>
      </c>
      <c r="EU43" s="201">
        <v>0</v>
      </c>
      <c r="EV43" s="201">
        <v>0.1</v>
      </c>
      <c r="EW43" s="208">
        <v>0.1</v>
      </c>
      <c r="EX43" s="238" t="s">
        <v>231</v>
      </c>
      <c r="EY43" s="200">
        <v>0</v>
      </c>
      <c r="EZ43" s="201">
        <v>0</v>
      </c>
      <c r="FA43" s="208">
        <v>0</v>
      </c>
      <c r="FB43" s="238" t="s">
        <v>232</v>
      </c>
      <c r="FC43" s="200">
        <v>0</v>
      </c>
      <c r="FD43" s="201">
        <v>0</v>
      </c>
      <c r="FE43" s="208">
        <v>0</v>
      </c>
      <c r="FF43" s="238" t="s">
        <v>233</v>
      </c>
      <c r="FG43" s="200">
        <v>0</v>
      </c>
      <c r="FH43" s="201">
        <v>0</v>
      </c>
      <c r="FI43" s="208">
        <v>0</v>
      </c>
      <c r="FJ43" s="238" t="s">
        <v>234</v>
      </c>
      <c r="FK43" s="200">
        <v>0</v>
      </c>
      <c r="FL43" s="201">
        <v>0</v>
      </c>
      <c r="FM43" s="208">
        <v>0</v>
      </c>
      <c r="FN43" s="238" t="s">
        <v>235</v>
      </c>
      <c r="FO43" s="200">
        <v>0</v>
      </c>
      <c r="FP43" s="201">
        <v>0</v>
      </c>
      <c r="FQ43" s="244">
        <v>0</v>
      </c>
      <c r="FR43" s="211">
        <v>206450341</v>
      </c>
      <c r="FS43" s="201">
        <v>1</v>
      </c>
      <c r="FT43" s="200">
        <v>22701427</v>
      </c>
      <c r="FU43" s="341">
        <f t="shared" si="0"/>
        <v>0.10996071447515797</v>
      </c>
      <c r="FV43" s="210">
        <v>1596137</v>
      </c>
      <c r="FW43" s="199" t="s">
        <v>170</v>
      </c>
      <c r="FX43" s="201">
        <v>0.0005</v>
      </c>
      <c r="FY43" s="201">
        <v>1</v>
      </c>
      <c r="FZ43" s="200">
        <v>-1596130</v>
      </c>
      <c r="GA43" s="200">
        <v>7</v>
      </c>
      <c r="GB43" s="208">
        <v>0</v>
      </c>
      <c r="GC43" s="254">
        <v>0</v>
      </c>
      <c r="GD43" s="200">
        <v>3322847</v>
      </c>
      <c r="GE43" s="200">
        <v>1905000</v>
      </c>
      <c r="GF43" s="236">
        <v>0</v>
      </c>
      <c r="GG43" s="254">
        <v>206450348</v>
      </c>
      <c r="GH43" s="201">
        <v>0.7643</v>
      </c>
      <c r="GI43" s="201">
        <v>0.9221</v>
      </c>
      <c r="GJ43" s="266">
        <v>1.4000000000000001</v>
      </c>
    </row>
    <row r="44" spans="1:192" s="190" customFormat="1" ht="14.25">
      <c r="A44" s="197">
        <v>811</v>
      </c>
      <c r="B44" s="197" t="s">
        <v>309</v>
      </c>
      <c r="C44" s="198" t="s">
        <v>169</v>
      </c>
      <c r="D44" s="247">
        <v>0</v>
      </c>
      <c r="E44" s="254">
        <v>2668.96</v>
      </c>
      <c r="F44" s="200">
        <v>23918</v>
      </c>
      <c r="G44" s="205">
        <v>63836185</v>
      </c>
      <c r="H44" s="201">
        <v>0.3664</v>
      </c>
      <c r="I44" s="208">
        <v>0.0433</v>
      </c>
      <c r="J44" s="250">
        <v>3441.4</v>
      </c>
      <c r="K44" s="200">
        <v>10308</v>
      </c>
      <c r="L44" s="205">
        <v>35473951</v>
      </c>
      <c r="M44" s="201">
        <v>0.2036</v>
      </c>
      <c r="N44" s="208">
        <v>0.042</v>
      </c>
      <c r="O44" s="250">
        <v>4761.16</v>
      </c>
      <c r="P44" s="200">
        <v>7509</v>
      </c>
      <c r="Q44" s="205">
        <v>35751550</v>
      </c>
      <c r="R44" s="201">
        <v>0.2052</v>
      </c>
      <c r="S44" s="208">
        <v>0.042</v>
      </c>
      <c r="T44" s="306">
        <v>135061687</v>
      </c>
      <c r="U44" s="257" t="s">
        <v>254</v>
      </c>
      <c r="V44" s="200">
        <v>760.03</v>
      </c>
      <c r="W44" s="200">
        <v>2657</v>
      </c>
      <c r="X44" s="205">
        <v>2019400</v>
      </c>
      <c r="Y44" s="208">
        <v>0</v>
      </c>
      <c r="Z44" s="274" t="s">
        <v>253</v>
      </c>
      <c r="AA44" s="200">
        <v>1863.75</v>
      </c>
      <c r="AB44" s="200">
        <v>1734</v>
      </c>
      <c r="AC44" s="205">
        <v>3231742</v>
      </c>
      <c r="AD44" s="244">
        <v>0</v>
      </c>
      <c r="AE44" s="210">
        <v>300</v>
      </c>
      <c r="AF44" s="200">
        <v>300</v>
      </c>
      <c r="AG44" s="200">
        <v>832.62</v>
      </c>
      <c r="AH44" s="200">
        <v>520.46</v>
      </c>
      <c r="AI44" s="200">
        <v>405925</v>
      </c>
      <c r="AJ44" s="201">
        <v>0</v>
      </c>
      <c r="AK44" s="263">
        <v>0</v>
      </c>
      <c r="AL44" s="210">
        <v>400</v>
      </c>
      <c r="AM44" s="200">
        <v>400</v>
      </c>
      <c r="AN44" s="200">
        <v>1555.84</v>
      </c>
      <c r="AO44" s="200">
        <v>985.68</v>
      </c>
      <c r="AP44" s="200">
        <v>1016605</v>
      </c>
      <c r="AQ44" s="201">
        <v>0</v>
      </c>
      <c r="AR44" s="208">
        <v>0</v>
      </c>
      <c r="AS44" s="250">
        <v>500</v>
      </c>
      <c r="AT44" s="200">
        <v>500</v>
      </c>
      <c r="AU44" s="200">
        <v>1400.19</v>
      </c>
      <c r="AV44" s="200">
        <v>1028.59</v>
      </c>
      <c r="AW44" s="200">
        <v>1214390</v>
      </c>
      <c r="AX44" s="201">
        <v>0</v>
      </c>
      <c r="AY44" s="263">
        <v>0</v>
      </c>
      <c r="AZ44" s="210">
        <v>750</v>
      </c>
      <c r="BA44" s="200">
        <v>750</v>
      </c>
      <c r="BB44" s="200">
        <v>875.51</v>
      </c>
      <c r="BC44" s="200">
        <v>593.94</v>
      </c>
      <c r="BD44" s="200">
        <v>1102081</v>
      </c>
      <c r="BE44" s="201">
        <v>0</v>
      </c>
      <c r="BF44" s="208">
        <v>0</v>
      </c>
      <c r="BG44" s="250">
        <v>1150</v>
      </c>
      <c r="BH44" s="200">
        <v>1150</v>
      </c>
      <c r="BI44" s="200">
        <v>183.22</v>
      </c>
      <c r="BJ44" s="200">
        <v>237.28</v>
      </c>
      <c r="BK44" s="200">
        <v>483575</v>
      </c>
      <c r="BL44" s="201">
        <v>0</v>
      </c>
      <c r="BM44" s="263">
        <v>0</v>
      </c>
      <c r="BN44" s="210">
        <v>1150</v>
      </c>
      <c r="BO44" s="200">
        <v>1150</v>
      </c>
      <c r="BP44" s="200">
        <v>64.04</v>
      </c>
      <c r="BQ44" s="200">
        <v>119.04</v>
      </c>
      <c r="BR44" s="200">
        <v>210534</v>
      </c>
      <c r="BS44" s="201">
        <v>0</v>
      </c>
      <c r="BT44" s="208">
        <v>0</v>
      </c>
      <c r="BU44" s="327">
        <v>9684251</v>
      </c>
      <c r="BV44" s="333">
        <v>0.0556</v>
      </c>
      <c r="BW44" s="241" t="s">
        <v>198</v>
      </c>
      <c r="BX44" s="200">
        <v>865.89</v>
      </c>
      <c r="BY44" s="200">
        <v>282.74</v>
      </c>
      <c r="BZ44" s="331">
        <v>244819</v>
      </c>
      <c r="CA44" s="323">
        <v>0.0014</v>
      </c>
      <c r="CB44" s="208">
        <v>0</v>
      </c>
      <c r="CC44" s="238" t="s">
        <v>200</v>
      </c>
      <c r="CD44" s="200">
        <v>463.7</v>
      </c>
      <c r="CE44" s="200">
        <v>474.41</v>
      </c>
      <c r="CF44" s="205">
        <v>219983</v>
      </c>
      <c r="CG44" s="208">
        <v>0</v>
      </c>
      <c r="CH44" s="238" t="s">
        <v>201</v>
      </c>
      <c r="CI44" s="200">
        <v>187</v>
      </c>
      <c r="CJ44" s="200">
        <v>98.04</v>
      </c>
      <c r="CK44" s="205">
        <v>18333</v>
      </c>
      <c r="CL44" s="201">
        <v>0</v>
      </c>
      <c r="CM44" s="208">
        <v>0.0014</v>
      </c>
      <c r="CN44" s="250">
        <v>0</v>
      </c>
      <c r="CO44" s="200">
        <v>0</v>
      </c>
      <c r="CP44" s="200">
        <v>0</v>
      </c>
      <c r="CQ44" s="200">
        <v>0</v>
      </c>
      <c r="CR44" s="205">
        <v>0</v>
      </c>
      <c r="CS44" s="201">
        <v>0</v>
      </c>
      <c r="CT44" s="201">
        <v>0</v>
      </c>
      <c r="CU44" s="208">
        <v>0</v>
      </c>
      <c r="CV44" s="319">
        <v>483136</v>
      </c>
      <c r="CW44" s="241" t="s">
        <v>252</v>
      </c>
      <c r="CX44" s="201">
        <v>1</v>
      </c>
      <c r="CY44" s="200">
        <v>463.77</v>
      </c>
      <c r="CZ44" s="200">
        <v>421.18</v>
      </c>
      <c r="DA44" s="201">
        <v>0.4484</v>
      </c>
      <c r="DB44" s="201">
        <v>0.2144</v>
      </c>
      <c r="DC44" s="200">
        <v>6273.7</v>
      </c>
      <c r="DD44" s="236">
        <v>3973.86</v>
      </c>
      <c r="DE44" s="325">
        <v>2909554</v>
      </c>
      <c r="DF44" s="325">
        <v>1673708</v>
      </c>
      <c r="DG44" s="322">
        <v>1</v>
      </c>
      <c r="DH44" s="201">
        <v>1</v>
      </c>
      <c r="DI44" s="244">
        <v>0.0263</v>
      </c>
      <c r="DJ44" s="210">
        <v>130000</v>
      </c>
      <c r="DK44" s="236">
        <v>175000</v>
      </c>
      <c r="DL44" s="325">
        <v>19140000</v>
      </c>
      <c r="DM44" s="322">
        <v>0.1099</v>
      </c>
      <c r="DN44" s="201">
        <v>0</v>
      </c>
      <c r="DO44" s="244">
        <v>0</v>
      </c>
      <c r="DP44" s="210">
        <v>10000</v>
      </c>
      <c r="DQ44" s="236">
        <v>50000</v>
      </c>
      <c r="DR44" s="325">
        <v>340000</v>
      </c>
      <c r="DS44" s="322">
        <v>0.002</v>
      </c>
      <c r="DT44" s="201">
        <v>0</v>
      </c>
      <c r="DU44" s="208">
        <v>0</v>
      </c>
      <c r="DV44" s="270">
        <v>2</v>
      </c>
      <c r="DW44" s="199">
        <v>150</v>
      </c>
      <c r="DX44" s="202" t="s">
        <v>218</v>
      </c>
      <c r="DY44" s="199">
        <v>3</v>
      </c>
      <c r="DZ44" s="199">
        <v>600</v>
      </c>
      <c r="EA44" s="202" t="s">
        <v>218</v>
      </c>
      <c r="EB44" s="199">
        <v>2</v>
      </c>
      <c r="EC44" s="247">
        <v>2</v>
      </c>
      <c r="ED44" s="327">
        <v>0</v>
      </c>
      <c r="EE44" s="322">
        <v>0</v>
      </c>
      <c r="EF44" s="244">
        <v>0</v>
      </c>
      <c r="EG44" s="327">
        <v>455246</v>
      </c>
      <c r="EH44" s="322">
        <v>0.0026</v>
      </c>
      <c r="EI44" s="208">
        <v>0</v>
      </c>
      <c r="EJ44" s="327">
        <v>3430129</v>
      </c>
      <c r="EK44" s="322">
        <v>0.0197</v>
      </c>
      <c r="EL44" s="244">
        <v>0</v>
      </c>
      <c r="EM44" s="327">
        <v>1037084</v>
      </c>
      <c r="EN44" s="322">
        <v>0.006</v>
      </c>
      <c r="EO44" s="208">
        <v>0</v>
      </c>
      <c r="EP44" s="327">
        <v>0</v>
      </c>
      <c r="EQ44" s="322">
        <v>0</v>
      </c>
      <c r="ER44" s="208">
        <v>0</v>
      </c>
      <c r="ES44" s="241" t="s">
        <v>230</v>
      </c>
      <c r="ET44" s="200">
        <v>0</v>
      </c>
      <c r="EU44" s="201">
        <v>0</v>
      </c>
      <c r="EV44" s="201">
        <v>0</v>
      </c>
      <c r="EW44" s="208">
        <v>0</v>
      </c>
      <c r="EX44" s="238" t="s">
        <v>231</v>
      </c>
      <c r="EY44" s="200">
        <v>0</v>
      </c>
      <c r="EZ44" s="201">
        <v>0</v>
      </c>
      <c r="FA44" s="208">
        <v>0</v>
      </c>
      <c r="FB44" s="238" t="s">
        <v>232</v>
      </c>
      <c r="FC44" s="200">
        <v>0</v>
      </c>
      <c r="FD44" s="201">
        <v>0</v>
      </c>
      <c r="FE44" s="208">
        <v>0</v>
      </c>
      <c r="FF44" s="238" t="s">
        <v>233</v>
      </c>
      <c r="FG44" s="200">
        <v>0</v>
      </c>
      <c r="FH44" s="201">
        <v>0</v>
      </c>
      <c r="FI44" s="208">
        <v>0</v>
      </c>
      <c r="FJ44" s="238" t="s">
        <v>234</v>
      </c>
      <c r="FK44" s="200">
        <v>0</v>
      </c>
      <c r="FL44" s="201">
        <v>0</v>
      </c>
      <c r="FM44" s="208">
        <v>0</v>
      </c>
      <c r="FN44" s="238" t="s">
        <v>235</v>
      </c>
      <c r="FO44" s="200">
        <v>0</v>
      </c>
      <c r="FP44" s="201">
        <v>0</v>
      </c>
      <c r="FQ44" s="244">
        <v>0</v>
      </c>
      <c r="FR44" s="211">
        <v>174214795</v>
      </c>
      <c r="FS44" s="201">
        <v>1</v>
      </c>
      <c r="FT44" s="200">
        <v>10338840</v>
      </c>
      <c r="FU44" s="341">
        <f t="shared" si="0"/>
        <v>0.059345361569320215</v>
      </c>
      <c r="FV44" s="210">
        <v>1241320</v>
      </c>
      <c r="FW44" s="199" t="s">
        <v>170</v>
      </c>
      <c r="FX44" s="201">
        <v>0.0112</v>
      </c>
      <c r="FY44" s="201">
        <v>1</v>
      </c>
      <c r="FZ44" s="200">
        <v>-1240601</v>
      </c>
      <c r="GA44" s="200">
        <v>719</v>
      </c>
      <c r="GB44" s="208">
        <v>0</v>
      </c>
      <c r="GC44" s="254">
        <v>0</v>
      </c>
      <c r="GD44" s="200">
        <v>800000</v>
      </c>
      <c r="GE44" s="200">
        <v>572000</v>
      </c>
      <c r="GF44" s="236">
        <v>0</v>
      </c>
      <c r="GG44" s="254">
        <v>174215514</v>
      </c>
      <c r="GH44" s="201">
        <v>0.7753</v>
      </c>
      <c r="GI44" s="201">
        <v>0.8599</v>
      </c>
      <c r="GJ44" s="266">
        <v>1.26</v>
      </c>
    </row>
    <row r="45" spans="1:192" s="190" customFormat="1" ht="14.25">
      <c r="A45" s="197">
        <v>845</v>
      </c>
      <c r="B45" s="197" t="s">
        <v>102</v>
      </c>
      <c r="C45" s="198" t="s">
        <v>169</v>
      </c>
      <c r="D45" s="247">
        <v>0</v>
      </c>
      <c r="E45" s="254">
        <v>2651.59</v>
      </c>
      <c r="F45" s="200">
        <v>35880</v>
      </c>
      <c r="G45" s="205">
        <v>95139049</v>
      </c>
      <c r="H45" s="201">
        <v>0.3683</v>
      </c>
      <c r="I45" s="208">
        <v>0.047</v>
      </c>
      <c r="J45" s="250">
        <v>3704.53</v>
      </c>
      <c r="K45" s="200">
        <v>14196</v>
      </c>
      <c r="L45" s="205">
        <v>52589508</v>
      </c>
      <c r="M45" s="201">
        <v>0.2036</v>
      </c>
      <c r="N45" s="208">
        <v>0.015</v>
      </c>
      <c r="O45" s="250">
        <v>4652.89</v>
      </c>
      <c r="P45" s="200">
        <v>10222</v>
      </c>
      <c r="Q45" s="205">
        <v>47561842</v>
      </c>
      <c r="R45" s="201">
        <v>0.1841</v>
      </c>
      <c r="S45" s="208">
        <v>0.015</v>
      </c>
      <c r="T45" s="306">
        <v>195290399</v>
      </c>
      <c r="U45" s="257" t="s">
        <v>254</v>
      </c>
      <c r="V45" s="200">
        <v>1527.84</v>
      </c>
      <c r="W45" s="200">
        <v>5638.54</v>
      </c>
      <c r="X45" s="205">
        <v>8614792</v>
      </c>
      <c r="Y45" s="208">
        <v>0.5</v>
      </c>
      <c r="Z45" s="274" t="s">
        <v>253</v>
      </c>
      <c r="AA45" s="200">
        <v>2817.68</v>
      </c>
      <c r="AB45" s="200">
        <v>3278.15</v>
      </c>
      <c r="AC45" s="205">
        <v>9236787</v>
      </c>
      <c r="AD45" s="244">
        <v>0.5</v>
      </c>
      <c r="AE45" s="210">
        <v>0</v>
      </c>
      <c r="AF45" s="200">
        <v>0</v>
      </c>
      <c r="AG45" s="200">
        <v>0</v>
      </c>
      <c r="AH45" s="200">
        <v>0</v>
      </c>
      <c r="AI45" s="200">
        <v>0</v>
      </c>
      <c r="AJ45" s="201">
        <v>0</v>
      </c>
      <c r="AK45" s="263">
        <v>0</v>
      </c>
      <c r="AL45" s="210">
        <v>0</v>
      </c>
      <c r="AM45" s="200">
        <v>0</v>
      </c>
      <c r="AN45" s="200">
        <v>0</v>
      </c>
      <c r="AO45" s="200">
        <v>0</v>
      </c>
      <c r="AP45" s="200">
        <v>0</v>
      </c>
      <c r="AQ45" s="201">
        <v>0</v>
      </c>
      <c r="AR45" s="208">
        <v>0</v>
      </c>
      <c r="AS45" s="250">
        <v>0</v>
      </c>
      <c r="AT45" s="200">
        <v>0</v>
      </c>
      <c r="AU45" s="200">
        <v>0</v>
      </c>
      <c r="AV45" s="200">
        <v>0</v>
      </c>
      <c r="AW45" s="200">
        <v>0</v>
      </c>
      <c r="AX45" s="201">
        <v>0</v>
      </c>
      <c r="AY45" s="263">
        <v>0</v>
      </c>
      <c r="AZ45" s="210">
        <v>0</v>
      </c>
      <c r="BA45" s="200">
        <v>0</v>
      </c>
      <c r="BB45" s="205">
        <v>0</v>
      </c>
      <c r="BC45" s="200">
        <v>0</v>
      </c>
      <c r="BD45" s="200">
        <v>0</v>
      </c>
      <c r="BE45" s="201">
        <v>0</v>
      </c>
      <c r="BF45" s="208">
        <v>0</v>
      </c>
      <c r="BG45" s="250">
        <v>0</v>
      </c>
      <c r="BH45" s="200">
        <v>0</v>
      </c>
      <c r="BI45" s="200">
        <v>0</v>
      </c>
      <c r="BJ45" s="205">
        <v>0</v>
      </c>
      <c r="BK45" s="200">
        <v>0</v>
      </c>
      <c r="BL45" s="201">
        <v>0</v>
      </c>
      <c r="BM45" s="263">
        <v>0</v>
      </c>
      <c r="BN45" s="210">
        <v>0</v>
      </c>
      <c r="BO45" s="200">
        <v>0</v>
      </c>
      <c r="BP45" s="205">
        <v>0</v>
      </c>
      <c r="BQ45" s="200">
        <v>0</v>
      </c>
      <c r="BR45" s="200">
        <v>0</v>
      </c>
      <c r="BS45" s="201">
        <v>0</v>
      </c>
      <c r="BT45" s="208">
        <v>0</v>
      </c>
      <c r="BU45" s="327">
        <v>17851579</v>
      </c>
      <c r="BV45" s="333">
        <v>0.0691</v>
      </c>
      <c r="BW45" s="241" t="s">
        <v>198</v>
      </c>
      <c r="BX45" s="200">
        <v>0</v>
      </c>
      <c r="BY45" s="200">
        <v>0</v>
      </c>
      <c r="BZ45" s="331">
        <v>0</v>
      </c>
      <c r="CA45" s="323">
        <v>0</v>
      </c>
      <c r="CB45" s="208">
        <v>0</v>
      </c>
      <c r="CC45" s="238" t="s">
        <v>149</v>
      </c>
      <c r="CD45" s="200">
        <v>0</v>
      </c>
      <c r="CE45" s="200">
        <v>0</v>
      </c>
      <c r="CF45" s="205">
        <v>0</v>
      </c>
      <c r="CG45" s="208">
        <v>0</v>
      </c>
      <c r="CH45" s="238" t="s">
        <v>149</v>
      </c>
      <c r="CI45" s="200">
        <v>0</v>
      </c>
      <c r="CJ45" s="200">
        <v>0</v>
      </c>
      <c r="CK45" s="205">
        <v>0</v>
      </c>
      <c r="CL45" s="201">
        <v>0</v>
      </c>
      <c r="CM45" s="208">
        <v>0</v>
      </c>
      <c r="CN45" s="250">
        <v>0</v>
      </c>
      <c r="CO45" s="200">
        <v>0</v>
      </c>
      <c r="CP45" s="200">
        <v>0</v>
      </c>
      <c r="CQ45" s="200">
        <v>0</v>
      </c>
      <c r="CR45" s="205">
        <v>0</v>
      </c>
      <c r="CS45" s="201">
        <v>0</v>
      </c>
      <c r="CT45" s="201">
        <v>0</v>
      </c>
      <c r="CU45" s="208">
        <v>0</v>
      </c>
      <c r="CV45" s="319">
        <v>0</v>
      </c>
      <c r="CW45" s="241" t="s">
        <v>252</v>
      </c>
      <c r="CX45" s="201">
        <v>1</v>
      </c>
      <c r="CY45" s="200">
        <v>657.4</v>
      </c>
      <c r="CZ45" s="200">
        <v>841.73</v>
      </c>
      <c r="DA45" s="201">
        <v>0.5583</v>
      </c>
      <c r="DB45" s="201">
        <v>0.1751</v>
      </c>
      <c r="DC45" s="200">
        <v>9123.06</v>
      </c>
      <c r="DD45" s="236">
        <v>6651.13</v>
      </c>
      <c r="DE45" s="325">
        <v>5997496</v>
      </c>
      <c r="DF45" s="325">
        <v>5598454</v>
      </c>
      <c r="DG45" s="322">
        <v>1</v>
      </c>
      <c r="DH45" s="201">
        <v>1</v>
      </c>
      <c r="DI45" s="244">
        <v>0.0449</v>
      </c>
      <c r="DJ45" s="210">
        <v>147000</v>
      </c>
      <c r="DK45" s="236">
        <v>150000</v>
      </c>
      <c r="DL45" s="325">
        <v>26244000</v>
      </c>
      <c r="DM45" s="322">
        <v>0.1016</v>
      </c>
      <c r="DN45" s="201">
        <v>0</v>
      </c>
      <c r="DO45" s="244">
        <v>0</v>
      </c>
      <c r="DP45" s="210">
        <v>0</v>
      </c>
      <c r="DQ45" s="236">
        <v>0</v>
      </c>
      <c r="DR45" s="325">
        <v>0</v>
      </c>
      <c r="DS45" s="322">
        <v>0</v>
      </c>
      <c r="DT45" s="201">
        <v>0</v>
      </c>
      <c r="DU45" s="208">
        <v>0</v>
      </c>
      <c r="DV45" s="270">
        <v>0</v>
      </c>
      <c r="DW45" s="199">
        <v>0</v>
      </c>
      <c r="DX45" s="202" t="s">
        <v>218</v>
      </c>
      <c r="DY45" s="199">
        <v>0</v>
      </c>
      <c r="DZ45" s="199">
        <v>0</v>
      </c>
      <c r="EA45" s="202" t="s">
        <v>218</v>
      </c>
      <c r="EB45" s="199">
        <v>0</v>
      </c>
      <c r="EC45" s="247">
        <v>0</v>
      </c>
      <c r="ED45" s="327">
        <v>0</v>
      </c>
      <c r="EE45" s="322">
        <v>0</v>
      </c>
      <c r="EF45" s="244">
        <v>0</v>
      </c>
      <c r="EG45" s="327">
        <v>314528</v>
      </c>
      <c r="EH45" s="322">
        <v>0.0012</v>
      </c>
      <c r="EI45" s="208">
        <v>0</v>
      </c>
      <c r="EJ45" s="327">
        <v>4529860</v>
      </c>
      <c r="EK45" s="322">
        <v>0.0175</v>
      </c>
      <c r="EL45" s="244">
        <v>0</v>
      </c>
      <c r="EM45" s="327">
        <v>2394535</v>
      </c>
      <c r="EN45" s="322">
        <v>0.0093</v>
      </c>
      <c r="EO45" s="208">
        <v>0</v>
      </c>
      <c r="EP45" s="327">
        <v>0</v>
      </c>
      <c r="EQ45" s="322">
        <v>0</v>
      </c>
      <c r="ER45" s="208">
        <v>0</v>
      </c>
      <c r="ES45" s="241" t="s">
        <v>230</v>
      </c>
      <c r="ET45" s="200">
        <v>0</v>
      </c>
      <c r="EU45" s="201">
        <v>0</v>
      </c>
      <c r="EV45" s="201">
        <v>0</v>
      </c>
      <c r="EW45" s="208">
        <v>0</v>
      </c>
      <c r="EX45" s="238" t="s">
        <v>308</v>
      </c>
      <c r="EY45" s="200">
        <v>45315</v>
      </c>
      <c r="EZ45" s="201">
        <v>0.0002</v>
      </c>
      <c r="FA45" s="208">
        <v>0</v>
      </c>
      <c r="FB45" s="238" t="s">
        <v>307</v>
      </c>
      <c r="FC45" s="200">
        <v>33360</v>
      </c>
      <c r="FD45" s="201">
        <v>0.0001</v>
      </c>
      <c r="FE45" s="208">
        <v>0</v>
      </c>
      <c r="FF45" s="238" t="s">
        <v>233</v>
      </c>
      <c r="FG45" s="200">
        <v>0</v>
      </c>
      <c r="FH45" s="201">
        <v>0</v>
      </c>
      <c r="FI45" s="208">
        <v>0</v>
      </c>
      <c r="FJ45" s="238" t="s">
        <v>234</v>
      </c>
      <c r="FK45" s="200">
        <v>0</v>
      </c>
      <c r="FL45" s="201">
        <v>0</v>
      </c>
      <c r="FM45" s="208">
        <v>0</v>
      </c>
      <c r="FN45" s="238" t="s">
        <v>235</v>
      </c>
      <c r="FO45" s="200">
        <v>0</v>
      </c>
      <c r="FP45" s="201">
        <v>0</v>
      </c>
      <c r="FQ45" s="244">
        <v>0</v>
      </c>
      <c r="FR45" s="211">
        <v>258299526</v>
      </c>
      <c r="FS45" s="201">
        <v>1</v>
      </c>
      <c r="FT45" s="200">
        <v>26495545</v>
      </c>
      <c r="FU45" s="341">
        <f t="shared" si="0"/>
        <v>0.10257682393114419</v>
      </c>
      <c r="FV45" s="210">
        <v>1111593</v>
      </c>
      <c r="FW45" s="199" t="s">
        <v>170</v>
      </c>
      <c r="FX45" s="201">
        <v>0.03</v>
      </c>
      <c r="FY45" s="201">
        <v>1</v>
      </c>
      <c r="FZ45" s="200">
        <v>-1096071</v>
      </c>
      <c r="GA45" s="200">
        <v>15522</v>
      </c>
      <c r="GB45" s="208">
        <v>0.0001</v>
      </c>
      <c r="GC45" s="254">
        <v>0</v>
      </c>
      <c r="GD45" s="200">
        <v>0</v>
      </c>
      <c r="GE45" s="200">
        <v>1500000</v>
      </c>
      <c r="GF45" s="236">
        <v>95000</v>
      </c>
      <c r="GG45" s="254">
        <v>258315048</v>
      </c>
      <c r="GH45" s="201">
        <v>0.7561</v>
      </c>
      <c r="GI45" s="201">
        <v>0.8701</v>
      </c>
      <c r="GJ45" s="266">
        <v>1.32</v>
      </c>
    </row>
    <row r="46" spans="1:192" s="190" customFormat="1" ht="14.25">
      <c r="A46" s="197">
        <v>308</v>
      </c>
      <c r="B46" s="197" t="s">
        <v>34</v>
      </c>
      <c r="C46" s="198" t="s">
        <v>169</v>
      </c>
      <c r="D46" s="247">
        <v>0</v>
      </c>
      <c r="E46" s="254">
        <v>3439.73</v>
      </c>
      <c r="F46" s="200">
        <v>29727</v>
      </c>
      <c r="G46" s="205">
        <v>102252954</v>
      </c>
      <c r="H46" s="201">
        <v>0.4387</v>
      </c>
      <c r="I46" s="208">
        <v>0.03</v>
      </c>
      <c r="J46" s="250">
        <v>4363.39</v>
      </c>
      <c r="K46" s="200">
        <v>9974</v>
      </c>
      <c r="L46" s="205">
        <v>43520479</v>
      </c>
      <c r="M46" s="201">
        <v>0.1867</v>
      </c>
      <c r="N46" s="208">
        <v>0.03</v>
      </c>
      <c r="O46" s="250">
        <v>4791.37</v>
      </c>
      <c r="P46" s="200">
        <v>7029</v>
      </c>
      <c r="Q46" s="205">
        <v>33678523</v>
      </c>
      <c r="R46" s="201">
        <v>0.1445</v>
      </c>
      <c r="S46" s="208">
        <v>0.03</v>
      </c>
      <c r="T46" s="306">
        <v>179451956</v>
      </c>
      <c r="U46" s="257" t="s">
        <v>254</v>
      </c>
      <c r="V46" s="200">
        <v>1514.27</v>
      </c>
      <c r="W46" s="200">
        <v>7076.66</v>
      </c>
      <c r="X46" s="205">
        <v>10715944</v>
      </c>
      <c r="Y46" s="208">
        <v>0.3</v>
      </c>
      <c r="Z46" s="274" t="s">
        <v>253</v>
      </c>
      <c r="AA46" s="200">
        <v>1971</v>
      </c>
      <c r="AB46" s="200">
        <v>3838.58</v>
      </c>
      <c r="AC46" s="205">
        <v>7565857</v>
      </c>
      <c r="AD46" s="244">
        <v>0.3</v>
      </c>
      <c r="AE46" s="210">
        <v>0</v>
      </c>
      <c r="AF46" s="200">
        <v>0</v>
      </c>
      <c r="AG46" s="200">
        <v>0</v>
      </c>
      <c r="AH46" s="200">
        <v>0</v>
      </c>
      <c r="AI46" s="200">
        <v>0</v>
      </c>
      <c r="AJ46" s="201">
        <v>0</v>
      </c>
      <c r="AK46" s="263">
        <v>0</v>
      </c>
      <c r="AL46" s="210">
        <v>0</v>
      </c>
      <c r="AM46" s="200">
        <v>0</v>
      </c>
      <c r="AN46" s="200">
        <v>0</v>
      </c>
      <c r="AO46" s="200">
        <v>0</v>
      </c>
      <c r="AP46" s="200">
        <v>0</v>
      </c>
      <c r="AQ46" s="201">
        <v>0</v>
      </c>
      <c r="AR46" s="208">
        <v>0</v>
      </c>
      <c r="AS46" s="250">
        <v>0</v>
      </c>
      <c r="AT46" s="200">
        <v>0</v>
      </c>
      <c r="AU46" s="200">
        <v>0</v>
      </c>
      <c r="AV46" s="200">
        <v>0</v>
      </c>
      <c r="AW46" s="200">
        <v>0</v>
      </c>
      <c r="AX46" s="201">
        <v>0</v>
      </c>
      <c r="AY46" s="263">
        <v>0</v>
      </c>
      <c r="AZ46" s="210">
        <v>0</v>
      </c>
      <c r="BA46" s="200">
        <v>50.35</v>
      </c>
      <c r="BB46" s="205">
        <v>0</v>
      </c>
      <c r="BC46" s="200">
        <v>3150.88</v>
      </c>
      <c r="BD46" s="200">
        <v>158647</v>
      </c>
      <c r="BE46" s="201">
        <v>0</v>
      </c>
      <c r="BF46" s="208">
        <v>0</v>
      </c>
      <c r="BG46" s="250">
        <v>115.1</v>
      </c>
      <c r="BH46" s="200">
        <v>65.46</v>
      </c>
      <c r="BI46" s="200">
        <v>6822.07</v>
      </c>
      <c r="BJ46" s="200">
        <v>3876.14</v>
      </c>
      <c r="BK46" s="200">
        <v>1038955</v>
      </c>
      <c r="BL46" s="201">
        <v>0</v>
      </c>
      <c r="BM46" s="263">
        <v>0</v>
      </c>
      <c r="BN46" s="210">
        <v>116.04</v>
      </c>
      <c r="BO46" s="200">
        <v>100.7</v>
      </c>
      <c r="BP46" s="200">
        <v>4584.4</v>
      </c>
      <c r="BQ46" s="200">
        <v>2760.46</v>
      </c>
      <c r="BR46" s="200">
        <v>809962</v>
      </c>
      <c r="BS46" s="201">
        <v>0</v>
      </c>
      <c r="BT46" s="208">
        <v>0</v>
      </c>
      <c r="BU46" s="327">
        <v>20289364</v>
      </c>
      <c r="BV46" s="333">
        <v>0.087</v>
      </c>
      <c r="BW46" s="241" t="s">
        <v>198</v>
      </c>
      <c r="BX46" s="200">
        <v>1208.4</v>
      </c>
      <c r="BY46" s="200">
        <v>116.47</v>
      </c>
      <c r="BZ46" s="331">
        <v>140738</v>
      </c>
      <c r="CA46" s="323">
        <v>0.0006</v>
      </c>
      <c r="CB46" s="208">
        <v>0</v>
      </c>
      <c r="CC46" s="238" t="s">
        <v>200</v>
      </c>
      <c r="CD46" s="200">
        <v>395.75</v>
      </c>
      <c r="CE46" s="200">
        <v>8410.35</v>
      </c>
      <c r="CF46" s="205">
        <v>3328405</v>
      </c>
      <c r="CG46" s="208">
        <v>0.2</v>
      </c>
      <c r="CH46" s="238" t="s">
        <v>201</v>
      </c>
      <c r="CI46" s="200">
        <v>1202.19</v>
      </c>
      <c r="CJ46" s="200">
        <v>1032.47</v>
      </c>
      <c r="CK46" s="205">
        <v>1241220</v>
      </c>
      <c r="CL46" s="201">
        <v>0.2</v>
      </c>
      <c r="CM46" s="208">
        <v>0.0196</v>
      </c>
      <c r="CN46" s="250">
        <v>553.36</v>
      </c>
      <c r="CO46" s="200">
        <v>1107.7</v>
      </c>
      <c r="CP46" s="200">
        <v>553.59</v>
      </c>
      <c r="CQ46" s="200">
        <v>70</v>
      </c>
      <c r="CR46" s="205">
        <v>383876</v>
      </c>
      <c r="CS46" s="201">
        <v>0.0016</v>
      </c>
      <c r="CT46" s="201">
        <v>0.25</v>
      </c>
      <c r="CU46" s="208">
        <v>0.25</v>
      </c>
      <c r="CV46" s="319">
        <v>5094238</v>
      </c>
      <c r="CW46" s="241" t="s">
        <v>209</v>
      </c>
      <c r="CX46" s="201">
        <v>0.3938</v>
      </c>
      <c r="CY46" s="200">
        <v>704.9</v>
      </c>
      <c r="CZ46" s="200">
        <v>996.48</v>
      </c>
      <c r="DA46" s="201">
        <v>0.2004</v>
      </c>
      <c r="DB46" s="201">
        <v>0.2004</v>
      </c>
      <c r="DC46" s="200">
        <v>5940.51</v>
      </c>
      <c r="DD46" s="236">
        <v>4140.47</v>
      </c>
      <c r="DE46" s="325">
        <v>4187465</v>
      </c>
      <c r="DF46" s="325">
        <v>4125901</v>
      </c>
      <c r="DG46" s="322">
        <v>1</v>
      </c>
      <c r="DH46" s="201">
        <v>1</v>
      </c>
      <c r="DI46" s="244">
        <v>0.0357</v>
      </c>
      <c r="DJ46" s="210">
        <v>162000</v>
      </c>
      <c r="DK46" s="236">
        <v>162000</v>
      </c>
      <c r="DL46" s="325">
        <v>13284000</v>
      </c>
      <c r="DM46" s="322">
        <v>0.057</v>
      </c>
      <c r="DN46" s="201">
        <v>0</v>
      </c>
      <c r="DO46" s="244">
        <v>0</v>
      </c>
      <c r="DP46" s="210">
        <v>0</v>
      </c>
      <c r="DQ46" s="236">
        <v>0</v>
      </c>
      <c r="DR46" s="325">
        <v>0</v>
      </c>
      <c r="DS46" s="322">
        <v>0</v>
      </c>
      <c r="DT46" s="201">
        <v>0</v>
      </c>
      <c r="DU46" s="208">
        <v>0</v>
      </c>
      <c r="DV46" s="270">
        <v>0</v>
      </c>
      <c r="DW46" s="199">
        <v>0</v>
      </c>
      <c r="DX46" s="202" t="s">
        <v>218</v>
      </c>
      <c r="DY46" s="199">
        <v>0</v>
      </c>
      <c r="DZ46" s="199">
        <v>0</v>
      </c>
      <c r="EA46" s="202" t="s">
        <v>218</v>
      </c>
      <c r="EB46" s="199">
        <v>0</v>
      </c>
      <c r="EC46" s="247">
        <v>0</v>
      </c>
      <c r="ED46" s="327">
        <v>0</v>
      </c>
      <c r="EE46" s="322">
        <v>0</v>
      </c>
      <c r="EF46" s="244">
        <v>0</v>
      </c>
      <c r="EG46" s="327">
        <v>731343</v>
      </c>
      <c r="EH46" s="322">
        <v>0.0031</v>
      </c>
      <c r="EI46" s="208">
        <v>0</v>
      </c>
      <c r="EJ46" s="327">
        <v>3768376</v>
      </c>
      <c r="EK46" s="322">
        <v>0.0162</v>
      </c>
      <c r="EL46" s="244">
        <v>0</v>
      </c>
      <c r="EM46" s="327">
        <v>1209004</v>
      </c>
      <c r="EN46" s="322">
        <v>0.0052</v>
      </c>
      <c r="EO46" s="208">
        <v>0</v>
      </c>
      <c r="EP46" s="327">
        <v>1014595</v>
      </c>
      <c r="EQ46" s="322">
        <v>0.0044</v>
      </c>
      <c r="ER46" s="208">
        <v>0</v>
      </c>
      <c r="ES46" s="241" t="s">
        <v>230</v>
      </c>
      <c r="ET46" s="200">
        <v>0</v>
      </c>
      <c r="EU46" s="201">
        <v>0</v>
      </c>
      <c r="EV46" s="201">
        <v>0</v>
      </c>
      <c r="EW46" s="208">
        <v>0</v>
      </c>
      <c r="EX46" s="238" t="s">
        <v>306</v>
      </c>
      <c r="EY46" s="200">
        <v>32000</v>
      </c>
      <c r="EZ46" s="201">
        <v>0.0001</v>
      </c>
      <c r="FA46" s="208">
        <v>0</v>
      </c>
      <c r="FB46" s="238" t="s">
        <v>305</v>
      </c>
      <c r="FC46" s="200">
        <v>-84399</v>
      </c>
      <c r="FD46" s="201">
        <v>-0.0004</v>
      </c>
      <c r="FE46" s="208">
        <v>0</v>
      </c>
      <c r="FF46" s="238" t="s">
        <v>233</v>
      </c>
      <c r="FG46" s="200">
        <v>0</v>
      </c>
      <c r="FH46" s="201">
        <v>0</v>
      </c>
      <c r="FI46" s="208">
        <v>0</v>
      </c>
      <c r="FJ46" s="238" t="s">
        <v>234</v>
      </c>
      <c r="FK46" s="200">
        <v>0</v>
      </c>
      <c r="FL46" s="201">
        <v>0</v>
      </c>
      <c r="FM46" s="208">
        <v>0</v>
      </c>
      <c r="FN46" s="238" t="s">
        <v>235</v>
      </c>
      <c r="FO46" s="200">
        <v>0</v>
      </c>
      <c r="FP46" s="201">
        <v>0</v>
      </c>
      <c r="FQ46" s="244">
        <v>0</v>
      </c>
      <c r="FR46" s="211">
        <v>233103844</v>
      </c>
      <c r="FS46" s="201">
        <v>1</v>
      </c>
      <c r="FT46" s="200">
        <v>20191360</v>
      </c>
      <c r="FU46" s="341">
        <f t="shared" si="0"/>
        <v>0.08661959259667978</v>
      </c>
      <c r="FV46" s="210">
        <v>878377</v>
      </c>
      <c r="FW46" s="199" t="s">
        <v>170</v>
      </c>
      <c r="FX46" s="201">
        <v>0.03</v>
      </c>
      <c r="FY46" s="201">
        <v>1</v>
      </c>
      <c r="FZ46" s="200">
        <v>-282385</v>
      </c>
      <c r="GA46" s="200">
        <v>595992</v>
      </c>
      <c r="GB46" s="208">
        <v>0.0026</v>
      </c>
      <c r="GC46" s="254">
        <v>0</v>
      </c>
      <c r="GD46" s="200">
        <v>0</v>
      </c>
      <c r="GE46" s="200">
        <v>1988000</v>
      </c>
      <c r="GF46" s="236">
        <v>0</v>
      </c>
      <c r="GG46" s="254">
        <v>233699836</v>
      </c>
      <c r="GH46" s="201">
        <v>0.7698</v>
      </c>
      <c r="GI46" s="201">
        <v>0.9144</v>
      </c>
      <c r="GJ46" s="266">
        <v>1.26</v>
      </c>
    </row>
    <row r="47" spans="1:192" s="190" customFormat="1" ht="14.25">
      <c r="A47" s="197">
        <v>881</v>
      </c>
      <c r="B47" s="197" t="s">
        <v>123</v>
      </c>
      <c r="C47" s="198" t="s">
        <v>170</v>
      </c>
      <c r="D47" s="247">
        <v>223</v>
      </c>
      <c r="E47" s="254">
        <v>2685.57</v>
      </c>
      <c r="F47" s="200">
        <v>107812.25</v>
      </c>
      <c r="G47" s="205">
        <v>289537344</v>
      </c>
      <c r="H47" s="201">
        <v>0.3749</v>
      </c>
      <c r="I47" s="208">
        <v>0.03</v>
      </c>
      <c r="J47" s="250">
        <v>3915</v>
      </c>
      <c r="K47" s="200">
        <v>42796.08</v>
      </c>
      <c r="L47" s="205">
        <v>167546653</v>
      </c>
      <c r="M47" s="201">
        <v>0.217</v>
      </c>
      <c r="N47" s="208">
        <v>0.02</v>
      </c>
      <c r="O47" s="250">
        <v>4767.26</v>
      </c>
      <c r="P47" s="200">
        <v>30337.04</v>
      </c>
      <c r="Q47" s="205">
        <v>144624557</v>
      </c>
      <c r="R47" s="201">
        <v>0.1873</v>
      </c>
      <c r="S47" s="208">
        <v>0.02</v>
      </c>
      <c r="T47" s="306">
        <v>601708555</v>
      </c>
      <c r="U47" s="257" t="s">
        <v>254</v>
      </c>
      <c r="V47" s="200">
        <v>393.3</v>
      </c>
      <c r="W47" s="200">
        <v>13920.68</v>
      </c>
      <c r="X47" s="205">
        <v>5475004</v>
      </c>
      <c r="Y47" s="208">
        <v>1</v>
      </c>
      <c r="Z47" s="274" t="s">
        <v>253</v>
      </c>
      <c r="AA47" s="200">
        <v>393.3</v>
      </c>
      <c r="AB47" s="200">
        <v>7981.56</v>
      </c>
      <c r="AC47" s="205">
        <v>3139145</v>
      </c>
      <c r="AD47" s="244">
        <v>1</v>
      </c>
      <c r="AE47" s="210">
        <v>236.47</v>
      </c>
      <c r="AF47" s="200">
        <v>286.24</v>
      </c>
      <c r="AG47" s="200">
        <v>9902.49</v>
      </c>
      <c r="AH47" s="200">
        <v>6489.89</v>
      </c>
      <c r="AI47" s="200">
        <v>4199307</v>
      </c>
      <c r="AJ47" s="201">
        <v>1</v>
      </c>
      <c r="AK47" s="263">
        <v>1</v>
      </c>
      <c r="AL47" s="210">
        <v>472.94</v>
      </c>
      <c r="AM47" s="200">
        <v>572.47</v>
      </c>
      <c r="AN47" s="200">
        <v>7500.19</v>
      </c>
      <c r="AO47" s="200">
        <v>5019.51</v>
      </c>
      <c r="AP47" s="200">
        <v>6420660</v>
      </c>
      <c r="AQ47" s="201">
        <v>1</v>
      </c>
      <c r="AR47" s="208">
        <v>1</v>
      </c>
      <c r="AS47" s="250">
        <v>472.94</v>
      </c>
      <c r="AT47" s="200">
        <v>572.47</v>
      </c>
      <c r="AU47" s="200">
        <v>12272.74</v>
      </c>
      <c r="AV47" s="200">
        <v>8115.44</v>
      </c>
      <c r="AW47" s="200">
        <v>10450116</v>
      </c>
      <c r="AX47" s="201">
        <v>1</v>
      </c>
      <c r="AY47" s="263">
        <v>1</v>
      </c>
      <c r="AZ47" s="210">
        <v>709.4</v>
      </c>
      <c r="BA47" s="200">
        <v>858.71</v>
      </c>
      <c r="BB47" s="200">
        <v>4625.64</v>
      </c>
      <c r="BC47" s="200">
        <v>3013.57</v>
      </c>
      <c r="BD47" s="200">
        <v>5869211</v>
      </c>
      <c r="BE47" s="201">
        <v>1</v>
      </c>
      <c r="BF47" s="208">
        <v>1</v>
      </c>
      <c r="BG47" s="250">
        <v>709.4</v>
      </c>
      <c r="BH47" s="200">
        <v>858.71</v>
      </c>
      <c r="BI47" s="200">
        <v>1124.9</v>
      </c>
      <c r="BJ47" s="200">
        <v>772.67</v>
      </c>
      <c r="BK47" s="200">
        <v>1461500</v>
      </c>
      <c r="BL47" s="201">
        <v>1</v>
      </c>
      <c r="BM47" s="263">
        <v>1</v>
      </c>
      <c r="BN47" s="210">
        <v>709.4</v>
      </c>
      <c r="BO47" s="200">
        <v>858.71</v>
      </c>
      <c r="BP47" s="200">
        <v>731.01</v>
      </c>
      <c r="BQ47" s="200">
        <v>492.31</v>
      </c>
      <c r="BR47" s="200">
        <v>941333</v>
      </c>
      <c r="BS47" s="201">
        <v>1</v>
      </c>
      <c r="BT47" s="208">
        <v>1</v>
      </c>
      <c r="BU47" s="327">
        <v>37956277</v>
      </c>
      <c r="BV47" s="333">
        <v>0.0492</v>
      </c>
      <c r="BW47" s="241" t="s">
        <v>198</v>
      </c>
      <c r="BX47" s="200">
        <v>0</v>
      </c>
      <c r="BY47" s="200">
        <v>0</v>
      </c>
      <c r="BZ47" s="331">
        <v>0</v>
      </c>
      <c r="CA47" s="323">
        <v>0</v>
      </c>
      <c r="CB47" s="208">
        <v>0</v>
      </c>
      <c r="CC47" s="238" t="s">
        <v>261</v>
      </c>
      <c r="CD47" s="200">
        <v>415.11</v>
      </c>
      <c r="CE47" s="200">
        <v>3161.2</v>
      </c>
      <c r="CF47" s="205">
        <v>1312247</v>
      </c>
      <c r="CG47" s="208">
        <v>1</v>
      </c>
      <c r="CH47" s="238" t="s">
        <v>260</v>
      </c>
      <c r="CI47" s="200">
        <v>140.06</v>
      </c>
      <c r="CJ47" s="200">
        <v>418.14</v>
      </c>
      <c r="CK47" s="205">
        <v>58565</v>
      </c>
      <c r="CL47" s="201">
        <v>1</v>
      </c>
      <c r="CM47" s="208">
        <v>0.0018</v>
      </c>
      <c r="CN47" s="250">
        <v>0</v>
      </c>
      <c r="CO47" s="200">
        <v>0</v>
      </c>
      <c r="CP47" s="200">
        <v>0</v>
      </c>
      <c r="CQ47" s="200">
        <v>0</v>
      </c>
      <c r="CR47" s="205">
        <v>0</v>
      </c>
      <c r="CS47" s="201">
        <v>0</v>
      </c>
      <c r="CT47" s="201">
        <v>0</v>
      </c>
      <c r="CU47" s="208">
        <v>0</v>
      </c>
      <c r="CV47" s="319">
        <v>1370811</v>
      </c>
      <c r="CW47" s="241" t="s">
        <v>252</v>
      </c>
      <c r="CX47" s="201">
        <v>0.53</v>
      </c>
      <c r="CY47" s="200">
        <v>609.93</v>
      </c>
      <c r="CZ47" s="200">
        <v>914.69</v>
      </c>
      <c r="DA47" s="201">
        <v>0.2511</v>
      </c>
      <c r="DB47" s="201">
        <v>0.2475</v>
      </c>
      <c r="DC47" s="200">
        <v>26709.44</v>
      </c>
      <c r="DD47" s="236">
        <v>17184.56</v>
      </c>
      <c r="DE47" s="325">
        <v>16290891</v>
      </c>
      <c r="DF47" s="325">
        <v>15718544</v>
      </c>
      <c r="DG47" s="322">
        <v>1</v>
      </c>
      <c r="DH47" s="201">
        <v>1</v>
      </c>
      <c r="DI47" s="244">
        <v>0.0415</v>
      </c>
      <c r="DJ47" s="210">
        <v>150000</v>
      </c>
      <c r="DK47" s="236">
        <v>150000</v>
      </c>
      <c r="DL47" s="325">
        <v>79563000</v>
      </c>
      <c r="DM47" s="322">
        <v>0.103</v>
      </c>
      <c r="DN47" s="201">
        <v>0</v>
      </c>
      <c r="DO47" s="244">
        <v>0</v>
      </c>
      <c r="DP47" s="210">
        <v>0</v>
      </c>
      <c r="DQ47" s="236">
        <v>0</v>
      </c>
      <c r="DR47" s="325">
        <v>0</v>
      </c>
      <c r="DS47" s="322">
        <v>0</v>
      </c>
      <c r="DT47" s="201">
        <v>0</v>
      </c>
      <c r="DU47" s="208">
        <v>0</v>
      </c>
      <c r="DV47" s="270">
        <v>0</v>
      </c>
      <c r="DW47" s="199">
        <v>0</v>
      </c>
      <c r="DX47" s="202" t="s">
        <v>218</v>
      </c>
      <c r="DY47" s="199">
        <v>0</v>
      </c>
      <c r="DZ47" s="199">
        <v>0</v>
      </c>
      <c r="EA47" s="202" t="s">
        <v>218</v>
      </c>
      <c r="EB47" s="199">
        <v>0</v>
      </c>
      <c r="EC47" s="247">
        <v>0</v>
      </c>
      <c r="ED47" s="327">
        <v>4200725</v>
      </c>
      <c r="EE47" s="322">
        <v>0.0054</v>
      </c>
      <c r="EF47" s="244">
        <v>0</v>
      </c>
      <c r="EG47" s="327">
        <v>745290</v>
      </c>
      <c r="EH47" s="322">
        <v>0.001</v>
      </c>
      <c r="EI47" s="208">
        <v>0</v>
      </c>
      <c r="EJ47" s="327">
        <v>8492166</v>
      </c>
      <c r="EK47" s="322">
        <v>0.011</v>
      </c>
      <c r="EL47" s="244">
        <v>0</v>
      </c>
      <c r="EM47" s="327">
        <v>5622268</v>
      </c>
      <c r="EN47" s="322">
        <v>0.0073</v>
      </c>
      <c r="EO47" s="208">
        <v>0</v>
      </c>
      <c r="EP47" s="327">
        <v>0</v>
      </c>
      <c r="EQ47" s="322">
        <v>0</v>
      </c>
      <c r="ER47" s="208">
        <v>0</v>
      </c>
      <c r="ES47" s="241" t="s">
        <v>230</v>
      </c>
      <c r="ET47" s="200">
        <v>150000</v>
      </c>
      <c r="EU47" s="201">
        <v>0.0002</v>
      </c>
      <c r="EV47" s="201">
        <v>0</v>
      </c>
      <c r="EW47" s="208">
        <v>0</v>
      </c>
      <c r="EX47" s="238" t="s">
        <v>267</v>
      </c>
      <c r="EY47" s="200">
        <v>412198</v>
      </c>
      <c r="EZ47" s="201">
        <v>0.0005</v>
      </c>
      <c r="FA47" s="208">
        <v>0</v>
      </c>
      <c r="FB47" s="238" t="s">
        <v>232</v>
      </c>
      <c r="FC47" s="200">
        <v>0</v>
      </c>
      <c r="FD47" s="201">
        <v>0</v>
      </c>
      <c r="FE47" s="208">
        <v>0</v>
      </c>
      <c r="FF47" s="238" t="s">
        <v>233</v>
      </c>
      <c r="FG47" s="200">
        <v>0</v>
      </c>
      <c r="FH47" s="201">
        <v>0</v>
      </c>
      <c r="FI47" s="208">
        <v>0</v>
      </c>
      <c r="FJ47" s="238" t="s">
        <v>234</v>
      </c>
      <c r="FK47" s="200">
        <v>0</v>
      </c>
      <c r="FL47" s="201">
        <v>0</v>
      </c>
      <c r="FM47" s="208">
        <v>0</v>
      </c>
      <c r="FN47" s="238" t="s">
        <v>235</v>
      </c>
      <c r="FO47" s="200">
        <v>0</v>
      </c>
      <c r="FP47" s="201">
        <v>0</v>
      </c>
      <c r="FQ47" s="244">
        <v>0</v>
      </c>
      <c r="FR47" s="211">
        <v>772230725</v>
      </c>
      <c r="FS47" s="201">
        <v>1</v>
      </c>
      <c r="FT47" s="200">
        <v>86842055</v>
      </c>
      <c r="FU47" s="341">
        <f t="shared" si="0"/>
        <v>0.11245609917942594</v>
      </c>
      <c r="FV47" s="210">
        <v>4347043</v>
      </c>
      <c r="FW47" s="199" t="s">
        <v>169</v>
      </c>
      <c r="FX47" s="201">
        <v>0</v>
      </c>
      <c r="FY47" s="201">
        <v>0</v>
      </c>
      <c r="FZ47" s="200">
        <v>0</v>
      </c>
      <c r="GA47" s="200">
        <v>4347043</v>
      </c>
      <c r="GB47" s="208">
        <v>0.0056</v>
      </c>
      <c r="GC47" s="254">
        <v>0</v>
      </c>
      <c r="GD47" s="200">
        <v>0</v>
      </c>
      <c r="GE47" s="200">
        <v>4373358</v>
      </c>
      <c r="GF47" s="236">
        <v>0</v>
      </c>
      <c r="GG47" s="254">
        <v>776577768</v>
      </c>
      <c r="GH47" s="201">
        <v>0.7792</v>
      </c>
      <c r="GI47" s="201">
        <v>0.8716</v>
      </c>
      <c r="GJ47" s="266">
        <v>1.32</v>
      </c>
    </row>
    <row r="48" spans="1:192" s="190" customFormat="1" ht="14.25">
      <c r="A48" s="197">
        <v>390</v>
      </c>
      <c r="B48" s="197" t="s">
        <v>77</v>
      </c>
      <c r="C48" s="198" t="s">
        <v>169</v>
      </c>
      <c r="D48" s="247">
        <v>0</v>
      </c>
      <c r="E48" s="254">
        <v>2905</v>
      </c>
      <c r="F48" s="200">
        <v>14035</v>
      </c>
      <c r="G48" s="205">
        <v>40771675</v>
      </c>
      <c r="H48" s="201">
        <v>0.3976</v>
      </c>
      <c r="I48" s="208">
        <v>0.05</v>
      </c>
      <c r="J48" s="250">
        <v>3610</v>
      </c>
      <c r="K48" s="200">
        <v>5191</v>
      </c>
      <c r="L48" s="205">
        <v>18739510</v>
      </c>
      <c r="M48" s="201">
        <v>0.1827</v>
      </c>
      <c r="N48" s="208">
        <v>0.05</v>
      </c>
      <c r="O48" s="250">
        <v>4360</v>
      </c>
      <c r="P48" s="200">
        <v>3693</v>
      </c>
      <c r="Q48" s="205">
        <v>16101480</v>
      </c>
      <c r="R48" s="201">
        <v>0.157</v>
      </c>
      <c r="S48" s="208">
        <v>0.05</v>
      </c>
      <c r="T48" s="306">
        <v>75612665</v>
      </c>
      <c r="U48" s="257" t="s">
        <v>190</v>
      </c>
      <c r="V48" s="200">
        <v>850</v>
      </c>
      <c r="W48" s="200">
        <v>4533.02</v>
      </c>
      <c r="X48" s="205">
        <v>3853062</v>
      </c>
      <c r="Y48" s="208">
        <v>0.23</v>
      </c>
      <c r="Z48" s="274" t="s">
        <v>191</v>
      </c>
      <c r="AA48" s="200">
        <v>1400</v>
      </c>
      <c r="AB48" s="200">
        <v>2925.97</v>
      </c>
      <c r="AC48" s="205">
        <v>4096356</v>
      </c>
      <c r="AD48" s="244">
        <v>0.19</v>
      </c>
      <c r="AE48" s="210">
        <v>80</v>
      </c>
      <c r="AF48" s="200">
        <v>110</v>
      </c>
      <c r="AG48" s="200">
        <v>1424.56</v>
      </c>
      <c r="AH48" s="200">
        <v>889.33</v>
      </c>
      <c r="AI48" s="200">
        <v>211791</v>
      </c>
      <c r="AJ48" s="201">
        <v>0</v>
      </c>
      <c r="AK48" s="263">
        <v>0</v>
      </c>
      <c r="AL48" s="210">
        <v>160</v>
      </c>
      <c r="AM48" s="200">
        <v>220</v>
      </c>
      <c r="AN48" s="200">
        <v>1599.35</v>
      </c>
      <c r="AO48" s="200">
        <v>1055.6</v>
      </c>
      <c r="AP48" s="200">
        <v>488127</v>
      </c>
      <c r="AQ48" s="201">
        <v>0</v>
      </c>
      <c r="AR48" s="208">
        <v>0</v>
      </c>
      <c r="AS48" s="250">
        <v>240</v>
      </c>
      <c r="AT48" s="200">
        <v>340</v>
      </c>
      <c r="AU48" s="200">
        <v>2370.22</v>
      </c>
      <c r="AV48" s="200">
        <v>1411.57</v>
      </c>
      <c r="AW48" s="200">
        <v>1048785</v>
      </c>
      <c r="AX48" s="201">
        <v>0</v>
      </c>
      <c r="AY48" s="263">
        <v>0</v>
      </c>
      <c r="AZ48" s="210">
        <v>360</v>
      </c>
      <c r="BA48" s="200">
        <v>460</v>
      </c>
      <c r="BB48" s="200">
        <v>1153</v>
      </c>
      <c r="BC48" s="200">
        <v>646.61</v>
      </c>
      <c r="BD48" s="200">
        <v>712521</v>
      </c>
      <c r="BE48" s="201">
        <v>0</v>
      </c>
      <c r="BF48" s="208">
        <v>0</v>
      </c>
      <c r="BG48" s="250">
        <v>480</v>
      </c>
      <c r="BH48" s="200">
        <v>580</v>
      </c>
      <c r="BI48" s="200">
        <v>713.14</v>
      </c>
      <c r="BJ48" s="200">
        <v>407.17</v>
      </c>
      <c r="BK48" s="200">
        <v>578464</v>
      </c>
      <c r="BL48" s="201">
        <v>0.23</v>
      </c>
      <c r="BM48" s="263">
        <v>0.19</v>
      </c>
      <c r="BN48" s="210">
        <v>600</v>
      </c>
      <c r="BO48" s="200">
        <v>700</v>
      </c>
      <c r="BP48" s="200">
        <v>809.22</v>
      </c>
      <c r="BQ48" s="200">
        <v>448.46</v>
      </c>
      <c r="BR48" s="200">
        <v>799449</v>
      </c>
      <c r="BS48" s="201">
        <v>0.23</v>
      </c>
      <c r="BT48" s="208">
        <v>0.19</v>
      </c>
      <c r="BU48" s="327">
        <v>11788555</v>
      </c>
      <c r="BV48" s="333">
        <v>0.1149</v>
      </c>
      <c r="BW48" s="241" t="s">
        <v>198</v>
      </c>
      <c r="BX48" s="200">
        <v>1500</v>
      </c>
      <c r="BY48" s="200">
        <v>211.85</v>
      </c>
      <c r="BZ48" s="331">
        <v>317774</v>
      </c>
      <c r="CA48" s="323">
        <v>0.0031</v>
      </c>
      <c r="CB48" s="208">
        <v>0</v>
      </c>
      <c r="CC48" s="238" t="s">
        <v>259</v>
      </c>
      <c r="CD48" s="200">
        <v>260</v>
      </c>
      <c r="CE48" s="200">
        <v>193.56</v>
      </c>
      <c r="CF48" s="205">
        <v>50326</v>
      </c>
      <c r="CG48" s="208">
        <v>0</v>
      </c>
      <c r="CH48" s="238" t="s">
        <v>258</v>
      </c>
      <c r="CI48" s="200">
        <v>260</v>
      </c>
      <c r="CJ48" s="200">
        <v>26.05</v>
      </c>
      <c r="CK48" s="205">
        <v>6774</v>
      </c>
      <c r="CL48" s="201">
        <v>0</v>
      </c>
      <c r="CM48" s="208">
        <v>0.0006</v>
      </c>
      <c r="CN48" s="250">
        <v>2000</v>
      </c>
      <c r="CO48" s="200">
        <v>2000</v>
      </c>
      <c r="CP48" s="200">
        <v>52.37</v>
      </c>
      <c r="CQ48" s="200">
        <v>0</v>
      </c>
      <c r="CR48" s="205">
        <v>104740</v>
      </c>
      <c r="CS48" s="201">
        <v>0.001</v>
      </c>
      <c r="CT48" s="201">
        <v>0</v>
      </c>
      <c r="CU48" s="208">
        <v>0</v>
      </c>
      <c r="CV48" s="319">
        <v>479614</v>
      </c>
      <c r="CW48" s="241" t="s">
        <v>209</v>
      </c>
      <c r="CX48" s="201">
        <v>1</v>
      </c>
      <c r="CY48" s="200">
        <v>320</v>
      </c>
      <c r="CZ48" s="200">
        <v>550</v>
      </c>
      <c r="DA48" s="201">
        <v>0.6507</v>
      </c>
      <c r="DB48" s="201">
        <v>0.1745</v>
      </c>
      <c r="DC48" s="200">
        <v>3852.16</v>
      </c>
      <c r="DD48" s="236">
        <v>1688.65</v>
      </c>
      <c r="DE48" s="325">
        <v>1232692</v>
      </c>
      <c r="DF48" s="325">
        <v>928757</v>
      </c>
      <c r="DG48" s="322">
        <v>1</v>
      </c>
      <c r="DH48" s="201">
        <v>1</v>
      </c>
      <c r="DI48" s="244">
        <v>0.0211</v>
      </c>
      <c r="DJ48" s="210">
        <v>115000</v>
      </c>
      <c r="DK48" s="236">
        <v>140000</v>
      </c>
      <c r="DL48" s="325">
        <v>8965000</v>
      </c>
      <c r="DM48" s="322">
        <v>0.0874</v>
      </c>
      <c r="DN48" s="201">
        <v>0</v>
      </c>
      <c r="DO48" s="244">
        <v>0</v>
      </c>
      <c r="DP48" s="210">
        <v>0</v>
      </c>
      <c r="DQ48" s="236">
        <v>0</v>
      </c>
      <c r="DR48" s="325">
        <v>0</v>
      </c>
      <c r="DS48" s="322">
        <v>0</v>
      </c>
      <c r="DT48" s="201">
        <v>0</v>
      </c>
      <c r="DU48" s="208">
        <v>0</v>
      </c>
      <c r="DV48" s="270">
        <v>0</v>
      </c>
      <c r="DW48" s="199">
        <v>0</v>
      </c>
      <c r="DX48" s="202" t="s">
        <v>218</v>
      </c>
      <c r="DY48" s="199">
        <v>0</v>
      </c>
      <c r="DZ48" s="199">
        <v>0</v>
      </c>
      <c r="EA48" s="202" t="s">
        <v>218</v>
      </c>
      <c r="EB48" s="199">
        <v>0</v>
      </c>
      <c r="EC48" s="247">
        <v>0</v>
      </c>
      <c r="ED48" s="327">
        <v>0</v>
      </c>
      <c r="EE48" s="322">
        <v>0</v>
      </c>
      <c r="EF48" s="244">
        <v>0</v>
      </c>
      <c r="EG48" s="327">
        <v>0</v>
      </c>
      <c r="EH48" s="322">
        <v>0</v>
      </c>
      <c r="EI48" s="208">
        <v>0</v>
      </c>
      <c r="EJ48" s="327">
        <v>1423557</v>
      </c>
      <c r="EK48" s="322">
        <v>0.0139</v>
      </c>
      <c r="EL48" s="244">
        <v>0</v>
      </c>
      <c r="EM48" s="327">
        <v>2125858</v>
      </c>
      <c r="EN48" s="322">
        <v>0.0207</v>
      </c>
      <c r="EO48" s="208">
        <v>0</v>
      </c>
      <c r="EP48" s="327">
        <v>0</v>
      </c>
      <c r="EQ48" s="322">
        <v>0</v>
      </c>
      <c r="ER48" s="208">
        <v>0</v>
      </c>
      <c r="ES48" s="241" t="s">
        <v>230</v>
      </c>
      <c r="ET48" s="200">
        <v>0</v>
      </c>
      <c r="EU48" s="201">
        <v>0</v>
      </c>
      <c r="EV48" s="201">
        <v>0</v>
      </c>
      <c r="EW48" s="208">
        <v>0</v>
      </c>
      <c r="EX48" s="238" t="s">
        <v>231</v>
      </c>
      <c r="EY48" s="200">
        <v>0</v>
      </c>
      <c r="EZ48" s="201">
        <v>0</v>
      </c>
      <c r="FA48" s="208">
        <v>0</v>
      </c>
      <c r="FB48" s="238" t="s">
        <v>232</v>
      </c>
      <c r="FC48" s="200">
        <v>0</v>
      </c>
      <c r="FD48" s="201">
        <v>0</v>
      </c>
      <c r="FE48" s="208">
        <v>0</v>
      </c>
      <c r="FF48" s="238" t="s">
        <v>233</v>
      </c>
      <c r="FG48" s="200">
        <v>0</v>
      </c>
      <c r="FH48" s="201">
        <v>0</v>
      </c>
      <c r="FI48" s="208">
        <v>0</v>
      </c>
      <c r="FJ48" s="238" t="s">
        <v>234</v>
      </c>
      <c r="FK48" s="200">
        <v>0</v>
      </c>
      <c r="FL48" s="201">
        <v>0</v>
      </c>
      <c r="FM48" s="208">
        <v>0</v>
      </c>
      <c r="FN48" s="238" t="s">
        <v>235</v>
      </c>
      <c r="FO48" s="200">
        <v>0</v>
      </c>
      <c r="FP48" s="201">
        <v>0</v>
      </c>
      <c r="FQ48" s="244">
        <v>0</v>
      </c>
      <c r="FR48" s="211">
        <v>102556698</v>
      </c>
      <c r="FS48" s="201">
        <v>1</v>
      </c>
      <c r="FT48" s="200">
        <v>7901511</v>
      </c>
      <c r="FU48" s="341">
        <f t="shared" si="0"/>
        <v>0.07704529449651353</v>
      </c>
      <c r="FV48" s="210">
        <v>725348</v>
      </c>
      <c r="FW48" s="199" t="s">
        <v>170</v>
      </c>
      <c r="FX48" s="201">
        <v>0.016</v>
      </c>
      <c r="FY48" s="201">
        <v>1</v>
      </c>
      <c r="FZ48" s="200">
        <v>-653453</v>
      </c>
      <c r="GA48" s="200">
        <v>71895</v>
      </c>
      <c r="GB48" s="208">
        <v>0.0007</v>
      </c>
      <c r="GC48" s="254">
        <v>0</v>
      </c>
      <c r="GD48" s="200">
        <v>0</v>
      </c>
      <c r="GE48" s="200">
        <v>0</v>
      </c>
      <c r="GF48" s="236">
        <v>0</v>
      </c>
      <c r="GG48" s="254">
        <v>102628593</v>
      </c>
      <c r="GH48" s="201">
        <v>0.7373</v>
      </c>
      <c r="GI48" s="201">
        <v>0.878</v>
      </c>
      <c r="GJ48" s="266">
        <v>1.24</v>
      </c>
    </row>
    <row r="49" spans="1:192" s="190" customFormat="1" ht="14.25">
      <c r="A49" s="197">
        <v>916</v>
      </c>
      <c r="B49" s="197" t="s">
        <v>137</v>
      </c>
      <c r="C49" s="198" t="s">
        <v>169</v>
      </c>
      <c r="D49" s="247">
        <v>0</v>
      </c>
      <c r="E49" s="254">
        <v>2879.74</v>
      </c>
      <c r="F49" s="200">
        <v>43603</v>
      </c>
      <c r="G49" s="205">
        <v>125565466</v>
      </c>
      <c r="H49" s="201">
        <v>0.4003</v>
      </c>
      <c r="I49" s="208">
        <v>0.025</v>
      </c>
      <c r="J49" s="250">
        <v>3631.86</v>
      </c>
      <c r="K49" s="200">
        <v>18637</v>
      </c>
      <c r="L49" s="205">
        <v>67686985</v>
      </c>
      <c r="M49" s="201">
        <v>0.2158</v>
      </c>
      <c r="N49" s="208">
        <v>0.025</v>
      </c>
      <c r="O49" s="250">
        <v>4356.87</v>
      </c>
      <c r="P49" s="200">
        <v>13113</v>
      </c>
      <c r="Q49" s="205">
        <v>57131598</v>
      </c>
      <c r="R49" s="201">
        <v>0.1821</v>
      </c>
      <c r="S49" s="208">
        <v>0.025</v>
      </c>
      <c r="T49" s="306">
        <v>250384050</v>
      </c>
      <c r="U49" s="257" t="s">
        <v>190</v>
      </c>
      <c r="V49" s="200">
        <v>860.96</v>
      </c>
      <c r="W49" s="200">
        <v>8241.72</v>
      </c>
      <c r="X49" s="205">
        <v>7095787</v>
      </c>
      <c r="Y49" s="208">
        <v>0</v>
      </c>
      <c r="Z49" s="274" t="s">
        <v>191</v>
      </c>
      <c r="AA49" s="200">
        <v>736.99</v>
      </c>
      <c r="AB49" s="200">
        <v>5720.27</v>
      </c>
      <c r="AC49" s="205">
        <v>4215780</v>
      </c>
      <c r="AD49" s="244">
        <v>0</v>
      </c>
      <c r="AE49" s="210">
        <v>0</v>
      </c>
      <c r="AF49" s="200">
        <v>0</v>
      </c>
      <c r="AG49" s="200">
        <v>0</v>
      </c>
      <c r="AH49" s="200">
        <v>0</v>
      </c>
      <c r="AI49" s="200">
        <v>0</v>
      </c>
      <c r="AJ49" s="201">
        <v>0</v>
      </c>
      <c r="AK49" s="263">
        <v>0</v>
      </c>
      <c r="AL49" s="210">
        <v>0</v>
      </c>
      <c r="AM49" s="200">
        <v>0</v>
      </c>
      <c r="AN49" s="200">
        <v>0</v>
      </c>
      <c r="AO49" s="200">
        <v>0</v>
      </c>
      <c r="AP49" s="200">
        <v>0</v>
      </c>
      <c r="AQ49" s="201">
        <v>0</v>
      </c>
      <c r="AR49" s="208">
        <v>0</v>
      </c>
      <c r="AS49" s="250">
        <v>0</v>
      </c>
      <c r="AT49" s="200">
        <v>0</v>
      </c>
      <c r="AU49" s="200">
        <v>0</v>
      </c>
      <c r="AV49" s="200">
        <v>0</v>
      </c>
      <c r="AW49" s="200">
        <v>0</v>
      </c>
      <c r="AX49" s="201">
        <v>0</v>
      </c>
      <c r="AY49" s="263">
        <v>0</v>
      </c>
      <c r="AZ49" s="210">
        <v>0</v>
      </c>
      <c r="BA49" s="200">
        <v>0</v>
      </c>
      <c r="BB49" s="205">
        <v>0</v>
      </c>
      <c r="BC49" s="200">
        <v>0</v>
      </c>
      <c r="BD49" s="200">
        <v>0</v>
      </c>
      <c r="BE49" s="201">
        <v>0</v>
      </c>
      <c r="BF49" s="208">
        <v>0</v>
      </c>
      <c r="BG49" s="250">
        <v>0</v>
      </c>
      <c r="BH49" s="200">
        <v>0</v>
      </c>
      <c r="BI49" s="200">
        <v>0</v>
      </c>
      <c r="BJ49" s="205">
        <v>0</v>
      </c>
      <c r="BK49" s="200">
        <v>0</v>
      </c>
      <c r="BL49" s="201">
        <v>0</v>
      </c>
      <c r="BM49" s="263">
        <v>0</v>
      </c>
      <c r="BN49" s="210">
        <v>0</v>
      </c>
      <c r="BO49" s="200">
        <v>0</v>
      </c>
      <c r="BP49" s="205">
        <v>0</v>
      </c>
      <c r="BQ49" s="200">
        <v>0</v>
      </c>
      <c r="BR49" s="200">
        <v>0</v>
      </c>
      <c r="BS49" s="201">
        <v>0</v>
      </c>
      <c r="BT49" s="208">
        <v>0</v>
      </c>
      <c r="BU49" s="327">
        <v>11311567</v>
      </c>
      <c r="BV49" s="333">
        <v>0.0361</v>
      </c>
      <c r="BW49" s="241" t="s">
        <v>198</v>
      </c>
      <c r="BX49" s="200">
        <v>0</v>
      </c>
      <c r="BY49" s="200">
        <v>0</v>
      </c>
      <c r="BZ49" s="331">
        <v>0</v>
      </c>
      <c r="CA49" s="323">
        <v>0</v>
      </c>
      <c r="CB49" s="208">
        <v>0</v>
      </c>
      <c r="CC49" s="238" t="s">
        <v>200</v>
      </c>
      <c r="CD49" s="200">
        <v>804.19</v>
      </c>
      <c r="CE49" s="200">
        <v>1782.75</v>
      </c>
      <c r="CF49" s="205">
        <v>1433669</v>
      </c>
      <c r="CG49" s="208">
        <v>0</v>
      </c>
      <c r="CH49" s="238" t="s">
        <v>201</v>
      </c>
      <c r="CI49" s="200">
        <v>804.19</v>
      </c>
      <c r="CJ49" s="200">
        <v>358.01</v>
      </c>
      <c r="CK49" s="205">
        <v>287909</v>
      </c>
      <c r="CL49" s="201">
        <v>0</v>
      </c>
      <c r="CM49" s="208">
        <v>0.0055</v>
      </c>
      <c r="CN49" s="250">
        <v>0</v>
      </c>
      <c r="CO49" s="200">
        <v>0</v>
      </c>
      <c r="CP49" s="200">
        <v>0</v>
      </c>
      <c r="CQ49" s="200">
        <v>0</v>
      </c>
      <c r="CR49" s="205">
        <v>0</v>
      </c>
      <c r="CS49" s="201">
        <v>0</v>
      </c>
      <c r="CT49" s="201">
        <v>0</v>
      </c>
      <c r="CU49" s="208">
        <v>0</v>
      </c>
      <c r="CV49" s="319">
        <v>1721579</v>
      </c>
      <c r="CW49" s="241" t="s">
        <v>252</v>
      </c>
      <c r="CX49" s="201">
        <v>1</v>
      </c>
      <c r="CY49" s="200">
        <v>1218.54</v>
      </c>
      <c r="CZ49" s="200">
        <v>1733.53</v>
      </c>
      <c r="DA49" s="201">
        <v>0.4756</v>
      </c>
      <c r="DB49" s="201">
        <v>0.1893</v>
      </c>
      <c r="DC49" s="200">
        <v>10961.11</v>
      </c>
      <c r="DD49" s="236">
        <v>6030.66</v>
      </c>
      <c r="DE49" s="325">
        <v>13356538</v>
      </c>
      <c r="DF49" s="325">
        <v>10454335</v>
      </c>
      <c r="DG49" s="322">
        <v>1</v>
      </c>
      <c r="DH49" s="201">
        <v>1</v>
      </c>
      <c r="DI49" s="244">
        <v>0.0759</v>
      </c>
      <c r="DJ49" s="210">
        <v>67000</v>
      </c>
      <c r="DK49" s="236">
        <v>175000</v>
      </c>
      <c r="DL49" s="325">
        <v>23240000</v>
      </c>
      <c r="DM49" s="322">
        <v>0.0741</v>
      </c>
      <c r="DN49" s="201">
        <v>0</v>
      </c>
      <c r="DO49" s="244">
        <v>0</v>
      </c>
      <c r="DP49" s="210">
        <v>0</v>
      </c>
      <c r="DQ49" s="236">
        <v>0</v>
      </c>
      <c r="DR49" s="325">
        <v>0</v>
      </c>
      <c r="DS49" s="322">
        <v>0</v>
      </c>
      <c r="DT49" s="201">
        <v>0</v>
      </c>
      <c r="DU49" s="208">
        <v>0</v>
      </c>
      <c r="DV49" s="270">
        <v>0</v>
      </c>
      <c r="DW49" s="199">
        <v>0</v>
      </c>
      <c r="DX49" s="202" t="s">
        <v>218</v>
      </c>
      <c r="DY49" s="199">
        <v>0</v>
      </c>
      <c r="DZ49" s="199">
        <v>0</v>
      </c>
      <c r="EA49" s="202" t="s">
        <v>218</v>
      </c>
      <c r="EB49" s="199">
        <v>0</v>
      </c>
      <c r="EC49" s="247">
        <v>0</v>
      </c>
      <c r="ED49" s="327">
        <v>0</v>
      </c>
      <c r="EE49" s="322">
        <v>0</v>
      </c>
      <c r="EF49" s="244">
        <v>0</v>
      </c>
      <c r="EG49" s="327">
        <v>193784</v>
      </c>
      <c r="EH49" s="322">
        <v>0.0006</v>
      </c>
      <c r="EI49" s="208">
        <v>0</v>
      </c>
      <c r="EJ49" s="327">
        <v>2838108</v>
      </c>
      <c r="EK49" s="322">
        <v>0.009</v>
      </c>
      <c r="EL49" s="244">
        <v>0</v>
      </c>
      <c r="EM49" s="327">
        <v>0</v>
      </c>
      <c r="EN49" s="322">
        <v>0</v>
      </c>
      <c r="EO49" s="208">
        <v>0</v>
      </c>
      <c r="EP49" s="327">
        <v>0</v>
      </c>
      <c r="EQ49" s="322">
        <v>0</v>
      </c>
      <c r="ER49" s="208">
        <v>0</v>
      </c>
      <c r="ES49" s="241" t="s">
        <v>230</v>
      </c>
      <c r="ET49" s="200">
        <v>46900</v>
      </c>
      <c r="EU49" s="201">
        <v>0.0001</v>
      </c>
      <c r="EV49" s="201">
        <v>0</v>
      </c>
      <c r="EW49" s="208">
        <v>0</v>
      </c>
      <c r="EX49" s="238" t="s">
        <v>304</v>
      </c>
      <c r="EY49" s="200">
        <v>107322</v>
      </c>
      <c r="EZ49" s="201">
        <v>0.0003</v>
      </c>
      <c r="FA49" s="208">
        <v>0</v>
      </c>
      <c r="FB49" s="238" t="s">
        <v>232</v>
      </c>
      <c r="FC49" s="200">
        <v>0</v>
      </c>
      <c r="FD49" s="201">
        <v>0</v>
      </c>
      <c r="FE49" s="208">
        <v>0</v>
      </c>
      <c r="FF49" s="238" t="s">
        <v>233</v>
      </c>
      <c r="FG49" s="200">
        <v>0</v>
      </c>
      <c r="FH49" s="201">
        <v>0</v>
      </c>
      <c r="FI49" s="208">
        <v>0</v>
      </c>
      <c r="FJ49" s="238" t="s">
        <v>234</v>
      </c>
      <c r="FK49" s="200">
        <v>0</v>
      </c>
      <c r="FL49" s="201">
        <v>0</v>
      </c>
      <c r="FM49" s="208">
        <v>0</v>
      </c>
      <c r="FN49" s="238" t="s">
        <v>235</v>
      </c>
      <c r="FO49" s="200">
        <v>0</v>
      </c>
      <c r="FP49" s="201">
        <v>0</v>
      </c>
      <c r="FQ49" s="244">
        <v>0</v>
      </c>
      <c r="FR49" s="211">
        <v>313654183</v>
      </c>
      <c r="FS49" s="201">
        <v>1</v>
      </c>
      <c r="FT49" s="200">
        <v>30070475</v>
      </c>
      <c r="FU49" s="341">
        <f t="shared" si="0"/>
        <v>0.09587142984157172</v>
      </c>
      <c r="FV49" s="210">
        <v>2003822</v>
      </c>
      <c r="FW49" s="199" t="s">
        <v>170</v>
      </c>
      <c r="FX49" s="201">
        <v>0.0145</v>
      </c>
      <c r="FY49" s="201">
        <v>1</v>
      </c>
      <c r="FZ49" s="200">
        <v>-1787072</v>
      </c>
      <c r="GA49" s="200">
        <v>216749</v>
      </c>
      <c r="GB49" s="208">
        <v>0.0007</v>
      </c>
      <c r="GC49" s="254">
        <v>0</v>
      </c>
      <c r="GD49" s="200">
        <v>0</v>
      </c>
      <c r="GE49" s="200">
        <v>605877</v>
      </c>
      <c r="GF49" s="236">
        <v>0</v>
      </c>
      <c r="GG49" s="254">
        <v>313870933</v>
      </c>
      <c r="GH49" s="201">
        <v>0.7983</v>
      </c>
      <c r="GI49" s="201">
        <v>0.9157</v>
      </c>
      <c r="GJ49" s="266">
        <v>1.22</v>
      </c>
    </row>
    <row r="50" spans="1:192" s="190" customFormat="1" ht="14.25">
      <c r="A50" s="197">
        <v>203</v>
      </c>
      <c r="B50" s="197" t="s">
        <v>17</v>
      </c>
      <c r="C50" s="198" t="s">
        <v>170</v>
      </c>
      <c r="D50" s="247">
        <v>74</v>
      </c>
      <c r="E50" s="254">
        <v>3118.1</v>
      </c>
      <c r="F50" s="200">
        <v>21651</v>
      </c>
      <c r="G50" s="205">
        <v>67509983</v>
      </c>
      <c r="H50" s="201">
        <v>0.3935</v>
      </c>
      <c r="I50" s="208">
        <v>0.0427</v>
      </c>
      <c r="J50" s="250">
        <v>4270.29</v>
      </c>
      <c r="K50" s="200">
        <v>5542.92</v>
      </c>
      <c r="L50" s="205">
        <v>23669876</v>
      </c>
      <c r="M50" s="201">
        <v>0.138</v>
      </c>
      <c r="N50" s="208">
        <v>0.0423</v>
      </c>
      <c r="O50" s="250">
        <v>5262.19</v>
      </c>
      <c r="P50" s="200">
        <v>3737.32</v>
      </c>
      <c r="Q50" s="205">
        <v>19666488</v>
      </c>
      <c r="R50" s="201">
        <v>0.1146</v>
      </c>
      <c r="S50" s="208">
        <v>0.0342</v>
      </c>
      <c r="T50" s="306">
        <v>110846347</v>
      </c>
      <c r="U50" s="257" t="s">
        <v>190</v>
      </c>
      <c r="V50" s="200">
        <v>2472.43</v>
      </c>
      <c r="W50" s="200">
        <v>8461.12</v>
      </c>
      <c r="X50" s="205">
        <v>20919537</v>
      </c>
      <c r="Y50" s="208">
        <v>0.2378</v>
      </c>
      <c r="Z50" s="274" t="s">
        <v>191</v>
      </c>
      <c r="AA50" s="200">
        <v>2574.31</v>
      </c>
      <c r="AB50" s="200">
        <v>4830.53</v>
      </c>
      <c r="AC50" s="205">
        <v>12435287</v>
      </c>
      <c r="AD50" s="244">
        <v>0.2403</v>
      </c>
      <c r="AE50" s="210">
        <v>0</v>
      </c>
      <c r="AF50" s="200">
        <v>0</v>
      </c>
      <c r="AG50" s="200">
        <v>0</v>
      </c>
      <c r="AH50" s="200">
        <v>0</v>
      </c>
      <c r="AI50" s="200">
        <v>0</v>
      </c>
      <c r="AJ50" s="201">
        <v>0</v>
      </c>
      <c r="AK50" s="263">
        <v>0</v>
      </c>
      <c r="AL50" s="210">
        <v>0</v>
      </c>
      <c r="AM50" s="200">
        <v>0</v>
      </c>
      <c r="AN50" s="200">
        <v>0</v>
      </c>
      <c r="AO50" s="200">
        <v>0</v>
      </c>
      <c r="AP50" s="200">
        <v>0</v>
      </c>
      <c r="AQ50" s="201">
        <v>0</v>
      </c>
      <c r="AR50" s="208">
        <v>0</v>
      </c>
      <c r="AS50" s="250">
        <v>0</v>
      </c>
      <c r="AT50" s="200">
        <v>0</v>
      </c>
      <c r="AU50" s="200">
        <v>0</v>
      </c>
      <c r="AV50" s="200">
        <v>0</v>
      </c>
      <c r="AW50" s="200">
        <v>0</v>
      </c>
      <c r="AX50" s="201">
        <v>0</v>
      </c>
      <c r="AY50" s="263">
        <v>0</v>
      </c>
      <c r="AZ50" s="210">
        <v>0</v>
      </c>
      <c r="BA50" s="200">
        <v>0</v>
      </c>
      <c r="BB50" s="205">
        <v>0</v>
      </c>
      <c r="BC50" s="200">
        <v>0</v>
      </c>
      <c r="BD50" s="200">
        <v>0</v>
      </c>
      <c r="BE50" s="201">
        <v>0</v>
      </c>
      <c r="BF50" s="208">
        <v>0</v>
      </c>
      <c r="BG50" s="250">
        <v>0</v>
      </c>
      <c r="BH50" s="200">
        <v>0</v>
      </c>
      <c r="BI50" s="200">
        <v>0</v>
      </c>
      <c r="BJ50" s="205">
        <v>0</v>
      </c>
      <c r="BK50" s="200">
        <v>0</v>
      </c>
      <c r="BL50" s="201">
        <v>0</v>
      </c>
      <c r="BM50" s="263">
        <v>0</v>
      </c>
      <c r="BN50" s="210">
        <v>0</v>
      </c>
      <c r="BO50" s="200">
        <v>0</v>
      </c>
      <c r="BP50" s="205">
        <v>0</v>
      </c>
      <c r="BQ50" s="200">
        <v>0</v>
      </c>
      <c r="BR50" s="200">
        <v>0</v>
      </c>
      <c r="BS50" s="201">
        <v>0</v>
      </c>
      <c r="BT50" s="208">
        <v>0</v>
      </c>
      <c r="BU50" s="327">
        <v>33354824</v>
      </c>
      <c r="BV50" s="333">
        <v>0.1944</v>
      </c>
      <c r="BW50" s="241" t="s">
        <v>198</v>
      </c>
      <c r="BX50" s="200">
        <v>2382.41</v>
      </c>
      <c r="BY50" s="200">
        <v>186.62</v>
      </c>
      <c r="BZ50" s="331">
        <v>444595</v>
      </c>
      <c r="CA50" s="323">
        <v>0.0026</v>
      </c>
      <c r="CB50" s="208">
        <v>0</v>
      </c>
      <c r="CC50" s="238" t="s">
        <v>200</v>
      </c>
      <c r="CD50" s="200">
        <v>1047.82</v>
      </c>
      <c r="CE50" s="200">
        <v>5526.22</v>
      </c>
      <c r="CF50" s="205">
        <v>5790487</v>
      </c>
      <c r="CG50" s="208">
        <v>0.3939</v>
      </c>
      <c r="CH50" s="238" t="s">
        <v>201</v>
      </c>
      <c r="CI50" s="200">
        <v>1495.66</v>
      </c>
      <c r="CJ50" s="200">
        <v>563.24</v>
      </c>
      <c r="CK50" s="205">
        <v>842416</v>
      </c>
      <c r="CL50" s="201">
        <v>0.4972</v>
      </c>
      <c r="CM50" s="208">
        <v>0.0387</v>
      </c>
      <c r="CN50" s="250">
        <v>984.44</v>
      </c>
      <c r="CO50" s="200">
        <v>765.69</v>
      </c>
      <c r="CP50" s="200">
        <v>499.62</v>
      </c>
      <c r="CQ50" s="200">
        <v>259.94</v>
      </c>
      <c r="CR50" s="205">
        <v>690881</v>
      </c>
      <c r="CS50" s="201">
        <v>0.004</v>
      </c>
      <c r="CT50" s="201">
        <v>0</v>
      </c>
      <c r="CU50" s="208">
        <v>0</v>
      </c>
      <c r="CV50" s="319">
        <v>7768379</v>
      </c>
      <c r="CW50" s="241" t="s">
        <v>149</v>
      </c>
      <c r="CX50" s="201">
        <v>1</v>
      </c>
      <c r="CY50" s="200">
        <v>0</v>
      </c>
      <c r="CZ50" s="200">
        <v>549.84</v>
      </c>
      <c r="DA50" s="201">
        <v>0</v>
      </c>
      <c r="DB50" s="201">
        <v>0</v>
      </c>
      <c r="DC50" s="200">
        <v>0</v>
      </c>
      <c r="DD50" s="236">
        <v>2098.88</v>
      </c>
      <c r="DE50" s="325">
        <v>0</v>
      </c>
      <c r="DF50" s="325">
        <v>1154047</v>
      </c>
      <c r="DG50" s="322">
        <v>0</v>
      </c>
      <c r="DH50" s="201">
        <v>0.2233</v>
      </c>
      <c r="DI50" s="244">
        <v>0.0067</v>
      </c>
      <c r="DJ50" s="210">
        <v>175000</v>
      </c>
      <c r="DK50" s="236">
        <v>175000</v>
      </c>
      <c r="DL50" s="325">
        <v>13023500</v>
      </c>
      <c r="DM50" s="322">
        <v>0.0759</v>
      </c>
      <c r="DN50" s="201">
        <v>0.0571</v>
      </c>
      <c r="DO50" s="244">
        <v>0.0571</v>
      </c>
      <c r="DP50" s="210">
        <v>0</v>
      </c>
      <c r="DQ50" s="236">
        <v>0</v>
      </c>
      <c r="DR50" s="325">
        <v>0</v>
      </c>
      <c r="DS50" s="322">
        <v>0</v>
      </c>
      <c r="DT50" s="201">
        <v>0</v>
      </c>
      <c r="DU50" s="208">
        <v>0</v>
      </c>
      <c r="DV50" s="270">
        <v>0</v>
      </c>
      <c r="DW50" s="199">
        <v>0</v>
      </c>
      <c r="DX50" s="202" t="s">
        <v>218</v>
      </c>
      <c r="DY50" s="199">
        <v>0</v>
      </c>
      <c r="DZ50" s="199">
        <v>0</v>
      </c>
      <c r="EA50" s="202" t="s">
        <v>218</v>
      </c>
      <c r="EB50" s="199">
        <v>0</v>
      </c>
      <c r="EC50" s="247">
        <v>0</v>
      </c>
      <c r="ED50" s="327">
        <v>0</v>
      </c>
      <c r="EE50" s="322">
        <v>0</v>
      </c>
      <c r="EF50" s="244">
        <v>0</v>
      </c>
      <c r="EG50" s="327">
        <v>720332</v>
      </c>
      <c r="EH50" s="322">
        <v>0.0042</v>
      </c>
      <c r="EI50" s="208">
        <v>0</v>
      </c>
      <c r="EJ50" s="327">
        <v>2713427</v>
      </c>
      <c r="EK50" s="322">
        <v>0.0158</v>
      </c>
      <c r="EL50" s="244">
        <v>0</v>
      </c>
      <c r="EM50" s="327">
        <v>0</v>
      </c>
      <c r="EN50" s="322">
        <v>0</v>
      </c>
      <c r="EO50" s="208">
        <v>0</v>
      </c>
      <c r="EP50" s="327">
        <v>1971120</v>
      </c>
      <c r="EQ50" s="322">
        <v>0.0115</v>
      </c>
      <c r="ER50" s="208">
        <v>0</v>
      </c>
      <c r="ES50" s="241" t="s">
        <v>230</v>
      </c>
      <c r="ET50" s="200">
        <v>0</v>
      </c>
      <c r="EU50" s="201">
        <v>0</v>
      </c>
      <c r="EV50" s="201">
        <v>0.0571</v>
      </c>
      <c r="EW50" s="208">
        <v>0.0571</v>
      </c>
      <c r="EX50" s="238" t="s">
        <v>231</v>
      </c>
      <c r="EY50" s="200">
        <v>0</v>
      </c>
      <c r="EZ50" s="201">
        <v>0</v>
      </c>
      <c r="FA50" s="208">
        <v>0</v>
      </c>
      <c r="FB50" s="238" t="s">
        <v>232</v>
      </c>
      <c r="FC50" s="200">
        <v>0</v>
      </c>
      <c r="FD50" s="201">
        <v>0</v>
      </c>
      <c r="FE50" s="208">
        <v>0</v>
      </c>
      <c r="FF50" s="238" t="s">
        <v>233</v>
      </c>
      <c r="FG50" s="200">
        <v>0</v>
      </c>
      <c r="FH50" s="201">
        <v>0</v>
      </c>
      <c r="FI50" s="208">
        <v>0</v>
      </c>
      <c r="FJ50" s="238" t="s">
        <v>234</v>
      </c>
      <c r="FK50" s="200">
        <v>0</v>
      </c>
      <c r="FL50" s="201">
        <v>0</v>
      </c>
      <c r="FM50" s="208">
        <v>0</v>
      </c>
      <c r="FN50" s="238" t="s">
        <v>235</v>
      </c>
      <c r="FO50" s="200">
        <v>0</v>
      </c>
      <c r="FP50" s="201">
        <v>0</v>
      </c>
      <c r="FQ50" s="244">
        <v>0</v>
      </c>
      <c r="FR50" s="211">
        <v>171551975</v>
      </c>
      <c r="FS50" s="201">
        <v>1</v>
      </c>
      <c r="FT50" s="200">
        <v>16220434</v>
      </c>
      <c r="FU50" s="341">
        <f t="shared" si="0"/>
        <v>0.09455113530462124</v>
      </c>
      <c r="FV50" s="210">
        <v>1589178</v>
      </c>
      <c r="FW50" s="199" t="s">
        <v>169</v>
      </c>
      <c r="FX50" s="201">
        <v>0</v>
      </c>
      <c r="FY50" s="201">
        <v>0</v>
      </c>
      <c r="FZ50" s="200">
        <v>0</v>
      </c>
      <c r="GA50" s="200">
        <v>1589178</v>
      </c>
      <c r="GB50" s="208">
        <v>0.0092</v>
      </c>
      <c r="GC50" s="254">
        <v>0</v>
      </c>
      <c r="GD50" s="200">
        <v>0</v>
      </c>
      <c r="GE50" s="200">
        <v>2000000</v>
      </c>
      <c r="GF50" s="236">
        <v>0</v>
      </c>
      <c r="GG50" s="254">
        <v>173141153</v>
      </c>
      <c r="GH50" s="201">
        <v>0.6461</v>
      </c>
      <c r="GI50" s="201">
        <v>0.8926</v>
      </c>
      <c r="GJ50" s="266">
        <v>1.3299999999999998</v>
      </c>
    </row>
    <row r="51" spans="1:192" s="190" customFormat="1" ht="14.25">
      <c r="A51" s="197">
        <v>204</v>
      </c>
      <c r="B51" s="197" t="s">
        <v>18</v>
      </c>
      <c r="C51" s="198" t="s">
        <v>169</v>
      </c>
      <c r="D51" s="247">
        <v>0</v>
      </c>
      <c r="E51" s="254">
        <v>5141.8</v>
      </c>
      <c r="F51" s="200">
        <v>17717</v>
      </c>
      <c r="G51" s="205">
        <v>91097271</v>
      </c>
      <c r="H51" s="201">
        <v>0.5802</v>
      </c>
      <c r="I51" s="208">
        <v>0.16</v>
      </c>
      <c r="J51" s="250">
        <v>7291.2</v>
      </c>
      <c r="K51" s="200">
        <v>3981</v>
      </c>
      <c r="L51" s="205">
        <v>29026267</v>
      </c>
      <c r="M51" s="201">
        <v>0.1849</v>
      </c>
      <c r="N51" s="208">
        <v>0.17</v>
      </c>
      <c r="O51" s="250">
        <v>7291.2</v>
      </c>
      <c r="P51" s="200">
        <v>2291</v>
      </c>
      <c r="Q51" s="205">
        <v>16704139</v>
      </c>
      <c r="R51" s="201">
        <v>0.1064</v>
      </c>
      <c r="S51" s="208">
        <v>0.17</v>
      </c>
      <c r="T51" s="306">
        <v>136827677</v>
      </c>
      <c r="U51" s="257" t="s">
        <v>149</v>
      </c>
      <c r="V51" s="200">
        <v>0</v>
      </c>
      <c r="W51" s="200">
        <v>0</v>
      </c>
      <c r="X51" s="205">
        <v>0</v>
      </c>
      <c r="Y51" s="208">
        <v>0</v>
      </c>
      <c r="Z51" s="274" t="s">
        <v>149</v>
      </c>
      <c r="AA51" s="200">
        <v>0</v>
      </c>
      <c r="AB51" s="200">
        <v>0</v>
      </c>
      <c r="AC51" s="205">
        <v>0</v>
      </c>
      <c r="AD51" s="244">
        <v>0</v>
      </c>
      <c r="AE51" s="210">
        <v>174.5</v>
      </c>
      <c r="AF51" s="200">
        <v>174.5</v>
      </c>
      <c r="AG51" s="200">
        <v>447.3</v>
      </c>
      <c r="AH51" s="200">
        <v>209.66</v>
      </c>
      <c r="AI51" s="200">
        <v>114652</v>
      </c>
      <c r="AJ51" s="201">
        <v>1</v>
      </c>
      <c r="AK51" s="263">
        <v>1</v>
      </c>
      <c r="AL51" s="210">
        <v>213.3</v>
      </c>
      <c r="AM51" s="200">
        <v>213.3</v>
      </c>
      <c r="AN51" s="200">
        <v>769.37</v>
      </c>
      <c r="AO51" s="200">
        <v>406.97</v>
      </c>
      <c r="AP51" s="200">
        <v>250914</v>
      </c>
      <c r="AQ51" s="201">
        <v>1</v>
      </c>
      <c r="AR51" s="208">
        <v>1</v>
      </c>
      <c r="AS51" s="250">
        <v>271.5</v>
      </c>
      <c r="AT51" s="200">
        <v>271.5</v>
      </c>
      <c r="AU51" s="200">
        <v>2242.93</v>
      </c>
      <c r="AV51" s="200">
        <v>865.1</v>
      </c>
      <c r="AW51" s="200">
        <v>843737</v>
      </c>
      <c r="AX51" s="201">
        <v>1</v>
      </c>
      <c r="AY51" s="263">
        <v>1</v>
      </c>
      <c r="AZ51" s="210">
        <v>349</v>
      </c>
      <c r="BA51" s="200">
        <v>349</v>
      </c>
      <c r="BB51" s="200">
        <v>4274.68</v>
      </c>
      <c r="BC51" s="200">
        <v>1601.11</v>
      </c>
      <c r="BD51" s="200">
        <v>2050885</v>
      </c>
      <c r="BE51" s="201">
        <v>1</v>
      </c>
      <c r="BF51" s="208">
        <v>1</v>
      </c>
      <c r="BG51" s="250">
        <v>426.6</v>
      </c>
      <c r="BH51" s="200">
        <v>426.6</v>
      </c>
      <c r="BI51" s="200">
        <v>4819.42</v>
      </c>
      <c r="BJ51" s="200">
        <v>1583.5</v>
      </c>
      <c r="BK51" s="200">
        <v>2731485</v>
      </c>
      <c r="BL51" s="201">
        <v>1</v>
      </c>
      <c r="BM51" s="263">
        <v>1</v>
      </c>
      <c r="BN51" s="210">
        <v>620.5</v>
      </c>
      <c r="BO51" s="200">
        <v>620.5</v>
      </c>
      <c r="BP51" s="200">
        <v>4647.69</v>
      </c>
      <c r="BQ51" s="200">
        <v>1404.15</v>
      </c>
      <c r="BR51" s="200">
        <v>3755229</v>
      </c>
      <c r="BS51" s="201">
        <v>1</v>
      </c>
      <c r="BT51" s="208">
        <v>1</v>
      </c>
      <c r="BU51" s="327">
        <v>9746901</v>
      </c>
      <c r="BV51" s="333">
        <v>0.0621</v>
      </c>
      <c r="BW51" s="241" t="s">
        <v>198</v>
      </c>
      <c r="BX51" s="200">
        <v>731</v>
      </c>
      <c r="BY51" s="200">
        <v>67.09</v>
      </c>
      <c r="BZ51" s="331">
        <v>49039</v>
      </c>
      <c r="CA51" s="323">
        <v>0.0003</v>
      </c>
      <c r="CB51" s="208">
        <v>0</v>
      </c>
      <c r="CC51" s="238" t="s">
        <v>259</v>
      </c>
      <c r="CD51" s="200">
        <v>245.22</v>
      </c>
      <c r="CE51" s="200">
        <v>1883.1</v>
      </c>
      <c r="CF51" s="205">
        <v>461774</v>
      </c>
      <c r="CG51" s="208">
        <v>0</v>
      </c>
      <c r="CH51" s="238" t="s">
        <v>258</v>
      </c>
      <c r="CI51" s="200">
        <v>245.22</v>
      </c>
      <c r="CJ51" s="200">
        <v>112.19</v>
      </c>
      <c r="CK51" s="205">
        <v>27511</v>
      </c>
      <c r="CL51" s="201">
        <v>0</v>
      </c>
      <c r="CM51" s="208">
        <v>0.0031</v>
      </c>
      <c r="CN51" s="250">
        <v>398.76</v>
      </c>
      <c r="CO51" s="200">
        <v>398.76</v>
      </c>
      <c r="CP51" s="200">
        <v>412.87</v>
      </c>
      <c r="CQ51" s="200">
        <v>31.7</v>
      </c>
      <c r="CR51" s="205">
        <v>177275</v>
      </c>
      <c r="CS51" s="201">
        <v>0.0011</v>
      </c>
      <c r="CT51" s="201">
        <v>1</v>
      </c>
      <c r="CU51" s="208">
        <v>1</v>
      </c>
      <c r="CV51" s="319">
        <v>715599</v>
      </c>
      <c r="CW51" s="241" t="s">
        <v>252</v>
      </c>
      <c r="CX51" s="201">
        <v>1</v>
      </c>
      <c r="CY51" s="200">
        <v>235.5</v>
      </c>
      <c r="CZ51" s="200">
        <v>235.5</v>
      </c>
      <c r="DA51" s="201">
        <v>0.402</v>
      </c>
      <c r="DB51" s="201">
        <v>0.2955</v>
      </c>
      <c r="DC51" s="200">
        <v>5629.9</v>
      </c>
      <c r="DD51" s="236">
        <v>1451</v>
      </c>
      <c r="DE51" s="325">
        <v>1325840</v>
      </c>
      <c r="DF51" s="325">
        <v>341709</v>
      </c>
      <c r="DG51" s="322">
        <v>1</v>
      </c>
      <c r="DH51" s="201">
        <v>1</v>
      </c>
      <c r="DI51" s="244">
        <v>0.0106</v>
      </c>
      <c r="DJ51" s="210">
        <v>101353.7</v>
      </c>
      <c r="DK51" s="236">
        <v>101353.7</v>
      </c>
      <c r="DL51" s="325">
        <v>6385283</v>
      </c>
      <c r="DM51" s="322">
        <v>0.0407</v>
      </c>
      <c r="DN51" s="201">
        <v>0.4</v>
      </c>
      <c r="DO51" s="244">
        <v>0.4</v>
      </c>
      <c r="DP51" s="210">
        <v>0</v>
      </c>
      <c r="DQ51" s="236">
        <v>0</v>
      </c>
      <c r="DR51" s="325">
        <v>0</v>
      </c>
      <c r="DS51" s="322">
        <v>0</v>
      </c>
      <c r="DT51" s="201">
        <v>0</v>
      </c>
      <c r="DU51" s="208">
        <v>0</v>
      </c>
      <c r="DV51" s="270">
        <v>0</v>
      </c>
      <c r="DW51" s="199">
        <v>0</v>
      </c>
      <c r="DX51" s="202" t="s">
        <v>218</v>
      </c>
      <c r="DY51" s="199">
        <v>0</v>
      </c>
      <c r="DZ51" s="199">
        <v>0</v>
      </c>
      <c r="EA51" s="202" t="s">
        <v>218</v>
      </c>
      <c r="EB51" s="199">
        <v>0</v>
      </c>
      <c r="EC51" s="247">
        <v>0</v>
      </c>
      <c r="ED51" s="327">
        <v>0</v>
      </c>
      <c r="EE51" s="322">
        <v>0</v>
      </c>
      <c r="EF51" s="244">
        <v>0</v>
      </c>
      <c r="EG51" s="327">
        <v>30406</v>
      </c>
      <c r="EH51" s="322">
        <v>0.0002</v>
      </c>
      <c r="EI51" s="208">
        <v>0</v>
      </c>
      <c r="EJ51" s="327">
        <v>1643288</v>
      </c>
      <c r="EK51" s="322">
        <v>0.0105</v>
      </c>
      <c r="EL51" s="244">
        <v>0</v>
      </c>
      <c r="EM51" s="327">
        <v>0</v>
      </c>
      <c r="EN51" s="322">
        <v>0</v>
      </c>
      <c r="EO51" s="208">
        <v>0</v>
      </c>
      <c r="EP51" s="327">
        <v>0</v>
      </c>
      <c r="EQ51" s="322">
        <v>0</v>
      </c>
      <c r="ER51" s="208">
        <v>0</v>
      </c>
      <c r="ES51" s="241" t="s">
        <v>230</v>
      </c>
      <c r="ET51" s="200">
        <v>0</v>
      </c>
      <c r="EU51" s="201">
        <v>0</v>
      </c>
      <c r="EV51" s="201">
        <v>0.4</v>
      </c>
      <c r="EW51" s="208">
        <v>0.4</v>
      </c>
      <c r="EX51" s="238" t="s">
        <v>231</v>
      </c>
      <c r="EY51" s="200">
        <v>0</v>
      </c>
      <c r="EZ51" s="201">
        <v>0</v>
      </c>
      <c r="FA51" s="208">
        <v>0</v>
      </c>
      <c r="FB51" s="238" t="s">
        <v>232</v>
      </c>
      <c r="FC51" s="200">
        <v>0</v>
      </c>
      <c r="FD51" s="201">
        <v>0</v>
      </c>
      <c r="FE51" s="208">
        <v>0</v>
      </c>
      <c r="FF51" s="238" t="s">
        <v>233</v>
      </c>
      <c r="FG51" s="200">
        <v>0</v>
      </c>
      <c r="FH51" s="201">
        <v>0</v>
      </c>
      <c r="FI51" s="208">
        <v>0</v>
      </c>
      <c r="FJ51" s="238" t="s">
        <v>234</v>
      </c>
      <c r="FK51" s="200">
        <v>0</v>
      </c>
      <c r="FL51" s="201">
        <v>0</v>
      </c>
      <c r="FM51" s="208">
        <v>0</v>
      </c>
      <c r="FN51" s="238" t="s">
        <v>235</v>
      </c>
      <c r="FO51" s="200">
        <v>0</v>
      </c>
      <c r="FP51" s="201">
        <v>0</v>
      </c>
      <c r="FQ51" s="244">
        <v>0</v>
      </c>
      <c r="FR51" s="211">
        <v>157016704</v>
      </c>
      <c r="FS51" s="201">
        <v>1</v>
      </c>
      <c r="FT51" s="200">
        <v>36495571</v>
      </c>
      <c r="FU51" s="341">
        <f t="shared" si="0"/>
        <v>0.23243113675345012</v>
      </c>
      <c r="FV51" s="210">
        <v>573668</v>
      </c>
      <c r="FW51" s="199" t="s">
        <v>170</v>
      </c>
      <c r="FX51" s="201">
        <v>0</v>
      </c>
      <c r="FY51" s="201">
        <v>0.5</v>
      </c>
      <c r="FZ51" s="200">
        <v>-568792</v>
      </c>
      <c r="GA51" s="200">
        <v>4877</v>
      </c>
      <c r="GB51" s="208">
        <v>0</v>
      </c>
      <c r="GC51" s="254">
        <v>0</v>
      </c>
      <c r="GD51" s="200">
        <v>0</v>
      </c>
      <c r="GE51" s="200">
        <v>1188543</v>
      </c>
      <c r="GF51" s="236">
        <v>0</v>
      </c>
      <c r="GG51" s="254">
        <v>157021581</v>
      </c>
      <c r="GH51" s="201">
        <v>0.8714</v>
      </c>
      <c r="GI51" s="201">
        <v>0.9487</v>
      </c>
      <c r="GJ51" s="266">
        <v>1.32</v>
      </c>
    </row>
    <row r="52" spans="1:192" s="190" customFormat="1" ht="14.25">
      <c r="A52" s="197">
        <v>876</v>
      </c>
      <c r="B52" s="197" t="s">
        <v>118</v>
      </c>
      <c r="C52" s="198" t="s">
        <v>169</v>
      </c>
      <c r="D52" s="247">
        <v>0</v>
      </c>
      <c r="E52" s="254">
        <v>2545.44</v>
      </c>
      <c r="F52" s="200">
        <v>10080</v>
      </c>
      <c r="G52" s="205">
        <v>25658035</v>
      </c>
      <c r="H52" s="201">
        <v>0.3274</v>
      </c>
      <c r="I52" s="208">
        <v>0.05</v>
      </c>
      <c r="J52" s="250">
        <v>4364.56</v>
      </c>
      <c r="K52" s="200">
        <v>3999</v>
      </c>
      <c r="L52" s="205">
        <v>17453875</v>
      </c>
      <c r="M52" s="201">
        <v>0.2227</v>
      </c>
      <c r="N52" s="208">
        <v>0.05</v>
      </c>
      <c r="O52" s="250">
        <v>4563.62</v>
      </c>
      <c r="P52" s="200">
        <v>2799</v>
      </c>
      <c r="Q52" s="205">
        <v>12773572</v>
      </c>
      <c r="R52" s="201">
        <v>0.163</v>
      </c>
      <c r="S52" s="208">
        <v>0.05</v>
      </c>
      <c r="T52" s="306">
        <v>55885483</v>
      </c>
      <c r="U52" s="257" t="s">
        <v>190</v>
      </c>
      <c r="V52" s="200">
        <v>744.88</v>
      </c>
      <c r="W52" s="200">
        <v>4044.33</v>
      </c>
      <c r="X52" s="205">
        <v>3012541</v>
      </c>
      <c r="Y52" s="208">
        <v>0.05</v>
      </c>
      <c r="Z52" s="274" t="s">
        <v>191</v>
      </c>
      <c r="AA52" s="200">
        <v>1364.38</v>
      </c>
      <c r="AB52" s="200">
        <v>2825.5</v>
      </c>
      <c r="AC52" s="205">
        <v>3855051</v>
      </c>
      <c r="AD52" s="244">
        <v>0.05</v>
      </c>
      <c r="AE52" s="210">
        <v>165.64</v>
      </c>
      <c r="AF52" s="200">
        <v>131.28</v>
      </c>
      <c r="AG52" s="200">
        <v>973.44</v>
      </c>
      <c r="AH52" s="200">
        <v>694.82</v>
      </c>
      <c r="AI52" s="200">
        <v>252457</v>
      </c>
      <c r="AJ52" s="201">
        <v>0.05</v>
      </c>
      <c r="AK52" s="263">
        <v>0.05</v>
      </c>
      <c r="AL52" s="210">
        <v>248.46</v>
      </c>
      <c r="AM52" s="200">
        <v>196.92</v>
      </c>
      <c r="AN52" s="200">
        <v>686.42</v>
      </c>
      <c r="AO52" s="200">
        <v>412.49</v>
      </c>
      <c r="AP52" s="200">
        <v>251776</v>
      </c>
      <c r="AQ52" s="201">
        <v>0.05</v>
      </c>
      <c r="AR52" s="208">
        <v>0.05</v>
      </c>
      <c r="AS52" s="250">
        <v>331.28</v>
      </c>
      <c r="AT52" s="200">
        <v>262.56</v>
      </c>
      <c r="AU52" s="200">
        <v>1213.34</v>
      </c>
      <c r="AV52" s="200">
        <v>823.41</v>
      </c>
      <c r="AW52" s="200">
        <v>618150</v>
      </c>
      <c r="AX52" s="201">
        <v>0.05</v>
      </c>
      <c r="AY52" s="263">
        <v>0.05</v>
      </c>
      <c r="AZ52" s="210">
        <v>414.1</v>
      </c>
      <c r="BA52" s="200">
        <v>328.2</v>
      </c>
      <c r="BB52" s="200">
        <v>2003.82</v>
      </c>
      <c r="BC52" s="200">
        <v>1186.98</v>
      </c>
      <c r="BD52" s="200">
        <v>1219347</v>
      </c>
      <c r="BE52" s="201">
        <v>0.05</v>
      </c>
      <c r="BF52" s="208">
        <v>0.05</v>
      </c>
      <c r="BG52" s="250">
        <v>496.92</v>
      </c>
      <c r="BH52" s="200">
        <v>393.84</v>
      </c>
      <c r="BI52" s="200">
        <v>786.38</v>
      </c>
      <c r="BJ52" s="200">
        <v>511.46</v>
      </c>
      <c r="BK52" s="200">
        <v>592200</v>
      </c>
      <c r="BL52" s="201">
        <v>0.05</v>
      </c>
      <c r="BM52" s="263">
        <v>0.05</v>
      </c>
      <c r="BN52" s="210">
        <v>579.74</v>
      </c>
      <c r="BO52" s="200">
        <v>459.48</v>
      </c>
      <c r="BP52" s="200">
        <v>661.12</v>
      </c>
      <c r="BQ52" s="200">
        <v>446.43</v>
      </c>
      <c r="BR52" s="200">
        <v>588403</v>
      </c>
      <c r="BS52" s="201">
        <v>0.05</v>
      </c>
      <c r="BT52" s="208">
        <v>0.05</v>
      </c>
      <c r="BU52" s="327">
        <v>10389925</v>
      </c>
      <c r="BV52" s="333">
        <v>0.1326</v>
      </c>
      <c r="BW52" s="241" t="s">
        <v>198</v>
      </c>
      <c r="BX52" s="200">
        <v>1517.25</v>
      </c>
      <c r="BY52" s="200">
        <v>116.34</v>
      </c>
      <c r="BZ52" s="331">
        <v>176524</v>
      </c>
      <c r="CA52" s="323">
        <v>0.0023</v>
      </c>
      <c r="CB52" s="208">
        <v>0.05</v>
      </c>
      <c r="CC52" s="238" t="s">
        <v>149</v>
      </c>
      <c r="CD52" s="200">
        <v>0</v>
      </c>
      <c r="CE52" s="200">
        <v>0</v>
      </c>
      <c r="CF52" s="205">
        <v>0</v>
      </c>
      <c r="CG52" s="208">
        <v>0</v>
      </c>
      <c r="CH52" s="238" t="s">
        <v>149</v>
      </c>
      <c r="CI52" s="200">
        <v>0</v>
      </c>
      <c r="CJ52" s="200">
        <v>0</v>
      </c>
      <c r="CK52" s="205">
        <v>0</v>
      </c>
      <c r="CL52" s="201">
        <v>0</v>
      </c>
      <c r="CM52" s="208">
        <v>0</v>
      </c>
      <c r="CN52" s="250">
        <v>0</v>
      </c>
      <c r="CO52" s="200">
        <v>0</v>
      </c>
      <c r="CP52" s="200">
        <v>0</v>
      </c>
      <c r="CQ52" s="200">
        <v>0</v>
      </c>
      <c r="CR52" s="205">
        <v>0</v>
      </c>
      <c r="CS52" s="201">
        <v>0</v>
      </c>
      <c r="CT52" s="201">
        <v>0</v>
      </c>
      <c r="CU52" s="208">
        <v>0</v>
      </c>
      <c r="CV52" s="319">
        <v>176524</v>
      </c>
      <c r="CW52" s="241" t="s">
        <v>209</v>
      </c>
      <c r="CX52" s="201">
        <v>1</v>
      </c>
      <c r="CY52" s="200">
        <v>735.47</v>
      </c>
      <c r="CZ52" s="200">
        <v>1215.35</v>
      </c>
      <c r="DA52" s="201">
        <v>0.6252</v>
      </c>
      <c r="DB52" s="201">
        <v>0.1726</v>
      </c>
      <c r="DC52" s="200">
        <v>2694.36</v>
      </c>
      <c r="DD52" s="236">
        <v>1356.63</v>
      </c>
      <c r="DE52" s="325">
        <v>1981622</v>
      </c>
      <c r="DF52" s="325">
        <v>1648778</v>
      </c>
      <c r="DG52" s="322">
        <v>0.05</v>
      </c>
      <c r="DH52" s="201">
        <v>0.05</v>
      </c>
      <c r="DI52" s="244">
        <v>0.0463</v>
      </c>
      <c r="DJ52" s="210">
        <v>129570</v>
      </c>
      <c r="DK52" s="236">
        <v>125570</v>
      </c>
      <c r="DL52" s="325">
        <v>7227920</v>
      </c>
      <c r="DM52" s="322">
        <v>0.0922</v>
      </c>
      <c r="DN52" s="201">
        <v>0.05</v>
      </c>
      <c r="DO52" s="244">
        <v>0.05</v>
      </c>
      <c r="DP52" s="210">
        <v>0</v>
      </c>
      <c r="DQ52" s="236">
        <v>0</v>
      </c>
      <c r="DR52" s="325">
        <v>0</v>
      </c>
      <c r="DS52" s="322">
        <v>0</v>
      </c>
      <c r="DT52" s="201">
        <v>0</v>
      </c>
      <c r="DU52" s="208">
        <v>0</v>
      </c>
      <c r="DV52" s="270">
        <v>0</v>
      </c>
      <c r="DW52" s="199">
        <v>0</v>
      </c>
      <c r="DX52" s="202" t="s">
        <v>218</v>
      </c>
      <c r="DY52" s="199">
        <v>0</v>
      </c>
      <c r="DZ52" s="199">
        <v>0</v>
      </c>
      <c r="EA52" s="202" t="s">
        <v>218</v>
      </c>
      <c r="EB52" s="199">
        <v>0</v>
      </c>
      <c r="EC52" s="247">
        <v>0</v>
      </c>
      <c r="ED52" s="327">
        <v>0</v>
      </c>
      <c r="EE52" s="322">
        <v>0</v>
      </c>
      <c r="EF52" s="244">
        <v>0</v>
      </c>
      <c r="EG52" s="327">
        <v>27402</v>
      </c>
      <c r="EH52" s="322">
        <v>0.0003</v>
      </c>
      <c r="EI52" s="208">
        <v>0.05</v>
      </c>
      <c r="EJ52" s="327">
        <v>743691</v>
      </c>
      <c r="EK52" s="322">
        <v>0.0095</v>
      </c>
      <c r="EL52" s="244">
        <v>0.05</v>
      </c>
      <c r="EM52" s="327">
        <v>202587</v>
      </c>
      <c r="EN52" s="322">
        <v>0.0026</v>
      </c>
      <c r="EO52" s="208">
        <v>0.05</v>
      </c>
      <c r="EP52" s="327">
        <v>0</v>
      </c>
      <c r="EQ52" s="322">
        <v>0</v>
      </c>
      <c r="ER52" s="208">
        <v>0</v>
      </c>
      <c r="ES52" s="241" t="s">
        <v>230</v>
      </c>
      <c r="ET52" s="200">
        <v>87899</v>
      </c>
      <c r="EU52" s="201">
        <v>0.0011</v>
      </c>
      <c r="EV52" s="201">
        <v>0.05</v>
      </c>
      <c r="EW52" s="208">
        <v>0.05</v>
      </c>
      <c r="EX52" s="238" t="s">
        <v>231</v>
      </c>
      <c r="EY52" s="200">
        <v>0</v>
      </c>
      <c r="EZ52" s="201">
        <v>0</v>
      </c>
      <c r="FA52" s="208">
        <v>0</v>
      </c>
      <c r="FB52" s="238" t="s">
        <v>232</v>
      </c>
      <c r="FC52" s="200">
        <v>0</v>
      </c>
      <c r="FD52" s="201">
        <v>0</v>
      </c>
      <c r="FE52" s="208">
        <v>0</v>
      </c>
      <c r="FF52" s="238" t="s">
        <v>233</v>
      </c>
      <c r="FG52" s="200">
        <v>0</v>
      </c>
      <c r="FH52" s="201">
        <v>0</v>
      </c>
      <c r="FI52" s="208">
        <v>0</v>
      </c>
      <c r="FJ52" s="238" t="s">
        <v>234</v>
      </c>
      <c r="FK52" s="200">
        <v>0</v>
      </c>
      <c r="FL52" s="201">
        <v>0</v>
      </c>
      <c r="FM52" s="208">
        <v>0</v>
      </c>
      <c r="FN52" s="238" t="s">
        <v>235</v>
      </c>
      <c r="FO52" s="200">
        <v>0</v>
      </c>
      <c r="FP52" s="201">
        <v>0</v>
      </c>
      <c r="FQ52" s="244">
        <v>0</v>
      </c>
      <c r="FR52" s="211">
        <v>78371830</v>
      </c>
      <c r="FS52" s="201">
        <v>1</v>
      </c>
      <c r="FT52" s="200">
        <v>3918592</v>
      </c>
      <c r="FU52" s="341">
        <f t="shared" si="0"/>
        <v>0.05000000637984337</v>
      </c>
      <c r="FV52" s="210">
        <v>600301</v>
      </c>
      <c r="FW52" s="199" t="s">
        <v>169</v>
      </c>
      <c r="FX52" s="201">
        <v>0</v>
      </c>
      <c r="FY52" s="201">
        <v>0</v>
      </c>
      <c r="FZ52" s="200">
        <v>0</v>
      </c>
      <c r="GA52" s="200">
        <v>600301</v>
      </c>
      <c r="GB52" s="208">
        <v>0.0076</v>
      </c>
      <c r="GC52" s="254">
        <v>0</v>
      </c>
      <c r="GD52" s="200">
        <v>0</v>
      </c>
      <c r="GE52" s="200">
        <v>180000</v>
      </c>
      <c r="GF52" s="236">
        <v>0</v>
      </c>
      <c r="GG52" s="254">
        <v>78972131</v>
      </c>
      <c r="GH52" s="201">
        <v>0.7131</v>
      </c>
      <c r="GI52" s="201">
        <v>0.8942</v>
      </c>
      <c r="GJ52" s="266">
        <v>1.41</v>
      </c>
    </row>
    <row r="53" spans="1:192" s="190" customFormat="1" ht="14.25">
      <c r="A53" s="197">
        <v>205</v>
      </c>
      <c r="B53" s="197" t="s">
        <v>19</v>
      </c>
      <c r="C53" s="198" t="s">
        <v>170</v>
      </c>
      <c r="D53" s="247">
        <v>38</v>
      </c>
      <c r="E53" s="254">
        <v>3564.11</v>
      </c>
      <c r="F53" s="200">
        <v>9312</v>
      </c>
      <c r="G53" s="205">
        <v>33188992</v>
      </c>
      <c r="H53" s="201">
        <v>0.4059</v>
      </c>
      <c r="I53" s="208">
        <v>0.0288</v>
      </c>
      <c r="J53" s="250">
        <v>5163.86</v>
      </c>
      <c r="K53" s="200">
        <v>2758</v>
      </c>
      <c r="L53" s="205">
        <v>14241926</v>
      </c>
      <c r="M53" s="201">
        <v>0.1742</v>
      </c>
      <c r="N53" s="208">
        <v>0.0173</v>
      </c>
      <c r="O53" s="250">
        <v>5163.86</v>
      </c>
      <c r="P53" s="200">
        <v>1841</v>
      </c>
      <c r="Q53" s="205">
        <v>9506666</v>
      </c>
      <c r="R53" s="201">
        <v>0.1163</v>
      </c>
      <c r="S53" s="208">
        <v>0.0121</v>
      </c>
      <c r="T53" s="306">
        <v>56937584</v>
      </c>
      <c r="U53" s="257" t="s">
        <v>190</v>
      </c>
      <c r="V53" s="200">
        <v>971.55</v>
      </c>
      <c r="W53" s="200">
        <v>4402.53</v>
      </c>
      <c r="X53" s="205">
        <v>4277276</v>
      </c>
      <c r="Y53" s="208">
        <v>0.1817</v>
      </c>
      <c r="Z53" s="274" t="s">
        <v>191</v>
      </c>
      <c r="AA53" s="200">
        <v>1515.62</v>
      </c>
      <c r="AB53" s="200">
        <v>1977.52</v>
      </c>
      <c r="AC53" s="205">
        <v>2997166</v>
      </c>
      <c r="AD53" s="244">
        <v>0.1765</v>
      </c>
      <c r="AE53" s="210">
        <v>600</v>
      </c>
      <c r="AF53" s="200">
        <v>850</v>
      </c>
      <c r="AG53" s="200">
        <v>434.05</v>
      </c>
      <c r="AH53" s="200">
        <v>191.33</v>
      </c>
      <c r="AI53" s="200">
        <v>423062</v>
      </c>
      <c r="AJ53" s="201">
        <v>0.07</v>
      </c>
      <c r="AK53" s="263">
        <v>0.089</v>
      </c>
      <c r="AL53" s="210">
        <v>650</v>
      </c>
      <c r="AM53" s="200">
        <v>900</v>
      </c>
      <c r="AN53" s="200">
        <v>584.94</v>
      </c>
      <c r="AO53" s="200">
        <v>316.61</v>
      </c>
      <c r="AP53" s="200">
        <v>665156</v>
      </c>
      <c r="AQ53" s="201">
        <v>0.111</v>
      </c>
      <c r="AR53" s="208">
        <v>0.154</v>
      </c>
      <c r="AS53" s="250">
        <v>700</v>
      </c>
      <c r="AT53" s="200">
        <v>950</v>
      </c>
      <c r="AU53" s="200">
        <v>1353.08</v>
      </c>
      <c r="AV53" s="200">
        <v>626.11</v>
      </c>
      <c r="AW53" s="200">
        <v>1541961</v>
      </c>
      <c r="AX53" s="201">
        <v>0.33</v>
      </c>
      <c r="AY53" s="263">
        <v>0.27</v>
      </c>
      <c r="AZ53" s="210">
        <v>750</v>
      </c>
      <c r="BA53" s="200">
        <v>1000</v>
      </c>
      <c r="BB53" s="200">
        <v>1541.77</v>
      </c>
      <c r="BC53" s="200">
        <v>645.1</v>
      </c>
      <c r="BD53" s="200">
        <v>1801427</v>
      </c>
      <c r="BE53" s="201">
        <v>0.314</v>
      </c>
      <c r="BF53" s="208">
        <v>0.354</v>
      </c>
      <c r="BG53" s="250">
        <v>800</v>
      </c>
      <c r="BH53" s="200">
        <v>1100</v>
      </c>
      <c r="BI53" s="200">
        <v>1509.99</v>
      </c>
      <c r="BJ53" s="200">
        <v>586.13</v>
      </c>
      <c r="BK53" s="200">
        <v>1852733</v>
      </c>
      <c r="BL53" s="201">
        <v>0.353</v>
      </c>
      <c r="BM53" s="263">
        <v>0.378</v>
      </c>
      <c r="BN53" s="210">
        <v>850</v>
      </c>
      <c r="BO53" s="200">
        <v>1150</v>
      </c>
      <c r="BP53" s="200">
        <v>2111.14</v>
      </c>
      <c r="BQ53" s="200">
        <v>852.39</v>
      </c>
      <c r="BR53" s="200">
        <v>2774712</v>
      </c>
      <c r="BS53" s="201">
        <v>0.512</v>
      </c>
      <c r="BT53" s="208">
        <v>0.538</v>
      </c>
      <c r="BU53" s="327">
        <v>16333493</v>
      </c>
      <c r="BV53" s="333">
        <v>0.1998</v>
      </c>
      <c r="BW53" s="241" t="s">
        <v>198</v>
      </c>
      <c r="BX53" s="200">
        <v>800</v>
      </c>
      <c r="BY53" s="200">
        <v>40.1</v>
      </c>
      <c r="BZ53" s="331">
        <v>32081</v>
      </c>
      <c r="CA53" s="323">
        <v>0.0004</v>
      </c>
      <c r="CB53" s="208">
        <v>0</v>
      </c>
      <c r="CC53" s="238" t="s">
        <v>200</v>
      </c>
      <c r="CD53" s="200">
        <v>290.83</v>
      </c>
      <c r="CE53" s="200">
        <v>2611.45</v>
      </c>
      <c r="CF53" s="205">
        <v>759487</v>
      </c>
      <c r="CG53" s="208">
        <v>1</v>
      </c>
      <c r="CH53" s="238" t="s">
        <v>201</v>
      </c>
      <c r="CI53" s="200">
        <v>707.1</v>
      </c>
      <c r="CJ53" s="200">
        <v>305.08</v>
      </c>
      <c r="CK53" s="205">
        <v>215723</v>
      </c>
      <c r="CL53" s="201">
        <v>1</v>
      </c>
      <c r="CM53" s="208">
        <v>0.0119</v>
      </c>
      <c r="CN53" s="250">
        <v>250</v>
      </c>
      <c r="CO53" s="200">
        <v>250</v>
      </c>
      <c r="CP53" s="200">
        <v>53.96</v>
      </c>
      <c r="CQ53" s="200">
        <v>33</v>
      </c>
      <c r="CR53" s="205">
        <v>21739</v>
      </c>
      <c r="CS53" s="201">
        <v>0.0003</v>
      </c>
      <c r="CT53" s="201">
        <v>1</v>
      </c>
      <c r="CU53" s="208">
        <v>1</v>
      </c>
      <c r="CV53" s="319">
        <v>1029030</v>
      </c>
      <c r="CW53" s="241" t="s">
        <v>252</v>
      </c>
      <c r="CX53" s="201">
        <v>1</v>
      </c>
      <c r="CY53" s="200">
        <v>810</v>
      </c>
      <c r="CZ53" s="200">
        <v>686.16</v>
      </c>
      <c r="DA53" s="201">
        <v>0.4694</v>
      </c>
      <c r="DB53" s="201">
        <v>0.2071</v>
      </c>
      <c r="DC53" s="200">
        <v>2433.57</v>
      </c>
      <c r="DD53" s="236">
        <v>859.39</v>
      </c>
      <c r="DE53" s="325">
        <v>1971188</v>
      </c>
      <c r="DF53" s="325">
        <v>589678</v>
      </c>
      <c r="DG53" s="322">
        <v>1</v>
      </c>
      <c r="DH53" s="201">
        <v>1</v>
      </c>
      <c r="DI53" s="244">
        <v>0.0313</v>
      </c>
      <c r="DJ53" s="210">
        <v>100000</v>
      </c>
      <c r="DK53" s="236">
        <v>100000</v>
      </c>
      <c r="DL53" s="325">
        <v>4100000</v>
      </c>
      <c r="DM53" s="322">
        <v>0.0502</v>
      </c>
      <c r="DN53" s="201">
        <v>0</v>
      </c>
      <c r="DO53" s="244">
        <v>0</v>
      </c>
      <c r="DP53" s="210">
        <v>0</v>
      </c>
      <c r="DQ53" s="236">
        <v>0</v>
      </c>
      <c r="DR53" s="325">
        <v>0</v>
      </c>
      <c r="DS53" s="322">
        <v>0</v>
      </c>
      <c r="DT53" s="201">
        <v>0</v>
      </c>
      <c r="DU53" s="208">
        <v>0</v>
      </c>
      <c r="DV53" s="270">
        <v>0</v>
      </c>
      <c r="DW53" s="199">
        <v>0</v>
      </c>
      <c r="DX53" s="202" t="s">
        <v>218</v>
      </c>
      <c r="DY53" s="199">
        <v>0</v>
      </c>
      <c r="DZ53" s="199">
        <v>0</v>
      </c>
      <c r="EA53" s="202" t="s">
        <v>218</v>
      </c>
      <c r="EB53" s="199">
        <v>0</v>
      </c>
      <c r="EC53" s="247">
        <v>0</v>
      </c>
      <c r="ED53" s="327">
        <v>0</v>
      </c>
      <c r="EE53" s="322">
        <v>0</v>
      </c>
      <c r="EF53" s="244">
        <v>0</v>
      </c>
      <c r="EG53" s="327">
        <v>32741</v>
      </c>
      <c r="EH53" s="322">
        <v>0.0004</v>
      </c>
      <c r="EI53" s="208">
        <v>0</v>
      </c>
      <c r="EJ53" s="327">
        <v>768273</v>
      </c>
      <c r="EK53" s="322">
        <v>0.0094</v>
      </c>
      <c r="EL53" s="244">
        <v>0</v>
      </c>
      <c r="EM53" s="327">
        <v>0</v>
      </c>
      <c r="EN53" s="322">
        <v>0</v>
      </c>
      <c r="EO53" s="208">
        <v>0</v>
      </c>
      <c r="EP53" s="327">
        <v>0</v>
      </c>
      <c r="EQ53" s="322">
        <v>0</v>
      </c>
      <c r="ER53" s="208">
        <v>0</v>
      </c>
      <c r="ES53" s="241" t="s">
        <v>230</v>
      </c>
      <c r="ET53" s="200">
        <v>0</v>
      </c>
      <c r="EU53" s="201">
        <v>0</v>
      </c>
      <c r="EV53" s="201">
        <v>0</v>
      </c>
      <c r="EW53" s="208">
        <v>0</v>
      </c>
      <c r="EX53" s="238" t="s">
        <v>231</v>
      </c>
      <c r="EY53" s="200">
        <v>0</v>
      </c>
      <c r="EZ53" s="201">
        <v>0</v>
      </c>
      <c r="FA53" s="208">
        <v>0</v>
      </c>
      <c r="FB53" s="238" t="s">
        <v>232</v>
      </c>
      <c r="FC53" s="200">
        <v>0</v>
      </c>
      <c r="FD53" s="201">
        <v>0</v>
      </c>
      <c r="FE53" s="208">
        <v>0</v>
      </c>
      <c r="FF53" s="238" t="s">
        <v>233</v>
      </c>
      <c r="FG53" s="200">
        <v>0</v>
      </c>
      <c r="FH53" s="201">
        <v>0</v>
      </c>
      <c r="FI53" s="208">
        <v>0</v>
      </c>
      <c r="FJ53" s="238" t="s">
        <v>234</v>
      </c>
      <c r="FK53" s="200">
        <v>0</v>
      </c>
      <c r="FL53" s="201">
        <v>0</v>
      </c>
      <c r="FM53" s="208">
        <v>0</v>
      </c>
      <c r="FN53" s="238" t="s">
        <v>235</v>
      </c>
      <c r="FO53" s="200">
        <v>0</v>
      </c>
      <c r="FP53" s="201">
        <v>0</v>
      </c>
      <c r="FQ53" s="244">
        <v>0</v>
      </c>
      <c r="FR53" s="211">
        <v>81761987</v>
      </c>
      <c r="FS53" s="201">
        <v>1</v>
      </c>
      <c r="FT53" s="200">
        <v>9459786</v>
      </c>
      <c r="FU53" s="341">
        <f t="shared" si="0"/>
        <v>0.1156990717458958</v>
      </c>
      <c r="FV53" s="210">
        <v>508063</v>
      </c>
      <c r="FW53" s="199" t="s">
        <v>169</v>
      </c>
      <c r="FX53" s="201">
        <v>0</v>
      </c>
      <c r="FY53" s="201">
        <v>0</v>
      </c>
      <c r="FZ53" s="200">
        <v>0</v>
      </c>
      <c r="GA53" s="200">
        <v>508063</v>
      </c>
      <c r="GB53" s="208">
        <v>0.0062</v>
      </c>
      <c r="GC53" s="254">
        <v>0</v>
      </c>
      <c r="GD53" s="200">
        <v>0</v>
      </c>
      <c r="GE53" s="200">
        <v>123059</v>
      </c>
      <c r="GF53" s="236">
        <v>0</v>
      </c>
      <c r="GG53" s="254">
        <v>82270050</v>
      </c>
      <c r="GH53" s="201">
        <v>0.6964</v>
      </c>
      <c r="GI53" s="201">
        <v>0.9401</v>
      </c>
      <c r="GJ53" s="266">
        <v>1.3</v>
      </c>
    </row>
    <row r="54" spans="1:192" s="190" customFormat="1" ht="14.25">
      <c r="A54" s="197">
        <v>850</v>
      </c>
      <c r="B54" s="197" t="s">
        <v>104</v>
      </c>
      <c r="C54" s="198" t="s">
        <v>170</v>
      </c>
      <c r="D54" s="247">
        <v>147</v>
      </c>
      <c r="E54" s="254">
        <v>2537</v>
      </c>
      <c r="F54" s="200">
        <v>98791.75</v>
      </c>
      <c r="G54" s="205">
        <v>250634670</v>
      </c>
      <c r="H54" s="201">
        <v>0.3663</v>
      </c>
      <c r="I54" s="208">
        <v>0.0184</v>
      </c>
      <c r="J54" s="250">
        <v>3751</v>
      </c>
      <c r="K54" s="200">
        <v>38054.05</v>
      </c>
      <c r="L54" s="205">
        <v>142740742</v>
      </c>
      <c r="M54" s="201">
        <v>0.2086</v>
      </c>
      <c r="N54" s="208">
        <v>0.0112</v>
      </c>
      <c r="O54" s="250">
        <v>4498</v>
      </c>
      <c r="P54" s="200">
        <v>27002.04</v>
      </c>
      <c r="Q54" s="205">
        <v>121455176</v>
      </c>
      <c r="R54" s="201">
        <v>0.1775</v>
      </c>
      <c r="S54" s="208">
        <v>0.0094</v>
      </c>
      <c r="T54" s="306">
        <v>514830587</v>
      </c>
      <c r="U54" s="257" t="s">
        <v>149</v>
      </c>
      <c r="V54" s="200">
        <v>0</v>
      </c>
      <c r="W54" s="200">
        <v>0</v>
      </c>
      <c r="X54" s="205">
        <v>0</v>
      </c>
      <c r="Y54" s="208">
        <v>0</v>
      </c>
      <c r="Z54" s="274" t="s">
        <v>149</v>
      </c>
      <c r="AA54" s="200">
        <v>0</v>
      </c>
      <c r="AB54" s="200">
        <v>0</v>
      </c>
      <c r="AC54" s="205">
        <v>0</v>
      </c>
      <c r="AD54" s="244">
        <v>0</v>
      </c>
      <c r="AE54" s="210">
        <v>365</v>
      </c>
      <c r="AF54" s="200">
        <v>432</v>
      </c>
      <c r="AG54" s="200">
        <v>6795.27</v>
      </c>
      <c r="AH54" s="200">
        <v>4377.85</v>
      </c>
      <c r="AI54" s="200">
        <v>4371503</v>
      </c>
      <c r="AJ54" s="201">
        <v>0.06</v>
      </c>
      <c r="AK54" s="263">
        <v>0.04</v>
      </c>
      <c r="AL54" s="210">
        <v>718</v>
      </c>
      <c r="AM54" s="200">
        <v>856</v>
      </c>
      <c r="AN54" s="200">
        <v>4807.07</v>
      </c>
      <c r="AO54" s="200">
        <v>3193.4</v>
      </c>
      <c r="AP54" s="200">
        <v>6185029</v>
      </c>
      <c r="AQ54" s="201">
        <v>0.06</v>
      </c>
      <c r="AR54" s="208">
        <v>0.04</v>
      </c>
      <c r="AS54" s="250">
        <v>1065</v>
      </c>
      <c r="AT54" s="200">
        <v>1240</v>
      </c>
      <c r="AU54" s="200">
        <v>6618.26</v>
      </c>
      <c r="AV54" s="200">
        <v>4119.31</v>
      </c>
      <c r="AW54" s="200">
        <v>12156389</v>
      </c>
      <c r="AX54" s="201">
        <v>0.04</v>
      </c>
      <c r="AY54" s="263">
        <v>0.06</v>
      </c>
      <c r="AZ54" s="210">
        <v>1782</v>
      </c>
      <c r="BA54" s="200">
        <v>2125</v>
      </c>
      <c r="BB54" s="200">
        <v>2686.24</v>
      </c>
      <c r="BC54" s="200">
        <v>1716.19</v>
      </c>
      <c r="BD54" s="200">
        <v>8433778</v>
      </c>
      <c r="BE54" s="201">
        <v>0.06</v>
      </c>
      <c r="BF54" s="208">
        <v>0.04</v>
      </c>
      <c r="BG54" s="250">
        <v>2843</v>
      </c>
      <c r="BH54" s="200">
        <v>3305</v>
      </c>
      <c r="BI54" s="200">
        <v>294.84</v>
      </c>
      <c r="BJ54" s="200">
        <v>196.44</v>
      </c>
      <c r="BK54" s="200">
        <v>1487492</v>
      </c>
      <c r="BL54" s="201">
        <v>0.06</v>
      </c>
      <c r="BM54" s="263">
        <v>0.04</v>
      </c>
      <c r="BN54" s="210">
        <v>3197</v>
      </c>
      <c r="BO54" s="200">
        <v>4005</v>
      </c>
      <c r="BP54" s="200">
        <v>13.06</v>
      </c>
      <c r="BQ54" s="200">
        <v>22.02</v>
      </c>
      <c r="BR54" s="200">
        <v>129941</v>
      </c>
      <c r="BS54" s="201">
        <v>0.06</v>
      </c>
      <c r="BT54" s="208">
        <v>0.04</v>
      </c>
      <c r="BU54" s="327">
        <v>32764132</v>
      </c>
      <c r="BV54" s="333">
        <v>0.0479</v>
      </c>
      <c r="BW54" s="241" t="s">
        <v>198</v>
      </c>
      <c r="BX54" s="200">
        <v>1983</v>
      </c>
      <c r="BY54" s="200">
        <v>622.49</v>
      </c>
      <c r="BZ54" s="331">
        <v>1234397</v>
      </c>
      <c r="CA54" s="323">
        <v>0.0018</v>
      </c>
      <c r="CB54" s="208">
        <v>0</v>
      </c>
      <c r="CC54" s="238" t="s">
        <v>200</v>
      </c>
      <c r="CD54" s="200">
        <v>603</v>
      </c>
      <c r="CE54" s="200">
        <v>3657.59</v>
      </c>
      <c r="CF54" s="205">
        <v>2205524</v>
      </c>
      <c r="CG54" s="208">
        <v>0</v>
      </c>
      <c r="CH54" s="238" t="s">
        <v>201</v>
      </c>
      <c r="CI54" s="200">
        <v>1560</v>
      </c>
      <c r="CJ54" s="200">
        <v>599.03</v>
      </c>
      <c r="CK54" s="205">
        <v>934493</v>
      </c>
      <c r="CL54" s="201">
        <v>0</v>
      </c>
      <c r="CM54" s="208">
        <v>0.0046</v>
      </c>
      <c r="CN54" s="250">
        <v>1028</v>
      </c>
      <c r="CO54" s="200">
        <v>400</v>
      </c>
      <c r="CP54" s="200">
        <v>503.81</v>
      </c>
      <c r="CQ54" s="200">
        <v>35.3</v>
      </c>
      <c r="CR54" s="205">
        <v>532038</v>
      </c>
      <c r="CS54" s="201">
        <v>0.0008</v>
      </c>
      <c r="CT54" s="201">
        <v>0</v>
      </c>
      <c r="CU54" s="208">
        <v>0</v>
      </c>
      <c r="CV54" s="319">
        <v>4906452</v>
      </c>
      <c r="CW54" s="241" t="s">
        <v>209</v>
      </c>
      <c r="CX54" s="201">
        <v>0.3265</v>
      </c>
      <c r="CY54" s="200">
        <v>1452</v>
      </c>
      <c r="CZ54" s="200">
        <v>1115</v>
      </c>
      <c r="DA54" s="201">
        <v>0.1331</v>
      </c>
      <c r="DB54" s="201">
        <v>0.133</v>
      </c>
      <c r="DC54" s="200">
        <v>13046.61</v>
      </c>
      <c r="DD54" s="236">
        <v>13682.63</v>
      </c>
      <c r="DE54" s="325">
        <v>18943673</v>
      </c>
      <c r="DF54" s="325">
        <v>15256137</v>
      </c>
      <c r="DG54" s="322">
        <v>1</v>
      </c>
      <c r="DH54" s="201">
        <v>1</v>
      </c>
      <c r="DI54" s="244">
        <v>0.05</v>
      </c>
      <c r="DJ54" s="210">
        <v>175000</v>
      </c>
      <c r="DK54" s="236">
        <v>175000</v>
      </c>
      <c r="DL54" s="325">
        <v>86902083</v>
      </c>
      <c r="DM54" s="322">
        <v>0.127</v>
      </c>
      <c r="DN54" s="201">
        <v>0</v>
      </c>
      <c r="DO54" s="244">
        <v>0</v>
      </c>
      <c r="DP54" s="210">
        <v>15000</v>
      </c>
      <c r="DQ54" s="236">
        <v>15000</v>
      </c>
      <c r="DR54" s="325">
        <v>615000</v>
      </c>
      <c r="DS54" s="322">
        <v>0.0009</v>
      </c>
      <c r="DT54" s="201">
        <v>0</v>
      </c>
      <c r="DU54" s="208">
        <v>0</v>
      </c>
      <c r="DV54" s="270">
        <v>2</v>
      </c>
      <c r="DW54" s="199">
        <v>150</v>
      </c>
      <c r="DX54" s="202" t="s">
        <v>218</v>
      </c>
      <c r="DY54" s="199">
        <v>3</v>
      </c>
      <c r="DZ54" s="199">
        <v>600</v>
      </c>
      <c r="EA54" s="202" t="s">
        <v>218</v>
      </c>
      <c r="EB54" s="199">
        <v>2</v>
      </c>
      <c r="EC54" s="247">
        <v>2</v>
      </c>
      <c r="ED54" s="327">
        <v>0</v>
      </c>
      <c r="EE54" s="322">
        <v>0</v>
      </c>
      <c r="EF54" s="244">
        <v>0</v>
      </c>
      <c r="EG54" s="327">
        <v>100000</v>
      </c>
      <c r="EH54" s="322">
        <v>0.0001</v>
      </c>
      <c r="EI54" s="208">
        <v>0</v>
      </c>
      <c r="EJ54" s="327">
        <v>9638115</v>
      </c>
      <c r="EK54" s="322">
        <v>0.0141</v>
      </c>
      <c r="EL54" s="244">
        <v>0</v>
      </c>
      <c r="EM54" s="327">
        <v>0</v>
      </c>
      <c r="EN54" s="322">
        <v>0</v>
      </c>
      <c r="EO54" s="208">
        <v>0</v>
      </c>
      <c r="EP54" s="327">
        <v>0</v>
      </c>
      <c r="EQ54" s="322">
        <v>0</v>
      </c>
      <c r="ER54" s="208">
        <v>0</v>
      </c>
      <c r="ES54" s="241" t="s">
        <v>230</v>
      </c>
      <c r="ET54" s="200">
        <v>122500</v>
      </c>
      <c r="EU54" s="201">
        <v>0.0002</v>
      </c>
      <c r="EV54" s="201">
        <v>0</v>
      </c>
      <c r="EW54" s="208">
        <v>0</v>
      </c>
      <c r="EX54" s="238" t="s">
        <v>231</v>
      </c>
      <c r="EY54" s="200">
        <v>159235</v>
      </c>
      <c r="EZ54" s="201">
        <v>0.0002</v>
      </c>
      <c r="FA54" s="208">
        <v>0</v>
      </c>
      <c r="FB54" s="238" t="s">
        <v>232</v>
      </c>
      <c r="FC54" s="200">
        <v>0</v>
      </c>
      <c r="FD54" s="201">
        <v>0</v>
      </c>
      <c r="FE54" s="208">
        <v>0</v>
      </c>
      <c r="FF54" s="238" t="s">
        <v>233</v>
      </c>
      <c r="FG54" s="200">
        <v>0</v>
      </c>
      <c r="FH54" s="201">
        <v>0</v>
      </c>
      <c r="FI54" s="208">
        <v>0</v>
      </c>
      <c r="FJ54" s="238" t="s">
        <v>234</v>
      </c>
      <c r="FK54" s="200">
        <v>0</v>
      </c>
      <c r="FL54" s="201">
        <v>0</v>
      </c>
      <c r="FM54" s="208">
        <v>0</v>
      </c>
      <c r="FN54" s="238" t="s">
        <v>235</v>
      </c>
      <c r="FO54" s="200">
        <v>0</v>
      </c>
      <c r="FP54" s="201">
        <v>0</v>
      </c>
      <c r="FQ54" s="244">
        <v>0</v>
      </c>
      <c r="FR54" s="211">
        <v>684237914</v>
      </c>
      <c r="FS54" s="201">
        <v>1</v>
      </c>
      <c r="FT54" s="200">
        <v>43245584</v>
      </c>
      <c r="FU54" s="341">
        <f t="shared" si="0"/>
        <v>0.06320255442612027</v>
      </c>
      <c r="FV54" s="210">
        <v>5890988</v>
      </c>
      <c r="FW54" s="199" t="s">
        <v>170</v>
      </c>
      <c r="FX54" s="201">
        <v>0.0127</v>
      </c>
      <c r="FY54" s="201">
        <v>1</v>
      </c>
      <c r="FZ54" s="200">
        <v>-5890645</v>
      </c>
      <c r="GA54" s="200">
        <v>342</v>
      </c>
      <c r="GB54" s="208">
        <v>0</v>
      </c>
      <c r="GC54" s="254">
        <v>0</v>
      </c>
      <c r="GD54" s="200">
        <v>350000</v>
      </c>
      <c r="GE54" s="200">
        <v>4500000</v>
      </c>
      <c r="GF54" s="236">
        <v>100000</v>
      </c>
      <c r="GG54" s="254">
        <v>684238256</v>
      </c>
      <c r="GH54" s="201">
        <v>0.7524</v>
      </c>
      <c r="GI54" s="201">
        <v>0.8575</v>
      </c>
      <c r="GJ54" s="266">
        <v>1.27</v>
      </c>
    </row>
    <row r="55" spans="1:192" s="190" customFormat="1" ht="14.25">
      <c r="A55" s="197">
        <v>309</v>
      </c>
      <c r="B55" s="197" t="s">
        <v>35</v>
      </c>
      <c r="C55" s="198" t="s">
        <v>170</v>
      </c>
      <c r="D55" s="247">
        <v>31</v>
      </c>
      <c r="E55" s="254">
        <v>3561.51</v>
      </c>
      <c r="F55" s="200">
        <v>20857</v>
      </c>
      <c r="G55" s="205">
        <v>74282372</v>
      </c>
      <c r="H55" s="201">
        <v>0.4318</v>
      </c>
      <c r="I55" s="208">
        <v>0.014</v>
      </c>
      <c r="J55" s="250">
        <v>5287.3</v>
      </c>
      <c r="K55" s="200">
        <v>5930.5</v>
      </c>
      <c r="L55" s="205">
        <v>31356321</v>
      </c>
      <c r="M55" s="201">
        <v>0.1823</v>
      </c>
      <c r="N55" s="208">
        <v>0.0243</v>
      </c>
      <c r="O55" s="250">
        <v>5287.3</v>
      </c>
      <c r="P55" s="200">
        <v>4016.5</v>
      </c>
      <c r="Q55" s="205">
        <v>21236432</v>
      </c>
      <c r="R55" s="201">
        <v>0.1235</v>
      </c>
      <c r="S55" s="208">
        <v>0.0243</v>
      </c>
      <c r="T55" s="306">
        <v>126875126</v>
      </c>
      <c r="U55" s="257" t="s">
        <v>254</v>
      </c>
      <c r="V55" s="200">
        <v>1160.3</v>
      </c>
      <c r="W55" s="200">
        <v>4965.54</v>
      </c>
      <c r="X55" s="205">
        <v>5761491</v>
      </c>
      <c r="Y55" s="208">
        <v>0.088</v>
      </c>
      <c r="Z55" s="274" t="s">
        <v>253</v>
      </c>
      <c r="AA55" s="200">
        <v>1422.48</v>
      </c>
      <c r="AB55" s="200">
        <v>3084.55</v>
      </c>
      <c r="AC55" s="205">
        <v>4387707</v>
      </c>
      <c r="AD55" s="244">
        <v>0</v>
      </c>
      <c r="AE55" s="210">
        <v>144.15</v>
      </c>
      <c r="AF55" s="200">
        <v>252.35</v>
      </c>
      <c r="AG55" s="200">
        <v>506.79</v>
      </c>
      <c r="AH55" s="200">
        <v>291.68</v>
      </c>
      <c r="AI55" s="200">
        <v>146657</v>
      </c>
      <c r="AJ55" s="201">
        <v>0</v>
      </c>
      <c r="AK55" s="263">
        <v>0.166</v>
      </c>
      <c r="AL55" s="210">
        <v>176.19</v>
      </c>
      <c r="AM55" s="200">
        <v>308.43</v>
      </c>
      <c r="AN55" s="200">
        <v>931.68</v>
      </c>
      <c r="AO55" s="200">
        <v>405.31</v>
      </c>
      <c r="AP55" s="200">
        <v>289158</v>
      </c>
      <c r="AQ55" s="201">
        <v>0</v>
      </c>
      <c r="AR55" s="208">
        <v>0.166</v>
      </c>
      <c r="AS55" s="250">
        <v>224.23</v>
      </c>
      <c r="AT55" s="200">
        <v>392.54</v>
      </c>
      <c r="AU55" s="200">
        <v>2301.25</v>
      </c>
      <c r="AV55" s="200">
        <v>1079.19</v>
      </c>
      <c r="AW55" s="200">
        <v>939624</v>
      </c>
      <c r="AX55" s="201">
        <v>0.166</v>
      </c>
      <c r="AY55" s="263">
        <v>0</v>
      </c>
      <c r="AZ55" s="210">
        <v>288.29</v>
      </c>
      <c r="BA55" s="200">
        <v>504.69</v>
      </c>
      <c r="BB55" s="200">
        <v>3141.28</v>
      </c>
      <c r="BC55" s="200">
        <v>1544.65</v>
      </c>
      <c r="BD55" s="200">
        <v>1685175</v>
      </c>
      <c r="BE55" s="201">
        <v>0</v>
      </c>
      <c r="BF55" s="208">
        <v>0.166</v>
      </c>
      <c r="BG55" s="250">
        <v>352.35</v>
      </c>
      <c r="BH55" s="200">
        <v>616.85</v>
      </c>
      <c r="BI55" s="200">
        <v>5582.64</v>
      </c>
      <c r="BJ55" s="200">
        <v>2447.03</v>
      </c>
      <c r="BK55" s="200">
        <v>3476514</v>
      </c>
      <c r="BL55" s="201">
        <v>0</v>
      </c>
      <c r="BM55" s="263">
        <v>0.166</v>
      </c>
      <c r="BN55" s="210">
        <v>512.51</v>
      </c>
      <c r="BO55" s="200">
        <v>897.22</v>
      </c>
      <c r="BP55" s="200">
        <v>5188.15</v>
      </c>
      <c r="BQ55" s="200">
        <v>2705.82</v>
      </c>
      <c r="BR55" s="200">
        <v>5086708</v>
      </c>
      <c r="BS55" s="201">
        <v>0</v>
      </c>
      <c r="BT55" s="208">
        <v>0.166</v>
      </c>
      <c r="BU55" s="327">
        <v>21773033</v>
      </c>
      <c r="BV55" s="333">
        <v>0.1266</v>
      </c>
      <c r="BW55" s="241" t="s">
        <v>198</v>
      </c>
      <c r="BX55" s="200">
        <v>693.96</v>
      </c>
      <c r="BY55" s="200">
        <v>99.44</v>
      </c>
      <c r="BZ55" s="331">
        <v>69007</v>
      </c>
      <c r="CA55" s="323">
        <v>0.0004</v>
      </c>
      <c r="CB55" s="208">
        <v>0</v>
      </c>
      <c r="CC55" s="238" t="s">
        <v>200</v>
      </c>
      <c r="CD55" s="200">
        <v>346.98</v>
      </c>
      <c r="CE55" s="200">
        <v>6835.69</v>
      </c>
      <c r="CF55" s="205">
        <v>2371836</v>
      </c>
      <c r="CG55" s="208">
        <v>0</v>
      </c>
      <c r="CH55" s="238" t="s">
        <v>201</v>
      </c>
      <c r="CI55" s="200">
        <v>693.96</v>
      </c>
      <c r="CJ55" s="200">
        <v>843.98</v>
      </c>
      <c r="CK55" s="205">
        <v>585682</v>
      </c>
      <c r="CL55" s="201">
        <v>0</v>
      </c>
      <c r="CM55" s="208">
        <v>0.0172</v>
      </c>
      <c r="CN55" s="250">
        <v>849.87</v>
      </c>
      <c r="CO55" s="200">
        <v>1274.79</v>
      </c>
      <c r="CP55" s="200">
        <v>431.41</v>
      </c>
      <c r="CQ55" s="200">
        <v>41.2</v>
      </c>
      <c r="CR55" s="205">
        <v>419161</v>
      </c>
      <c r="CS55" s="201">
        <v>0.0024</v>
      </c>
      <c r="CT55" s="201">
        <v>0</v>
      </c>
      <c r="CU55" s="208">
        <v>0</v>
      </c>
      <c r="CV55" s="319">
        <v>3445685</v>
      </c>
      <c r="CW55" s="241" t="s">
        <v>209</v>
      </c>
      <c r="CX55" s="201">
        <v>0.4579</v>
      </c>
      <c r="CY55" s="200">
        <v>796.11</v>
      </c>
      <c r="CZ55" s="200">
        <v>796.11</v>
      </c>
      <c r="DA55" s="201">
        <v>0.225</v>
      </c>
      <c r="DB55" s="201">
        <v>0.225</v>
      </c>
      <c r="DC55" s="200">
        <v>4684.37</v>
      </c>
      <c r="DD55" s="236">
        <v>2807.96</v>
      </c>
      <c r="DE55" s="325">
        <v>3729283</v>
      </c>
      <c r="DF55" s="325">
        <v>2235449</v>
      </c>
      <c r="DG55" s="322">
        <v>1</v>
      </c>
      <c r="DH55" s="201">
        <v>1</v>
      </c>
      <c r="DI55" s="244">
        <v>0.0347</v>
      </c>
      <c r="DJ55" s="210">
        <v>170000</v>
      </c>
      <c r="DK55" s="236">
        <v>100000</v>
      </c>
      <c r="DL55" s="325">
        <v>11540000</v>
      </c>
      <c r="DM55" s="322">
        <v>0.0671</v>
      </c>
      <c r="DN55" s="201">
        <v>0.1765</v>
      </c>
      <c r="DO55" s="244">
        <v>0.1765</v>
      </c>
      <c r="DP55" s="210">
        <v>0</v>
      </c>
      <c r="DQ55" s="236">
        <v>0</v>
      </c>
      <c r="DR55" s="325">
        <v>0</v>
      </c>
      <c r="DS55" s="322">
        <v>0</v>
      </c>
      <c r="DT55" s="201">
        <v>0</v>
      </c>
      <c r="DU55" s="208">
        <v>0</v>
      </c>
      <c r="DV55" s="270">
        <v>0</v>
      </c>
      <c r="DW55" s="199">
        <v>0</v>
      </c>
      <c r="DX55" s="202" t="s">
        <v>218</v>
      </c>
      <c r="DY55" s="199">
        <v>0</v>
      </c>
      <c r="DZ55" s="199">
        <v>0</v>
      </c>
      <c r="EA55" s="202" t="s">
        <v>218</v>
      </c>
      <c r="EB55" s="199">
        <v>0</v>
      </c>
      <c r="EC55" s="247">
        <v>0</v>
      </c>
      <c r="ED55" s="327">
        <v>0</v>
      </c>
      <c r="EE55" s="322">
        <v>0</v>
      </c>
      <c r="EF55" s="244">
        <v>0</v>
      </c>
      <c r="EG55" s="327">
        <v>120000</v>
      </c>
      <c r="EH55" s="322">
        <v>0.0007</v>
      </c>
      <c r="EI55" s="208">
        <v>0</v>
      </c>
      <c r="EJ55" s="327">
        <v>1923716</v>
      </c>
      <c r="EK55" s="322">
        <v>0.0112</v>
      </c>
      <c r="EL55" s="244">
        <v>0</v>
      </c>
      <c r="EM55" s="327">
        <v>0</v>
      </c>
      <c r="EN55" s="322">
        <v>0</v>
      </c>
      <c r="EO55" s="208">
        <v>0</v>
      </c>
      <c r="EP55" s="327">
        <v>380703</v>
      </c>
      <c r="EQ55" s="322">
        <v>0.0022</v>
      </c>
      <c r="ER55" s="208">
        <v>0</v>
      </c>
      <c r="ES55" s="241" t="s">
        <v>230</v>
      </c>
      <c r="ET55" s="200">
        <v>0</v>
      </c>
      <c r="EU55" s="201">
        <v>0</v>
      </c>
      <c r="EV55" s="201">
        <v>0.1765</v>
      </c>
      <c r="EW55" s="208">
        <v>0.1765</v>
      </c>
      <c r="EX55" s="238" t="s">
        <v>231</v>
      </c>
      <c r="EY55" s="200">
        <v>0</v>
      </c>
      <c r="EZ55" s="201">
        <v>0</v>
      </c>
      <c r="FA55" s="208">
        <v>0</v>
      </c>
      <c r="FB55" s="238" t="s">
        <v>232</v>
      </c>
      <c r="FC55" s="200">
        <v>0</v>
      </c>
      <c r="FD55" s="201">
        <v>0</v>
      </c>
      <c r="FE55" s="208">
        <v>0</v>
      </c>
      <c r="FF55" s="238" t="s">
        <v>233</v>
      </c>
      <c r="FG55" s="200">
        <v>0</v>
      </c>
      <c r="FH55" s="201">
        <v>0</v>
      </c>
      <c r="FI55" s="208">
        <v>0</v>
      </c>
      <c r="FJ55" s="238" t="s">
        <v>234</v>
      </c>
      <c r="FK55" s="200">
        <v>0</v>
      </c>
      <c r="FL55" s="201">
        <v>0</v>
      </c>
      <c r="FM55" s="208">
        <v>0</v>
      </c>
      <c r="FN55" s="238" t="s">
        <v>235</v>
      </c>
      <c r="FO55" s="200">
        <v>0</v>
      </c>
      <c r="FP55" s="201">
        <v>0</v>
      </c>
      <c r="FQ55" s="244">
        <v>0</v>
      </c>
      <c r="FR55" s="211">
        <v>172022994</v>
      </c>
      <c r="FS55" s="201">
        <v>1</v>
      </c>
      <c r="FT55" s="200">
        <v>11712781</v>
      </c>
      <c r="FU55" s="341">
        <f t="shared" si="0"/>
        <v>0.06808846147626055</v>
      </c>
      <c r="FV55" s="210">
        <v>4491581</v>
      </c>
      <c r="FW55" s="199" t="s">
        <v>170</v>
      </c>
      <c r="FX55" s="201">
        <v>0.025</v>
      </c>
      <c r="FY55" s="201">
        <v>0.4</v>
      </c>
      <c r="FZ55" s="200">
        <v>-579673</v>
      </c>
      <c r="GA55" s="200">
        <v>3911908</v>
      </c>
      <c r="GB55" s="208">
        <v>0.0222</v>
      </c>
      <c r="GC55" s="254">
        <v>0</v>
      </c>
      <c r="GD55" s="200">
        <v>500000</v>
      </c>
      <c r="GE55" s="200">
        <v>726100</v>
      </c>
      <c r="GF55" s="236">
        <v>0</v>
      </c>
      <c r="GG55" s="254">
        <v>175934902</v>
      </c>
      <c r="GH55" s="201">
        <v>0.7375</v>
      </c>
      <c r="GI55" s="201">
        <v>0.9188</v>
      </c>
      <c r="GJ55" s="266">
        <v>1.35</v>
      </c>
    </row>
    <row r="56" spans="1:192" s="190" customFormat="1" ht="14.25">
      <c r="A56" s="197">
        <v>310</v>
      </c>
      <c r="B56" s="197" t="s">
        <v>36</v>
      </c>
      <c r="C56" s="198" t="s">
        <v>169</v>
      </c>
      <c r="D56" s="247">
        <v>0</v>
      </c>
      <c r="E56" s="254">
        <v>3268</v>
      </c>
      <c r="F56" s="200">
        <v>19137</v>
      </c>
      <c r="G56" s="205">
        <v>62539716</v>
      </c>
      <c r="H56" s="201">
        <v>0.4449</v>
      </c>
      <c r="I56" s="208">
        <v>0</v>
      </c>
      <c r="J56" s="250">
        <v>3966.17</v>
      </c>
      <c r="K56" s="200">
        <v>5875</v>
      </c>
      <c r="L56" s="205">
        <v>23301249</v>
      </c>
      <c r="M56" s="201">
        <v>0.1658</v>
      </c>
      <c r="N56" s="208">
        <v>0</v>
      </c>
      <c r="O56" s="250">
        <v>4838.72</v>
      </c>
      <c r="P56" s="200">
        <v>4256</v>
      </c>
      <c r="Q56" s="205">
        <v>20593592</v>
      </c>
      <c r="R56" s="201">
        <v>0.1465</v>
      </c>
      <c r="S56" s="208">
        <v>0</v>
      </c>
      <c r="T56" s="306">
        <v>106434557</v>
      </c>
      <c r="U56" s="257" t="s">
        <v>254</v>
      </c>
      <c r="V56" s="200">
        <v>1111.24</v>
      </c>
      <c r="W56" s="200">
        <v>2691.47</v>
      </c>
      <c r="X56" s="205">
        <v>2990863</v>
      </c>
      <c r="Y56" s="208">
        <v>0.2</v>
      </c>
      <c r="Z56" s="274" t="s">
        <v>253</v>
      </c>
      <c r="AA56" s="200">
        <v>2115.98</v>
      </c>
      <c r="AB56" s="200">
        <v>1823.11</v>
      </c>
      <c r="AC56" s="205">
        <v>3857657</v>
      </c>
      <c r="AD56" s="244">
        <v>0.02</v>
      </c>
      <c r="AE56" s="210">
        <v>90</v>
      </c>
      <c r="AF56" s="200">
        <v>211.83</v>
      </c>
      <c r="AG56" s="200">
        <v>3463.06</v>
      </c>
      <c r="AH56" s="200">
        <v>1675.69</v>
      </c>
      <c r="AI56" s="200">
        <v>666636</v>
      </c>
      <c r="AJ56" s="201">
        <v>0.2</v>
      </c>
      <c r="AK56" s="263">
        <v>0.02</v>
      </c>
      <c r="AL56" s="210">
        <v>134</v>
      </c>
      <c r="AM56" s="200">
        <v>295.94</v>
      </c>
      <c r="AN56" s="200">
        <v>3316.94</v>
      </c>
      <c r="AO56" s="200">
        <v>1749.06</v>
      </c>
      <c r="AP56" s="200">
        <v>962087</v>
      </c>
      <c r="AQ56" s="201">
        <v>0.2</v>
      </c>
      <c r="AR56" s="208">
        <v>0.02</v>
      </c>
      <c r="AS56" s="250">
        <v>160</v>
      </c>
      <c r="AT56" s="200">
        <v>346.8</v>
      </c>
      <c r="AU56" s="200">
        <v>3582.51</v>
      </c>
      <c r="AV56" s="200">
        <v>2030.99</v>
      </c>
      <c r="AW56" s="200">
        <v>1277550</v>
      </c>
      <c r="AX56" s="201">
        <v>0.02</v>
      </c>
      <c r="AY56" s="263">
        <v>0.2</v>
      </c>
      <c r="AZ56" s="210">
        <v>447</v>
      </c>
      <c r="BA56" s="200">
        <v>846.71</v>
      </c>
      <c r="BB56" s="200">
        <v>1550.04</v>
      </c>
      <c r="BC56" s="200">
        <v>1084.69</v>
      </c>
      <c r="BD56" s="200">
        <v>1611287</v>
      </c>
      <c r="BE56" s="201">
        <v>0.2</v>
      </c>
      <c r="BF56" s="208">
        <v>0.02</v>
      </c>
      <c r="BG56" s="250">
        <v>810</v>
      </c>
      <c r="BH56" s="200">
        <v>1395.39</v>
      </c>
      <c r="BI56" s="200">
        <v>695.1</v>
      </c>
      <c r="BJ56" s="200">
        <v>519.04</v>
      </c>
      <c r="BK56" s="200">
        <v>1287295</v>
      </c>
      <c r="BL56" s="201">
        <v>0.2</v>
      </c>
      <c r="BM56" s="263">
        <v>0.02</v>
      </c>
      <c r="BN56" s="210">
        <v>1139</v>
      </c>
      <c r="BO56" s="200">
        <v>1694.14</v>
      </c>
      <c r="BP56" s="200">
        <v>234.98</v>
      </c>
      <c r="BQ56" s="200">
        <v>192.6</v>
      </c>
      <c r="BR56" s="200">
        <v>593933</v>
      </c>
      <c r="BS56" s="201">
        <v>0.2</v>
      </c>
      <c r="BT56" s="208">
        <v>0.02</v>
      </c>
      <c r="BU56" s="327">
        <v>13247308</v>
      </c>
      <c r="BV56" s="333">
        <v>0.0943</v>
      </c>
      <c r="BW56" s="241" t="s">
        <v>198</v>
      </c>
      <c r="BX56" s="200">
        <v>1973.9</v>
      </c>
      <c r="BY56" s="200">
        <v>90.69</v>
      </c>
      <c r="BZ56" s="331">
        <v>179012</v>
      </c>
      <c r="CA56" s="323">
        <v>0.0013</v>
      </c>
      <c r="CB56" s="208">
        <v>0</v>
      </c>
      <c r="CC56" s="238" t="s">
        <v>261</v>
      </c>
      <c r="CD56" s="200">
        <v>218.33</v>
      </c>
      <c r="CE56" s="200">
        <v>5195.98</v>
      </c>
      <c r="CF56" s="205">
        <v>1134437</v>
      </c>
      <c r="CG56" s="208">
        <v>1</v>
      </c>
      <c r="CH56" s="238" t="s">
        <v>258</v>
      </c>
      <c r="CI56" s="200">
        <v>3022.25</v>
      </c>
      <c r="CJ56" s="200">
        <v>311.22</v>
      </c>
      <c r="CK56" s="205">
        <v>940587</v>
      </c>
      <c r="CL56" s="201">
        <v>1</v>
      </c>
      <c r="CM56" s="208">
        <v>0.0148</v>
      </c>
      <c r="CN56" s="250">
        <v>2746.39</v>
      </c>
      <c r="CO56" s="200">
        <v>2458.85</v>
      </c>
      <c r="CP56" s="200">
        <v>389.13</v>
      </c>
      <c r="CQ56" s="200">
        <v>196.5</v>
      </c>
      <c r="CR56" s="205">
        <v>1551864</v>
      </c>
      <c r="CS56" s="201">
        <v>0.011</v>
      </c>
      <c r="CT56" s="201">
        <v>0.2</v>
      </c>
      <c r="CU56" s="208">
        <v>0.02</v>
      </c>
      <c r="CV56" s="319">
        <v>3805900</v>
      </c>
      <c r="CW56" s="241" t="s">
        <v>209</v>
      </c>
      <c r="CX56" s="201">
        <v>1</v>
      </c>
      <c r="CY56" s="200">
        <v>626.93</v>
      </c>
      <c r="CZ56" s="200">
        <v>1412.82</v>
      </c>
      <c r="DA56" s="201">
        <v>0.5411</v>
      </c>
      <c r="DB56" s="201">
        <v>0.1888</v>
      </c>
      <c r="DC56" s="200">
        <v>5035.95</v>
      </c>
      <c r="DD56" s="236">
        <v>2461.68</v>
      </c>
      <c r="DE56" s="325">
        <v>3157189</v>
      </c>
      <c r="DF56" s="325">
        <v>3477904</v>
      </c>
      <c r="DG56" s="322">
        <v>0.2</v>
      </c>
      <c r="DH56" s="201">
        <v>0.02</v>
      </c>
      <c r="DI56" s="244">
        <v>0.0472</v>
      </c>
      <c r="DJ56" s="210">
        <v>154230</v>
      </c>
      <c r="DK56" s="236">
        <v>154230</v>
      </c>
      <c r="DL56" s="325">
        <v>8328420</v>
      </c>
      <c r="DM56" s="322">
        <v>0.0593</v>
      </c>
      <c r="DN56" s="201">
        <v>0</v>
      </c>
      <c r="DO56" s="244">
        <v>0</v>
      </c>
      <c r="DP56" s="210">
        <v>0</v>
      </c>
      <c r="DQ56" s="236">
        <v>0</v>
      </c>
      <c r="DR56" s="325">
        <v>0</v>
      </c>
      <c r="DS56" s="322">
        <v>0</v>
      </c>
      <c r="DT56" s="201">
        <v>0</v>
      </c>
      <c r="DU56" s="208">
        <v>0</v>
      </c>
      <c r="DV56" s="270">
        <v>0</v>
      </c>
      <c r="DW56" s="199">
        <v>0</v>
      </c>
      <c r="DX56" s="202" t="s">
        <v>218</v>
      </c>
      <c r="DY56" s="199">
        <v>0</v>
      </c>
      <c r="DZ56" s="199">
        <v>0</v>
      </c>
      <c r="EA56" s="202" t="s">
        <v>218</v>
      </c>
      <c r="EB56" s="199">
        <v>0</v>
      </c>
      <c r="EC56" s="247">
        <v>0</v>
      </c>
      <c r="ED56" s="327">
        <v>0</v>
      </c>
      <c r="EE56" s="322">
        <v>0</v>
      </c>
      <c r="EF56" s="244">
        <v>0</v>
      </c>
      <c r="EG56" s="327">
        <v>0</v>
      </c>
      <c r="EH56" s="322">
        <v>0</v>
      </c>
      <c r="EI56" s="208">
        <v>0</v>
      </c>
      <c r="EJ56" s="327">
        <v>1887939</v>
      </c>
      <c r="EK56" s="322">
        <v>0.0134</v>
      </c>
      <c r="EL56" s="244">
        <v>0</v>
      </c>
      <c r="EM56" s="327">
        <v>0</v>
      </c>
      <c r="EN56" s="322">
        <v>0</v>
      </c>
      <c r="EO56" s="208">
        <v>0</v>
      </c>
      <c r="EP56" s="327">
        <v>0</v>
      </c>
      <c r="EQ56" s="322">
        <v>0</v>
      </c>
      <c r="ER56" s="208">
        <v>0</v>
      </c>
      <c r="ES56" s="241" t="s">
        <v>230</v>
      </c>
      <c r="ET56" s="200">
        <v>215922</v>
      </c>
      <c r="EU56" s="201">
        <v>0.0015</v>
      </c>
      <c r="EV56" s="201">
        <v>0</v>
      </c>
      <c r="EW56" s="208">
        <v>0</v>
      </c>
      <c r="EX56" s="238" t="s">
        <v>231</v>
      </c>
      <c r="EY56" s="200">
        <v>0</v>
      </c>
      <c r="EZ56" s="201">
        <v>0</v>
      </c>
      <c r="FA56" s="208">
        <v>0</v>
      </c>
      <c r="FB56" s="238" t="s">
        <v>232</v>
      </c>
      <c r="FC56" s="200">
        <v>0</v>
      </c>
      <c r="FD56" s="201">
        <v>0</v>
      </c>
      <c r="FE56" s="208">
        <v>0</v>
      </c>
      <c r="FF56" s="238" t="s">
        <v>233</v>
      </c>
      <c r="FG56" s="200">
        <v>0</v>
      </c>
      <c r="FH56" s="201">
        <v>0</v>
      </c>
      <c r="FI56" s="208">
        <v>0</v>
      </c>
      <c r="FJ56" s="238" t="s">
        <v>234</v>
      </c>
      <c r="FK56" s="200">
        <v>0</v>
      </c>
      <c r="FL56" s="201">
        <v>0</v>
      </c>
      <c r="FM56" s="208">
        <v>0</v>
      </c>
      <c r="FN56" s="238" t="s">
        <v>235</v>
      </c>
      <c r="FO56" s="200">
        <v>0</v>
      </c>
      <c r="FP56" s="201">
        <v>0</v>
      </c>
      <c r="FQ56" s="244">
        <v>0</v>
      </c>
      <c r="FR56" s="211">
        <v>140555140</v>
      </c>
      <c r="FS56" s="201">
        <v>1</v>
      </c>
      <c r="FT56" s="200">
        <v>4316246</v>
      </c>
      <c r="FU56" s="341">
        <f t="shared" si="0"/>
        <v>0.03070856035574366</v>
      </c>
      <c r="FV56" s="210">
        <v>1464147</v>
      </c>
      <c r="FW56" s="199" t="s">
        <v>170</v>
      </c>
      <c r="FX56" s="201">
        <v>0.008</v>
      </c>
      <c r="FY56" s="201">
        <v>1</v>
      </c>
      <c r="FZ56" s="200">
        <v>-1454030</v>
      </c>
      <c r="GA56" s="200">
        <v>10117</v>
      </c>
      <c r="GB56" s="208">
        <v>0.0001</v>
      </c>
      <c r="GC56" s="254">
        <v>0</v>
      </c>
      <c r="GD56" s="200">
        <v>0</v>
      </c>
      <c r="GE56" s="200">
        <v>2093000</v>
      </c>
      <c r="GF56" s="236">
        <v>0</v>
      </c>
      <c r="GG56" s="254">
        <v>140565256</v>
      </c>
      <c r="GH56" s="201">
        <v>0.7572</v>
      </c>
      <c r="GI56" s="201">
        <v>0.9258</v>
      </c>
      <c r="GJ56" s="266">
        <v>1.35</v>
      </c>
    </row>
    <row r="57" spans="1:192" s="190" customFormat="1" ht="14.25">
      <c r="A57" s="197">
        <v>805</v>
      </c>
      <c r="B57" s="197" t="s">
        <v>83</v>
      </c>
      <c r="C57" s="198" t="s">
        <v>170</v>
      </c>
      <c r="D57" s="247">
        <v>8</v>
      </c>
      <c r="E57" s="254">
        <v>2708.97</v>
      </c>
      <c r="F57" s="200">
        <v>7754</v>
      </c>
      <c r="G57" s="205">
        <v>21005353</v>
      </c>
      <c r="H57" s="201">
        <v>0.35</v>
      </c>
      <c r="I57" s="208">
        <v>0.085</v>
      </c>
      <c r="J57" s="250">
        <v>4155.31</v>
      </c>
      <c r="K57" s="200">
        <v>3043</v>
      </c>
      <c r="L57" s="205">
        <v>12644608</v>
      </c>
      <c r="M57" s="201">
        <v>0.2107</v>
      </c>
      <c r="N57" s="208">
        <v>0.085</v>
      </c>
      <c r="O57" s="250">
        <v>4155.31</v>
      </c>
      <c r="P57" s="200">
        <v>2148</v>
      </c>
      <c r="Q57" s="205">
        <v>8925606</v>
      </c>
      <c r="R57" s="201">
        <v>0.1487</v>
      </c>
      <c r="S57" s="208">
        <v>0.085</v>
      </c>
      <c r="T57" s="306">
        <v>42575568</v>
      </c>
      <c r="U57" s="257" t="s">
        <v>190</v>
      </c>
      <c r="V57" s="200">
        <v>1483.76</v>
      </c>
      <c r="W57" s="200">
        <v>3164.09</v>
      </c>
      <c r="X57" s="205">
        <v>4694749</v>
      </c>
      <c r="Y57" s="208">
        <v>0.075</v>
      </c>
      <c r="Z57" s="274" t="s">
        <v>191</v>
      </c>
      <c r="AA57" s="200">
        <v>2265.31</v>
      </c>
      <c r="AB57" s="200">
        <v>1967.51</v>
      </c>
      <c r="AC57" s="205">
        <v>4457022</v>
      </c>
      <c r="AD57" s="244">
        <v>0.075</v>
      </c>
      <c r="AE57" s="210">
        <v>0</v>
      </c>
      <c r="AF57" s="200">
        <v>0</v>
      </c>
      <c r="AG57" s="200">
        <v>0</v>
      </c>
      <c r="AH57" s="200">
        <v>0</v>
      </c>
      <c r="AI57" s="200">
        <v>0</v>
      </c>
      <c r="AJ57" s="201">
        <v>0</v>
      </c>
      <c r="AK57" s="263">
        <v>0</v>
      </c>
      <c r="AL57" s="210">
        <v>0</v>
      </c>
      <c r="AM57" s="200">
        <v>0</v>
      </c>
      <c r="AN57" s="200">
        <v>0</v>
      </c>
      <c r="AO57" s="200">
        <v>0</v>
      </c>
      <c r="AP57" s="200">
        <v>0</v>
      </c>
      <c r="AQ57" s="201">
        <v>0</v>
      </c>
      <c r="AR57" s="208">
        <v>0</v>
      </c>
      <c r="AS57" s="250">
        <v>0</v>
      </c>
      <c r="AT57" s="200">
        <v>0</v>
      </c>
      <c r="AU57" s="200">
        <v>0</v>
      </c>
      <c r="AV57" s="200">
        <v>0</v>
      </c>
      <c r="AW57" s="200">
        <v>0</v>
      </c>
      <c r="AX57" s="201">
        <v>0</v>
      </c>
      <c r="AY57" s="263">
        <v>0</v>
      </c>
      <c r="AZ57" s="210">
        <v>0</v>
      </c>
      <c r="BA57" s="200">
        <v>0</v>
      </c>
      <c r="BB57" s="205">
        <v>0</v>
      </c>
      <c r="BC57" s="200">
        <v>0</v>
      </c>
      <c r="BD57" s="200">
        <v>0</v>
      </c>
      <c r="BE57" s="201">
        <v>0</v>
      </c>
      <c r="BF57" s="208">
        <v>0</v>
      </c>
      <c r="BG57" s="250">
        <v>0</v>
      </c>
      <c r="BH57" s="200">
        <v>0</v>
      </c>
      <c r="BI57" s="200">
        <v>0</v>
      </c>
      <c r="BJ57" s="205">
        <v>0</v>
      </c>
      <c r="BK57" s="200">
        <v>0</v>
      </c>
      <c r="BL57" s="201">
        <v>0</v>
      </c>
      <c r="BM57" s="263">
        <v>0</v>
      </c>
      <c r="BN57" s="210">
        <v>0</v>
      </c>
      <c r="BO57" s="200">
        <v>0</v>
      </c>
      <c r="BP57" s="205">
        <v>0</v>
      </c>
      <c r="BQ57" s="200">
        <v>0</v>
      </c>
      <c r="BR57" s="200">
        <v>0</v>
      </c>
      <c r="BS57" s="201">
        <v>0</v>
      </c>
      <c r="BT57" s="208">
        <v>0</v>
      </c>
      <c r="BU57" s="327">
        <v>9151772</v>
      </c>
      <c r="BV57" s="333">
        <v>0.1525</v>
      </c>
      <c r="BW57" s="241" t="s">
        <v>198</v>
      </c>
      <c r="BX57" s="200">
        <v>777</v>
      </c>
      <c r="BY57" s="200">
        <v>96.87</v>
      </c>
      <c r="BZ57" s="331">
        <v>75272</v>
      </c>
      <c r="CA57" s="323">
        <v>0.0013</v>
      </c>
      <c r="CB57" s="208">
        <v>0</v>
      </c>
      <c r="CC57" s="238" t="s">
        <v>200</v>
      </c>
      <c r="CD57" s="200">
        <v>721.98</v>
      </c>
      <c r="CE57" s="200">
        <v>169.2</v>
      </c>
      <c r="CF57" s="205">
        <v>122161</v>
      </c>
      <c r="CG57" s="208">
        <v>0</v>
      </c>
      <c r="CH57" s="238" t="s">
        <v>201</v>
      </c>
      <c r="CI57" s="200">
        <v>721.98</v>
      </c>
      <c r="CJ57" s="200">
        <v>42.81</v>
      </c>
      <c r="CK57" s="205">
        <v>30908</v>
      </c>
      <c r="CL57" s="201">
        <v>0</v>
      </c>
      <c r="CM57" s="208">
        <v>0.0026</v>
      </c>
      <c r="CN57" s="250">
        <v>641.84</v>
      </c>
      <c r="CO57" s="200">
        <v>641.84</v>
      </c>
      <c r="CP57" s="200">
        <v>51.92</v>
      </c>
      <c r="CQ57" s="200">
        <v>0</v>
      </c>
      <c r="CR57" s="205">
        <v>33327</v>
      </c>
      <c r="CS57" s="201">
        <v>0.0006</v>
      </c>
      <c r="CT57" s="201">
        <v>0</v>
      </c>
      <c r="CU57" s="208">
        <v>0</v>
      </c>
      <c r="CV57" s="319">
        <v>261668</v>
      </c>
      <c r="CW57" s="241" t="s">
        <v>252</v>
      </c>
      <c r="CX57" s="201">
        <v>1</v>
      </c>
      <c r="CY57" s="200">
        <v>422.41</v>
      </c>
      <c r="CZ57" s="200">
        <v>338.84</v>
      </c>
      <c r="DA57" s="201">
        <v>0.5259</v>
      </c>
      <c r="DB57" s="201">
        <v>0.2414</v>
      </c>
      <c r="DC57" s="200">
        <v>2323.72</v>
      </c>
      <c r="DD57" s="236">
        <v>1058.94</v>
      </c>
      <c r="DE57" s="325">
        <v>981561</v>
      </c>
      <c r="DF57" s="325">
        <v>358810</v>
      </c>
      <c r="DG57" s="322">
        <v>1</v>
      </c>
      <c r="DH57" s="201">
        <v>1</v>
      </c>
      <c r="DI57" s="244">
        <v>0.0223</v>
      </c>
      <c r="DJ57" s="210">
        <v>175000</v>
      </c>
      <c r="DK57" s="236">
        <v>175000</v>
      </c>
      <c r="DL57" s="325">
        <v>6125000</v>
      </c>
      <c r="DM57" s="322">
        <v>0.1021</v>
      </c>
      <c r="DN57" s="201">
        <v>0</v>
      </c>
      <c r="DO57" s="244">
        <v>0</v>
      </c>
      <c r="DP57" s="210">
        <v>0</v>
      </c>
      <c r="DQ57" s="236">
        <v>0</v>
      </c>
      <c r="DR57" s="325">
        <v>0</v>
      </c>
      <c r="DS57" s="322">
        <v>0</v>
      </c>
      <c r="DT57" s="201">
        <v>0</v>
      </c>
      <c r="DU57" s="208">
        <v>0</v>
      </c>
      <c r="DV57" s="270">
        <v>0</v>
      </c>
      <c r="DW57" s="199">
        <v>0</v>
      </c>
      <c r="DX57" s="202" t="s">
        <v>218</v>
      </c>
      <c r="DY57" s="199">
        <v>0</v>
      </c>
      <c r="DZ57" s="199">
        <v>0</v>
      </c>
      <c r="EA57" s="202" t="s">
        <v>218</v>
      </c>
      <c r="EB57" s="199">
        <v>0</v>
      </c>
      <c r="EC57" s="247">
        <v>0</v>
      </c>
      <c r="ED57" s="327">
        <v>0</v>
      </c>
      <c r="EE57" s="322">
        <v>0</v>
      </c>
      <c r="EF57" s="244">
        <v>0</v>
      </c>
      <c r="EG57" s="327">
        <v>0</v>
      </c>
      <c r="EH57" s="322">
        <v>0</v>
      </c>
      <c r="EI57" s="208">
        <v>0</v>
      </c>
      <c r="EJ57" s="327">
        <v>561705</v>
      </c>
      <c r="EK57" s="322">
        <v>0.0094</v>
      </c>
      <c r="EL57" s="244">
        <v>0</v>
      </c>
      <c r="EM57" s="327">
        <v>0</v>
      </c>
      <c r="EN57" s="322">
        <v>0</v>
      </c>
      <c r="EO57" s="208">
        <v>0</v>
      </c>
      <c r="EP57" s="327">
        <v>0</v>
      </c>
      <c r="EQ57" s="322">
        <v>0</v>
      </c>
      <c r="ER57" s="208">
        <v>0</v>
      </c>
      <c r="ES57" s="241" t="s">
        <v>230</v>
      </c>
      <c r="ET57" s="200">
        <v>0</v>
      </c>
      <c r="EU57" s="201">
        <v>0</v>
      </c>
      <c r="EV57" s="201">
        <v>0</v>
      </c>
      <c r="EW57" s="208">
        <v>0</v>
      </c>
      <c r="EX57" s="238" t="s">
        <v>231</v>
      </c>
      <c r="EY57" s="200">
        <v>0</v>
      </c>
      <c r="EZ57" s="201">
        <v>0</v>
      </c>
      <c r="FA57" s="208">
        <v>0</v>
      </c>
      <c r="FB57" s="238" t="s">
        <v>232</v>
      </c>
      <c r="FC57" s="200">
        <v>0</v>
      </c>
      <c r="FD57" s="201">
        <v>0</v>
      </c>
      <c r="FE57" s="208">
        <v>0</v>
      </c>
      <c r="FF57" s="238" t="s">
        <v>233</v>
      </c>
      <c r="FG57" s="200">
        <v>0</v>
      </c>
      <c r="FH57" s="201">
        <v>0</v>
      </c>
      <c r="FI57" s="208">
        <v>0</v>
      </c>
      <c r="FJ57" s="238" t="s">
        <v>234</v>
      </c>
      <c r="FK57" s="200">
        <v>0</v>
      </c>
      <c r="FL57" s="201">
        <v>0</v>
      </c>
      <c r="FM57" s="208">
        <v>0</v>
      </c>
      <c r="FN57" s="238" t="s">
        <v>235</v>
      </c>
      <c r="FO57" s="200">
        <v>0</v>
      </c>
      <c r="FP57" s="201">
        <v>0</v>
      </c>
      <c r="FQ57" s="244">
        <v>0</v>
      </c>
      <c r="FR57" s="211">
        <v>60016083</v>
      </c>
      <c r="FS57" s="201">
        <v>1</v>
      </c>
      <c r="FT57" s="200">
        <v>5645676</v>
      </c>
      <c r="FU57" s="341">
        <f t="shared" si="0"/>
        <v>0.09406938470143078</v>
      </c>
      <c r="FV57" s="210">
        <v>172215</v>
      </c>
      <c r="FW57" s="199" t="s">
        <v>170</v>
      </c>
      <c r="FX57" s="201">
        <v>0.0326</v>
      </c>
      <c r="FY57" s="201">
        <v>1</v>
      </c>
      <c r="FZ57" s="200">
        <v>-172157</v>
      </c>
      <c r="GA57" s="200">
        <v>58</v>
      </c>
      <c r="GB57" s="208">
        <v>0</v>
      </c>
      <c r="GC57" s="254">
        <v>0</v>
      </c>
      <c r="GD57" s="200">
        <v>0</v>
      </c>
      <c r="GE57" s="200">
        <v>0</v>
      </c>
      <c r="GF57" s="236">
        <v>0</v>
      </c>
      <c r="GG57" s="254">
        <v>60016141</v>
      </c>
      <c r="GH57" s="201">
        <v>0.7094</v>
      </c>
      <c r="GI57" s="201">
        <v>0.8886</v>
      </c>
      <c r="GJ57" s="266">
        <v>1.26</v>
      </c>
    </row>
    <row r="58" spans="1:192" s="190" customFormat="1" ht="14.25">
      <c r="A58" s="197">
        <v>311</v>
      </c>
      <c r="B58" s="197" t="s">
        <v>37</v>
      </c>
      <c r="C58" s="198" t="s">
        <v>170</v>
      </c>
      <c r="D58" s="247">
        <v>33</v>
      </c>
      <c r="E58" s="254">
        <v>3074.06</v>
      </c>
      <c r="F58" s="200">
        <v>19737</v>
      </c>
      <c r="G58" s="205">
        <v>60672722</v>
      </c>
      <c r="H58" s="201">
        <v>0.3811</v>
      </c>
      <c r="I58" s="208">
        <v>0.012</v>
      </c>
      <c r="J58" s="250">
        <v>4542.03</v>
      </c>
      <c r="K58" s="200">
        <v>8650</v>
      </c>
      <c r="L58" s="205">
        <v>39288560</v>
      </c>
      <c r="M58" s="201">
        <v>0.2468</v>
      </c>
      <c r="N58" s="208">
        <v>0.012</v>
      </c>
      <c r="O58" s="250">
        <v>4740.43</v>
      </c>
      <c r="P58" s="200">
        <v>6125</v>
      </c>
      <c r="Q58" s="205">
        <v>29035134</v>
      </c>
      <c r="R58" s="201">
        <v>0.1824</v>
      </c>
      <c r="S58" s="208">
        <v>0.012</v>
      </c>
      <c r="T58" s="306">
        <v>128996415</v>
      </c>
      <c r="U58" s="257" t="s">
        <v>254</v>
      </c>
      <c r="V58" s="200">
        <v>1239.92</v>
      </c>
      <c r="W58" s="200">
        <v>3051.68</v>
      </c>
      <c r="X58" s="205">
        <v>3783837</v>
      </c>
      <c r="Y58" s="208">
        <v>0.165</v>
      </c>
      <c r="Z58" s="274" t="s">
        <v>253</v>
      </c>
      <c r="AA58" s="200">
        <v>2238.28</v>
      </c>
      <c r="AB58" s="200">
        <v>1841.4</v>
      </c>
      <c r="AC58" s="205">
        <v>4121577</v>
      </c>
      <c r="AD58" s="244">
        <v>0.165</v>
      </c>
      <c r="AE58" s="210">
        <v>0</v>
      </c>
      <c r="AF58" s="200">
        <v>0</v>
      </c>
      <c r="AG58" s="200">
        <v>0</v>
      </c>
      <c r="AH58" s="200">
        <v>0</v>
      </c>
      <c r="AI58" s="200">
        <v>0</v>
      </c>
      <c r="AJ58" s="201">
        <v>0.165</v>
      </c>
      <c r="AK58" s="263">
        <v>0.165</v>
      </c>
      <c r="AL58" s="210">
        <v>26</v>
      </c>
      <c r="AM58" s="200">
        <v>26</v>
      </c>
      <c r="AN58" s="200">
        <v>2797.29</v>
      </c>
      <c r="AO58" s="200">
        <v>1815.73</v>
      </c>
      <c r="AP58" s="200">
        <v>119939</v>
      </c>
      <c r="AQ58" s="201">
        <v>0.165</v>
      </c>
      <c r="AR58" s="208">
        <v>0.165</v>
      </c>
      <c r="AS58" s="250">
        <v>135</v>
      </c>
      <c r="AT58" s="200">
        <v>135</v>
      </c>
      <c r="AU58" s="200">
        <v>2463.43</v>
      </c>
      <c r="AV58" s="200">
        <v>1917.27</v>
      </c>
      <c r="AW58" s="200">
        <v>591394</v>
      </c>
      <c r="AX58" s="201">
        <v>0.165</v>
      </c>
      <c r="AY58" s="263">
        <v>0.165</v>
      </c>
      <c r="AZ58" s="210">
        <v>594</v>
      </c>
      <c r="BA58" s="200">
        <v>594</v>
      </c>
      <c r="BB58" s="200">
        <v>2056.45</v>
      </c>
      <c r="BC58" s="200">
        <v>1484.31</v>
      </c>
      <c r="BD58" s="200">
        <v>2103214</v>
      </c>
      <c r="BE58" s="201">
        <v>0.165</v>
      </c>
      <c r="BF58" s="208">
        <v>0.165</v>
      </c>
      <c r="BG58" s="250">
        <v>608.85</v>
      </c>
      <c r="BH58" s="200">
        <v>608.85</v>
      </c>
      <c r="BI58" s="200">
        <v>54.15</v>
      </c>
      <c r="BJ58" s="200">
        <v>199.16</v>
      </c>
      <c r="BK58" s="200">
        <v>154229</v>
      </c>
      <c r="BL58" s="201">
        <v>0.165</v>
      </c>
      <c r="BM58" s="263">
        <v>0.165</v>
      </c>
      <c r="BN58" s="210">
        <v>623.7</v>
      </c>
      <c r="BO58" s="200">
        <v>623.7</v>
      </c>
      <c r="BP58" s="200">
        <v>14.07</v>
      </c>
      <c r="BQ58" s="200">
        <v>67.39</v>
      </c>
      <c r="BR58" s="200">
        <v>50803</v>
      </c>
      <c r="BS58" s="201">
        <v>0.165</v>
      </c>
      <c r="BT58" s="208">
        <v>0.165</v>
      </c>
      <c r="BU58" s="327">
        <v>10924993</v>
      </c>
      <c r="BV58" s="333">
        <v>0.0686</v>
      </c>
      <c r="BW58" s="241" t="s">
        <v>198</v>
      </c>
      <c r="BX58" s="200">
        <v>1000</v>
      </c>
      <c r="BY58" s="200">
        <v>143.68</v>
      </c>
      <c r="BZ58" s="331">
        <v>143679</v>
      </c>
      <c r="CA58" s="323">
        <v>0.0009</v>
      </c>
      <c r="CB58" s="208">
        <v>0</v>
      </c>
      <c r="CC58" s="238" t="s">
        <v>200</v>
      </c>
      <c r="CD58" s="200">
        <v>230.37</v>
      </c>
      <c r="CE58" s="200">
        <v>1717.95</v>
      </c>
      <c r="CF58" s="205">
        <v>395764</v>
      </c>
      <c r="CG58" s="208">
        <v>0</v>
      </c>
      <c r="CH58" s="238" t="s">
        <v>201</v>
      </c>
      <c r="CI58" s="200">
        <v>727.46</v>
      </c>
      <c r="CJ58" s="200">
        <v>205.1</v>
      </c>
      <c r="CK58" s="205">
        <v>149204</v>
      </c>
      <c r="CL58" s="201">
        <v>0</v>
      </c>
      <c r="CM58" s="208">
        <v>0.0034</v>
      </c>
      <c r="CN58" s="250">
        <v>240.56</v>
      </c>
      <c r="CO58" s="200">
        <v>534.88</v>
      </c>
      <c r="CP58" s="200">
        <v>131.67</v>
      </c>
      <c r="CQ58" s="200">
        <v>17.5</v>
      </c>
      <c r="CR58" s="205">
        <v>41035</v>
      </c>
      <c r="CS58" s="201">
        <v>0.0003</v>
      </c>
      <c r="CT58" s="201">
        <v>0</v>
      </c>
      <c r="CU58" s="208">
        <v>0</v>
      </c>
      <c r="CV58" s="319">
        <v>729681</v>
      </c>
      <c r="CW58" s="241" t="s">
        <v>252</v>
      </c>
      <c r="CX58" s="201">
        <v>1</v>
      </c>
      <c r="CY58" s="200">
        <v>489.22</v>
      </c>
      <c r="CZ58" s="200">
        <v>802.89</v>
      </c>
      <c r="DA58" s="201">
        <v>0.4109</v>
      </c>
      <c r="DB58" s="201">
        <v>0.1832</v>
      </c>
      <c r="DC58" s="200">
        <v>4584.36</v>
      </c>
      <c r="DD58" s="236">
        <v>2910.27</v>
      </c>
      <c r="DE58" s="325">
        <v>2242762</v>
      </c>
      <c r="DF58" s="325">
        <v>2336627</v>
      </c>
      <c r="DG58" s="322">
        <v>1</v>
      </c>
      <c r="DH58" s="201">
        <v>1</v>
      </c>
      <c r="DI58" s="244">
        <v>0.0288</v>
      </c>
      <c r="DJ58" s="210">
        <v>150000</v>
      </c>
      <c r="DK58" s="236">
        <v>175000</v>
      </c>
      <c r="DL58" s="325">
        <v>12000000</v>
      </c>
      <c r="DM58" s="322">
        <v>0.0754</v>
      </c>
      <c r="DN58" s="201">
        <v>0</v>
      </c>
      <c r="DO58" s="244">
        <v>0</v>
      </c>
      <c r="DP58" s="210">
        <v>0</v>
      </c>
      <c r="DQ58" s="236">
        <v>0</v>
      </c>
      <c r="DR58" s="325">
        <v>0</v>
      </c>
      <c r="DS58" s="322">
        <v>0</v>
      </c>
      <c r="DT58" s="201">
        <v>0</v>
      </c>
      <c r="DU58" s="208">
        <v>0</v>
      </c>
      <c r="DV58" s="270">
        <v>0</v>
      </c>
      <c r="DW58" s="199">
        <v>0</v>
      </c>
      <c r="DX58" s="202" t="s">
        <v>218</v>
      </c>
      <c r="DY58" s="199">
        <v>0</v>
      </c>
      <c r="DZ58" s="199">
        <v>0</v>
      </c>
      <c r="EA58" s="202" t="s">
        <v>218</v>
      </c>
      <c r="EB58" s="199">
        <v>0</v>
      </c>
      <c r="EC58" s="247">
        <v>0</v>
      </c>
      <c r="ED58" s="327">
        <v>0</v>
      </c>
      <c r="EE58" s="322">
        <v>0</v>
      </c>
      <c r="EF58" s="244">
        <v>0</v>
      </c>
      <c r="EG58" s="327">
        <v>0</v>
      </c>
      <c r="EH58" s="322">
        <v>0</v>
      </c>
      <c r="EI58" s="208">
        <v>0</v>
      </c>
      <c r="EJ58" s="327">
        <v>1992820</v>
      </c>
      <c r="EK58" s="322">
        <v>0.0125</v>
      </c>
      <c r="EL58" s="244">
        <v>0</v>
      </c>
      <c r="EM58" s="327">
        <v>0</v>
      </c>
      <c r="EN58" s="322">
        <v>0</v>
      </c>
      <c r="EO58" s="208">
        <v>0</v>
      </c>
      <c r="EP58" s="327">
        <v>0</v>
      </c>
      <c r="EQ58" s="322">
        <v>0</v>
      </c>
      <c r="ER58" s="208">
        <v>0</v>
      </c>
      <c r="ES58" s="241" t="s">
        <v>230</v>
      </c>
      <c r="ET58" s="200">
        <v>0</v>
      </c>
      <c r="EU58" s="201">
        <v>0</v>
      </c>
      <c r="EV58" s="201">
        <v>0</v>
      </c>
      <c r="EW58" s="208">
        <v>0</v>
      </c>
      <c r="EX58" s="238" t="s">
        <v>231</v>
      </c>
      <c r="EY58" s="200">
        <v>0</v>
      </c>
      <c r="EZ58" s="201">
        <v>0</v>
      </c>
      <c r="FA58" s="208">
        <v>0</v>
      </c>
      <c r="FB58" s="238" t="s">
        <v>232</v>
      </c>
      <c r="FC58" s="200">
        <v>0</v>
      </c>
      <c r="FD58" s="201">
        <v>0</v>
      </c>
      <c r="FE58" s="208">
        <v>0</v>
      </c>
      <c r="FF58" s="238" t="s">
        <v>233</v>
      </c>
      <c r="FG58" s="200">
        <v>0</v>
      </c>
      <c r="FH58" s="201">
        <v>0</v>
      </c>
      <c r="FI58" s="208">
        <v>0</v>
      </c>
      <c r="FJ58" s="238" t="s">
        <v>234</v>
      </c>
      <c r="FK58" s="200">
        <v>0</v>
      </c>
      <c r="FL58" s="201">
        <v>0</v>
      </c>
      <c r="FM58" s="208">
        <v>0</v>
      </c>
      <c r="FN58" s="238" t="s">
        <v>235</v>
      </c>
      <c r="FO58" s="200">
        <v>0</v>
      </c>
      <c r="FP58" s="201">
        <v>0</v>
      </c>
      <c r="FQ58" s="244">
        <v>0</v>
      </c>
      <c r="FR58" s="211">
        <v>159223299</v>
      </c>
      <c r="FS58" s="201">
        <v>1</v>
      </c>
      <c r="FT58" s="200">
        <v>7929970</v>
      </c>
      <c r="FU58" s="341">
        <f t="shared" si="0"/>
        <v>0.049804080494526115</v>
      </c>
      <c r="FV58" s="210">
        <v>1607633</v>
      </c>
      <c r="FW58" s="199" t="s">
        <v>170</v>
      </c>
      <c r="FX58" s="201">
        <v>0</v>
      </c>
      <c r="FY58" s="201">
        <v>1</v>
      </c>
      <c r="FZ58" s="200">
        <v>-1599735</v>
      </c>
      <c r="GA58" s="200">
        <v>7898</v>
      </c>
      <c r="GB58" s="208">
        <v>0</v>
      </c>
      <c r="GC58" s="254">
        <v>0</v>
      </c>
      <c r="GD58" s="200">
        <v>79887</v>
      </c>
      <c r="GE58" s="200">
        <v>2400000</v>
      </c>
      <c r="GF58" s="236">
        <v>500000</v>
      </c>
      <c r="GG58" s="254">
        <v>159231197</v>
      </c>
      <c r="GH58" s="201">
        <v>0.8102</v>
      </c>
      <c r="GI58" s="201">
        <v>0.9121</v>
      </c>
      <c r="GJ58" s="266">
        <v>1.3599999999999999</v>
      </c>
    </row>
    <row r="59" spans="1:192" s="190" customFormat="1" ht="14.25">
      <c r="A59" s="197">
        <v>884</v>
      </c>
      <c r="B59" s="197" t="s">
        <v>124</v>
      </c>
      <c r="C59" s="198" t="s">
        <v>170</v>
      </c>
      <c r="D59" s="247">
        <v>27</v>
      </c>
      <c r="E59" s="254">
        <v>2759</v>
      </c>
      <c r="F59" s="200">
        <v>12431</v>
      </c>
      <c r="G59" s="205">
        <v>34297129</v>
      </c>
      <c r="H59" s="201">
        <v>0.3734</v>
      </c>
      <c r="I59" s="208">
        <v>0.06</v>
      </c>
      <c r="J59" s="250">
        <v>3583</v>
      </c>
      <c r="K59" s="200">
        <v>5059</v>
      </c>
      <c r="L59" s="205">
        <v>18126397</v>
      </c>
      <c r="M59" s="201">
        <v>0.1973</v>
      </c>
      <c r="N59" s="208">
        <v>0.06</v>
      </c>
      <c r="O59" s="250">
        <v>4512</v>
      </c>
      <c r="P59" s="200">
        <v>3620</v>
      </c>
      <c r="Q59" s="205">
        <v>16333440</v>
      </c>
      <c r="R59" s="201">
        <v>0.1778</v>
      </c>
      <c r="S59" s="208">
        <v>0.06</v>
      </c>
      <c r="T59" s="306">
        <v>68756966</v>
      </c>
      <c r="U59" s="257" t="s">
        <v>190</v>
      </c>
      <c r="V59" s="200">
        <v>2820</v>
      </c>
      <c r="W59" s="200">
        <v>2260.69</v>
      </c>
      <c r="X59" s="205">
        <v>6375153</v>
      </c>
      <c r="Y59" s="208">
        <v>0.4</v>
      </c>
      <c r="Z59" s="274" t="s">
        <v>191</v>
      </c>
      <c r="AA59" s="200">
        <v>2820</v>
      </c>
      <c r="AB59" s="200">
        <v>1632.42</v>
      </c>
      <c r="AC59" s="205">
        <v>4603425</v>
      </c>
      <c r="AD59" s="244">
        <v>0.4</v>
      </c>
      <c r="AE59" s="210">
        <v>0</v>
      </c>
      <c r="AF59" s="200">
        <v>0</v>
      </c>
      <c r="AG59" s="200">
        <v>0</v>
      </c>
      <c r="AH59" s="200">
        <v>0</v>
      </c>
      <c r="AI59" s="200">
        <v>0</v>
      </c>
      <c r="AJ59" s="201">
        <v>0</v>
      </c>
      <c r="AK59" s="263">
        <v>0</v>
      </c>
      <c r="AL59" s="210">
        <v>0</v>
      </c>
      <c r="AM59" s="200">
        <v>0</v>
      </c>
      <c r="AN59" s="200">
        <v>0</v>
      </c>
      <c r="AO59" s="200">
        <v>0</v>
      </c>
      <c r="AP59" s="200">
        <v>0</v>
      </c>
      <c r="AQ59" s="201">
        <v>0</v>
      </c>
      <c r="AR59" s="208">
        <v>0</v>
      </c>
      <c r="AS59" s="250">
        <v>0</v>
      </c>
      <c r="AT59" s="200">
        <v>0</v>
      </c>
      <c r="AU59" s="200">
        <v>0</v>
      </c>
      <c r="AV59" s="200">
        <v>0</v>
      </c>
      <c r="AW59" s="200">
        <v>0</v>
      </c>
      <c r="AX59" s="201">
        <v>0</v>
      </c>
      <c r="AY59" s="263">
        <v>0</v>
      </c>
      <c r="AZ59" s="210">
        <v>0</v>
      </c>
      <c r="BA59" s="200">
        <v>0</v>
      </c>
      <c r="BB59" s="205">
        <v>0</v>
      </c>
      <c r="BC59" s="200">
        <v>0</v>
      </c>
      <c r="BD59" s="200">
        <v>0</v>
      </c>
      <c r="BE59" s="201">
        <v>0</v>
      </c>
      <c r="BF59" s="208">
        <v>0</v>
      </c>
      <c r="BG59" s="250">
        <v>0</v>
      </c>
      <c r="BH59" s="200">
        <v>0</v>
      </c>
      <c r="BI59" s="200">
        <v>0</v>
      </c>
      <c r="BJ59" s="200">
        <v>0</v>
      </c>
      <c r="BK59" s="200">
        <v>0</v>
      </c>
      <c r="BL59" s="201">
        <v>0</v>
      </c>
      <c r="BM59" s="263">
        <v>0</v>
      </c>
      <c r="BN59" s="210">
        <v>0</v>
      </c>
      <c r="BO59" s="200">
        <v>0</v>
      </c>
      <c r="BP59" s="200">
        <v>0</v>
      </c>
      <c r="BQ59" s="200">
        <v>0</v>
      </c>
      <c r="BR59" s="200">
        <v>0</v>
      </c>
      <c r="BS59" s="201">
        <v>0</v>
      </c>
      <c r="BT59" s="208">
        <v>0</v>
      </c>
      <c r="BU59" s="327">
        <v>10978578</v>
      </c>
      <c r="BV59" s="333">
        <v>0.1195</v>
      </c>
      <c r="BW59" s="241" t="s">
        <v>198</v>
      </c>
      <c r="BX59" s="200">
        <v>1300</v>
      </c>
      <c r="BY59" s="200">
        <v>108.54</v>
      </c>
      <c r="BZ59" s="331">
        <v>141096</v>
      </c>
      <c r="CA59" s="323">
        <v>0.0015</v>
      </c>
      <c r="CB59" s="208">
        <v>0</v>
      </c>
      <c r="CC59" s="238" t="s">
        <v>259</v>
      </c>
      <c r="CD59" s="200">
        <v>405</v>
      </c>
      <c r="CE59" s="200">
        <v>227.01</v>
      </c>
      <c r="CF59" s="205">
        <v>91940</v>
      </c>
      <c r="CG59" s="208">
        <v>0</v>
      </c>
      <c r="CH59" s="238" t="s">
        <v>258</v>
      </c>
      <c r="CI59" s="200">
        <v>405</v>
      </c>
      <c r="CJ59" s="200">
        <v>40.99</v>
      </c>
      <c r="CK59" s="205">
        <v>16601</v>
      </c>
      <c r="CL59" s="201">
        <v>0</v>
      </c>
      <c r="CM59" s="208">
        <v>0.0012</v>
      </c>
      <c r="CN59" s="250">
        <v>0</v>
      </c>
      <c r="CO59" s="200">
        <v>0</v>
      </c>
      <c r="CP59" s="200">
        <v>0</v>
      </c>
      <c r="CQ59" s="200">
        <v>0</v>
      </c>
      <c r="CR59" s="205">
        <v>0</v>
      </c>
      <c r="CS59" s="201">
        <v>0</v>
      </c>
      <c r="CT59" s="201">
        <v>0</v>
      </c>
      <c r="CU59" s="208">
        <v>0</v>
      </c>
      <c r="CV59" s="319">
        <v>249637</v>
      </c>
      <c r="CW59" s="241" t="s">
        <v>252</v>
      </c>
      <c r="CX59" s="201">
        <v>0.5465</v>
      </c>
      <c r="CY59" s="200">
        <v>228</v>
      </c>
      <c r="CZ59" s="200">
        <v>148</v>
      </c>
      <c r="DA59" s="201">
        <v>0.2445</v>
      </c>
      <c r="DB59" s="201">
        <v>0.2445</v>
      </c>
      <c r="DC59" s="200">
        <v>3049.68</v>
      </c>
      <c r="DD59" s="236">
        <v>2218.85</v>
      </c>
      <c r="DE59" s="325">
        <v>695327</v>
      </c>
      <c r="DF59" s="325">
        <v>328390</v>
      </c>
      <c r="DG59" s="322">
        <v>1</v>
      </c>
      <c r="DH59" s="201">
        <v>1</v>
      </c>
      <c r="DI59" s="244">
        <v>0.0111</v>
      </c>
      <c r="DJ59" s="210">
        <v>99000</v>
      </c>
      <c r="DK59" s="236">
        <v>118750</v>
      </c>
      <c r="DL59" s="325">
        <v>9384500</v>
      </c>
      <c r="DM59" s="322">
        <v>0.1022</v>
      </c>
      <c r="DN59" s="201">
        <v>0.06</v>
      </c>
      <c r="DO59" s="244">
        <v>0.06</v>
      </c>
      <c r="DP59" s="210">
        <v>14000</v>
      </c>
      <c r="DQ59" s="236">
        <v>14000</v>
      </c>
      <c r="DR59" s="325">
        <v>111058</v>
      </c>
      <c r="DS59" s="322">
        <v>0.0012</v>
      </c>
      <c r="DT59" s="201">
        <v>0</v>
      </c>
      <c r="DU59" s="208">
        <v>0</v>
      </c>
      <c r="DV59" s="270">
        <v>2</v>
      </c>
      <c r="DW59" s="199">
        <v>105</v>
      </c>
      <c r="DX59" s="202" t="s">
        <v>268</v>
      </c>
      <c r="DY59" s="199">
        <v>3</v>
      </c>
      <c r="DZ59" s="199">
        <v>450</v>
      </c>
      <c r="EA59" s="202" t="s">
        <v>268</v>
      </c>
      <c r="EB59" s="199">
        <v>2</v>
      </c>
      <c r="EC59" s="247">
        <v>2</v>
      </c>
      <c r="ED59" s="327">
        <v>0</v>
      </c>
      <c r="EE59" s="322">
        <v>0</v>
      </c>
      <c r="EF59" s="244">
        <v>0</v>
      </c>
      <c r="EG59" s="327">
        <v>0</v>
      </c>
      <c r="EH59" s="322">
        <v>0</v>
      </c>
      <c r="EI59" s="208">
        <v>0</v>
      </c>
      <c r="EJ59" s="327">
        <v>1165182</v>
      </c>
      <c r="EK59" s="322">
        <v>0.0127</v>
      </c>
      <c r="EL59" s="244">
        <v>0</v>
      </c>
      <c r="EM59" s="327">
        <v>190000</v>
      </c>
      <c r="EN59" s="322">
        <v>0.0021</v>
      </c>
      <c r="EO59" s="208">
        <v>0</v>
      </c>
      <c r="EP59" s="327">
        <v>0</v>
      </c>
      <c r="EQ59" s="322">
        <v>0</v>
      </c>
      <c r="ER59" s="208">
        <v>0</v>
      </c>
      <c r="ES59" s="241" t="s">
        <v>230</v>
      </c>
      <c r="ET59" s="200">
        <v>0</v>
      </c>
      <c r="EU59" s="201">
        <v>0</v>
      </c>
      <c r="EV59" s="201">
        <v>0.06</v>
      </c>
      <c r="EW59" s="208">
        <v>0.06</v>
      </c>
      <c r="EX59" s="238" t="s">
        <v>231</v>
      </c>
      <c r="EY59" s="200">
        <v>0</v>
      </c>
      <c r="EZ59" s="201">
        <v>0</v>
      </c>
      <c r="FA59" s="208">
        <v>0</v>
      </c>
      <c r="FB59" s="238" t="s">
        <v>232</v>
      </c>
      <c r="FC59" s="200">
        <v>0</v>
      </c>
      <c r="FD59" s="201">
        <v>0</v>
      </c>
      <c r="FE59" s="208">
        <v>0</v>
      </c>
      <c r="FF59" s="238" t="s">
        <v>233</v>
      </c>
      <c r="FG59" s="200">
        <v>0</v>
      </c>
      <c r="FH59" s="201">
        <v>0</v>
      </c>
      <c r="FI59" s="208">
        <v>0</v>
      </c>
      <c r="FJ59" s="238" t="s">
        <v>234</v>
      </c>
      <c r="FK59" s="200">
        <v>0</v>
      </c>
      <c r="FL59" s="201">
        <v>0</v>
      </c>
      <c r="FM59" s="208">
        <v>0</v>
      </c>
      <c r="FN59" s="238" t="s">
        <v>235</v>
      </c>
      <c r="FO59" s="200">
        <v>0</v>
      </c>
      <c r="FP59" s="201">
        <v>0</v>
      </c>
      <c r="FQ59" s="244">
        <v>0</v>
      </c>
      <c r="FR59" s="211">
        <v>91859637</v>
      </c>
      <c r="FS59" s="201">
        <v>1</v>
      </c>
      <c r="FT59" s="200">
        <v>10103635</v>
      </c>
      <c r="FU59" s="341">
        <f t="shared" si="0"/>
        <v>0.10998992952693684</v>
      </c>
      <c r="FV59" s="210">
        <v>734433</v>
      </c>
      <c r="FW59" s="199" t="s">
        <v>170</v>
      </c>
      <c r="FX59" s="201">
        <v>0.0247</v>
      </c>
      <c r="FY59" s="201">
        <v>1</v>
      </c>
      <c r="FZ59" s="200">
        <v>-733695</v>
      </c>
      <c r="GA59" s="200">
        <v>739</v>
      </c>
      <c r="GB59" s="208">
        <v>0</v>
      </c>
      <c r="GC59" s="254">
        <v>0</v>
      </c>
      <c r="GD59" s="200">
        <v>48000</v>
      </c>
      <c r="GE59" s="200">
        <v>0</v>
      </c>
      <c r="GF59" s="236">
        <v>0</v>
      </c>
      <c r="GG59" s="254">
        <v>91860375</v>
      </c>
      <c r="GH59" s="201">
        <v>0.7485</v>
      </c>
      <c r="GI59" s="201">
        <v>0.8819</v>
      </c>
      <c r="GJ59" s="266">
        <v>1.2</v>
      </c>
    </row>
    <row r="60" spans="1:192" s="190" customFormat="1" ht="14.25">
      <c r="A60" s="197">
        <v>919</v>
      </c>
      <c r="B60" s="197" t="s">
        <v>138</v>
      </c>
      <c r="C60" s="198" t="s">
        <v>170</v>
      </c>
      <c r="D60" s="247">
        <v>143</v>
      </c>
      <c r="E60" s="254">
        <v>2632.32</v>
      </c>
      <c r="F60" s="200">
        <v>92033</v>
      </c>
      <c r="G60" s="205">
        <v>242260386</v>
      </c>
      <c r="H60" s="201">
        <v>0.3651</v>
      </c>
      <c r="I60" s="208">
        <v>0.0181</v>
      </c>
      <c r="J60" s="250">
        <v>3739.86</v>
      </c>
      <c r="K60" s="200">
        <v>37754</v>
      </c>
      <c r="L60" s="205">
        <v>141194679</v>
      </c>
      <c r="M60" s="201">
        <v>0.2128</v>
      </c>
      <c r="N60" s="208">
        <v>0.0159</v>
      </c>
      <c r="O60" s="250">
        <v>4937.23</v>
      </c>
      <c r="P60" s="200">
        <v>25449</v>
      </c>
      <c r="Q60" s="205">
        <v>125647565</v>
      </c>
      <c r="R60" s="201">
        <v>0.1894</v>
      </c>
      <c r="S60" s="208">
        <v>0.0159</v>
      </c>
      <c r="T60" s="306">
        <v>509102630</v>
      </c>
      <c r="U60" s="257" t="s">
        <v>254</v>
      </c>
      <c r="V60" s="200">
        <v>2421.01</v>
      </c>
      <c r="W60" s="200">
        <v>10737.34</v>
      </c>
      <c r="X60" s="205">
        <v>25995185</v>
      </c>
      <c r="Y60" s="208">
        <v>0.5</v>
      </c>
      <c r="Z60" s="274" t="s">
        <v>253</v>
      </c>
      <c r="AA60" s="200">
        <v>2078.37</v>
      </c>
      <c r="AB60" s="200">
        <v>5817.66</v>
      </c>
      <c r="AC60" s="205">
        <v>12091265</v>
      </c>
      <c r="AD60" s="244">
        <v>0.5</v>
      </c>
      <c r="AE60" s="210">
        <v>0</v>
      </c>
      <c r="AF60" s="200">
        <v>40.65</v>
      </c>
      <c r="AG60" s="200">
        <v>0</v>
      </c>
      <c r="AH60" s="200">
        <v>7151.25</v>
      </c>
      <c r="AI60" s="200">
        <v>290723</v>
      </c>
      <c r="AJ60" s="201">
        <v>0.5</v>
      </c>
      <c r="AK60" s="263">
        <v>0.5</v>
      </c>
      <c r="AL60" s="210">
        <v>83.23</v>
      </c>
      <c r="AM60" s="200">
        <v>59.12</v>
      </c>
      <c r="AN60" s="200">
        <v>7844.94</v>
      </c>
      <c r="AO60" s="200">
        <v>5111</v>
      </c>
      <c r="AP60" s="200">
        <v>955122</v>
      </c>
      <c r="AQ60" s="201">
        <v>0.5</v>
      </c>
      <c r="AR60" s="208">
        <v>0.5</v>
      </c>
      <c r="AS60" s="250">
        <v>83.23</v>
      </c>
      <c r="AT60" s="200">
        <v>59.12</v>
      </c>
      <c r="AU60" s="200">
        <v>6597.65</v>
      </c>
      <c r="AV60" s="200">
        <v>4123.3</v>
      </c>
      <c r="AW60" s="200">
        <v>792912</v>
      </c>
      <c r="AX60" s="201">
        <v>0.5</v>
      </c>
      <c r="AY60" s="263">
        <v>0.5</v>
      </c>
      <c r="AZ60" s="210">
        <v>83.23</v>
      </c>
      <c r="BA60" s="200">
        <v>871.85</v>
      </c>
      <c r="BB60" s="200">
        <v>1144.67</v>
      </c>
      <c r="BC60" s="200">
        <v>804.47</v>
      </c>
      <c r="BD60" s="200">
        <v>796654</v>
      </c>
      <c r="BE60" s="201">
        <v>0.5</v>
      </c>
      <c r="BF60" s="208">
        <v>0.5</v>
      </c>
      <c r="BG60" s="250">
        <v>256.58</v>
      </c>
      <c r="BH60" s="200">
        <v>871.86</v>
      </c>
      <c r="BI60" s="200">
        <v>249.49</v>
      </c>
      <c r="BJ60" s="200">
        <v>259.52</v>
      </c>
      <c r="BK60" s="200">
        <v>290277</v>
      </c>
      <c r="BL60" s="201">
        <v>0.5</v>
      </c>
      <c r="BM60" s="263">
        <v>0.5</v>
      </c>
      <c r="BN60" s="210">
        <v>256.58</v>
      </c>
      <c r="BO60" s="200">
        <v>1479.28</v>
      </c>
      <c r="BP60" s="200">
        <v>52.14</v>
      </c>
      <c r="BQ60" s="200">
        <v>96.19</v>
      </c>
      <c r="BR60" s="200">
        <v>155671</v>
      </c>
      <c r="BS60" s="201">
        <v>0.5</v>
      </c>
      <c r="BT60" s="208">
        <v>0.5</v>
      </c>
      <c r="BU60" s="327">
        <v>41367810</v>
      </c>
      <c r="BV60" s="333">
        <v>0.0624</v>
      </c>
      <c r="BW60" s="241" t="s">
        <v>198</v>
      </c>
      <c r="BX60" s="200">
        <v>2207.29</v>
      </c>
      <c r="BY60" s="200">
        <v>497.9</v>
      </c>
      <c r="BZ60" s="331">
        <v>1099017</v>
      </c>
      <c r="CA60" s="323">
        <v>0.0017</v>
      </c>
      <c r="CB60" s="208">
        <v>0</v>
      </c>
      <c r="CC60" s="238" t="s">
        <v>200</v>
      </c>
      <c r="CD60" s="200">
        <v>281.88</v>
      </c>
      <c r="CE60" s="200">
        <v>7894.03</v>
      </c>
      <c r="CF60" s="205">
        <v>2225170</v>
      </c>
      <c r="CG60" s="208">
        <v>0</v>
      </c>
      <c r="CH60" s="238" t="s">
        <v>201</v>
      </c>
      <c r="CI60" s="200">
        <v>2241.41</v>
      </c>
      <c r="CJ60" s="200">
        <v>915.65</v>
      </c>
      <c r="CK60" s="205">
        <v>2052353</v>
      </c>
      <c r="CL60" s="201">
        <v>0</v>
      </c>
      <c r="CM60" s="208">
        <v>0.0064</v>
      </c>
      <c r="CN60" s="250">
        <v>694.64</v>
      </c>
      <c r="CO60" s="200">
        <v>694.64</v>
      </c>
      <c r="CP60" s="200">
        <v>528.46</v>
      </c>
      <c r="CQ60" s="200">
        <v>5.1</v>
      </c>
      <c r="CR60" s="205">
        <v>370630</v>
      </c>
      <c r="CS60" s="201">
        <v>0.0006</v>
      </c>
      <c r="CT60" s="201">
        <v>0.2</v>
      </c>
      <c r="CU60" s="208">
        <v>0.2</v>
      </c>
      <c r="CV60" s="319">
        <v>5747170</v>
      </c>
      <c r="CW60" s="241" t="s">
        <v>209</v>
      </c>
      <c r="CX60" s="201">
        <v>0.3052</v>
      </c>
      <c r="CY60" s="200">
        <v>461.4</v>
      </c>
      <c r="CZ60" s="200">
        <v>709.83</v>
      </c>
      <c r="DA60" s="201">
        <v>0.1179</v>
      </c>
      <c r="DB60" s="201">
        <v>0.1179</v>
      </c>
      <c r="DC60" s="200">
        <v>10811.72</v>
      </c>
      <c r="DD60" s="236">
        <v>11522.02</v>
      </c>
      <c r="DE60" s="325">
        <v>4988559</v>
      </c>
      <c r="DF60" s="325">
        <v>8178728</v>
      </c>
      <c r="DG60" s="322">
        <v>1</v>
      </c>
      <c r="DH60" s="201">
        <v>1</v>
      </c>
      <c r="DI60" s="244">
        <v>0.0199</v>
      </c>
      <c r="DJ60" s="210">
        <v>151521.4</v>
      </c>
      <c r="DK60" s="236">
        <v>172190</v>
      </c>
      <c r="DL60" s="325">
        <v>73715671</v>
      </c>
      <c r="DM60" s="322">
        <v>0.1111</v>
      </c>
      <c r="DN60" s="201">
        <v>0.0274</v>
      </c>
      <c r="DO60" s="244">
        <v>0.0274</v>
      </c>
      <c r="DP60" s="210">
        <v>0</v>
      </c>
      <c r="DQ60" s="236">
        <v>98394</v>
      </c>
      <c r="DR60" s="325">
        <v>196788</v>
      </c>
      <c r="DS60" s="322">
        <v>0.0003</v>
      </c>
      <c r="DT60" s="201">
        <v>0</v>
      </c>
      <c r="DU60" s="208">
        <v>0</v>
      </c>
      <c r="DV60" s="270">
        <v>2</v>
      </c>
      <c r="DW60" s="199">
        <v>150</v>
      </c>
      <c r="DX60" s="202" t="s">
        <v>218</v>
      </c>
      <c r="DY60" s="199">
        <v>3</v>
      </c>
      <c r="DZ60" s="199">
        <v>600</v>
      </c>
      <c r="EA60" s="202" t="s">
        <v>218</v>
      </c>
      <c r="EB60" s="199">
        <v>2</v>
      </c>
      <c r="EC60" s="247">
        <v>2</v>
      </c>
      <c r="ED60" s="327">
        <v>8533305</v>
      </c>
      <c r="EE60" s="322">
        <v>0.0129</v>
      </c>
      <c r="EF60" s="244">
        <v>0</v>
      </c>
      <c r="EG60" s="327">
        <v>426183</v>
      </c>
      <c r="EH60" s="322">
        <v>0.0006</v>
      </c>
      <c r="EI60" s="208">
        <v>0</v>
      </c>
      <c r="EJ60" s="327">
        <v>8707918</v>
      </c>
      <c r="EK60" s="322">
        <v>0.0131</v>
      </c>
      <c r="EL60" s="244">
        <v>0</v>
      </c>
      <c r="EM60" s="327">
        <v>382727</v>
      </c>
      <c r="EN60" s="322">
        <v>0.0006</v>
      </c>
      <c r="EO60" s="208">
        <v>0</v>
      </c>
      <c r="EP60" s="327">
        <v>2851322</v>
      </c>
      <c r="EQ60" s="322">
        <v>0.0043</v>
      </c>
      <c r="ER60" s="208">
        <v>0.0415</v>
      </c>
      <c r="ES60" s="241" t="s">
        <v>230</v>
      </c>
      <c r="ET60" s="200">
        <v>0</v>
      </c>
      <c r="EU60" s="201">
        <v>0</v>
      </c>
      <c r="EV60" s="201">
        <v>0.0274</v>
      </c>
      <c r="EW60" s="208">
        <v>0.0274</v>
      </c>
      <c r="EX60" s="238" t="s">
        <v>303</v>
      </c>
      <c r="EY60" s="200">
        <v>589077</v>
      </c>
      <c r="EZ60" s="201">
        <v>0.0009</v>
      </c>
      <c r="FA60" s="208">
        <v>0</v>
      </c>
      <c r="FB60" s="238" t="s">
        <v>257</v>
      </c>
      <c r="FC60" s="200">
        <v>7215</v>
      </c>
      <c r="FD60" s="201">
        <v>0</v>
      </c>
      <c r="FE60" s="208">
        <v>0</v>
      </c>
      <c r="FF60" s="238" t="s">
        <v>302</v>
      </c>
      <c r="FG60" s="200">
        <v>155183</v>
      </c>
      <c r="FH60" s="201">
        <v>0.0002</v>
      </c>
      <c r="FI60" s="208">
        <v>0</v>
      </c>
      <c r="FJ60" s="238" t="s">
        <v>301</v>
      </c>
      <c r="FK60" s="200">
        <v>-1489138</v>
      </c>
      <c r="FL60" s="201">
        <v>-0.0022</v>
      </c>
      <c r="FM60" s="208">
        <v>0</v>
      </c>
      <c r="FN60" s="238" t="s">
        <v>235</v>
      </c>
      <c r="FO60" s="200">
        <v>0</v>
      </c>
      <c r="FP60" s="201">
        <v>0</v>
      </c>
      <c r="FQ60" s="244">
        <v>0</v>
      </c>
      <c r="FR60" s="211">
        <v>663461148</v>
      </c>
      <c r="FS60" s="201">
        <v>1</v>
      </c>
      <c r="FT60" s="200">
        <v>45267719</v>
      </c>
      <c r="FU60" s="341">
        <f t="shared" si="0"/>
        <v>0.06822964560390506</v>
      </c>
      <c r="FV60" s="210">
        <v>5566762</v>
      </c>
      <c r="FW60" s="199" t="s">
        <v>170</v>
      </c>
      <c r="FX60" s="201">
        <v>0.0334</v>
      </c>
      <c r="FY60" s="201">
        <v>1</v>
      </c>
      <c r="FZ60" s="200">
        <v>-1032572</v>
      </c>
      <c r="GA60" s="200">
        <v>4534190</v>
      </c>
      <c r="GB60" s="208">
        <v>0.0068</v>
      </c>
      <c r="GC60" s="254">
        <v>0</v>
      </c>
      <c r="GD60" s="200">
        <v>1400000</v>
      </c>
      <c r="GE60" s="200">
        <v>4521000</v>
      </c>
      <c r="GF60" s="236">
        <v>400000</v>
      </c>
      <c r="GG60" s="254">
        <v>667995338</v>
      </c>
      <c r="GH60" s="201">
        <v>0.7673</v>
      </c>
      <c r="GI60" s="201">
        <v>0.8582</v>
      </c>
      <c r="GJ60" s="266">
        <v>1.31</v>
      </c>
    </row>
    <row r="61" spans="1:192" s="190" customFormat="1" ht="14.25">
      <c r="A61" s="197">
        <v>312</v>
      </c>
      <c r="B61" s="197" t="s">
        <v>38</v>
      </c>
      <c r="C61" s="198" t="s">
        <v>169</v>
      </c>
      <c r="D61" s="247">
        <v>0</v>
      </c>
      <c r="E61" s="254">
        <v>3144.7</v>
      </c>
      <c r="F61" s="200">
        <v>25223.83</v>
      </c>
      <c r="G61" s="205">
        <v>79321342</v>
      </c>
      <c r="H61" s="201">
        <v>0.436</v>
      </c>
      <c r="I61" s="208">
        <v>0</v>
      </c>
      <c r="J61" s="250">
        <v>4077.6</v>
      </c>
      <c r="K61" s="200">
        <v>8226</v>
      </c>
      <c r="L61" s="205">
        <v>33542338</v>
      </c>
      <c r="M61" s="201">
        <v>0.1844</v>
      </c>
      <c r="N61" s="208">
        <v>0</v>
      </c>
      <c r="O61" s="250">
        <v>4660.11</v>
      </c>
      <c r="P61" s="200">
        <v>5385</v>
      </c>
      <c r="Q61" s="205">
        <v>25094708</v>
      </c>
      <c r="R61" s="201">
        <v>0.1379</v>
      </c>
      <c r="S61" s="208">
        <v>0</v>
      </c>
      <c r="T61" s="306">
        <v>137958389</v>
      </c>
      <c r="U61" s="257" t="s">
        <v>190</v>
      </c>
      <c r="V61" s="200">
        <v>1254.35</v>
      </c>
      <c r="W61" s="200">
        <v>6428.61</v>
      </c>
      <c r="X61" s="205">
        <v>8063729</v>
      </c>
      <c r="Y61" s="208">
        <v>0</v>
      </c>
      <c r="Z61" s="274" t="s">
        <v>191</v>
      </c>
      <c r="AA61" s="200">
        <v>1554.86</v>
      </c>
      <c r="AB61" s="200">
        <v>4070.28</v>
      </c>
      <c r="AC61" s="205">
        <v>6328714</v>
      </c>
      <c r="AD61" s="244">
        <v>0</v>
      </c>
      <c r="AE61" s="210">
        <v>0</v>
      </c>
      <c r="AF61" s="200">
        <v>0</v>
      </c>
      <c r="AG61" s="200">
        <v>0</v>
      </c>
      <c r="AH61" s="200">
        <v>0</v>
      </c>
      <c r="AI61" s="200">
        <v>0</v>
      </c>
      <c r="AJ61" s="201">
        <v>0</v>
      </c>
      <c r="AK61" s="263">
        <v>0</v>
      </c>
      <c r="AL61" s="210">
        <v>0</v>
      </c>
      <c r="AM61" s="200">
        <v>0</v>
      </c>
      <c r="AN61" s="200">
        <v>0</v>
      </c>
      <c r="AO61" s="200">
        <v>0</v>
      </c>
      <c r="AP61" s="200">
        <v>0</v>
      </c>
      <c r="AQ61" s="201">
        <v>0</v>
      </c>
      <c r="AR61" s="208">
        <v>0</v>
      </c>
      <c r="AS61" s="250">
        <v>0</v>
      </c>
      <c r="AT61" s="200">
        <v>0</v>
      </c>
      <c r="AU61" s="200">
        <v>0</v>
      </c>
      <c r="AV61" s="200">
        <v>0</v>
      </c>
      <c r="AW61" s="200">
        <v>0</v>
      </c>
      <c r="AX61" s="201">
        <v>0</v>
      </c>
      <c r="AY61" s="263">
        <v>0</v>
      </c>
      <c r="AZ61" s="210">
        <v>0</v>
      </c>
      <c r="BA61" s="200">
        <v>0</v>
      </c>
      <c r="BB61" s="205">
        <v>0</v>
      </c>
      <c r="BC61" s="200">
        <v>0</v>
      </c>
      <c r="BD61" s="200">
        <v>0</v>
      </c>
      <c r="BE61" s="201">
        <v>0</v>
      </c>
      <c r="BF61" s="208">
        <v>0</v>
      </c>
      <c r="BG61" s="250">
        <v>0</v>
      </c>
      <c r="BH61" s="200">
        <v>0</v>
      </c>
      <c r="BI61" s="200">
        <v>0</v>
      </c>
      <c r="BJ61" s="205">
        <v>0</v>
      </c>
      <c r="BK61" s="200">
        <v>0</v>
      </c>
      <c r="BL61" s="201">
        <v>0</v>
      </c>
      <c r="BM61" s="263">
        <v>0</v>
      </c>
      <c r="BN61" s="210">
        <v>0</v>
      </c>
      <c r="BO61" s="200">
        <v>0</v>
      </c>
      <c r="BP61" s="205">
        <v>0</v>
      </c>
      <c r="BQ61" s="200">
        <v>0</v>
      </c>
      <c r="BR61" s="200">
        <v>0</v>
      </c>
      <c r="BS61" s="201">
        <v>0</v>
      </c>
      <c r="BT61" s="208">
        <v>0</v>
      </c>
      <c r="BU61" s="327">
        <v>14392443</v>
      </c>
      <c r="BV61" s="333">
        <v>0.0791</v>
      </c>
      <c r="BW61" s="241" t="s">
        <v>198</v>
      </c>
      <c r="BX61" s="200">
        <v>3000</v>
      </c>
      <c r="BY61" s="200">
        <v>115.66</v>
      </c>
      <c r="BZ61" s="331">
        <v>346989</v>
      </c>
      <c r="CA61" s="323">
        <v>0.0019</v>
      </c>
      <c r="CB61" s="208">
        <v>0</v>
      </c>
      <c r="CC61" s="238" t="s">
        <v>200</v>
      </c>
      <c r="CD61" s="200">
        <v>739.08</v>
      </c>
      <c r="CE61" s="200">
        <v>7162.56</v>
      </c>
      <c r="CF61" s="205">
        <v>5293708</v>
      </c>
      <c r="CG61" s="208">
        <v>0</v>
      </c>
      <c r="CH61" s="238" t="s">
        <v>201</v>
      </c>
      <c r="CI61" s="200">
        <v>1113.64</v>
      </c>
      <c r="CJ61" s="200">
        <v>649.08</v>
      </c>
      <c r="CK61" s="205">
        <v>722844</v>
      </c>
      <c r="CL61" s="201">
        <v>0</v>
      </c>
      <c r="CM61" s="208">
        <v>0.0331</v>
      </c>
      <c r="CN61" s="250">
        <v>800</v>
      </c>
      <c r="CO61" s="200">
        <v>1200</v>
      </c>
      <c r="CP61" s="200">
        <v>788.34</v>
      </c>
      <c r="CQ61" s="200">
        <v>82.82</v>
      </c>
      <c r="CR61" s="205">
        <v>730048</v>
      </c>
      <c r="CS61" s="201">
        <v>0.004</v>
      </c>
      <c r="CT61" s="201">
        <v>0</v>
      </c>
      <c r="CU61" s="208">
        <v>0</v>
      </c>
      <c r="CV61" s="319">
        <v>7093588</v>
      </c>
      <c r="CW61" s="241" t="s">
        <v>209</v>
      </c>
      <c r="CX61" s="201">
        <v>0.2374</v>
      </c>
      <c r="CY61" s="200">
        <v>1100</v>
      </c>
      <c r="CZ61" s="200">
        <v>1650</v>
      </c>
      <c r="DA61" s="201">
        <v>0.139</v>
      </c>
      <c r="DB61" s="201">
        <v>0.139</v>
      </c>
      <c r="DC61" s="200">
        <v>3472.86</v>
      </c>
      <c r="DD61" s="236">
        <v>3128.13</v>
      </c>
      <c r="DE61" s="325">
        <v>3820147</v>
      </c>
      <c r="DF61" s="325">
        <v>5161415</v>
      </c>
      <c r="DG61" s="322">
        <v>1</v>
      </c>
      <c r="DH61" s="201">
        <v>1</v>
      </c>
      <c r="DI61" s="244">
        <v>0.0494</v>
      </c>
      <c r="DJ61" s="210">
        <v>140000</v>
      </c>
      <c r="DK61" s="236">
        <v>140000</v>
      </c>
      <c r="DL61" s="325">
        <v>11223333</v>
      </c>
      <c r="DM61" s="322">
        <v>0.0617</v>
      </c>
      <c r="DN61" s="201">
        <v>0</v>
      </c>
      <c r="DO61" s="244">
        <v>0</v>
      </c>
      <c r="DP61" s="210">
        <v>0</v>
      </c>
      <c r="DQ61" s="236">
        <v>0</v>
      </c>
      <c r="DR61" s="325">
        <v>0</v>
      </c>
      <c r="DS61" s="322">
        <v>0</v>
      </c>
      <c r="DT61" s="201">
        <v>0</v>
      </c>
      <c r="DU61" s="208">
        <v>0</v>
      </c>
      <c r="DV61" s="270">
        <v>0</v>
      </c>
      <c r="DW61" s="199">
        <v>0</v>
      </c>
      <c r="DX61" s="202" t="s">
        <v>218</v>
      </c>
      <c r="DY61" s="199">
        <v>0</v>
      </c>
      <c r="DZ61" s="199">
        <v>0</v>
      </c>
      <c r="EA61" s="202" t="s">
        <v>218</v>
      </c>
      <c r="EB61" s="199">
        <v>0</v>
      </c>
      <c r="EC61" s="247">
        <v>0</v>
      </c>
      <c r="ED61" s="327">
        <v>0</v>
      </c>
      <c r="EE61" s="322">
        <v>0</v>
      </c>
      <c r="EF61" s="244">
        <v>0</v>
      </c>
      <c r="EG61" s="327">
        <v>100000</v>
      </c>
      <c r="EH61" s="322">
        <v>0.0005</v>
      </c>
      <c r="EI61" s="208">
        <v>0</v>
      </c>
      <c r="EJ61" s="327">
        <v>1711668</v>
      </c>
      <c r="EK61" s="322">
        <v>0.0094</v>
      </c>
      <c r="EL61" s="244">
        <v>0</v>
      </c>
      <c r="EM61" s="327">
        <v>363908</v>
      </c>
      <c r="EN61" s="322">
        <v>0.002</v>
      </c>
      <c r="EO61" s="208">
        <v>0</v>
      </c>
      <c r="EP61" s="327">
        <v>0</v>
      </c>
      <c r="EQ61" s="322">
        <v>0</v>
      </c>
      <c r="ER61" s="208">
        <v>0</v>
      </c>
      <c r="ES61" s="241" t="s">
        <v>230</v>
      </c>
      <c r="ET61" s="200">
        <v>98000</v>
      </c>
      <c r="EU61" s="201">
        <v>0.0005</v>
      </c>
      <c r="EV61" s="201">
        <v>0</v>
      </c>
      <c r="EW61" s="208">
        <v>0</v>
      </c>
      <c r="EX61" s="238" t="s">
        <v>231</v>
      </c>
      <c r="EY61" s="200">
        <v>0</v>
      </c>
      <c r="EZ61" s="201">
        <v>0</v>
      </c>
      <c r="FA61" s="208">
        <v>0</v>
      </c>
      <c r="FB61" s="238" t="s">
        <v>232</v>
      </c>
      <c r="FC61" s="200">
        <v>0</v>
      </c>
      <c r="FD61" s="201">
        <v>0</v>
      </c>
      <c r="FE61" s="208">
        <v>0</v>
      </c>
      <c r="FF61" s="238" t="s">
        <v>233</v>
      </c>
      <c r="FG61" s="200">
        <v>0</v>
      </c>
      <c r="FH61" s="201">
        <v>0</v>
      </c>
      <c r="FI61" s="208">
        <v>0</v>
      </c>
      <c r="FJ61" s="238" t="s">
        <v>234</v>
      </c>
      <c r="FK61" s="200">
        <v>0</v>
      </c>
      <c r="FL61" s="201">
        <v>0</v>
      </c>
      <c r="FM61" s="208">
        <v>0</v>
      </c>
      <c r="FN61" s="238" t="s">
        <v>235</v>
      </c>
      <c r="FO61" s="200">
        <v>0</v>
      </c>
      <c r="FP61" s="201">
        <v>0</v>
      </c>
      <c r="FQ61" s="244">
        <v>0</v>
      </c>
      <c r="FR61" s="211">
        <v>181922892</v>
      </c>
      <c r="FS61" s="201">
        <v>1</v>
      </c>
      <c r="FT61" s="200">
        <v>8981562</v>
      </c>
      <c r="FU61" s="341">
        <f t="shared" si="0"/>
        <v>0.04937015842953948</v>
      </c>
      <c r="FV61" s="210">
        <v>1685634</v>
      </c>
      <c r="FW61" s="199" t="s">
        <v>169</v>
      </c>
      <c r="FX61" s="201">
        <v>0</v>
      </c>
      <c r="FY61" s="201">
        <v>0</v>
      </c>
      <c r="FZ61" s="200">
        <v>0</v>
      </c>
      <c r="GA61" s="200">
        <v>1685634</v>
      </c>
      <c r="GB61" s="208">
        <v>0.0092</v>
      </c>
      <c r="GC61" s="254">
        <v>0</v>
      </c>
      <c r="GD61" s="200">
        <v>350000</v>
      </c>
      <c r="GE61" s="200">
        <v>1799616</v>
      </c>
      <c r="GF61" s="236">
        <v>0</v>
      </c>
      <c r="GG61" s="254">
        <v>183608526</v>
      </c>
      <c r="GH61" s="201">
        <v>0.7583</v>
      </c>
      <c r="GI61" s="201">
        <v>0.9258</v>
      </c>
      <c r="GJ61" s="266">
        <v>1.28</v>
      </c>
    </row>
    <row r="62" spans="1:192" s="190" customFormat="1" ht="14.25">
      <c r="A62" s="197">
        <v>313</v>
      </c>
      <c r="B62" s="197" t="s">
        <v>39</v>
      </c>
      <c r="C62" s="198" t="s">
        <v>169</v>
      </c>
      <c r="D62" s="247">
        <v>0</v>
      </c>
      <c r="E62" s="254">
        <v>3390.75</v>
      </c>
      <c r="F62" s="200">
        <v>20257</v>
      </c>
      <c r="G62" s="205">
        <v>68686423</v>
      </c>
      <c r="H62" s="201">
        <v>0.4164</v>
      </c>
      <c r="I62" s="208">
        <v>0.05</v>
      </c>
      <c r="J62" s="250">
        <v>3990.6</v>
      </c>
      <c r="K62" s="200">
        <v>7499</v>
      </c>
      <c r="L62" s="205">
        <v>29925509</v>
      </c>
      <c r="M62" s="201">
        <v>0.1814</v>
      </c>
      <c r="N62" s="208">
        <v>0.05</v>
      </c>
      <c r="O62" s="250">
        <v>5493.33</v>
      </c>
      <c r="P62" s="200">
        <v>5345</v>
      </c>
      <c r="Q62" s="205">
        <v>29361849</v>
      </c>
      <c r="R62" s="201">
        <v>0.178</v>
      </c>
      <c r="S62" s="208">
        <v>0.05</v>
      </c>
      <c r="T62" s="306">
        <v>127973781</v>
      </c>
      <c r="U62" s="257" t="s">
        <v>254</v>
      </c>
      <c r="V62" s="200">
        <v>606.53</v>
      </c>
      <c r="W62" s="200">
        <v>3731.65</v>
      </c>
      <c r="X62" s="205">
        <v>2263360</v>
      </c>
      <c r="Y62" s="208">
        <v>0.15</v>
      </c>
      <c r="Z62" s="274" t="s">
        <v>253</v>
      </c>
      <c r="AA62" s="200">
        <v>1142.72</v>
      </c>
      <c r="AB62" s="200">
        <v>2464.55</v>
      </c>
      <c r="AC62" s="205">
        <v>2816291</v>
      </c>
      <c r="AD62" s="244">
        <v>0.15</v>
      </c>
      <c r="AE62" s="210">
        <v>0</v>
      </c>
      <c r="AF62" s="200">
        <v>0</v>
      </c>
      <c r="AG62" s="200">
        <v>0</v>
      </c>
      <c r="AH62" s="200">
        <v>0</v>
      </c>
      <c r="AI62" s="200">
        <v>0</v>
      </c>
      <c r="AJ62" s="201">
        <v>0.15</v>
      </c>
      <c r="AK62" s="263">
        <v>0.15</v>
      </c>
      <c r="AL62" s="210">
        <v>0</v>
      </c>
      <c r="AM62" s="200">
        <v>0</v>
      </c>
      <c r="AN62" s="200">
        <v>0</v>
      </c>
      <c r="AO62" s="200">
        <v>0</v>
      </c>
      <c r="AP62" s="200">
        <v>0</v>
      </c>
      <c r="AQ62" s="201">
        <v>0.15</v>
      </c>
      <c r="AR62" s="208">
        <v>0.15</v>
      </c>
      <c r="AS62" s="250">
        <v>0</v>
      </c>
      <c r="AT62" s="200">
        <v>0</v>
      </c>
      <c r="AU62" s="200">
        <v>0</v>
      </c>
      <c r="AV62" s="200">
        <v>0</v>
      </c>
      <c r="AW62" s="200">
        <v>0</v>
      </c>
      <c r="AX62" s="201">
        <v>0.15</v>
      </c>
      <c r="AY62" s="263">
        <v>0.15</v>
      </c>
      <c r="AZ62" s="210">
        <v>315</v>
      </c>
      <c r="BA62" s="200">
        <v>597</v>
      </c>
      <c r="BB62" s="200">
        <v>3497.92</v>
      </c>
      <c r="BC62" s="200">
        <v>2181.36</v>
      </c>
      <c r="BD62" s="200">
        <v>2404119</v>
      </c>
      <c r="BE62" s="201">
        <v>0.15</v>
      </c>
      <c r="BF62" s="208">
        <v>0.15</v>
      </c>
      <c r="BG62" s="250">
        <v>473</v>
      </c>
      <c r="BH62" s="200">
        <v>895</v>
      </c>
      <c r="BI62" s="200">
        <v>1308.77</v>
      </c>
      <c r="BJ62" s="200">
        <v>917.13</v>
      </c>
      <c r="BK62" s="200">
        <v>1439879</v>
      </c>
      <c r="BL62" s="201">
        <v>0.15</v>
      </c>
      <c r="BM62" s="263">
        <v>0.15</v>
      </c>
      <c r="BN62" s="210">
        <v>631</v>
      </c>
      <c r="BO62" s="200">
        <v>1193</v>
      </c>
      <c r="BP62" s="200">
        <v>807.26</v>
      </c>
      <c r="BQ62" s="200">
        <v>669.9</v>
      </c>
      <c r="BR62" s="200">
        <v>1308570</v>
      </c>
      <c r="BS62" s="201">
        <v>0.15</v>
      </c>
      <c r="BT62" s="208">
        <v>0.15</v>
      </c>
      <c r="BU62" s="327">
        <v>10232218</v>
      </c>
      <c r="BV62" s="333">
        <v>0.062</v>
      </c>
      <c r="BW62" s="241" t="s">
        <v>198</v>
      </c>
      <c r="BX62" s="200">
        <v>0</v>
      </c>
      <c r="BY62" s="200">
        <v>0</v>
      </c>
      <c r="BZ62" s="331">
        <v>0</v>
      </c>
      <c r="CA62" s="323">
        <v>0</v>
      </c>
      <c r="CB62" s="208">
        <v>0</v>
      </c>
      <c r="CC62" s="238" t="s">
        <v>200</v>
      </c>
      <c r="CD62" s="200">
        <v>310.76</v>
      </c>
      <c r="CE62" s="200">
        <v>8065.59</v>
      </c>
      <c r="CF62" s="205">
        <v>2506461</v>
      </c>
      <c r="CG62" s="208">
        <v>0.15</v>
      </c>
      <c r="CH62" s="238" t="s">
        <v>201</v>
      </c>
      <c r="CI62" s="200">
        <v>1767.4</v>
      </c>
      <c r="CJ62" s="200">
        <v>970.1</v>
      </c>
      <c r="CK62" s="205">
        <v>1714549</v>
      </c>
      <c r="CL62" s="201">
        <v>0.15</v>
      </c>
      <c r="CM62" s="208">
        <v>0.0256</v>
      </c>
      <c r="CN62" s="250">
        <v>0</v>
      </c>
      <c r="CO62" s="200">
        <v>0</v>
      </c>
      <c r="CP62" s="200">
        <v>0</v>
      </c>
      <c r="CQ62" s="200">
        <v>0</v>
      </c>
      <c r="CR62" s="205">
        <v>0</v>
      </c>
      <c r="CS62" s="201">
        <v>0</v>
      </c>
      <c r="CT62" s="201">
        <v>0</v>
      </c>
      <c r="CU62" s="208">
        <v>0</v>
      </c>
      <c r="CV62" s="319">
        <v>4221011</v>
      </c>
      <c r="CW62" s="241" t="s">
        <v>209</v>
      </c>
      <c r="CX62" s="201">
        <v>0.28</v>
      </c>
      <c r="CY62" s="200">
        <v>1949.25</v>
      </c>
      <c r="CZ62" s="200">
        <v>2325</v>
      </c>
      <c r="DA62" s="201">
        <v>0.1664</v>
      </c>
      <c r="DB62" s="201">
        <v>0.1663</v>
      </c>
      <c r="DC62" s="200">
        <v>3349.23</v>
      </c>
      <c r="DD62" s="236">
        <v>2914.04</v>
      </c>
      <c r="DE62" s="325">
        <v>6528480</v>
      </c>
      <c r="DF62" s="325">
        <v>6775141</v>
      </c>
      <c r="DG62" s="322">
        <v>1</v>
      </c>
      <c r="DH62" s="201">
        <v>1</v>
      </c>
      <c r="DI62" s="244">
        <v>0.0806</v>
      </c>
      <c r="DJ62" s="210">
        <v>110000</v>
      </c>
      <c r="DK62" s="236">
        <v>110000</v>
      </c>
      <c r="DL62" s="325">
        <v>7480000</v>
      </c>
      <c r="DM62" s="322">
        <v>0.0453</v>
      </c>
      <c r="DN62" s="201">
        <v>0.05</v>
      </c>
      <c r="DO62" s="244">
        <v>0.05</v>
      </c>
      <c r="DP62" s="210">
        <v>0</v>
      </c>
      <c r="DQ62" s="236">
        <v>0</v>
      </c>
      <c r="DR62" s="325">
        <v>0</v>
      </c>
      <c r="DS62" s="322">
        <v>0</v>
      </c>
      <c r="DT62" s="201">
        <v>0</v>
      </c>
      <c r="DU62" s="208">
        <v>0</v>
      </c>
      <c r="DV62" s="270">
        <v>0</v>
      </c>
      <c r="DW62" s="199">
        <v>0</v>
      </c>
      <c r="DX62" s="202" t="s">
        <v>218</v>
      </c>
      <c r="DY62" s="199">
        <v>0</v>
      </c>
      <c r="DZ62" s="199">
        <v>0</v>
      </c>
      <c r="EA62" s="202" t="s">
        <v>218</v>
      </c>
      <c r="EB62" s="199">
        <v>0</v>
      </c>
      <c r="EC62" s="247">
        <v>0</v>
      </c>
      <c r="ED62" s="327">
        <v>0</v>
      </c>
      <c r="EE62" s="322">
        <v>0</v>
      </c>
      <c r="EF62" s="244">
        <v>0</v>
      </c>
      <c r="EG62" s="327">
        <v>0</v>
      </c>
      <c r="EH62" s="322">
        <v>0</v>
      </c>
      <c r="EI62" s="208">
        <v>0</v>
      </c>
      <c r="EJ62" s="327">
        <v>1758471</v>
      </c>
      <c r="EK62" s="322">
        <v>0.0107</v>
      </c>
      <c r="EL62" s="244">
        <v>0</v>
      </c>
      <c r="EM62" s="327">
        <v>0</v>
      </c>
      <c r="EN62" s="322">
        <v>0</v>
      </c>
      <c r="EO62" s="208">
        <v>0</v>
      </c>
      <c r="EP62" s="327">
        <v>0</v>
      </c>
      <c r="EQ62" s="322">
        <v>0</v>
      </c>
      <c r="ER62" s="208">
        <v>0</v>
      </c>
      <c r="ES62" s="241" t="s">
        <v>230</v>
      </c>
      <c r="ET62" s="200">
        <v>0</v>
      </c>
      <c r="EU62" s="201">
        <v>0</v>
      </c>
      <c r="EV62" s="201">
        <v>0.05</v>
      </c>
      <c r="EW62" s="208">
        <v>0.05</v>
      </c>
      <c r="EX62" s="238" t="s">
        <v>300</v>
      </c>
      <c r="EY62" s="200">
        <v>0</v>
      </c>
      <c r="EZ62" s="201">
        <v>0</v>
      </c>
      <c r="FA62" s="208">
        <v>0</v>
      </c>
      <c r="FB62" s="238" t="s">
        <v>232</v>
      </c>
      <c r="FC62" s="200">
        <v>0</v>
      </c>
      <c r="FD62" s="201">
        <v>0</v>
      </c>
      <c r="FE62" s="208">
        <v>0</v>
      </c>
      <c r="FF62" s="238" t="s">
        <v>233</v>
      </c>
      <c r="FG62" s="200">
        <v>0</v>
      </c>
      <c r="FH62" s="201">
        <v>0</v>
      </c>
      <c r="FI62" s="208">
        <v>0</v>
      </c>
      <c r="FJ62" s="238" t="s">
        <v>234</v>
      </c>
      <c r="FK62" s="200">
        <v>0</v>
      </c>
      <c r="FL62" s="201">
        <v>0</v>
      </c>
      <c r="FM62" s="208">
        <v>0</v>
      </c>
      <c r="FN62" s="238" t="s">
        <v>235</v>
      </c>
      <c r="FO62" s="200">
        <v>0</v>
      </c>
      <c r="FP62" s="201">
        <v>0</v>
      </c>
      <c r="FQ62" s="244">
        <v>0</v>
      </c>
      <c r="FR62" s="211">
        <v>164969101</v>
      </c>
      <c r="FS62" s="201">
        <v>1</v>
      </c>
      <c r="FT62" s="200">
        <v>22244294</v>
      </c>
      <c r="FU62" s="341">
        <f t="shared" si="0"/>
        <v>0.13483915390919177</v>
      </c>
      <c r="FV62" s="210">
        <v>887329</v>
      </c>
      <c r="FW62" s="199" t="s">
        <v>170</v>
      </c>
      <c r="FX62" s="201">
        <v>0.015</v>
      </c>
      <c r="FY62" s="201">
        <v>0.75</v>
      </c>
      <c r="FZ62" s="200">
        <v>-838364</v>
      </c>
      <c r="GA62" s="200">
        <v>48964</v>
      </c>
      <c r="GB62" s="208">
        <v>0.0003</v>
      </c>
      <c r="GC62" s="254">
        <v>0</v>
      </c>
      <c r="GD62" s="200">
        <v>0</v>
      </c>
      <c r="GE62" s="200">
        <v>1838781</v>
      </c>
      <c r="GF62" s="236">
        <v>0</v>
      </c>
      <c r="GG62" s="254">
        <v>165018065</v>
      </c>
      <c r="GH62" s="201">
        <v>0.7757</v>
      </c>
      <c r="GI62" s="201">
        <v>0.944</v>
      </c>
      <c r="GJ62" s="266">
        <v>1.3299999999999998</v>
      </c>
    </row>
    <row r="63" spans="1:192" s="190" customFormat="1" ht="14.25">
      <c r="A63" s="197">
        <v>810</v>
      </c>
      <c r="B63" s="197" t="s">
        <v>299</v>
      </c>
      <c r="C63" s="198" t="s">
        <v>170</v>
      </c>
      <c r="D63" s="247">
        <v>77</v>
      </c>
      <c r="E63" s="254">
        <v>2735.05</v>
      </c>
      <c r="F63" s="200">
        <v>20810.35</v>
      </c>
      <c r="G63" s="205">
        <v>56917348</v>
      </c>
      <c r="H63" s="201">
        <v>0.381</v>
      </c>
      <c r="I63" s="208">
        <v>0.01</v>
      </c>
      <c r="J63" s="250">
        <v>3605.66</v>
      </c>
      <c r="K63" s="200">
        <v>7023</v>
      </c>
      <c r="L63" s="205">
        <v>25322550</v>
      </c>
      <c r="M63" s="201">
        <v>0.1695</v>
      </c>
      <c r="N63" s="208">
        <v>0.01</v>
      </c>
      <c r="O63" s="250">
        <v>5119.31</v>
      </c>
      <c r="P63" s="200">
        <v>4639.98</v>
      </c>
      <c r="Q63" s="205">
        <v>23753496</v>
      </c>
      <c r="R63" s="201">
        <v>0.159</v>
      </c>
      <c r="S63" s="208">
        <v>0.01</v>
      </c>
      <c r="T63" s="306">
        <v>105993394</v>
      </c>
      <c r="U63" s="257" t="s">
        <v>190</v>
      </c>
      <c r="V63" s="200">
        <v>1462.14</v>
      </c>
      <c r="W63" s="200">
        <v>9079.57</v>
      </c>
      <c r="X63" s="205">
        <v>13275602</v>
      </c>
      <c r="Y63" s="208">
        <v>0.1279</v>
      </c>
      <c r="Z63" s="274" t="s">
        <v>191</v>
      </c>
      <c r="AA63" s="200">
        <v>2213.56</v>
      </c>
      <c r="AB63" s="200">
        <v>5009.23</v>
      </c>
      <c r="AC63" s="205">
        <v>11088239</v>
      </c>
      <c r="AD63" s="244">
        <v>0.1279</v>
      </c>
      <c r="AE63" s="210">
        <v>0</v>
      </c>
      <c r="AF63" s="200">
        <v>0</v>
      </c>
      <c r="AG63" s="200">
        <v>0</v>
      </c>
      <c r="AH63" s="200">
        <v>0</v>
      </c>
      <c r="AI63" s="200">
        <v>0</v>
      </c>
      <c r="AJ63" s="201">
        <v>0</v>
      </c>
      <c r="AK63" s="263">
        <v>0</v>
      </c>
      <c r="AL63" s="210">
        <v>0</v>
      </c>
      <c r="AM63" s="200">
        <v>0</v>
      </c>
      <c r="AN63" s="200">
        <v>0</v>
      </c>
      <c r="AO63" s="200">
        <v>0</v>
      </c>
      <c r="AP63" s="200">
        <v>0</v>
      </c>
      <c r="AQ63" s="201">
        <v>0</v>
      </c>
      <c r="AR63" s="208">
        <v>0</v>
      </c>
      <c r="AS63" s="250">
        <v>0</v>
      </c>
      <c r="AT63" s="200">
        <v>0</v>
      </c>
      <c r="AU63" s="200">
        <v>0</v>
      </c>
      <c r="AV63" s="200">
        <v>0</v>
      </c>
      <c r="AW63" s="200">
        <v>0</v>
      </c>
      <c r="AX63" s="201">
        <v>0</v>
      </c>
      <c r="AY63" s="263">
        <v>0</v>
      </c>
      <c r="AZ63" s="210">
        <v>0</v>
      </c>
      <c r="BA63" s="200">
        <v>0</v>
      </c>
      <c r="BB63" s="205">
        <v>0</v>
      </c>
      <c r="BC63" s="200">
        <v>0</v>
      </c>
      <c r="BD63" s="200">
        <v>0</v>
      </c>
      <c r="BE63" s="201">
        <v>0</v>
      </c>
      <c r="BF63" s="208">
        <v>0</v>
      </c>
      <c r="BG63" s="250">
        <v>0</v>
      </c>
      <c r="BH63" s="200">
        <v>0</v>
      </c>
      <c r="BI63" s="200">
        <v>0</v>
      </c>
      <c r="BJ63" s="205">
        <v>0</v>
      </c>
      <c r="BK63" s="200">
        <v>0</v>
      </c>
      <c r="BL63" s="201">
        <v>0</v>
      </c>
      <c r="BM63" s="263">
        <v>0</v>
      </c>
      <c r="BN63" s="210">
        <v>0</v>
      </c>
      <c r="BO63" s="200">
        <v>0</v>
      </c>
      <c r="BP63" s="205">
        <v>0</v>
      </c>
      <c r="BQ63" s="200">
        <v>0</v>
      </c>
      <c r="BR63" s="200">
        <v>0</v>
      </c>
      <c r="BS63" s="201">
        <v>0</v>
      </c>
      <c r="BT63" s="208">
        <v>0</v>
      </c>
      <c r="BU63" s="327">
        <v>24363842</v>
      </c>
      <c r="BV63" s="333">
        <v>0.1631</v>
      </c>
      <c r="BW63" s="241" t="s">
        <v>198</v>
      </c>
      <c r="BX63" s="200">
        <v>1159</v>
      </c>
      <c r="BY63" s="200">
        <v>255.93</v>
      </c>
      <c r="BZ63" s="331">
        <v>296622</v>
      </c>
      <c r="CA63" s="323">
        <v>0.002</v>
      </c>
      <c r="CB63" s="208">
        <v>0</v>
      </c>
      <c r="CC63" s="238" t="s">
        <v>200</v>
      </c>
      <c r="CD63" s="200">
        <v>782.16</v>
      </c>
      <c r="CE63" s="200">
        <v>1769.53</v>
      </c>
      <c r="CF63" s="205">
        <v>1384055</v>
      </c>
      <c r="CG63" s="208">
        <v>0</v>
      </c>
      <c r="CH63" s="238" t="s">
        <v>201</v>
      </c>
      <c r="CI63" s="200">
        <v>1209.13</v>
      </c>
      <c r="CJ63" s="200">
        <v>336.42</v>
      </c>
      <c r="CK63" s="205">
        <v>406776</v>
      </c>
      <c r="CL63" s="201">
        <v>0</v>
      </c>
      <c r="CM63" s="208">
        <v>0.012</v>
      </c>
      <c r="CN63" s="250">
        <v>91.65</v>
      </c>
      <c r="CO63" s="200">
        <v>13.72</v>
      </c>
      <c r="CP63" s="200">
        <v>721.13</v>
      </c>
      <c r="CQ63" s="200">
        <v>524.4</v>
      </c>
      <c r="CR63" s="205">
        <v>73287</v>
      </c>
      <c r="CS63" s="201">
        <v>0.0005</v>
      </c>
      <c r="CT63" s="201">
        <v>0</v>
      </c>
      <c r="CU63" s="208">
        <v>0</v>
      </c>
      <c r="CV63" s="319">
        <v>2160739</v>
      </c>
      <c r="CW63" s="241" t="s">
        <v>209</v>
      </c>
      <c r="CX63" s="201">
        <v>0.41</v>
      </c>
      <c r="CY63" s="200">
        <v>115.38</v>
      </c>
      <c r="CZ63" s="200">
        <v>159.75</v>
      </c>
      <c r="DA63" s="201">
        <v>0.2366</v>
      </c>
      <c r="DB63" s="201">
        <v>0.2326</v>
      </c>
      <c r="DC63" s="200">
        <v>4864.27</v>
      </c>
      <c r="DD63" s="236">
        <v>3339.01</v>
      </c>
      <c r="DE63" s="325">
        <v>561239</v>
      </c>
      <c r="DF63" s="325">
        <v>533407</v>
      </c>
      <c r="DG63" s="322">
        <v>1</v>
      </c>
      <c r="DH63" s="201">
        <v>1</v>
      </c>
      <c r="DI63" s="244">
        <v>0.0073</v>
      </c>
      <c r="DJ63" s="210">
        <v>150000</v>
      </c>
      <c r="DK63" s="236">
        <v>150000</v>
      </c>
      <c r="DL63" s="325">
        <v>12450000</v>
      </c>
      <c r="DM63" s="322">
        <v>0.0833</v>
      </c>
      <c r="DN63" s="201">
        <v>0</v>
      </c>
      <c r="DO63" s="244">
        <v>0</v>
      </c>
      <c r="DP63" s="210">
        <v>0</v>
      </c>
      <c r="DQ63" s="236">
        <v>0</v>
      </c>
      <c r="DR63" s="325">
        <v>0</v>
      </c>
      <c r="DS63" s="322">
        <v>0</v>
      </c>
      <c r="DT63" s="201">
        <v>0</v>
      </c>
      <c r="DU63" s="208">
        <v>0</v>
      </c>
      <c r="DV63" s="270">
        <v>0</v>
      </c>
      <c r="DW63" s="199">
        <v>0</v>
      </c>
      <c r="DX63" s="202" t="s">
        <v>218</v>
      </c>
      <c r="DY63" s="199">
        <v>0</v>
      </c>
      <c r="DZ63" s="199">
        <v>0</v>
      </c>
      <c r="EA63" s="202" t="s">
        <v>218</v>
      </c>
      <c r="EB63" s="199">
        <v>0</v>
      </c>
      <c r="EC63" s="247">
        <v>0</v>
      </c>
      <c r="ED63" s="327">
        <v>0</v>
      </c>
      <c r="EE63" s="322">
        <v>0</v>
      </c>
      <c r="EF63" s="244">
        <v>0</v>
      </c>
      <c r="EG63" s="327">
        <v>123000</v>
      </c>
      <c r="EH63" s="322">
        <v>0.0008</v>
      </c>
      <c r="EI63" s="208">
        <v>0</v>
      </c>
      <c r="EJ63" s="327">
        <v>1328311</v>
      </c>
      <c r="EK63" s="322">
        <v>0.0089</v>
      </c>
      <c r="EL63" s="244">
        <v>0</v>
      </c>
      <c r="EM63" s="327">
        <v>1865770</v>
      </c>
      <c r="EN63" s="322">
        <v>0.0125</v>
      </c>
      <c r="EO63" s="208">
        <v>0</v>
      </c>
      <c r="EP63" s="327">
        <v>0</v>
      </c>
      <c r="EQ63" s="322">
        <v>0</v>
      </c>
      <c r="ER63" s="208">
        <v>0</v>
      </c>
      <c r="ES63" s="241" t="s">
        <v>230</v>
      </c>
      <c r="ET63" s="200">
        <v>0</v>
      </c>
      <c r="EU63" s="201">
        <v>0</v>
      </c>
      <c r="EV63" s="201">
        <v>0</v>
      </c>
      <c r="EW63" s="208">
        <v>0</v>
      </c>
      <c r="EX63" s="238" t="s">
        <v>231</v>
      </c>
      <c r="EY63" s="200">
        <v>0</v>
      </c>
      <c r="EZ63" s="201">
        <v>0</v>
      </c>
      <c r="FA63" s="208">
        <v>0</v>
      </c>
      <c r="FB63" s="238" t="s">
        <v>232</v>
      </c>
      <c r="FC63" s="200">
        <v>0</v>
      </c>
      <c r="FD63" s="201">
        <v>0</v>
      </c>
      <c r="FE63" s="208">
        <v>0</v>
      </c>
      <c r="FF63" s="238" t="s">
        <v>233</v>
      </c>
      <c r="FG63" s="200">
        <v>0</v>
      </c>
      <c r="FH63" s="201">
        <v>0</v>
      </c>
      <c r="FI63" s="208">
        <v>0</v>
      </c>
      <c r="FJ63" s="238" t="s">
        <v>234</v>
      </c>
      <c r="FK63" s="200">
        <v>0</v>
      </c>
      <c r="FL63" s="201">
        <v>0</v>
      </c>
      <c r="FM63" s="208">
        <v>0</v>
      </c>
      <c r="FN63" s="238" t="s">
        <v>235</v>
      </c>
      <c r="FO63" s="200">
        <v>0</v>
      </c>
      <c r="FP63" s="201">
        <v>0</v>
      </c>
      <c r="FQ63" s="244">
        <v>0</v>
      </c>
      <c r="FR63" s="211">
        <v>149379702</v>
      </c>
      <c r="FS63" s="201">
        <v>1</v>
      </c>
      <c r="FT63" s="200">
        <v>5270716</v>
      </c>
      <c r="FU63" s="341">
        <f t="shared" si="0"/>
        <v>0.03528401736937459</v>
      </c>
      <c r="FV63" s="210">
        <v>1388583</v>
      </c>
      <c r="FW63" s="199" t="s">
        <v>170</v>
      </c>
      <c r="FX63" s="201">
        <v>0.0484</v>
      </c>
      <c r="FY63" s="201">
        <v>1</v>
      </c>
      <c r="FZ63" s="200">
        <v>-1387675</v>
      </c>
      <c r="GA63" s="200">
        <v>907</v>
      </c>
      <c r="GB63" s="208">
        <v>0</v>
      </c>
      <c r="GC63" s="254">
        <v>0</v>
      </c>
      <c r="GD63" s="200">
        <v>400000</v>
      </c>
      <c r="GE63" s="200">
        <v>1550000</v>
      </c>
      <c r="GF63" s="236">
        <v>0</v>
      </c>
      <c r="GG63" s="254">
        <v>149380610</v>
      </c>
      <c r="GH63" s="201">
        <v>0.7096</v>
      </c>
      <c r="GI63" s="201">
        <v>0.8944</v>
      </c>
      <c r="GJ63" s="266">
        <v>1.4000000000000001</v>
      </c>
    </row>
    <row r="64" spans="1:192" s="190" customFormat="1" ht="14.25">
      <c r="A64" s="197">
        <v>921</v>
      </c>
      <c r="B64" s="197" t="s">
        <v>139</v>
      </c>
      <c r="C64" s="198" t="s">
        <v>169</v>
      </c>
      <c r="D64" s="247">
        <v>0</v>
      </c>
      <c r="E64" s="254">
        <v>2944.65</v>
      </c>
      <c r="F64" s="200">
        <v>9002</v>
      </c>
      <c r="G64" s="205">
        <v>26507739</v>
      </c>
      <c r="H64" s="201">
        <v>0.3831</v>
      </c>
      <c r="I64" s="208">
        <v>0.02</v>
      </c>
      <c r="J64" s="250">
        <v>3861.44</v>
      </c>
      <c r="K64" s="200">
        <v>3722</v>
      </c>
      <c r="L64" s="205">
        <v>14372280</v>
      </c>
      <c r="M64" s="201">
        <v>0.2077</v>
      </c>
      <c r="N64" s="208">
        <v>0.02</v>
      </c>
      <c r="O64" s="250">
        <v>4692.95</v>
      </c>
      <c r="P64" s="200">
        <v>2777</v>
      </c>
      <c r="Q64" s="205">
        <v>13032322</v>
      </c>
      <c r="R64" s="201">
        <v>0.1884</v>
      </c>
      <c r="S64" s="208">
        <v>0.02</v>
      </c>
      <c r="T64" s="306">
        <v>53912341</v>
      </c>
      <c r="U64" s="257" t="s">
        <v>190</v>
      </c>
      <c r="V64" s="200">
        <v>490.64</v>
      </c>
      <c r="W64" s="200">
        <v>2502.58</v>
      </c>
      <c r="X64" s="205">
        <v>1227867</v>
      </c>
      <c r="Y64" s="208">
        <v>1</v>
      </c>
      <c r="Z64" s="274" t="s">
        <v>191</v>
      </c>
      <c r="AA64" s="200">
        <v>783.42</v>
      </c>
      <c r="AB64" s="200">
        <v>1876.48</v>
      </c>
      <c r="AC64" s="205">
        <v>1470073</v>
      </c>
      <c r="AD64" s="244">
        <v>1</v>
      </c>
      <c r="AE64" s="210">
        <v>204.02</v>
      </c>
      <c r="AF64" s="200">
        <v>332.44</v>
      </c>
      <c r="AG64" s="200">
        <v>1767.07</v>
      </c>
      <c r="AH64" s="200">
        <v>1289.65</v>
      </c>
      <c r="AI64" s="200">
        <v>789251</v>
      </c>
      <c r="AJ64" s="201">
        <v>1</v>
      </c>
      <c r="AK64" s="263">
        <v>1</v>
      </c>
      <c r="AL64" s="210">
        <v>268.22</v>
      </c>
      <c r="AM64" s="200">
        <v>406.86</v>
      </c>
      <c r="AN64" s="200">
        <v>1241.45</v>
      </c>
      <c r="AO64" s="200">
        <v>951.07</v>
      </c>
      <c r="AP64" s="200">
        <v>719932</v>
      </c>
      <c r="AQ64" s="201">
        <v>1</v>
      </c>
      <c r="AR64" s="208">
        <v>1</v>
      </c>
      <c r="AS64" s="250">
        <v>295.16</v>
      </c>
      <c r="AT64" s="200">
        <v>484.83</v>
      </c>
      <c r="AU64" s="200">
        <v>1441.08</v>
      </c>
      <c r="AV64" s="200">
        <v>929.8</v>
      </c>
      <c r="AW64" s="200">
        <v>876145</v>
      </c>
      <c r="AX64" s="201">
        <v>1</v>
      </c>
      <c r="AY64" s="263">
        <v>1</v>
      </c>
      <c r="AZ64" s="210">
        <v>353.79</v>
      </c>
      <c r="BA64" s="200">
        <v>544.95</v>
      </c>
      <c r="BB64" s="200">
        <v>428.72</v>
      </c>
      <c r="BC64" s="200">
        <v>294.95</v>
      </c>
      <c r="BD64" s="200">
        <v>312410</v>
      </c>
      <c r="BE64" s="201">
        <v>1</v>
      </c>
      <c r="BF64" s="208">
        <v>1</v>
      </c>
      <c r="BG64" s="250">
        <v>0</v>
      </c>
      <c r="BH64" s="200">
        <v>0</v>
      </c>
      <c r="BI64" s="200">
        <v>0</v>
      </c>
      <c r="BJ64" s="200">
        <v>0</v>
      </c>
      <c r="BK64" s="200">
        <v>0</v>
      </c>
      <c r="BL64" s="201">
        <v>1</v>
      </c>
      <c r="BM64" s="263">
        <v>1</v>
      </c>
      <c r="BN64" s="210">
        <v>0</v>
      </c>
      <c r="BO64" s="200">
        <v>0</v>
      </c>
      <c r="BP64" s="200">
        <v>0</v>
      </c>
      <c r="BQ64" s="200">
        <v>0</v>
      </c>
      <c r="BR64" s="200">
        <v>0</v>
      </c>
      <c r="BS64" s="201">
        <v>1</v>
      </c>
      <c r="BT64" s="208">
        <v>1</v>
      </c>
      <c r="BU64" s="327">
        <v>5395677</v>
      </c>
      <c r="BV64" s="333">
        <v>0.078</v>
      </c>
      <c r="BW64" s="241" t="s">
        <v>198</v>
      </c>
      <c r="BX64" s="200">
        <v>303.8</v>
      </c>
      <c r="BY64" s="200">
        <v>105.32</v>
      </c>
      <c r="BZ64" s="331">
        <v>31997</v>
      </c>
      <c r="CA64" s="323">
        <v>0.0005</v>
      </c>
      <c r="CB64" s="208">
        <v>1</v>
      </c>
      <c r="CC64" s="238" t="s">
        <v>200</v>
      </c>
      <c r="CD64" s="200">
        <v>377.19</v>
      </c>
      <c r="CE64" s="200">
        <v>212.7</v>
      </c>
      <c r="CF64" s="205">
        <v>80228</v>
      </c>
      <c r="CG64" s="208">
        <v>1</v>
      </c>
      <c r="CH64" s="238" t="s">
        <v>201</v>
      </c>
      <c r="CI64" s="200">
        <v>711.95</v>
      </c>
      <c r="CJ64" s="200">
        <v>26.03</v>
      </c>
      <c r="CK64" s="205">
        <v>18533</v>
      </c>
      <c r="CL64" s="201">
        <v>1</v>
      </c>
      <c r="CM64" s="208">
        <v>0.0014</v>
      </c>
      <c r="CN64" s="250">
        <v>625</v>
      </c>
      <c r="CO64" s="200">
        <v>625</v>
      </c>
      <c r="CP64" s="200">
        <v>251.05</v>
      </c>
      <c r="CQ64" s="200">
        <v>0</v>
      </c>
      <c r="CR64" s="205">
        <v>156907</v>
      </c>
      <c r="CS64" s="201">
        <v>0.0023</v>
      </c>
      <c r="CT64" s="201">
        <v>1</v>
      </c>
      <c r="CU64" s="208">
        <v>1</v>
      </c>
      <c r="CV64" s="319">
        <v>287665</v>
      </c>
      <c r="CW64" s="241" t="s">
        <v>252</v>
      </c>
      <c r="CX64" s="201">
        <v>1</v>
      </c>
      <c r="CY64" s="200">
        <v>621.56</v>
      </c>
      <c r="CZ64" s="200">
        <v>574.89</v>
      </c>
      <c r="DA64" s="201">
        <v>0.5449</v>
      </c>
      <c r="DB64" s="201">
        <v>0.215</v>
      </c>
      <c r="DC64" s="200">
        <v>2515.14</v>
      </c>
      <c r="DD64" s="236">
        <v>1915.79</v>
      </c>
      <c r="DE64" s="325">
        <v>1563309</v>
      </c>
      <c r="DF64" s="325">
        <v>1101369</v>
      </c>
      <c r="DG64" s="322">
        <v>1</v>
      </c>
      <c r="DH64" s="201">
        <v>1</v>
      </c>
      <c r="DI64" s="244">
        <v>0.0385</v>
      </c>
      <c r="DJ64" s="210">
        <v>120000</v>
      </c>
      <c r="DK64" s="236">
        <v>120000</v>
      </c>
      <c r="DL64" s="325">
        <v>5640000</v>
      </c>
      <c r="DM64" s="322">
        <v>0.0815</v>
      </c>
      <c r="DN64" s="201">
        <v>0.15</v>
      </c>
      <c r="DO64" s="244">
        <v>0.15</v>
      </c>
      <c r="DP64" s="210">
        <v>0</v>
      </c>
      <c r="DQ64" s="236">
        <v>0</v>
      </c>
      <c r="DR64" s="325">
        <v>0</v>
      </c>
      <c r="DS64" s="322">
        <v>0</v>
      </c>
      <c r="DT64" s="201">
        <v>0</v>
      </c>
      <c r="DU64" s="208">
        <v>0</v>
      </c>
      <c r="DV64" s="270">
        <v>0</v>
      </c>
      <c r="DW64" s="199">
        <v>0</v>
      </c>
      <c r="DX64" s="202" t="s">
        <v>218</v>
      </c>
      <c r="DY64" s="199">
        <v>0</v>
      </c>
      <c r="DZ64" s="199">
        <v>0</v>
      </c>
      <c r="EA64" s="202" t="s">
        <v>218</v>
      </c>
      <c r="EB64" s="199">
        <v>0</v>
      </c>
      <c r="EC64" s="247">
        <v>0</v>
      </c>
      <c r="ED64" s="327">
        <v>0</v>
      </c>
      <c r="EE64" s="322">
        <v>0</v>
      </c>
      <c r="EF64" s="244">
        <v>0</v>
      </c>
      <c r="EG64" s="327">
        <v>0</v>
      </c>
      <c r="EH64" s="322">
        <v>0</v>
      </c>
      <c r="EI64" s="208">
        <v>0</v>
      </c>
      <c r="EJ64" s="327">
        <v>999080</v>
      </c>
      <c r="EK64" s="322">
        <v>0.0144</v>
      </c>
      <c r="EL64" s="244">
        <v>0</v>
      </c>
      <c r="EM64" s="327">
        <v>0</v>
      </c>
      <c r="EN64" s="322">
        <v>0</v>
      </c>
      <c r="EO64" s="208">
        <v>0</v>
      </c>
      <c r="EP64" s="327">
        <v>139165</v>
      </c>
      <c r="EQ64" s="322">
        <v>0.002</v>
      </c>
      <c r="ER64" s="208">
        <v>0</v>
      </c>
      <c r="ES64" s="241" t="s">
        <v>230</v>
      </c>
      <c r="ET64" s="200">
        <v>0</v>
      </c>
      <c r="EU64" s="201">
        <v>0</v>
      </c>
      <c r="EV64" s="201">
        <v>0.15</v>
      </c>
      <c r="EW64" s="208">
        <v>0.15</v>
      </c>
      <c r="EX64" s="238" t="s">
        <v>298</v>
      </c>
      <c r="EY64" s="200">
        <v>96000</v>
      </c>
      <c r="EZ64" s="201">
        <v>0.0014</v>
      </c>
      <c r="FA64" s="208">
        <v>0</v>
      </c>
      <c r="FB64" s="238" t="s">
        <v>266</v>
      </c>
      <c r="FC64" s="200">
        <v>55000</v>
      </c>
      <c r="FD64" s="201">
        <v>0.0008</v>
      </c>
      <c r="FE64" s="208">
        <v>0</v>
      </c>
      <c r="FF64" s="238" t="s">
        <v>233</v>
      </c>
      <c r="FG64" s="200">
        <v>0</v>
      </c>
      <c r="FH64" s="201">
        <v>0</v>
      </c>
      <c r="FI64" s="208">
        <v>0</v>
      </c>
      <c r="FJ64" s="238" t="s">
        <v>234</v>
      </c>
      <c r="FK64" s="200">
        <v>0</v>
      </c>
      <c r="FL64" s="201">
        <v>0</v>
      </c>
      <c r="FM64" s="208">
        <v>0</v>
      </c>
      <c r="FN64" s="238" t="s">
        <v>235</v>
      </c>
      <c r="FO64" s="200">
        <v>0</v>
      </c>
      <c r="FP64" s="201">
        <v>0</v>
      </c>
      <c r="FQ64" s="244">
        <v>0</v>
      </c>
      <c r="FR64" s="211">
        <v>69189606</v>
      </c>
      <c r="FS64" s="201">
        <v>1</v>
      </c>
      <c r="FT64" s="200">
        <v>10272267</v>
      </c>
      <c r="FU64" s="341">
        <f t="shared" si="0"/>
        <v>0.14846546459593946</v>
      </c>
      <c r="FV64" s="210">
        <v>502615</v>
      </c>
      <c r="FW64" s="199" t="s">
        <v>170</v>
      </c>
      <c r="FX64" s="201">
        <v>0</v>
      </c>
      <c r="FY64" s="201">
        <v>0.2259</v>
      </c>
      <c r="FZ64" s="200">
        <v>-502614</v>
      </c>
      <c r="GA64" s="200">
        <v>0</v>
      </c>
      <c r="GB64" s="208">
        <v>0</v>
      </c>
      <c r="GC64" s="254">
        <v>0</v>
      </c>
      <c r="GD64" s="200">
        <v>0</v>
      </c>
      <c r="GE64" s="200">
        <v>100000</v>
      </c>
      <c r="GF64" s="236">
        <v>0</v>
      </c>
      <c r="GG64" s="254">
        <v>69189606</v>
      </c>
      <c r="GH64" s="201">
        <v>0.7792</v>
      </c>
      <c r="GI64" s="201">
        <v>0.8999</v>
      </c>
      <c r="GJ64" s="266">
        <v>1.24</v>
      </c>
    </row>
    <row r="65" spans="1:192" s="190" customFormat="1" ht="14.25">
      <c r="A65" s="197">
        <v>420</v>
      </c>
      <c r="B65" s="197" t="s">
        <v>152</v>
      </c>
      <c r="C65" s="198" t="s">
        <v>169</v>
      </c>
      <c r="D65" s="247">
        <v>0</v>
      </c>
      <c r="E65" s="254">
        <v>4351</v>
      </c>
      <c r="F65" s="200">
        <v>151</v>
      </c>
      <c r="G65" s="205">
        <v>657001</v>
      </c>
      <c r="H65" s="201">
        <v>0.2613</v>
      </c>
      <c r="I65" s="208">
        <v>0.04</v>
      </c>
      <c r="J65" s="250">
        <v>7496</v>
      </c>
      <c r="K65" s="200">
        <v>60</v>
      </c>
      <c r="L65" s="205">
        <v>449760</v>
      </c>
      <c r="M65" s="201">
        <v>0.1789</v>
      </c>
      <c r="N65" s="208">
        <v>0.04</v>
      </c>
      <c r="O65" s="250">
        <v>10708</v>
      </c>
      <c r="P65" s="200">
        <v>41</v>
      </c>
      <c r="Q65" s="205">
        <v>439028</v>
      </c>
      <c r="R65" s="201">
        <v>0.1746</v>
      </c>
      <c r="S65" s="208">
        <v>0.04</v>
      </c>
      <c r="T65" s="306">
        <v>1545789</v>
      </c>
      <c r="U65" s="257" t="s">
        <v>190</v>
      </c>
      <c r="V65" s="200">
        <v>2000</v>
      </c>
      <c r="W65" s="200">
        <v>7.82</v>
      </c>
      <c r="X65" s="205">
        <v>15641</v>
      </c>
      <c r="Y65" s="208">
        <v>0.04</v>
      </c>
      <c r="Z65" s="274" t="s">
        <v>191</v>
      </c>
      <c r="AA65" s="200">
        <v>2000</v>
      </c>
      <c r="AB65" s="200">
        <v>5.23</v>
      </c>
      <c r="AC65" s="205">
        <v>10462</v>
      </c>
      <c r="AD65" s="244">
        <v>0.04</v>
      </c>
      <c r="AE65" s="210">
        <v>0</v>
      </c>
      <c r="AF65" s="200">
        <v>0</v>
      </c>
      <c r="AG65" s="200">
        <v>0</v>
      </c>
      <c r="AH65" s="200">
        <v>0</v>
      </c>
      <c r="AI65" s="200">
        <v>0</v>
      </c>
      <c r="AJ65" s="201">
        <v>0</v>
      </c>
      <c r="AK65" s="263">
        <v>0</v>
      </c>
      <c r="AL65" s="210">
        <v>0</v>
      </c>
      <c r="AM65" s="200">
        <v>0</v>
      </c>
      <c r="AN65" s="200">
        <v>0</v>
      </c>
      <c r="AO65" s="200">
        <v>0</v>
      </c>
      <c r="AP65" s="200">
        <v>0</v>
      </c>
      <c r="AQ65" s="201">
        <v>0</v>
      </c>
      <c r="AR65" s="208">
        <v>0</v>
      </c>
      <c r="AS65" s="250">
        <v>0</v>
      </c>
      <c r="AT65" s="200">
        <v>0</v>
      </c>
      <c r="AU65" s="200">
        <v>0</v>
      </c>
      <c r="AV65" s="200">
        <v>0</v>
      </c>
      <c r="AW65" s="200">
        <v>0</v>
      </c>
      <c r="AX65" s="201">
        <v>0</v>
      </c>
      <c r="AY65" s="263">
        <v>0</v>
      </c>
      <c r="AZ65" s="210">
        <v>0</v>
      </c>
      <c r="BA65" s="200">
        <v>0</v>
      </c>
      <c r="BB65" s="200">
        <v>0</v>
      </c>
      <c r="BC65" s="200">
        <v>0</v>
      </c>
      <c r="BD65" s="200">
        <v>0</v>
      </c>
      <c r="BE65" s="201">
        <v>0</v>
      </c>
      <c r="BF65" s="208">
        <v>0</v>
      </c>
      <c r="BG65" s="250">
        <v>0</v>
      </c>
      <c r="BH65" s="200">
        <v>0</v>
      </c>
      <c r="BI65" s="200">
        <v>0</v>
      </c>
      <c r="BJ65" s="200">
        <v>0</v>
      </c>
      <c r="BK65" s="200">
        <v>0</v>
      </c>
      <c r="BL65" s="201">
        <v>0</v>
      </c>
      <c r="BM65" s="263">
        <v>0</v>
      </c>
      <c r="BN65" s="210">
        <v>0</v>
      </c>
      <c r="BO65" s="200">
        <v>0</v>
      </c>
      <c r="BP65" s="200">
        <v>0</v>
      </c>
      <c r="BQ65" s="200">
        <v>0</v>
      </c>
      <c r="BR65" s="200">
        <v>0</v>
      </c>
      <c r="BS65" s="201">
        <v>0</v>
      </c>
      <c r="BT65" s="208">
        <v>0</v>
      </c>
      <c r="BU65" s="327">
        <v>26104</v>
      </c>
      <c r="BV65" s="333">
        <v>0.0104</v>
      </c>
      <c r="BW65" s="241" t="s">
        <v>198</v>
      </c>
      <c r="BX65" s="200">
        <v>0</v>
      </c>
      <c r="BY65" s="200">
        <v>0</v>
      </c>
      <c r="BZ65" s="331">
        <v>0</v>
      </c>
      <c r="CA65" s="323">
        <v>0</v>
      </c>
      <c r="CB65" s="208">
        <v>0</v>
      </c>
      <c r="CC65" s="238" t="s">
        <v>149</v>
      </c>
      <c r="CD65" s="200">
        <v>0</v>
      </c>
      <c r="CE65" s="200">
        <v>0</v>
      </c>
      <c r="CF65" s="205">
        <v>0</v>
      </c>
      <c r="CG65" s="208">
        <v>0</v>
      </c>
      <c r="CH65" s="238" t="s">
        <v>149</v>
      </c>
      <c r="CI65" s="200">
        <v>0</v>
      </c>
      <c r="CJ65" s="200">
        <v>0</v>
      </c>
      <c r="CK65" s="205">
        <v>0</v>
      </c>
      <c r="CL65" s="201">
        <v>0</v>
      </c>
      <c r="CM65" s="208">
        <v>0</v>
      </c>
      <c r="CN65" s="250">
        <v>0</v>
      </c>
      <c r="CO65" s="200">
        <v>0</v>
      </c>
      <c r="CP65" s="200">
        <v>0</v>
      </c>
      <c r="CQ65" s="200">
        <v>0</v>
      </c>
      <c r="CR65" s="205">
        <v>0</v>
      </c>
      <c r="CS65" s="201">
        <v>0</v>
      </c>
      <c r="CT65" s="201">
        <v>0</v>
      </c>
      <c r="CU65" s="208">
        <v>0</v>
      </c>
      <c r="CV65" s="319">
        <v>0</v>
      </c>
      <c r="CW65" s="241" t="s">
        <v>252</v>
      </c>
      <c r="CX65" s="201">
        <v>1</v>
      </c>
      <c r="CY65" s="200">
        <v>1115</v>
      </c>
      <c r="CZ65" s="200">
        <v>2120</v>
      </c>
      <c r="DA65" s="201">
        <v>0</v>
      </c>
      <c r="DB65" s="201">
        <v>0.1648</v>
      </c>
      <c r="DC65" s="200">
        <v>21.3</v>
      </c>
      <c r="DD65" s="236">
        <v>15.46</v>
      </c>
      <c r="DE65" s="325">
        <v>23752</v>
      </c>
      <c r="DF65" s="325">
        <v>32773</v>
      </c>
      <c r="DG65" s="322">
        <v>1</v>
      </c>
      <c r="DH65" s="201">
        <v>1</v>
      </c>
      <c r="DI65" s="244">
        <v>0.0225</v>
      </c>
      <c r="DJ65" s="210">
        <v>175000</v>
      </c>
      <c r="DK65" s="236">
        <v>175000</v>
      </c>
      <c r="DL65" s="325">
        <v>175000</v>
      </c>
      <c r="DM65" s="322">
        <v>0.0696</v>
      </c>
      <c r="DN65" s="201">
        <v>0.06</v>
      </c>
      <c r="DO65" s="244">
        <v>0.06</v>
      </c>
      <c r="DP65" s="210">
        <v>100000</v>
      </c>
      <c r="DQ65" s="236">
        <v>100000</v>
      </c>
      <c r="DR65" s="325">
        <v>100000</v>
      </c>
      <c r="DS65" s="322">
        <v>0.0398</v>
      </c>
      <c r="DT65" s="201">
        <v>0</v>
      </c>
      <c r="DU65" s="208">
        <v>0</v>
      </c>
      <c r="DV65" s="270">
        <v>2</v>
      </c>
      <c r="DW65" s="199">
        <v>150</v>
      </c>
      <c r="DX65" s="202" t="s">
        <v>218</v>
      </c>
      <c r="DY65" s="199">
        <v>3</v>
      </c>
      <c r="DZ65" s="199">
        <v>600</v>
      </c>
      <c r="EA65" s="202" t="s">
        <v>218</v>
      </c>
      <c r="EB65" s="199">
        <v>2</v>
      </c>
      <c r="EC65" s="247">
        <v>2</v>
      </c>
      <c r="ED65" s="327">
        <v>0</v>
      </c>
      <c r="EE65" s="322">
        <v>0</v>
      </c>
      <c r="EF65" s="244">
        <v>0</v>
      </c>
      <c r="EG65" s="327">
        <v>480019</v>
      </c>
      <c r="EH65" s="322">
        <v>0.1909</v>
      </c>
      <c r="EI65" s="208">
        <v>0.06</v>
      </c>
      <c r="EJ65" s="327">
        <v>45000</v>
      </c>
      <c r="EK65" s="322">
        <v>0.0179</v>
      </c>
      <c r="EL65" s="244">
        <v>0</v>
      </c>
      <c r="EM65" s="327">
        <v>0</v>
      </c>
      <c r="EN65" s="322">
        <v>0</v>
      </c>
      <c r="EO65" s="208">
        <v>0</v>
      </c>
      <c r="EP65" s="327">
        <v>0</v>
      </c>
      <c r="EQ65" s="322">
        <v>0</v>
      </c>
      <c r="ER65" s="208">
        <v>0</v>
      </c>
      <c r="ES65" s="241" t="s">
        <v>230</v>
      </c>
      <c r="ET65" s="200">
        <v>0</v>
      </c>
      <c r="EU65" s="201">
        <v>0</v>
      </c>
      <c r="EV65" s="201">
        <v>0.06</v>
      </c>
      <c r="EW65" s="208">
        <v>0.06</v>
      </c>
      <c r="EX65" s="238" t="s">
        <v>297</v>
      </c>
      <c r="EY65" s="200">
        <v>86010</v>
      </c>
      <c r="EZ65" s="201">
        <v>0.0342</v>
      </c>
      <c r="FA65" s="208">
        <v>0</v>
      </c>
      <c r="FB65" s="238" t="s">
        <v>232</v>
      </c>
      <c r="FC65" s="200">
        <v>0</v>
      </c>
      <c r="FD65" s="201">
        <v>0</v>
      </c>
      <c r="FE65" s="208">
        <v>0</v>
      </c>
      <c r="FF65" s="238" t="s">
        <v>233</v>
      </c>
      <c r="FG65" s="200">
        <v>0</v>
      </c>
      <c r="FH65" s="201">
        <v>0</v>
      </c>
      <c r="FI65" s="208">
        <v>0</v>
      </c>
      <c r="FJ65" s="238" t="s">
        <v>234</v>
      </c>
      <c r="FK65" s="200">
        <v>0</v>
      </c>
      <c r="FL65" s="201">
        <v>0</v>
      </c>
      <c r="FM65" s="208">
        <v>0</v>
      </c>
      <c r="FN65" s="238" t="s">
        <v>235</v>
      </c>
      <c r="FO65" s="200">
        <v>0</v>
      </c>
      <c r="FP65" s="201">
        <v>0</v>
      </c>
      <c r="FQ65" s="244">
        <v>0</v>
      </c>
      <c r="FR65" s="211">
        <v>2514447</v>
      </c>
      <c r="FS65" s="201">
        <v>1</v>
      </c>
      <c r="FT65" s="200">
        <v>158702</v>
      </c>
      <c r="FU65" s="341">
        <f t="shared" si="0"/>
        <v>0.06311606488424691</v>
      </c>
      <c r="FV65" s="210">
        <v>0</v>
      </c>
      <c r="FW65" s="199" t="s">
        <v>169</v>
      </c>
      <c r="FX65" s="201">
        <v>0</v>
      </c>
      <c r="FY65" s="201">
        <v>0</v>
      </c>
      <c r="FZ65" s="200">
        <v>0</v>
      </c>
      <c r="GA65" s="200">
        <v>0</v>
      </c>
      <c r="GB65" s="208">
        <v>0</v>
      </c>
      <c r="GC65" s="254">
        <v>0</v>
      </c>
      <c r="GD65" s="200">
        <v>50358</v>
      </c>
      <c r="GE65" s="200">
        <v>0</v>
      </c>
      <c r="GF65" s="236">
        <v>0</v>
      </c>
      <c r="GG65" s="254">
        <v>2514447</v>
      </c>
      <c r="GH65" s="201">
        <v>0.6148</v>
      </c>
      <c r="GI65" s="201">
        <v>0.6476</v>
      </c>
      <c r="GJ65" s="266">
        <v>1.5699999999999998</v>
      </c>
    </row>
    <row r="66" spans="1:192" s="190" customFormat="1" ht="14.25">
      <c r="A66" s="197">
        <v>206</v>
      </c>
      <c r="B66" s="197" t="s">
        <v>20</v>
      </c>
      <c r="C66" s="198" t="s">
        <v>169</v>
      </c>
      <c r="D66" s="247">
        <v>0</v>
      </c>
      <c r="E66" s="254">
        <v>3593.1</v>
      </c>
      <c r="F66" s="200">
        <v>12855</v>
      </c>
      <c r="G66" s="205">
        <v>46189301</v>
      </c>
      <c r="H66" s="201">
        <v>0.4048</v>
      </c>
      <c r="I66" s="208">
        <v>0.075</v>
      </c>
      <c r="J66" s="250">
        <v>4640.36</v>
      </c>
      <c r="K66" s="200">
        <v>3852</v>
      </c>
      <c r="L66" s="205">
        <v>17874667</v>
      </c>
      <c r="M66" s="201">
        <v>0.1567</v>
      </c>
      <c r="N66" s="208">
        <v>0.05</v>
      </c>
      <c r="O66" s="250">
        <v>4640.36</v>
      </c>
      <c r="P66" s="200">
        <v>2607</v>
      </c>
      <c r="Q66" s="205">
        <v>12097419</v>
      </c>
      <c r="R66" s="201">
        <v>0.106</v>
      </c>
      <c r="S66" s="208">
        <v>0.05</v>
      </c>
      <c r="T66" s="306">
        <v>76161386</v>
      </c>
      <c r="U66" s="257" t="s">
        <v>254</v>
      </c>
      <c r="V66" s="200">
        <v>1111</v>
      </c>
      <c r="W66" s="200">
        <v>5739.11</v>
      </c>
      <c r="X66" s="205">
        <v>6376145</v>
      </c>
      <c r="Y66" s="208">
        <v>0.6557</v>
      </c>
      <c r="Z66" s="274" t="s">
        <v>191</v>
      </c>
      <c r="AA66" s="200">
        <v>1574.08</v>
      </c>
      <c r="AB66" s="200">
        <v>4595.4</v>
      </c>
      <c r="AC66" s="205">
        <v>7233525</v>
      </c>
      <c r="AD66" s="244">
        <v>0.81</v>
      </c>
      <c r="AE66" s="210">
        <v>0</v>
      </c>
      <c r="AF66" s="200">
        <v>0</v>
      </c>
      <c r="AG66" s="200">
        <v>0</v>
      </c>
      <c r="AH66" s="200">
        <v>0</v>
      </c>
      <c r="AI66" s="200">
        <v>0</v>
      </c>
      <c r="AJ66" s="201">
        <v>0</v>
      </c>
      <c r="AK66" s="263">
        <v>0</v>
      </c>
      <c r="AL66" s="210">
        <v>0</v>
      </c>
      <c r="AM66" s="200">
        <v>0</v>
      </c>
      <c r="AN66" s="200">
        <v>0</v>
      </c>
      <c r="AO66" s="200">
        <v>0</v>
      </c>
      <c r="AP66" s="200">
        <v>0</v>
      </c>
      <c r="AQ66" s="201">
        <v>0</v>
      </c>
      <c r="AR66" s="208">
        <v>0</v>
      </c>
      <c r="AS66" s="250">
        <v>0</v>
      </c>
      <c r="AT66" s="200">
        <v>0</v>
      </c>
      <c r="AU66" s="200">
        <v>0</v>
      </c>
      <c r="AV66" s="200">
        <v>0</v>
      </c>
      <c r="AW66" s="200">
        <v>0</v>
      </c>
      <c r="AX66" s="201">
        <v>0</v>
      </c>
      <c r="AY66" s="263">
        <v>0</v>
      </c>
      <c r="AZ66" s="210">
        <v>115.66</v>
      </c>
      <c r="BA66" s="200">
        <v>150</v>
      </c>
      <c r="BB66" s="200">
        <v>2594.1</v>
      </c>
      <c r="BC66" s="200">
        <v>1475.92</v>
      </c>
      <c r="BD66" s="200">
        <v>521421</v>
      </c>
      <c r="BE66" s="201">
        <v>1</v>
      </c>
      <c r="BF66" s="208">
        <v>0.5</v>
      </c>
      <c r="BG66" s="250">
        <v>215.66</v>
      </c>
      <c r="BH66" s="200">
        <v>250</v>
      </c>
      <c r="BI66" s="200">
        <v>3360.86</v>
      </c>
      <c r="BJ66" s="200">
        <v>1757.04</v>
      </c>
      <c r="BK66" s="200">
        <v>1164063</v>
      </c>
      <c r="BL66" s="201">
        <v>1</v>
      </c>
      <c r="BM66" s="263">
        <v>0.5</v>
      </c>
      <c r="BN66" s="210">
        <v>315.66</v>
      </c>
      <c r="BO66" s="200">
        <v>350</v>
      </c>
      <c r="BP66" s="200">
        <v>3578.37</v>
      </c>
      <c r="BQ66" s="200">
        <v>1943.76</v>
      </c>
      <c r="BR66" s="200">
        <v>1809864</v>
      </c>
      <c r="BS66" s="201">
        <v>1</v>
      </c>
      <c r="BT66" s="208">
        <v>0.5</v>
      </c>
      <c r="BU66" s="327">
        <v>17105018</v>
      </c>
      <c r="BV66" s="333">
        <v>0.1499</v>
      </c>
      <c r="BW66" s="241" t="s">
        <v>198</v>
      </c>
      <c r="BX66" s="200">
        <v>400</v>
      </c>
      <c r="BY66" s="200">
        <v>94.27</v>
      </c>
      <c r="BZ66" s="331">
        <v>37709</v>
      </c>
      <c r="CA66" s="323">
        <v>0.0003</v>
      </c>
      <c r="CB66" s="208">
        <v>0</v>
      </c>
      <c r="CC66" s="238" t="s">
        <v>200</v>
      </c>
      <c r="CD66" s="200">
        <v>850</v>
      </c>
      <c r="CE66" s="200">
        <v>3167.54</v>
      </c>
      <c r="CF66" s="205">
        <v>2692408</v>
      </c>
      <c r="CG66" s="208">
        <v>0</v>
      </c>
      <c r="CH66" s="238" t="s">
        <v>201</v>
      </c>
      <c r="CI66" s="200">
        <v>4500</v>
      </c>
      <c r="CJ66" s="200">
        <v>365.78</v>
      </c>
      <c r="CK66" s="205">
        <v>1646013</v>
      </c>
      <c r="CL66" s="201">
        <v>0</v>
      </c>
      <c r="CM66" s="208">
        <v>0.038</v>
      </c>
      <c r="CN66" s="250">
        <v>100</v>
      </c>
      <c r="CO66" s="200">
        <v>100</v>
      </c>
      <c r="CP66" s="200">
        <v>155.96</v>
      </c>
      <c r="CQ66" s="200">
        <v>36</v>
      </c>
      <c r="CR66" s="205">
        <v>19196</v>
      </c>
      <c r="CS66" s="201">
        <v>0.0002</v>
      </c>
      <c r="CT66" s="201">
        <v>0.5</v>
      </c>
      <c r="CU66" s="208">
        <v>0.5</v>
      </c>
      <c r="CV66" s="319">
        <v>4395326</v>
      </c>
      <c r="CW66" s="241" t="s">
        <v>209</v>
      </c>
      <c r="CX66" s="201">
        <v>0.3617</v>
      </c>
      <c r="CY66" s="200">
        <v>882.78</v>
      </c>
      <c r="CZ66" s="200">
        <v>1916.39</v>
      </c>
      <c r="DA66" s="201">
        <v>0.202</v>
      </c>
      <c r="DB66" s="201">
        <v>0.202</v>
      </c>
      <c r="DC66" s="200">
        <v>2594.05</v>
      </c>
      <c r="DD66" s="236">
        <v>1747.28</v>
      </c>
      <c r="DE66" s="325">
        <v>2289975</v>
      </c>
      <c r="DF66" s="325">
        <v>3348468</v>
      </c>
      <c r="DG66" s="322">
        <v>1</v>
      </c>
      <c r="DH66" s="201">
        <v>1</v>
      </c>
      <c r="DI66" s="244">
        <v>0.0494</v>
      </c>
      <c r="DJ66" s="210">
        <v>175000</v>
      </c>
      <c r="DK66" s="236">
        <v>175000</v>
      </c>
      <c r="DL66" s="325">
        <v>9275000</v>
      </c>
      <c r="DM66" s="322">
        <v>0.0813</v>
      </c>
      <c r="DN66" s="201">
        <v>0.1</v>
      </c>
      <c r="DO66" s="244">
        <v>0.05</v>
      </c>
      <c r="DP66" s="210">
        <v>0</v>
      </c>
      <c r="DQ66" s="236">
        <v>0</v>
      </c>
      <c r="DR66" s="325">
        <v>0</v>
      </c>
      <c r="DS66" s="322">
        <v>0</v>
      </c>
      <c r="DT66" s="201">
        <v>0</v>
      </c>
      <c r="DU66" s="208">
        <v>0</v>
      </c>
      <c r="DV66" s="270">
        <v>0</v>
      </c>
      <c r="DW66" s="199">
        <v>0</v>
      </c>
      <c r="DX66" s="202" t="s">
        <v>218</v>
      </c>
      <c r="DY66" s="199">
        <v>0</v>
      </c>
      <c r="DZ66" s="199">
        <v>0</v>
      </c>
      <c r="EA66" s="202" t="s">
        <v>218</v>
      </c>
      <c r="EB66" s="199">
        <v>0</v>
      </c>
      <c r="EC66" s="247">
        <v>0</v>
      </c>
      <c r="ED66" s="327">
        <v>0</v>
      </c>
      <c r="EE66" s="322">
        <v>0</v>
      </c>
      <c r="EF66" s="244">
        <v>0</v>
      </c>
      <c r="EG66" s="327">
        <v>72000</v>
      </c>
      <c r="EH66" s="322">
        <v>0.0006</v>
      </c>
      <c r="EI66" s="208">
        <v>0</v>
      </c>
      <c r="EJ66" s="327">
        <v>1370945</v>
      </c>
      <c r="EK66" s="322">
        <v>0.012</v>
      </c>
      <c r="EL66" s="244">
        <v>0</v>
      </c>
      <c r="EM66" s="327">
        <v>0</v>
      </c>
      <c r="EN66" s="322">
        <v>0</v>
      </c>
      <c r="EO66" s="208">
        <v>0</v>
      </c>
      <c r="EP66" s="327">
        <v>0</v>
      </c>
      <c r="EQ66" s="322">
        <v>0</v>
      </c>
      <c r="ER66" s="208">
        <v>0</v>
      </c>
      <c r="ES66" s="241" t="s">
        <v>230</v>
      </c>
      <c r="ET66" s="200">
        <v>0</v>
      </c>
      <c r="EU66" s="201">
        <v>0</v>
      </c>
      <c r="EV66" s="201">
        <v>0.1</v>
      </c>
      <c r="EW66" s="208">
        <v>0.05</v>
      </c>
      <c r="EX66" s="238" t="s">
        <v>296</v>
      </c>
      <c r="EY66" s="200">
        <v>80000</v>
      </c>
      <c r="EZ66" s="201">
        <v>0.0007</v>
      </c>
      <c r="FA66" s="208">
        <v>0</v>
      </c>
      <c r="FB66" s="238" t="s">
        <v>232</v>
      </c>
      <c r="FC66" s="200">
        <v>0</v>
      </c>
      <c r="FD66" s="201">
        <v>0</v>
      </c>
      <c r="FE66" s="208">
        <v>0</v>
      </c>
      <c r="FF66" s="238" t="s">
        <v>233</v>
      </c>
      <c r="FG66" s="200">
        <v>0</v>
      </c>
      <c r="FH66" s="201">
        <v>0</v>
      </c>
      <c r="FI66" s="208">
        <v>0</v>
      </c>
      <c r="FJ66" s="238" t="s">
        <v>234</v>
      </c>
      <c r="FK66" s="200">
        <v>0</v>
      </c>
      <c r="FL66" s="201">
        <v>0</v>
      </c>
      <c r="FM66" s="208">
        <v>0</v>
      </c>
      <c r="FN66" s="238" t="s">
        <v>235</v>
      </c>
      <c r="FO66" s="200">
        <v>0</v>
      </c>
      <c r="FP66" s="201">
        <v>0</v>
      </c>
      <c r="FQ66" s="244">
        <v>0</v>
      </c>
      <c r="FR66" s="211">
        <v>114098117</v>
      </c>
      <c r="FS66" s="201">
        <v>1</v>
      </c>
      <c r="FT66" s="200">
        <v>24324453</v>
      </c>
      <c r="FU66" s="341">
        <f t="shared" si="0"/>
        <v>0.21318890827970458</v>
      </c>
      <c r="FV66" s="210">
        <v>631635</v>
      </c>
      <c r="FW66" s="199" t="s">
        <v>170</v>
      </c>
      <c r="FX66" s="201">
        <v>0.014</v>
      </c>
      <c r="FY66" s="201">
        <v>1</v>
      </c>
      <c r="FZ66" s="200">
        <v>-589626</v>
      </c>
      <c r="GA66" s="200">
        <v>42009</v>
      </c>
      <c r="GB66" s="208">
        <v>0.0004</v>
      </c>
      <c r="GC66" s="254">
        <v>0</v>
      </c>
      <c r="GD66" s="200">
        <v>100000</v>
      </c>
      <c r="GE66" s="200">
        <v>400000</v>
      </c>
      <c r="GF66" s="236">
        <v>200000</v>
      </c>
      <c r="GG66" s="254">
        <v>114140126</v>
      </c>
      <c r="GH66" s="201">
        <v>0.6675</v>
      </c>
      <c r="GI66" s="201">
        <v>0.9054</v>
      </c>
      <c r="GJ66" s="266">
        <v>1.34</v>
      </c>
    </row>
    <row r="67" spans="1:192" s="190" customFormat="1" ht="14.25">
      <c r="A67" s="197">
        <v>207</v>
      </c>
      <c r="B67" s="197" t="s">
        <v>21</v>
      </c>
      <c r="C67" s="198" t="s">
        <v>170</v>
      </c>
      <c r="D67" s="247">
        <v>36</v>
      </c>
      <c r="E67" s="254">
        <v>4139.04</v>
      </c>
      <c r="F67" s="200">
        <v>6688</v>
      </c>
      <c r="G67" s="205">
        <v>27681900</v>
      </c>
      <c r="H67" s="201">
        <v>0.4933</v>
      </c>
      <c r="I67" s="208">
        <v>0.075</v>
      </c>
      <c r="J67" s="250">
        <v>6228.11</v>
      </c>
      <c r="K67" s="200">
        <v>1711</v>
      </c>
      <c r="L67" s="205">
        <v>10656296</v>
      </c>
      <c r="M67" s="201">
        <v>0.1899</v>
      </c>
      <c r="N67" s="208">
        <v>0.075</v>
      </c>
      <c r="O67" s="250">
        <v>6228.11</v>
      </c>
      <c r="P67" s="200">
        <v>1201</v>
      </c>
      <c r="Q67" s="205">
        <v>7479960</v>
      </c>
      <c r="R67" s="201">
        <v>0.1333</v>
      </c>
      <c r="S67" s="208">
        <v>0.075</v>
      </c>
      <c r="T67" s="306">
        <v>45818156</v>
      </c>
      <c r="U67" s="257" t="s">
        <v>254</v>
      </c>
      <c r="V67" s="200">
        <v>616.62</v>
      </c>
      <c r="W67" s="200">
        <v>1802.16</v>
      </c>
      <c r="X67" s="205">
        <v>1111245</v>
      </c>
      <c r="Y67" s="208">
        <v>0</v>
      </c>
      <c r="Z67" s="274" t="s">
        <v>253</v>
      </c>
      <c r="AA67" s="200">
        <v>526.19</v>
      </c>
      <c r="AB67" s="200">
        <v>649</v>
      </c>
      <c r="AC67" s="205">
        <v>341497</v>
      </c>
      <c r="AD67" s="244">
        <v>0</v>
      </c>
      <c r="AE67" s="210">
        <v>0</v>
      </c>
      <c r="AF67" s="200">
        <v>0</v>
      </c>
      <c r="AG67" s="200">
        <v>0</v>
      </c>
      <c r="AH67" s="200">
        <v>0</v>
      </c>
      <c r="AI67" s="200">
        <v>0</v>
      </c>
      <c r="AJ67" s="201">
        <v>0</v>
      </c>
      <c r="AK67" s="263">
        <v>0</v>
      </c>
      <c r="AL67" s="210">
        <v>0</v>
      </c>
      <c r="AM67" s="200">
        <v>0</v>
      </c>
      <c r="AN67" s="200">
        <v>0</v>
      </c>
      <c r="AO67" s="200">
        <v>0</v>
      </c>
      <c r="AP67" s="200">
        <v>0</v>
      </c>
      <c r="AQ67" s="201">
        <v>0</v>
      </c>
      <c r="AR67" s="208">
        <v>0</v>
      </c>
      <c r="AS67" s="250">
        <v>0</v>
      </c>
      <c r="AT67" s="200">
        <v>0</v>
      </c>
      <c r="AU67" s="200">
        <v>0</v>
      </c>
      <c r="AV67" s="200">
        <v>0</v>
      </c>
      <c r="AW67" s="200">
        <v>0</v>
      </c>
      <c r="AX67" s="201">
        <v>0</v>
      </c>
      <c r="AY67" s="263">
        <v>0</v>
      </c>
      <c r="AZ67" s="210">
        <v>351.22</v>
      </c>
      <c r="BA67" s="200">
        <v>365.27</v>
      </c>
      <c r="BB67" s="200">
        <v>1440.17</v>
      </c>
      <c r="BC67" s="200">
        <v>561.93</v>
      </c>
      <c r="BD67" s="200">
        <v>711072</v>
      </c>
      <c r="BE67" s="201">
        <v>0</v>
      </c>
      <c r="BF67" s="208">
        <v>0</v>
      </c>
      <c r="BG67" s="250">
        <v>351.22</v>
      </c>
      <c r="BH67" s="200">
        <v>365.27</v>
      </c>
      <c r="BI67" s="200">
        <v>982.3</v>
      </c>
      <c r="BJ67" s="200">
        <v>464.56</v>
      </c>
      <c r="BK67" s="200">
        <v>514696</v>
      </c>
      <c r="BL67" s="201">
        <v>0</v>
      </c>
      <c r="BM67" s="263">
        <v>0</v>
      </c>
      <c r="BN67" s="210">
        <v>351.22</v>
      </c>
      <c r="BO67" s="200">
        <v>365.27</v>
      </c>
      <c r="BP67" s="200">
        <v>422.48</v>
      </c>
      <c r="BQ67" s="200">
        <v>325.04</v>
      </c>
      <c r="BR67" s="200">
        <v>267109</v>
      </c>
      <c r="BS67" s="201">
        <v>0</v>
      </c>
      <c r="BT67" s="208">
        <v>0</v>
      </c>
      <c r="BU67" s="327">
        <v>2945618</v>
      </c>
      <c r="BV67" s="333">
        <v>0.0525</v>
      </c>
      <c r="BW67" s="241" t="s">
        <v>198</v>
      </c>
      <c r="BX67" s="200">
        <v>1000</v>
      </c>
      <c r="BY67" s="200">
        <v>22.76</v>
      </c>
      <c r="BZ67" s="331">
        <v>22760</v>
      </c>
      <c r="CA67" s="323">
        <v>0.0004</v>
      </c>
      <c r="CB67" s="208">
        <v>0</v>
      </c>
      <c r="CC67" s="238" t="s">
        <v>200</v>
      </c>
      <c r="CD67" s="200">
        <v>693.82</v>
      </c>
      <c r="CE67" s="200">
        <v>2137.01</v>
      </c>
      <c r="CF67" s="205">
        <v>1482699</v>
      </c>
      <c r="CG67" s="208">
        <v>0</v>
      </c>
      <c r="CH67" s="238" t="s">
        <v>201</v>
      </c>
      <c r="CI67" s="200">
        <v>706.19</v>
      </c>
      <c r="CJ67" s="200">
        <v>166.09</v>
      </c>
      <c r="CK67" s="205">
        <v>117293</v>
      </c>
      <c r="CL67" s="201">
        <v>0</v>
      </c>
      <c r="CM67" s="208">
        <v>0.0285</v>
      </c>
      <c r="CN67" s="250">
        <v>0</v>
      </c>
      <c r="CO67" s="200">
        <v>0</v>
      </c>
      <c r="CP67" s="200">
        <v>0</v>
      </c>
      <c r="CQ67" s="200">
        <v>0</v>
      </c>
      <c r="CR67" s="205">
        <v>0</v>
      </c>
      <c r="CS67" s="201">
        <v>0</v>
      </c>
      <c r="CT67" s="201">
        <v>0</v>
      </c>
      <c r="CU67" s="208">
        <v>0</v>
      </c>
      <c r="CV67" s="319">
        <v>1622752</v>
      </c>
      <c r="CW67" s="241" t="s">
        <v>209</v>
      </c>
      <c r="CX67" s="201">
        <v>1</v>
      </c>
      <c r="CY67" s="200">
        <v>299.88</v>
      </c>
      <c r="CZ67" s="200">
        <v>218.32</v>
      </c>
      <c r="DA67" s="201">
        <v>0.5316</v>
      </c>
      <c r="DB67" s="201">
        <v>0.1471</v>
      </c>
      <c r="DC67" s="200">
        <v>1514.72</v>
      </c>
      <c r="DD67" s="236">
        <v>422.29</v>
      </c>
      <c r="DE67" s="325">
        <v>454235</v>
      </c>
      <c r="DF67" s="325">
        <v>92193</v>
      </c>
      <c r="DG67" s="322">
        <v>1</v>
      </c>
      <c r="DH67" s="201">
        <v>1</v>
      </c>
      <c r="DI67" s="244">
        <v>0.0097</v>
      </c>
      <c r="DJ67" s="210">
        <v>150000</v>
      </c>
      <c r="DK67" s="236">
        <v>150000</v>
      </c>
      <c r="DL67" s="325">
        <v>4500000</v>
      </c>
      <c r="DM67" s="322">
        <v>0.0802</v>
      </c>
      <c r="DN67" s="201">
        <v>0</v>
      </c>
      <c r="DO67" s="244">
        <v>0</v>
      </c>
      <c r="DP67" s="210">
        <v>0</v>
      </c>
      <c r="DQ67" s="236">
        <v>0</v>
      </c>
      <c r="DR67" s="325">
        <v>0</v>
      </c>
      <c r="DS67" s="322">
        <v>0</v>
      </c>
      <c r="DT67" s="201">
        <v>0</v>
      </c>
      <c r="DU67" s="208">
        <v>0</v>
      </c>
      <c r="DV67" s="270">
        <v>0</v>
      </c>
      <c r="DW67" s="199">
        <v>0</v>
      </c>
      <c r="DX67" s="202" t="s">
        <v>218</v>
      </c>
      <c r="DY67" s="199">
        <v>0</v>
      </c>
      <c r="DZ67" s="199">
        <v>0</v>
      </c>
      <c r="EA67" s="202" t="s">
        <v>218</v>
      </c>
      <c r="EB67" s="199">
        <v>0</v>
      </c>
      <c r="EC67" s="247">
        <v>0</v>
      </c>
      <c r="ED67" s="327">
        <v>0</v>
      </c>
      <c r="EE67" s="322">
        <v>0</v>
      </c>
      <c r="EF67" s="244">
        <v>0</v>
      </c>
      <c r="EG67" s="327">
        <v>5740</v>
      </c>
      <c r="EH67" s="322">
        <v>0.0001</v>
      </c>
      <c r="EI67" s="208">
        <v>0</v>
      </c>
      <c r="EJ67" s="327">
        <v>676691</v>
      </c>
      <c r="EK67" s="322">
        <v>0.0121</v>
      </c>
      <c r="EL67" s="244">
        <v>0</v>
      </c>
      <c r="EM67" s="327">
        <v>0</v>
      </c>
      <c r="EN67" s="322">
        <v>0</v>
      </c>
      <c r="EO67" s="208">
        <v>0</v>
      </c>
      <c r="EP67" s="327">
        <v>0</v>
      </c>
      <c r="EQ67" s="322">
        <v>0</v>
      </c>
      <c r="ER67" s="208">
        <v>0</v>
      </c>
      <c r="ES67" s="241" t="s">
        <v>230</v>
      </c>
      <c r="ET67" s="200">
        <v>0</v>
      </c>
      <c r="EU67" s="201">
        <v>0</v>
      </c>
      <c r="EV67" s="201">
        <v>0</v>
      </c>
      <c r="EW67" s="208">
        <v>0</v>
      </c>
      <c r="EX67" s="238" t="s">
        <v>231</v>
      </c>
      <c r="EY67" s="200">
        <v>0</v>
      </c>
      <c r="EZ67" s="201">
        <v>0</v>
      </c>
      <c r="FA67" s="208">
        <v>0</v>
      </c>
      <c r="FB67" s="238" t="s">
        <v>232</v>
      </c>
      <c r="FC67" s="200">
        <v>0</v>
      </c>
      <c r="FD67" s="201">
        <v>0</v>
      </c>
      <c r="FE67" s="208">
        <v>0</v>
      </c>
      <c r="FF67" s="238" t="s">
        <v>233</v>
      </c>
      <c r="FG67" s="200">
        <v>0</v>
      </c>
      <c r="FH67" s="201">
        <v>0</v>
      </c>
      <c r="FI67" s="208">
        <v>0</v>
      </c>
      <c r="FJ67" s="238" t="s">
        <v>234</v>
      </c>
      <c r="FK67" s="200">
        <v>0</v>
      </c>
      <c r="FL67" s="201">
        <v>0</v>
      </c>
      <c r="FM67" s="208">
        <v>0</v>
      </c>
      <c r="FN67" s="238" t="s">
        <v>235</v>
      </c>
      <c r="FO67" s="200">
        <v>0</v>
      </c>
      <c r="FP67" s="201">
        <v>0</v>
      </c>
      <c r="FQ67" s="244">
        <v>0</v>
      </c>
      <c r="FR67" s="211">
        <v>56115386</v>
      </c>
      <c r="FS67" s="201">
        <v>1</v>
      </c>
      <c r="FT67" s="200">
        <v>3982791</v>
      </c>
      <c r="FU67" s="341">
        <f t="shared" si="0"/>
        <v>0.0709750263501707</v>
      </c>
      <c r="FV67" s="210">
        <v>240254</v>
      </c>
      <c r="FW67" s="199" t="s">
        <v>170</v>
      </c>
      <c r="FX67" s="201">
        <v>0.02</v>
      </c>
      <c r="FY67" s="201">
        <v>1</v>
      </c>
      <c r="FZ67" s="200">
        <v>-179366</v>
      </c>
      <c r="GA67" s="200">
        <v>60888</v>
      </c>
      <c r="GB67" s="208">
        <v>0.0011</v>
      </c>
      <c r="GC67" s="254">
        <v>0</v>
      </c>
      <c r="GD67" s="200">
        <v>864000</v>
      </c>
      <c r="GE67" s="200">
        <v>260000</v>
      </c>
      <c r="GF67" s="236">
        <v>100000</v>
      </c>
      <c r="GG67" s="254">
        <v>56176274</v>
      </c>
      <c r="GH67" s="201">
        <v>0.8165</v>
      </c>
      <c r="GI67" s="201">
        <v>0.9076</v>
      </c>
      <c r="GJ67" s="266">
        <v>1.28</v>
      </c>
    </row>
    <row r="68" spans="1:192" s="190" customFormat="1" ht="14.25">
      <c r="A68" s="197">
        <v>886</v>
      </c>
      <c r="B68" s="197" t="s">
        <v>126</v>
      </c>
      <c r="C68" s="198" t="s">
        <v>170</v>
      </c>
      <c r="D68" s="247">
        <v>340</v>
      </c>
      <c r="E68" s="254">
        <v>2727.11</v>
      </c>
      <c r="F68" s="200">
        <v>113682</v>
      </c>
      <c r="G68" s="205">
        <v>310022897</v>
      </c>
      <c r="H68" s="201">
        <v>0.399</v>
      </c>
      <c r="I68" s="208">
        <v>0</v>
      </c>
      <c r="J68" s="250">
        <v>3788.26</v>
      </c>
      <c r="K68" s="200">
        <v>43092</v>
      </c>
      <c r="L68" s="205">
        <v>163243521</v>
      </c>
      <c r="M68" s="201">
        <v>0.2101</v>
      </c>
      <c r="N68" s="208">
        <v>0</v>
      </c>
      <c r="O68" s="250">
        <v>4157.11</v>
      </c>
      <c r="P68" s="200">
        <v>29931</v>
      </c>
      <c r="Q68" s="205">
        <v>124426406</v>
      </c>
      <c r="R68" s="201">
        <v>0.1601</v>
      </c>
      <c r="S68" s="208">
        <v>0</v>
      </c>
      <c r="T68" s="306">
        <v>597692825</v>
      </c>
      <c r="U68" s="257" t="s">
        <v>254</v>
      </c>
      <c r="V68" s="200">
        <v>359.1</v>
      </c>
      <c r="W68" s="200">
        <v>17343.22</v>
      </c>
      <c r="X68" s="205">
        <v>6227960</v>
      </c>
      <c r="Y68" s="208">
        <v>0</v>
      </c>
      <c r="Z68" s="274" t="s">
        <v>253</v>
      </c>
      <c r="AA68" s="200">
        <v>334.4</v>
      </c>
      <c r="AB68" s="200">
        <v>8927.26</v>
      </c>
      <c r="AC68" s="205">
        <v>2985270</v>
      </c>
      <c r="AD68" s="244">
        <v>0</v>
      </c>
      <c r="AE68" s="210">
        <v>414.73</v>
      </c>
      <c r="AF68" s="200">
        <v>446.76</v>
      </c>
      <c r="AG68" s="200">
        <v>11196.6</v>
      </c>
      <c r="AH68" s="200">
        <v>6607.54</v>
      </c>
      <c r="AI68" s="200">
        <v>7595552</v>
      </c>
      <c r="AJ68" s="201">
        <v>1</v>
      </c>
      <c r="AK68" s="263">
        <v>1</v>
      </c>
      <c r="AL68" s="210">
        <v>435.47</v>
      </c>
      <c r="AM68" s="200">
        <v>469.1</v>
      </c>
      <c r="AN68" s="200">
        <v>8033.46</v>
      </c>
      <c r="AO68" s="200">
        <v>4745.2</v>
      </c>
      <c r="AP68" s="200">
        <v>5724302</v>
      </c>
      <c r="AQ68" s="201">
        <v>1</v>
      </c>
      <c r="AR68" s="208">
        <v>1</v>
      </c>
      <c r="AS68" s="250">
        <v>468.13</v>
      </c>
      <c r="AT68" s="200">
        <v>504.28</v>
      </c>
      <c r="AU68" s="200">
        <v>10434.17</v>
      </c>
      <c r="AV68" s="200">
        <v>6040.29</v>
      </c>
      <c r="AW68" s="200">
        <v>7930545</v>
      </c>
      <c r="AX68" s="201">
        <v>1</v>
      </c>
      <c r="AY68" s="263">
        <v>1</v>
      </c>
      <c r="AZ68" s="210">
        <v>514.94</v>
      </c>
      <c r="BA68" s="200">
        <v>554.71</v>
      </c>
      <c r="BB68" s="200">
        <v>7476.6</v>
      </c>
      <c r="BC68" s="200">
        <v>4402.85</v>
      </c>
      <c r="BD68" s="200">
        <v>6292307</v>
      </c>
      <c r="BE68" s="201">
        <v>1</v>
      </c>
      <c r="BF68" s="208">
        <v>1</v>
      </c>
      <c r="BG68" s="250">
        <v>566.44</v>
      </c>
      <c r="BH68" s="200">
        <v>610.18</v>
      </c>
      <c r="BI68" s="200">
        <v>3185.93</v>
      </c>
      <c r="BJ68" s="200">
        <v>1779.47</v>
      </c>
      <c r="BK68" s="200">
        <v>2890438</v>
      </c>
      <c r="BL68" s="201">
        <v>1</v>
      </c>
      <c r="BM68" s="263">
        <v>1</v>
      </c>
      <c r="BN68" s="210">
        <v>708.05</v>
      </c>
      <c r="BO68" s="200">
        <v>762.72</v>
      </c>
      <c r="BP68" s="200">
        <v>821.3</v>
      </c>
      <c r="BQ68" s="200">
        <v>320.8</v>
      </c>
      <c r="BR68" s="200">
        <v>826208</v>
      </c>
      <c r="BS68" s="201">
        <v>1</v>
      </c>
      <c r="BT68" s="208">
        <v>1</v>
      </c>
      <c r="BU68" s="327">
        <v>40472581</v>
      </c>
      <c r="BV68" s="333">
        <v>0.0521</v>
      </c>
      <c r="BW68" s="241" t="s">
        <v>198</v>
      </c>
      <c r="BX68" s="200">
        <v>525.42</v>
      </c>
      <c r="BY68" s="200">
        <v>1095.04</v>
      </c>
      <c r="BZ68" s="331">
        <v>575353</v>
      </c>
      <c r="CA68" s="323">
        <v>0.0007</v>
      </c>
      <c r="CB68" s="208">
        <v>1</v>
      </c>
      <c r="CC68" s="238" t="s">
        <v>200</v>
      </c>
      <c r="CD68" s="200">
        <v>884.94</v>
      </c>
      <c r="CE68" s="200">
        <v>7446.1</v>
      </c>
      <c r="CF68" s="205">
        <v>6589325</v>
      </c>
      <c r="CG68" s="208">
        <v>1</v>
      </c>
      <c r="CH68" s="238" t="s">
        <v>201</v>
      </c>
      <c r="CI68" s="200">
        <v>3343.99</v>
      </c>
      <c r="CJ68" s="200">
        <v>1196.04</v>
      </c>
      <c r="CK68" s="205">
        <v>3999546</v>
      </c>
      <c r="CL68" s="201">
        <v>1</v>
      </c>
      <c r="CM68" s="208">
        <v>0.0136</v>
      </c>
      <c r="CN68" s="250">
        <v>0</v>
      </c>
      <c r="CO68" s="200">
        <v>0</v>
      </c>
      <c r="CP68" s="200">
        <v>0</v>
      </c>
      <c r="CQ68" s="200">
        <v>0</v>
      </c>
      <c r="CR68" s="205">
        <v>0</v>
      </c>
      <c r="CS68" s="201">
        <v>0</v>
      </c>
      <c r="CT68" s="201">
        <v>0</v>
      </c>
      <c r="CU68" s="208">
        <v>0</v>
      </c>
      <c r="CV68" s="319">
        <v>11164224</v>
      </c>
      <c r="CW68" s="241" t="s">
        <v>252</v>
      </c>
      <c r="CX68" s="201">
        <v>1</v>
      </c>
      <c r="CY68" s="200">
        <v>1052.49</v>
      </c>
      <c r="CZ68" s="200">
        <v>1105.54</v>
      </c>
      <c r="DA68" s="201">
        <v>0.3613</v>
      </c>
      <c r="DB68" s="201">
        <v>0.1648</v>
      </c>
      <c r="DC68" s="200">
        <v>23416.5</v>
      </c>
      <c r="DD68" s="236">
        <v>17011.03</v>
      </c>
      <c r="DE68" s="325">
        <v>24645607</v>
      </c>
      <c r="DF68" s="325">
        <v>18806391</v>
      </c>
      <c r="DG68" s="322">
        <v>1</v>
      </c>
      <c r="DH68" s="201">
        <v>1</v>
      </c>
      <c r="DI68" s="244">
        <v>0.0559</v>
      </c>
      <c r="DJ68" s="210">
        <v>120000</v>
      </c>
      <c r="DK68" s="236">
        <v>120000</v>
      </c>
      <c r="DL68" s="325">
        <v>64560000</v>
      </c>
      <c r="DM68" s="322">
        <v>0.0831</v>
      </c>
      <c r="DN68" s="201">
        <v>0.052</v>
      </c>
      <c r="DO68" s="244">
        <v>0.0472</v>
      </c>
      <c r="DP68" s="210">
        <v>0</v>
      </c>
      <c r="DQ68" s="236">
        <v>0</v>
      </c>
      <c r="DR68" s="325">
        <v>0</v>
      </c>
      <c r="DS68" s="322">
        <v>0</v>
      </c>
      <c r="DT68" s="201">
        <v>0</v>
      </c>
      <c r="DU68" s="208">
        <v>0</v>
      </c>
      <c r="DV68" s="270">
        <v>0</v>
      </c>
      <c r="DW68" s="199">
        <v>0</v>
      </c>
      <c r="DX68" s="202" t="s">
        <v>218</v>
      </c>
      <c r="DY68" s="199">
        <v>0</v>
      </c>
      <c r="DZ68" s="199">
        <v>0</v>
      </c>
      <c r="EA68" s="202" t="s">
        <v>218</v>
      </c>
      <c r="EB68" s="199">
        <v>0</v>
      </c>
      <c r="EC68" s="247">
        <v>0</v>
      </c>
      <c r="ED68" s="327">
        <v>1589477</v>
      </c>
      <c r="EE68" s="322">
        <v>0.002</v>
      </c>
      <c r="EF68" s="244">
        <v>0</v>
      </c>
      <c r="EG68" s="327">
        <v>0</v>
      </c>
      <c r="EH68" s="322">
        <v>0</v>
      </c>
      <c r="EI68" s="208">
        <v>0</v>
      </c>
      <c r="EJ68" s="327">
        <v>10242739</v>
      </c>
      <c r="EK68" s="322">
        <v>0.0132</v>
      </c>
      <c r="EL68" s="244">
        <v>0</v>
      </c>
      <c r="EM68" s="327">
        <v>7800000</v>
      </c>
      <c r="EN68" s="322">
        <v>0.01</v>
      </c>
      <c r="EO68" s="208">
        <v>0</v>
      </c>
      <c r="EP68" s="327">
        <v>0</v>
      </c>
      <c r="EQ68" s="322">
        <v>0</v>
      </c>
      <c r="ER68" s="208">
        <v>0</v>
      </c>
      <c r="ES68" s="241" t="s">
        <v>230</v>
      </c>
      <c r="ET68" s="200">
        <v>84000</v>
      </c>
      <c r="EU68" s="201">
        <v>0.0001</v>
      </c>
      <c r="EV68" s="201">
        <v>0.052</v>
      </c>
      <c r="EW68" s="208">
        <v>0.0472</v>
      </c>
      <c r="EX68" s="238" t="s">
        <v>231</v>
      </c>
      <c r="EY68" s="200">
        <v>0</v>
      </c>
      <c r="EZ68" s="201">
        <v>0</v>
      </c>
      <c r="FA68" s="208">
        <v>0</v>
      </c>
      <c r="FB68" s="238" t="s">
        <v>232</v>
      </c>
      <c r="FC68" s="200">
        <v>0</v>
      </c>
      <c r="FD68" s="201">
        <v>0</v>
      </c>
      <c r="FE68" s="208">
        <v>0</v>
      </c>
      <c r="FF68" s="238" t="s">
        <v>233</v>
      </c>
      <c r="FG68" s="200">
        <v>0</v>
      </c>
      <c r="FH68" s="201">
        <v>0</v>
      </c>
      <c r="FI68" s="208">
        <v>0</v>
      </c>
      <c r="FJ68" s="238" t="s">
        <v>234</v>
      </c>
      <c r="FK68" s="200">
        <v>0</v>
      </c>
      <c r="FL68" s="201">
        <v>0</v>
      </c>
      <c r="FM68" s="208">
        <v>0</v>
      </c>
      <c r="FN68" s="238" t="s">
        <v>235</v>
      </c>
      <c r="FO68" s="200">
        <v>0</v>
      </c>
      <c r="FP68" s="201">
        <v>0</v>
      </c>
      <c r="FQ68" s="244">
        <v>0</v>
      </c>
      <c r="FR68" s="211">
        <v>777057844</v>
      </c>
      <c r="FS68" s="201">
        <v>1</v>
      </c>
      <c r="FT68" s="200">
        <v>89352914</v>
      </c>
      <c r="FU68" s="341">
        <f t="shared" si="0"/>
        <v>0.1149887549426758</v>
      </c>
      <c r="FV68" s="210">
        <v>9938854</v>
      </c>
      <c r="FW68" s="199" t="s">
        <v>169</v>
      </c>
      <c r="FX68" s="201">
        <v>0</v>
      </c>
      <c r="FY68" s="201">
        <v>0</v>
      </c>
      <c r="FZ68" s="200">
        <v>0</v>
      </c>
      <c r="GA68" s="200">
        <v>9938854</v>
      </c>
      <c r="GB68" s="208">
        <v>0.0126</v>
      </c>
      <c r="GC68" s="254">
        <v>0</v>
      </c>
      <c r="GD68" s="200">
        <v>0</v>
      </c>
      <c r="GE68" s="200">
        <v>6000000</v>
      </c>
      <c r="GF68" s="236">
        <v>0</v>
      </c>
      <c r="GG68" s="254">
        <v>786996698</v>
      </c>
      <c r="GH68" s="201">
        <v>0.7692</v>
      </c>
      <c r="GI68" s="201">
        <v>0.8915</v>
      </c>
      <c r="GJ68" s="266">
        <v>1.27</v>
      </c>
    </row>
    <row r="69" spans="1:192" s="190" customFormat="1" ht="14.25">
      <c r="A69" s="197">
        <v>314</v>
      </c>
      <c r="B69" s="197" t="s">
        <v>40</v>
      </c>
      <c r="C69" s="198" t="s">
        <v>169</v>
      </c>
      <c r="D69" s="247">
        <v>0</v>
      </c>
      <c r="E69" s="254">
        <v>2950.72</v>
      </c>
      <c r="F69" s="200">
        <v>12392</v>
      </c>
      <c r="G69" s="205">
        <v>36565345</v>
      </c>
      <c r="H69" s="201">
        <v>0.4123</v>
      </c>
      <c r="I69" s="208">
        <v>0</v>
      </c>
      <c r="J69" s="250">
        <v>4216.01</v>
      </c>
      <c r="K69" s="200">
        <v>4511</v>
      </c>
      <c r="L69" s="205">
        <v>19018426</v>
      </c>
      <c r="M69" s="201">
        <v>0.2145</v>
      </c>
      <c r="N69" s="208">
        <v>0</v>
      </c>
      <c r="O69" s="250">
        <v>4216.01</v>
      </c>
      <c r="P69" s="200">
        <v>3140</v>
      </c>
      <c r="Q69" s="205">
        <v>13238275</v>
      </c>
      <c r="R69" s="201">
        <v>0.1493</v>
      </c>
      <c r="S69" s="208">
        <v>0</v>
      </c>
      <c r="T69" s="306">
        <v>68822046</v>
      </c>
      <c r="U69" s="257" t="s">
        <v>254</v>
      </c>
      <c r="V69" s="200">
        <v>3055.13</v>
      </c>
      <c r="W69" s="200">
        <v>1250.84</v>
      </c>
      <c r="X69" s="205">
        <v>3821483</v>
      </c>
      <c r="Y69" s="208">
        <v>0.21</v>
      </c>
      <c r="Z69" s="274" t="s">
        <v>253</v>
      </c>
      <c r="AA69" s="200">
        <v>3055.13</v>
      </c>
      <c r="AB69" s="200">
        <v>741.42</v>
      </c>
      <c r="AC69" s="205">
        <v>2265129</v>
      </c>
      <c r="AD69" s="244">
        <v>0.21</v>
      </c>
      <c r="AE69" s="210">
        <v>0</v>
      </c>
      <c r="AF69" s="200">
        <v>0</v>
      </c>
      <c r="AG69" s="200">
        <v>0</v>
      </c>
      <c r="AH69" s="200">
        <v>0</v>
      </c>
      <c r="AI69" s="200">
        <v>0</v>
      </c>
      <c r="AJ69" s="201">
        <v>0</v>
      </c>
      <c r="AK69" s="263">
        <v>0</v>
      </c>
      <c r="AL69" s="210">
        <v>0</v>
      </c>
      <c r="AM69" s="200">
        <v>0</v>
      </c>
      <c r="AN69" s="200">
        <v>0</v>
      </c>
      <c r="AO69" s="200">
        <v>0</v>
      </c>
      <c r="AP69" s="200">
        <v>0</v>
      </c>
      <c r="AQ69" s="201">
        <v>0</v>
      </c>
      <c r="AR69" s="208">
        <v>0</v>
      </c>
      <c r="AS69" s="250">
        <v>0</v>
      </c>
      <c r="AT69" s="200">
        <v>0</v>
      </c>
      <c r="AU69" s="200">
        <v>0</v>
      </c>
      <c r="AV69" s="200">
        <v>0</v>
      </c>
      <c r="AW69" s="200">
        <v>0</v>
      </c>
      <c r="AX69" s="201">
        <v>0</v>
      </c>
      <c r="AY69" s="263">
        <v>0</v>
      </c>
      <c r="AZ69" s="210">
        <v>0</v>
      </c>
      <c r="BA69" s="200">
        <v>0</v>
      </c>
      <c r="BB69" s="205">
        <v>0</v>
      </c>
      <c r="BC69" s="200">
        <v>0</v>
      </c>
      <c r="BD69" s="200">
        <v>0</v>
      </c>
      <c r="BE69" s="201">
        <v>0</v>
      </c>
      <c r="BF69" s="208">
        <v>0</v>
      </c>
      <c r="BG69" s="250">
        <v>0</v>
      </c>
      <c r="BH69" s="200">
        <v>0</v>
      </c>
      <c r="BI69" s="200">
        <v>0</v>
      </c>
      <c r="BJ69" s="205">
        <v>0</v>
      </c>
      <c r="BK69" s="200">
        <v>0</v>
      </c>
      <c r="BL69" s="201">
        <v>0</v>
      </c>
      <c r="BM69" s="263">
        <v>0</v>
      </c>
      <c r="BN69" s="210">
        <v>0</v>
      </c>
      <c r="BO69" s="200">
        <v>0</v>
      </c>
      <c r="BP69" s="205">
        <v>0</v>
      </c>
      <c r="BQ69" s="200">
        <v>0</v>
      </c>
      <c r="BR69" s="200">
        <v>0</v>
      </c>
      <c r="BS69" s="201">
        <v>0</v>
      </c>
      <c r="BT69" s="208">
        <v>0</v>
      </c>
      <c r="BU69" s="327">
        <v>6086612</v>
      </c>
      <c r="BV69" s="333">
        <v>0.0686</v>
      </c>
      <c r="BW69" s="241" t="s">
        <v>198</v>
      </c>
      <c r="BX69" s="200">
        <v>0</v>
      </c>
      <c r="BY69" s="200">
        <v>0</v>
      </c>
      <c r="BZ69" s="331">
        <v>0</v>
      </c>
      <c r="CA69" s="323">
        <v>0</v>
      </c>
      <c r="CB69" s="208">
        <v>0</v>
      </c>
      <c r="CC69" s="238" t="s">
        <v>200</v>
      </c>
      <c r="CD69" s="200">
        <v>108.61</v>
      </c>
      <c r="CE69" s="200">
        <v>2642.37</v>
      </c>
      <c r="CF69" s="205">
        <v>286988</v>
      </c>
      <c r="CG69" s="208">
        <v>0</v>
      </c>
      <c r="CH69" s="238" t="s">
        <v>201</v>
      </c>
      <c r="CI69" s="200">
        <v>108.61</v>
      </c>
      <c r="CJ69" s="200">
        <v>319.71</v>
      </c>
      <c r="CK69" s="205">
        <v>34724</v>
      </c>
      <c r="CL69" s="201">
        <v>0</v>
      </c>
      <c r="CM69" s="208">
        <v>0.0036</v>
      </c>
      <c r="CN69" s="250">
        <v>18689.87</v>
      </c>
      <c r="CO69" s="200">
        <v>18689.87</v>
      </c>
      <c r="CP69" s="200">
        <v>46.45</v>
      </c>
      <c r="CQ69" s="200">
        <v>0</v>
      </c>
      <c r="CR69" s="205">
        <v>868225</v>
      </c>
      <c r="CS69" s="201">
        <v>0.0098</v>
      </c>
      <c r="CT69" s="201">
        <v>0</v>
      </c>
      <c r="CU69" s="208">
        <v>0</v>
      </c>
      <c r="CV69" s="319">
        <v>1189937</v>
      </c>
      <c r="CW69" s="241" t="s">
        <v>252</v>
      </c>
      <c r="CX69" s="201">
        <v>0.3348</v>
      </c>
      <c r="CY69" s="200">
        <v>1262.8</v>
      </c>
      <c r="CZ69" s="200">
        <v>784.17</v>
      </c>
      <c r="DA69" s="201">
        <v>0.1454</v>
      </c>
      <c r="DB69" s="201">
        <v>0.1453</v>
      </c>
      <c r="DC69" s="200">
        <v>1781.9</v>
      </c>
      <c r="DD69" s="236">
        <v>1280.48</v>
      </c>
      <c r="DE69" s="325">
        <v>2250188</v>
      </c>
      <c r="DF69" s="325">
        <v>1004111</v>
      </c>
      <c r="DG69" s="322">
        <v>1</v>
      </c>
      <c r="DH69" s="201">
        <v>1</v>
      </c>
      <c r="DI69" s="244">
        <v>0.0367</v>
      </c>
      <c r="DJ69" s="210">
        <v>175000</v>
      </c>
      <c r="DK69" s="236">
        <v>175000</v>
      </c>
      <c r="DL69" s="325">
        <v>7875000</v>
      </c>
      <c r="DM69" s="322">
        <v>0.0888</v>
      </c>
      <c r="DN69" s="201">
        <v>0</v>
      </c>
      <c r="DO69" s="244">
        <v>0</v>
      </c>
      <c r="DP69" s="210">
        <v>0</v>
      </c>
      <c r="DQ69" s="236">
        <v>0</v>
      </c>
      <c r="DR69" s="325">
        <v>0</v>
      </c>
      <c r="DS69" s="322">
        <v>0</v>
      </c>
      <c r="DT69" s="201">
        <v>0</v>
      </c>
      <c r="DU69" s="208">
        <v>0</v>
      </c>
      <c r="DV69" s="270">
        <v>0</v>
      </c>
      <c r="DW69" s="199">
        <v>0</v>
      </c>
      <c r="DX69" s="202" t="s">
        <v>218</v>
      </c>
      <c r="DY69" s="199">
        <v>0</v>
      </c>
      <c r="DZ69" s="199">
        <v>0</v>
      </c>
      <c r="EA69" s="202" t="s">
        <v>218</v>
      </c>
      <c r="EB69" s="199">
        <v>0</v>
      </c>
      <c r="EC69" s="247">
        <v>0</v>
      </c>
      <c r="ED69" s="327">
        <v>0</v>
      </c>
      <c r="EE69" s="322">
        <v>0</v>
      </c>
      <c r="EF69" s="244">
        <v>0</v>
      </c>
      <c r="EG69" s="327">
        <v>85378</v>
      </c>
      <c r="EH69" s="322">
        <v>0.001</v>
      </c>
      <c r="EI69" s="208">
        <v>0</v>
      </c>
      <c r="EJ69" s="327">
        <v>1305078</v>
      </c>
      <c r="EK69" s="322">
        <v>0.0147</v>
      </c>
      <c r="EL69" s="244">
        <v>0</v>
      </c>
      <c r="EM69" s="327">
        <v>0</v>
      </c>
      <c r="EN69" s="322">
        <v>0</v>
      </c>
      <c r="EO69" s="208">
        <v>0</v>
      </c>
      <c r="EP69" s="327">
        <v>0</v>
      </c>
      <c r="EQ69" s="322">
        <v>0</v>
      </c>
      <c r="ER69" s="208">
        <v>0</v>
      </c>
      <c r="ES69" s="241" t="s">
        <v>230</v>
      </c>
      <c r="ET69" s="200">
        <v>0</v>
      </c>
      <c r="EU69" s="201">
        <v>0</v>
      </c>
      <c r="EV69" s="201">
        <v>0</v>
      </c>
      <c r="EW69" s="208">
        <v>0</v>
      </c>
      <c r="EX69" s="238" t="s">
        <v>295</v>
      </c>
      <c r="EY69" s="200">
        <v>58068</v>
      </c>
      <c r="EZ69" s="201">
        <v>0.0007</v>
      </c>
      <c r="FA69" s="208">
        <v>0</v>
      </c>
      <c r="FB69" s="238" t="s">
        <v>232</v>
      </c>
      <c r="FC69" s="200">
        <v>0</v>
      </c>
      <c r="FD69" s="201">
        <v>0</v>
      </c>
      <c r="FE69" s="208">
        <v>0</v>
      </c>
      <c r="FF69" s="238" t="s">
        <v>233</v>
      </c>
      <c r="FG69" s="200">
        <v>0</v>
      </c>
      <c r="FH69" s="201">
        <v>0</v>
      </c>
      <c r="FI69" s="208">
        <v>0</v>
      </c>
      <c r="FJ69" s="238" t="s">
        <v>234</v>
      </c>
      <c r="FK69" s="200">
        <v>0</v>
      </c>
      <c r="FL69" s="201">
        <v>0</v>
      </c>
      <c r="FM69" s="208">
        <v>0</v>
      </c>
      <c r="FN69" s="238" t="s">
        <v>235</v>
      </c>
      <c r="FO69" s="200">
        <v>0</v>
      </c>
      <c r="FP69" s="201">
        <v>0</v>
      </c>
      <c r="FQ69" s="244">
        <v>0</v>
      </c>
      <c r="FR69" s="211">
        <v>88676417</v>
      </c>
      <c r="FS69" s="201">
        <v>1</v>
      </c>
      <c r="FT69" s="200">
        <v>4532487</v>
      </c>
      <c r="FU69" s="341">
        <f t="shared" si="0"/>
        <v>0.05111265377355064</v>
      </c>
      <c r="FV69" s="210">
        <v>1325055</v>
      </c>
      <c r="FW69" s="199" t="s">
        <v>170</v>
      </c>
      <c r="FX69" s="201">
        <v>0.015</v>
      </c>
      <c r="FY69" s="201">
        <v>1</v>
      </c>
      <c r="FZ69" s="200">
        <v>-177333</v>
      </c>
      <c r="GA69" s="200">
        <v>1147721</v>
      </c>
      <c r="GB69" s="208">
        <v>0.0128</v>
      </c>
      <c r="GC69" s="254">
        <v>0</v>
      </c>
      <c r="GD69" s="200">
        <v>294000</v>
      </c>
      <c r="GE69" s="200">
        <v>1699365</v>
      </c>
      <c r="GF69" s="236">
        <v>0</v>
      </c>
      <c r="GG69" s="254">
        <v>89824139</v>
      </c>
      <c r="GH69" s="201">
        <v>0.7761</v>
      </c>
      <c r="GI69" s="201">
        <v>0.8949</v>
      </c>
      <c r="GJ69" s="266">
        <v>1.21</v>
      </c>
    </row>
    <row r="70" spans="1:192" s="190" customFormat="1" ht="14.25">
      <c r="A70" s="197">
        <v>382</v>
      </c>
      <c r="B70" s="197" t="s">
        <v>74</v>
      </c>
      <c r="C70" s="198" t="s">
        <v>169</v>
      </c>
      <c r="D70" s="247">
        <v>0</v>
      </c>
      <c r="E70" s="254">
        <v>2745.23</v>
      </c>
      <c r="F70" s="200">
        <v>36146</v>
      </c>
      <c r="G70" s="205">
        <v>99229018</v>
      </c>
      <c r="H70" s="201">
        <v>0.3723</v>
      </c>
      <c r="I70" s="208">
        <v>0.0334</v>
      </c>
      <c r="J70" s="250">
        <v>3909.26</v>
      </c>
      <c r="K70" s="200">
        <v>12850</v>
      </c>
      <c r="L70" s="205">
        <v>50233921</v>
      </c>
      <c r="M70" s="201">
        <v>0.1885</v>
      </c>
      <c r="N70" s="208">
        <v>0.0234</v>
      </c>
      <c r="O70" s="250">
        <v>4825.88</v>
      </c>
      <c r="P70" s="200">
        <v>9040</v>
      </c>
      <c r="Q70" s="205">
        <v>43625929</v>
      </c>
      <c r="R70" s="201">
        <v>0.1637</v>
      </c>
      <c r="S70" s="208">
        <v>0.019</v>
      </c>
      <c r="T70" s="306">
        <v>193088868</v>
      </c>
      <c r="U70" s="257" t="s">
        <v>190</v>
      </c>
      <c r="V70" s="200">
        <v>553.01</v>
      </c>
      <c r="W70" s="200">
        <v>9587.9</v>
      </c>
      <c r="X70" s="205">
        <v>5302248</v>
      </c>
      <c r="Y70" s="208">
        <v>0.25</v>
      </c>
      <c r="Z70" s="274" t="s">
        <v>191</v>
      </c>
      <c r="AA70" s="200">
        <v>553.01</v>
      </c>
      <c r="AB70" s="200">
        <v>5977.98</v>
      </c>
      <c r="AC70" s="205">
        <v>3305908</v>
      </c>
      <c r="AD70" s="244">
        <v>0.25</v>
      </c>
      <c r="AE70" s="210">
        <v>198.63</v>
      </c>
      <c r="AF70" s="200">
        <v>252.66</v>
      </c>
      <c r="AG70" s="200">
        <v>3283.39</v>
      </c>
      <c r="AH70" s="200">
        <v>1956.62</v>
      </c>
      <c r="AI70" s="200">
        <v>1146538</v>
      </c>
      <c r="AJ70" s="201">
        <v>0.25</v>
      </c>
      <c r="AK70" s="263">
        <v>0.25</v>
      </c>
      <c r="AL70" s="210">
        <v>436.98</v>
      </c>
      <c r="AM70" s="200">
        <v>341.09</v>
      </c>
      <c r="AN70" s="200">
        <v>3253.43</v>
      </c>
      <c r="AO70" s="200">
        <v>1826.19</v>
      </c>
      <c r="AP70" s="200">
        <v>2044581</v>
      </c>
      <c r="AQ70" s="201">
        <v>0.25</v>
      </c>
      <c r="AR70" s="208">
        <v>0.25</v>
      </c>
      <c r="AS70" s="250">
        <v>536.3</v>
      </c>
      <c r="AT70" s="200">
        <v>821.15</v>
      </c>
      <c r="AU70" s="200">
        <v>5447.18</v>
      </c>
      <c r="AV70" s="200">
        <v>3113.24</v>
      </c>
      <c r="AW70" s="200">
        <v>5477746</v>
      </c>
      <c r="AX70" s="201">
        <v>0.25</v>
      </c>
      <c r="AY70" s="263">
        <v>0.25</v>
      </c>
      <c r="AZ70" s="210">
        <v>794.52</v>
      </c>
      <c r="BA70" s="200">
        <v>884.31</v>
      </c>
      <c r="BB70" s="200">
        <v>4402.49</v>
      </c>
      <c r="BC70" s="200">
        <v>2357.48</v>
      </c>
      <c r="BD70" s="200">
        <v>5582611</v>
      </c>
      <c r="BE70" s="201">
        <v>0.25</v>
      </c>
      <c r="BF70" s="208">
        <v>0.25</v>
      </c>
      <c r="BG70" s="250">
        <v>794.52</v>
      </c>
      <c r="BH70" s="200">
        <v>1010.64</v>
      </c>
      <c r="BI70" s="200">
        <v>1464.83</v>
      </c>
      <c r="BJ70" s="200">
        <v>726.53</v>
      </c>
      <c r="BK70" s="200">
        <v>1898098</v>
      </c>
      <c r="BL70" s="201">
        <v>0.25</v>
      </c>
      <c r="BM70" s="263">
        <v>0.25</v>
      </c>
      <c r="BN70" s="210">
        <v>794.52</v>
      </c>
      <c r="BO70" s="200">
        <v>1010.64</v>
      </c>
      <c r="BP70" s="200">
        <v>186.15</v>
      </c>
      <c r="BQ70" s="200">
        <v>107.11</v>
      </c>
      <c r="BR70" s="200">
        <v>256144</v>
      </c>
      <c r="BS70" s="201">
        <v>0.25</v>
      </c>
      <c r="BT70" s="208">
        <v>0.25</v>
      </c>
      <c r="BU70" s="327">
        <v>25013874</v>
      </c>
      <c r="BV70" s="333">
        <v>0.0939</v>
      </c>
      <c r="BW70" s="241" t="s">
        <v>198</v>
      </c>
      <c r="BX70" s="200">
        <v>1500</v>
      </c>
      <c r="BY70" s="200">
        <v>249.08</v>
      </c>
      <c r="BZ70" s="331">
        <v>373616</v>
      </c>
      <c r="CA70" s="323">
        <v>0.0014</v>
      </c>
      <c r="CB70" s="208">
        <v>0</v>
      </c>
      <c r="CC70" s="238" t="s">
        <v>259</v>
      </c>
      <c r="CD70" s="200">
        <v>974</v>
      </c>
      <c r="CE70" s="200">
        <v>2061.23</v>
      </c>
      <c r="CF70" s="205">
        <v>2007642</v>
      </c>
      <c r="CG70" s="208">
        <v>0.2</v>
      </c>
      <c r="CH70" s="238" t="s">
        <v>258</v>
      </c>
      <c r="CI70" s="200">
        <v>974</v>
      </c>
      <c r="CJ70" s="200">
        <v>111.1</v>
      </c>
      <c r="CK70" s="205">
        <v>108214</v>
      </c>
      <c r="CL70" s="201">
        <v>0.2</v>
      </c>
      <c r="CM70" s="208">
        <v>0.0079</v>
      </c>
      <c r="CN70" s="250">
        <v>0</v>
      </c>
      <c r="CO70" s="200">
        <v>0</v>
      </c>
      <c r="CP70" s="200">
        <v>0</v>
      </c>
      <c r="CQ70" s="200">
        <v>0</v>
      </c>
      <c r="CR70" s="205">
        <v>0</v>
      </c>
      <c r="CS70" s="201">
        <v>0</v>
      </c>
      <c r="CT70" s="201">
        <v>0</v>
      </c>
      <c r="CU70" s="208">
        <v>0</v>
      </c>
      <c r="CV70" s="319">
        <v>2489472</v>
      </c>
      <c r="CW70" s="241" t="s">
        <v>252</v>
      </c>
      <c r="CX70" s="201">
        <v>0.4676</v>
      </c>
      <c r="CY70" s="200">
        <v>1703.15</v>
      </c>
      <c r="CZ70" s="200">
        <v>1210.48</v>
      </c>
      <c r="DA70" s="201">
        <v>0.2168</v>
      </c>
      <c r="DB70" s="201">
        <v>0.2168</v>
      </c>
      <c r="DC70" s="200">
        <v>7865.27</v>
      </c>
      <c r="DD70" s="236">
        <v>5413.2</v>
      </c>
      <c r="DE70" s="325">
        <v>13395693</v>
      </c>
      <c r="DF70" s="325">
        <v>6552575</v>
      </c>
      <c r="DG70" s="322">
        <v>0.75</v>
      </c>
      <c r="DH70" s="201">
        <v>0.75</v>
      </c>
      <c r="DI70" s="244">
        <v>0.0749</v>
      </c>
      <c r="DJ70" s="210">
        <v>130000</v>
      </c>
      <c r="DK70" s="236">
        <v>130000</v>
      </c>
      <c r="DL70" s="325">
        <v>22360000</v>
      </c>
      <c r="DM70" s="322">
        <v>0.0839</v>
      </c>
      <c r="DN70" s="201">
        <v>0</v>
      </c>
      <c r="DO70" s="244">
        <v>0</v>
      </c>
      <c r="DP70" s="210">
        <v>0</v>
      </c>
      <c r="DQ70" s="236">
        <v>0</v>
      </c>
      <c r="DR70" s="325">
        <v>0</v>
      </c>
      <c r="DS70" s="322">
        <v>0</v>
      </c>
      <c r="DT70" s="201">
        <v>0</v>
      </c>
      <c r="DU70" s="208">
        <v>0</v>
      </c>
      <c r="DV70" s="270">
        <v>0</v>
      </c>
      <c r="DW70" s="199">
        <v>0</v>
      </c>
      <c r="DX70" s="202" t="s">
        <v>218</v>
      </c>
      <c r="DY70" s="199">
        <v>0</v>
      </c>
      <c r="DZ70" s="199">
        <v>0</v>
      </c>
      <c r="EA70" s="202" t="s">
        <v>218</v>
      </c>
      <c r="EB70" s="199">
        <v>0</v>
      </c>
      <c r="EC70" s="247">
        <v>0</v>
      </c>
      <c r="ED70" s="327">
        <v>0</v>
      </c>
      <c r="EE70" s="322">
        <v>0</v>
      </c>
      <c r="EF70" s="244">
        <v>0</v>
      </c>
      <c r="EG70" s="327">
        <v>35574</v>
      </c>
      <c r="EH70" s="322">
        <v>0.0001</v>
      </c>
      <c r="EI70" s="208">
        <v>0</v>
      </c>
      <c r="EJ70" s="327">
        <v>3073376</v>
      </c>
      <c r="EK70" s="322">
        <v>0.0115</v>
      </c>
      <c r="EL70" s="244">
        <v>0</v>
      </c>
      <c r="EM70" s="327">
        <v>84930</v>
      </c>
      <c r="EN70" s="322">
        <v>0.0003</v>
      </c>
      <c r="EO70" s="208">
        <v>0</v>
      </c>
      <c r="EP70" s="327">
        <v>0</v>
      </c>
      <c r="EQ70" s="322">
        <v>0</v>
      </c>
      <c r="ER70" s="208">
        <v>0</v>
      </c>
      <c r="ES70" s="241" t="s">
        <v>230</v>
      </c>
      <c r="ET70" s="200">
        <v>182000</v>
      </c>
      <c r="EU70" s="201">
        <v>0.0007</v>
      </c>
      <c r="EV70" s="201">
        <v>0</v>
      </c>
      <c r="EW70" s="208">
        <v>0</v>
      </c>
      <c r="EX70" s="238" t="s">
        <v>294</v>
      </c>
      <c r="EY70" s="200">
        <v>241345</v>
      </c>
      <c r="EZ70" s="201">
        <v>0.0009</v>
      </c>
      <c r="FA70" s="208">
        <v>0</v>
      </c>
      <c r="FB70" s="238" t="s">
        <v>232</v>
      </c>
      <c r="FC70" s="200">
        <v>0</v>
      </c>
      <c r="FD70" s="201">
        <v>0</v>
      </c>
      <c r="FE70" s="208">
        <v>0</v>
      </c>
      <c r="FF70" s="238" t="s">
        <v>233</v>
      </c>
      <c r="FG70" s="200">
        <v>0</v>
      </c>
      <c r="FH70" s="201">
        <v>0</v>
      </c>
      <c r="FI70" s="208">
        <v>0</v>
      </c>
      <c r="FJ70" s="238" t="s">
        <v>234</v>
      </c>
      <c r="FK70" s="200">
        <v>0</v>
      </c>
      <c r="FL70" s="201">
        <v>0</v>
      </c>
      <c r="FM70" s="208">
        <v>0</v>
      </c>
      <c r="FN70" s="238" t="s">
        <v>235</v>
      </c>
      <c r="FO70" s="200">
        <v>0</v>
      </c>
      <c r="FP70" s="201">
        <v>0</v>
      </c>
      <c r="FQ70" s="244">
        <v>0</v>
      </c>
      <c r="FR70" s="211">
        <v>266517707</v>
      </c>
      <c r="FS70" s="201">
        <v>1</v>
      </c>
      <c r="FT70" s="200">
        <v>26956456</v>
      </c>
      <c r="FU70" s="341">
        <f t="shared" si="0"/>
        <v>0.10114320846982224</v>
      </c>
      <c r="FV70" s="210">
        <v>4149471</v>
      </c>
      <c r="FW70" s="199" t="s">
        <v>170</v>
      </c>
      <c r="FX70" s="201">
        <v>0</v>
      </c>
      <c r="FY70" s="201">
        <v>0.7613</v>
      </c>
      <c r="FZ70" s="200">
        <v>-4149471</v>
      </c>
      <c r="GA70" s="200">
        <v>0</v>
      </c>
      <c r="GB70" s="208">
        <v>0</v>
      </c>
      <c r="GC70" s="254">
        <v>0</v>
      </c>
      <c r="GD70" s="200">
        <v>0</v>
      </c>
      <c r="GE70" s="200">
        <v>600000</v>
      </c>
      <c r="GF70" s="236">
        <v>365800</v>
      </c>
      <c r="GG70" s="254">
        <v>266517707</v>
      </c>
      <c r="GH70" s="201">
        <v>0.7245</v>
      </c>
      <c r="GI70" s="201">
        <v>0.9025</v>
      </c>
      <c r="GJ70" s="266">
        <v>1.26</v>
      </c>
    </row>
    <row r="71" spans="1:192" s="190" customFormat="1" ht="14.25">
      <c r="A71" s="197">
        <v>340</v>
      </c>
      <c r="B71" s="197" t="s">
        <v>54</v>
      </c>
      <c r="C71" s="198" t="s">
        <v>169</v>
      </c>
      <c r="D71" s="247">
        <v>0</v>
      </c>
      <c r="E71" s="254">
        <v>3019.64</v>
      </c>
      <c r="F71" s="200">
        <v>12224</v>
      </c>
      <c r="G71" s="205">
        <v>36912016</v>
      </c>
      <c r="H71" s="201">
        <v>0.4349</v>
      </c>
      <c r="I71" s="208">
        <v>0.1011</v>
      </c>
      <c r="J71" s="250">
        <v>4329.09</v>
      </c>
      <c r="K71" s="200">
        <v>3165</v>
      </c>
      <c r="L71" s="205">
        <v>13701578</v>
      </c>
      <c r="M71" s="201">
        <v>0.1614</v>
      </c>
      <c r="N71" s="208">
        <v>0.1418</v>
      </c>
      <c r="O71" s="250">
        <v>4470.15</v>
      </c>
      <c r="P71" s="200">
        <v>2423</v>
      </c>
      <c r="Q71" s="205">
        <v>10831180</v>
      </c>
      <c r="R71" s="201">
        <v>0.1276</v>
      </c>
      <c r="S71" s="208">
        <v>0.1418</v>
      </c>
      <c r="T71" s="306">
        <v>61444773</v>
      </c>
      <c r="U71" s="257" t="s">
        <v>254</v>
      </c>
      <c r="V71" s="200">
        <v>626.36</v>
      </c>
      <c r="W71" s="200">
        <v>4036.49</v>
      </c>
      <c r="X71" s="205">
        <v>2528295</v>
      </c>
      <c r="Y71" s="208">
        <v>0</v>
      </c>
      <c r="Z71" s="274" t="s">
        <v>253</v>
      </c>
      <c r="AA71" s="200">
        <v>147.88</v>
      </c>
      <c r="AB71" s="200">
        <v>2029</v>
      </c>
      <c r="AC71" s="205">
        <v>300049</v>
      </c>
      <c r="AD71" s="244">
        <v>0</v>
      </c>
      <c r="AE71" s="210">
        <v>0</v>
      </c>
      <c r="AF71" s="200">
        <v>0</v>
      </c>
      <c r="AG71" s="200">
        <v>0</v>
      </c>
      <c r="AH71" s="200">
        <v>0</v>
      </c>
      <c r="AI71" s="200">
        <v>0</v>
      </c>
      <c r="AJ71" s="201">
        <v>0</v>
      </c>
      <c r="AK71" s="263">
        <v>0</v>
      </c>
      <c r="AL71" s="210">
        <v>0</v>
      </c>
      <c r="AM71" s="200">
        <v>0</v>
      </c>
      <c r="AN71" s="200">
        <v>0</v>
      </c>
      <c r="AO71" s="200">
        <v>0</v>
      </c>
      <c r="AP71" s="200">
        <v>0</v>
      </c>
      <c r="AQ71" s="201">
        <v>0</v>
      </c>
      <c r="AR71" s="208">
        <v>0</v>
      </c>
      <c r="AS71" s="250">
        <v>0</v>
      </c>
      <c r="AT71" s="200">
        <v>0</v>
      </c>
      <c r="AU71" s="200">
        <v>0</v>
      </c>
      <c r="AV71" s="200">
        <v>0</v>
      </c>
      <c r="AW71" s="200">
        <v>0</v>
      </c>
      <c r="AX71" s="201">
        <v>0</v>
      </c>
      <c r="AY71" s="263">
        <v>0</v>
      </c>
      <c r="AZ71" s="210">
        <v>70.63</v>
      </c>
      <c r="BA71" s="200">
        <v>46.64</v>
      </c>
      <c r="BB71" s="200">
        <v>1422.71</v>
      </c>
      <c r="BC71" s="200">
        <v>878.47</v>
      </c>
      <c r="BD71" s="200">
        <v>141458</v>
      </c>
      <c r="BE71" s="201">
        <v>0</v>
      </c>
      <c r="BF71" s="208">
        <v>0</v>
      </c>
      <c r="BG71" s="250">
        <v>105.94</v>
      </c>
      <c r="BH71" s="200">
        <v>69.96</v>
      </c>
      <c r="BI71" s="200">
        <v>2804.29</v>
      </c>
      <c r="BJ71" s="200">
        <v>1478.07</v>
      </c>
      <c r="BK71" s="200">
        <v>400492</v>
      </c>
      <c r="BL71" s="201">
        <v>0</v>
      </c>
      <c r="BM71" s="263">
        <v>0</v>
      </c>
      <c r="BN71" s="210">
        <v>141.26</v>
      </c>
      <c r="BO71" s="200">
        <v>93.28</v>
      </c>
      <c r="BP71" s="200">
        <v>1905.12</v>
      </c>
      <c r="BQ71" s="200">
        <v>1005.6</v>
      </c>
      <c r="BR71" s="200">
        <v>362919</v>
      </c>
      <c r="BS71" s="201">
        <v>0</v>
      </c>
      <c r="BT71" s="208">
        <v>0</v>
      </c>
      <c r="BU71" s="327">
        <v>3733213</v>
      </c>
      <c r="BV71" s="333">
        <v>0.044</v>
      </c>
      <c r="BW71" s="241" t="s">
        <v>198</v>
      </c>
      <c r="BX71" s="200">
        <v>346</v>
      </c>
      <c r="BY71" s="200">
        <v>108.24</v>
      </c>
      <c r="BZ71" s="331">
        <v>37451</v>
      </c>
      <c r="CA71" s="323">
        <v>0.0004</v>
      </c>
      <c r="CB71" s="208">
        <v>0</v>
      </c>
      <c r="CC71" s="238" t="s">
        <v>259</v>
      </c>
      <c r="CD71" s="200">
        <v>846.05</v>
      </c>
      <c r="CE71" s="200">
        <v>70.59</v>
      </c>
      <c r="CF71" s="205">
        <v>59725</v>
      </c>
      <c r="CG71" s="208">
        <v>0</v>
      </c>
      <c r="CH71" s="238" t="s">
        <v>258</v>
      </c>
      <c r="CI71" s="200">
        <v>846.05</v>
      </c>
      <c r="CJ71" s="200">
        <v>7</v>
      </c>
      <c r="CK71" s="205">
        <v>5922</v>
      </c>
      <c r="CL71" s="201">
        <v>0</v>
      </c>
      <c r="CM71" s="208">
        <v>0.0008</v>
      </c>
      <c r="CN71" s="250">
        <v>0</v>
      </c>
      <c r="CO71" s="200">
        <v>0</v>
      </c>
      <c r="CP71" s="200">
        <v>0</v>
      </c>
      <c r="CQ71" s="200">
        <v>0</v>
      </c>
      <c r="CR71" s="205">
        <v>0</v>
      </c>
      <c r="CS71" s="201">
        <v>0</v>
      </c>
      <c r="CT71" s="201">
        <v>0</v>
      </c>
      <c r="CU71" s="208">
        <v>0</v>
      </c>
      <c r="CV71" s="319">
        <v>103098</v>
      </c>
      <c r="CW71" s="241" t="s">
        <v>252</v>
      </c>
      <c r="CX71" s="201">
        <v>1</v>
      </c>
      <c r="CY71" s="200">
        <v>727.2</v>
      </c>
      <c r="CZ71" s="200">
        <v>985.42</v>
      </c>
      <c r="DA71" s="201">
        <v>0.4399</v>
      </c>
      <c r="DB71" s="201">
        <v>0.2388</v>
      </c>
      <c r="DC71" s="200">
        <v>3427.65</v>
      </c>
      <c r="DD71" s="236">
        <v>1428.32</v>
      </c>
      <c r="DE71" s="325">
        <v>2492598</v>
      </c>
      <c r="DF71" s="325">
        <v>1407492</v>
      </c>
      <c r="DG71" s="322">
        <v>1</v>
      </c>
      <c r="DH71" s="201">
        <v>1</v>
      </c>
      <c r="DI71" s="244">
        <v>0.046</v>
      </c>
      <c r="DJ71" s="210">
        <v>140000</v>
      </c>
      <c r="DK71" s="236">
        <v>175000</v>
      </c>
      <c r="DL71" s="325">
        <v>8050000</v>
      </c>
      <c r="DM71" s="322">
        <v>0.0949</v>
      </c>
      <c r="DN71" s="201">
        <v>0</v>
      </c>
      <c r="DO71" s="244">
        <v>0</v>
      </c>
      <c r="DP71" s="210">
        <v>0</v>
      </c>
      <c r="DQ71" s="236">
        <v>0</v>
      </c>
      <c r="DR71" s="325">
        <v>0</v>
      </c>
      <c r="DS71" s="322">
        <v>0</v>
      </c>
      <c r="DT71" s="201">
        <v>0</v>
      </c>
      <c r="DU71" s="208">
        <v>0</v>
      </c>
      <c r="DV71" s="270">
        <v>0</v>
      </c>
      <c r="DW71" s="199">
        <v>0</v>
      </c>
      <c r="DX71" s="202" t="s">
        <v>218</v>
      </c>
      <c r="DY71" s="199">
        <v>0</v>
      </c>
      <c r="DZ71" s="199">
        <v>0</v>
      </c>
      <c r="EA71" s="202" t="s">
        <v>218</v>
      </c>
      <c r="EB71" s="199">
        <v>0</v>
      </c>
      <c r="EC71" s="247">
        <v>0</v>
      </c>
      <c r="ED71" s="327">
        <v>0</v>
      </c>
      <c r="EE71" s="322">
        <v>0</v>
      </c>
      <c r="EF71" s="244">
        <v>0</v>
      </c>
      <c r="EG71" s="327">
        <v>0</v>
      </c>
      <c r="EH71" s="322">
        <v>0</v>
      </c>
      <c r="EI71" s="208">
        <v>0</v>
      </c>
      <c r="EJ71" s="327">
        <v>1093283</v>
      </c>
      <c r="EK71" s="322">
        <v>0.0129</v>
      </c>
      <c r="EL71" s="244">
        <v>0</v>
      </c>
      <c r="EM71" s="327">
        <v>6521509</v>
      </c>
      <c r="EN71" s="322">
        <v>0.0768</v>
      </c>
      <c r="EO71" s="208">
        <v>0</v>
      </c>
      <c r="EP71" s="327">
        <v>0</v>
      </c>
      <c r="EQ71" s="322">
        <v>0</v>
      </c>
      <c r="ER71" s="208">
        <v>0</v>
      </c>
      <c r="ES71" s="241" t="s">
        <v>230</v>
      </c>
      <c r="ET71" s="200">
        <v>0</v>
      </c>
      <c r="EU71" s="201">
        <v>0</v>
      </c>
      <c r="EV71" s="201">
        <v>0</v>
      </c>
      <c r="EW71" s="208">
        <v>0</v>
      </c>
      <c r="EX71" s="238" t="s">
        <v>266</v>
      </c>
      <c r="EY71" s="200">
        <v>21791</v>
      </c>
      <c r="EZ71" s="201">
        <v>0.0003</v>
      </c>
      <c r="FA71" s="208">
        <v>0</v>
      </c>
      <c r="FB71" s="238" t="s">
        <v>232</v>
      </c>
      <c r="FC71" s="200">
        <v>0</v>
      </c>
      <c r="FD71" s="201">
        <v>0</v>
      </c>
      <c r="FE71" s="208">
        <v>0</v>
      </c>
      <c r="FF71" s="238" t="s">
        <v>233</v>
      </c>
      <c r="FG71" s="200">
        <v>0</v>
      </c>
      <c r="FH71" s="201">
        <v>0</v>
      </c>
      <c r="FI71" s="208">
        <v>0</v>
      </c>
      <c r="FJ71" s="238" t="s">
        <v>234</v>
      </c>
      <c r="FK71" s="200">
        <v>0</v>
      </c>
      <c r="FL71" s="201">
        <v>0</v>
      </c>
      <c r="FM71" s="208">
        <v>0</v>
      </c>
      <c r="FN71" s="238" t="s">
        <v>235</v>
      </c>
      <c r="FO71" s="200">
        <v>0</v>
      </c>
      <c r="FP71" s="201">
        <v>0</v>
      </c>
      <c r="FQ71" s="244">
        <v>0</v>
      </c>
      <c r="FR71" s="211">
        <v>84867757</v>
      </c>
      <c r="FS71" s="201">
        <v>1</v>
      </c>
      <c r="FT71" s="200">
        <v>11110639</v>
      </c>
      <c r="FU71" s="341">
        <f aca="true" t="shared" si="1" ref="FU71:FU134">FT71/FR71</f>
        <v>0.13091708079429978</v>
      </c>
      <c r="FV71" s="210">
        <v>467675</v>
      </c>
      <c r="FW71" s="199" t="s">
        <v>170</v>
      </c>
      <c r="FX71" s="201">
        <v>0.0442</v>
      </c>
      <c r="FY71" s="201">
        <v>1</v>
      </c>
      <c r="FZ71" s="200">
        <v>-411528</v>
      </c>
      <c r="GA71" s="200">
        <v>56147</v>
      </c>
      <c r="GB71" s="208">
        <v>0.0007</v>
      </c>
      <c r="GC71" s="254">
        <v>0</v>
      </c>
      <c r="GD71" s="200">
        <v>2074032</v>
      </c>
      <c r="GE71" s="200">
        <v>0</v>
      </c>
      <c r="GF71" s="236">
        <v>0</v>
      </c>
      <c r="GG71" s="254">
        <v>84923904</v>
      </c>
      <c r="GH71" s="201">
        <v>0.724</v>
      </c>
      <c r="GI71" s="201">
        <v>0.8152</v>
      </c>
      <c r="GJ71" s="266">
        <v>1.51</v>
      </c>
    </row>
    <row r="72" spans="1:192" s="190" customFormat="1" ht="14.25">
      <c r="A72" s="197">
        <v>208</v>
      </c>
      <c r="B72" s="197" t="s">
        <v>22</v>
      </c>
      <c r="C72" s="198" t="s">
        <v>169</v>
      </c>
      <c r="D72" s="247">
        <v>0</v>
      </c>
      <c r="E72" s="254">
        <v>4058.4</v>
      </c>
      <c r="F72" s="200">
        <v>20937</v>
      </c>
      <c r="G72" s="205">
        <v>84970721</v>
      </c>
      <c r="H72" s="201">
        <v>0.4891</v>
      </c>
      <c r="I72" s="208">
        <v>0.2</v>
      </c>
      <c r="J72" s="250">
        <v>6060</v>
      </c>
      <c r="K72" s="200">
        <v>4890</v>
      </c>
      <c r="L72" s="205">
        <v>29633400</v>
      </c>
      <c r="M72" s="201">
        <v>0.1706</v>
      </c>
      <c r="N72" s="208">
        <v>0.2</v>
      </c>
      <c r="O72" s="250">
        <v>6240</v>
      </c>
      <c r="P72" s="200">
        <v>3143</v>
      </c>
      <c r="Q72" s="205">
        <v>19612320</v>
      </c>
      <c r="R72" s="201">
        <v>0.1129</v>
      </c>
      <c r="S72" s="208">
        <v>0.2</v>
      </c>
      <c r="T72" s="306">
        <v>134216441</v>
      </c>
      <c r="U72" s="257" t="s">
        <v>190</v>
      </c>
      <c r="V72" s="200">
        <v>780</v>
      </c>
      <c r="W72" s="200">
        <v>9834.05</v>
      </c>
      <c r="X72" s="205">
        <v>7670555</v>
      </c>
      <c r="Y72" s="208">
        <v>0.3</v>
      </c>
      <c r="Z72" s="274" t="s">
        <v>191</v>
      </c>
      <c r="AA72" s="200">
        <v>780</v>
      </c>
      <c r="AB72" s="200">
        <v>4524.08</v>
      </c>
      <c r="AC72" s="205">
        <v>3528780</v>
      </c>
      <c r="AD72" s="244">
        <v>0.3</v>
      </c>
      <c r="AE72" s="210">
        <v>0</v>
      </c>
      <c r="AF72" s="200">
        <v>0</v>
      </c>
      <c r="AG72" s="200">
        <v>0</v>
      </c>
      <c r="AH72" s="200">
        <v>0</v>
      </c>
      <c r="AI72" s="200">
        <v>0</v>
      </c>
      <c r="AJ72" s="201">
        <v>0</v>
      </c>
      <c r="AK72" s="263">
        <v>0</v>
      </c>
      <c r="AL72" s="210">
        <v>0</v>
      </c>
      <c r="AM72" s="200">
        <v>0</v>
      </c>
      <c r="AN72" s="200">
        <v>0</v>
      </c>
      <c r="AO72" s="200">
        <v>0</v>
      </c>
      <c r="AP72" s="200">
        <v>0</v>
      </c>
      <c r="AQ72" s="201">
        <v>0</v>
      </c>
      <c r="AR72" s="208">
        <v>0</v>
      </c>
      <c r="AS72" s="250">
        <v>0</v>
      </c>
      <c r="AT72" s="200">
        <v>0</v>
      </c>
      <c r="AU72" s="200">
        <v>0</v>
      </c>
      <c r="AV72" s="200">
        <v>0</v>
      </c>
      <c r="AW72" s="200">
        <v>0</v>
      </c>
      <c r="AX72" s="201">
        <v>0</v>
      </c>
      <c r="AY72" s="263">
        <v>0</v>
      </c>
      <c r="AZ72" s="210">
        <v>0</v>
      </c>
      <c r="BA72" s="200">
        <v>0</v>
      </c>
      <c r="BB72" s="205">
        <v>0</v>
      </c>
      <c r="BC72" s="200">
        <v>0</v>
      </c>
      <c r="BD72" s="200">
        <v>0</v>
      </c>
      <c r="BE72" s="201">
        <v>0</v>
      </c>
      <c r="BF72" s="208">
        <v>0</v>
      </c>
      <c r="BG72" s="250">
        <v>0</v>
      </c>
      <c r="BH72" s="200">
        <v>0</v>
      </c>
      <c r="BI72" s="200">
        <v>0</v>
      </c>
      <c r="BJ72" s="205">
        <v>0</v>
      </c>
      <c r="BK72" s="200">
        <v>0</v>
      </c>
      <c r="BL72" s="201">
        <v>0</v>
      </c>
      <c r="BM72" s="263">
        <v>0</v>
      </c>
      <c r="BN72" s="210">
        <v>0</v>
      </c>
      <c r="BO72" s="200">
        <v>0</v>
      </c>
      <c r="BP72" s="205">
        <v>0</v>
      </c>
      <c r="BQ72" s="200">
        <v>0</v>
      </c>
      <c r="BR72" s="200">
        <v>0</v>
      </c>
      <c r="BS72" s="201">
        <v>0</v>
      </c>
      <c r="BT72" s="208">
        <v>0</v>
      </c>
      <c r="BU72" s="327">
        <v>11199335</v>
      </c>
      <c r="BV72" s="333">
        <v>0.0645</v>
      </c>
      <c r="BW72" s="241" t="s">
        <v>198</v>
      </c>
      <c r="BX72" s="200">
        <v>0</v>
      </c>
      <c r="BY72" s="200">
        <v>0</v>
      </c>
      <c r="BZ72" s="331">
        <v>0</v>
      </c>
      <c r="CA72" s="323">
        <v>0</v>
      </c>
      <c r="CB72" s="208">
        <v>0</v>
      </c>
      <c r="CC72" s="238" t="s">
        <v>200</v>
      </c>
      <c r="CD72" s="200">
        <v>682.05</v>
      </c>
      <c r="CE72" s="200">
        <v>6043.41</v>
      </c>
      <c r="CF72" s="205">
        <v>4121908</v>
      </c>
      <c r="CG72" s="208">
        <v>1</v>
      </c>
      <c r="CH72" s="238" t="s">
        <v>201</v>
      </c>
      <c r="CI72" s="200">
        <v>2308.6</v>
      </c>
      <c r="CJ72" s="200">
        <v>515.57</v>
      </c>
      <c r="CK72" s="205">
        <v>1190244</v>
      </c>
      <c r="CL72" s="201">
        <v>1</v>
      </c>
      <c r="CM72" s="208">
        <v>0.0306</v>
      </c>
      <c r="CN72" s="250">
        <v>1531.9</v>
      </c>
      <c r="CO72" s="200">
        <v>1531.9</v>
      </c>
      <c r="CP72" s="200">
        <v>215.06</v>
      </c>
      <c r="CQ72" s="200">
        <v>25.2</v>
      </c>
      <c r="CR72" s="205">
        <v>368062</v>
      </c>
      <c r="CS72" s="201">
        <v>0.0021</v>
      </c>
      <c r="CT72" s="201">
        <v>0.01</v>
      </c>
      <c r="CU72" s="208">
        <v>0.1</v>
      </c>
      <c r="CV72" s="319">
        <v>5680214</v>
      </c>
      <c r="CW72" s="241" t="s">
        <v>252</v>
      </c>
      <c r="CX72" s="201">
        <v>0.52</v>
      </c>
      <c r="CY72" s="200">
        <v>739</v>
      </c>
      <c r="CZ72" s="200">
        <v>1894</v>
      </c>
      <c r="DA72" s="201">
        <v>0.2817</v>
      </c>
      <c r="DB72" s="201">
        <v>0.2769</v>
      </c>
      <c r="DC72" s="200">
        <v>5793.16</v>
      </c>
      <c r="DD72" s="236">
        <v>1797.65</v>
      </c>
      <c r="DE72" s="325">
        <v>4281148</v>
      </c>
      <c r="DF72" s="325">
        <v>3404751</v>
      </c>
      <c r="DG72" s="322">
        <v>0.2</v>
      </c>
      <c r="DH72" s="201">
        <v>0.2</v>
      </c>
      <c r="DI72" s="244">
        <v>0.0442</v>
      </c>
      <c r="DJ72" s="210">
        <v>170000</v>
      </c>
      <c r="DK72" s="236">
        <v>170000</v>
      </c>
      <c r="DL72" s="325">
        <v>12240000</v>
      </c>
      <c r="DM72" s="322">
        <v>0.0705</v>
      </c>
      <c r="DN72" s="201">
        <v>0</v>
      </c>
      <c r="DO72" s="244">
        <v>0</v>
      </c>
      <c r="DP72" s="210">
        <v>0</v>
      </c>
      <c r="DQ72" s="236">
        <v>0</v>
      </c>
      <c r="DR72" s="325">
        <v>0</v>
      </c>
      <c r="DS72" s="322">
        <v>0</v>
      </c>
      <c r="DT72" s="201">
        <v>0</v>
      </c>
      <c r="DU72" s="208">
        <v>0</v>
      </c>
      <c r="DV72" s="270">
        <v>0</v>
      </c>
      <c r="DW72" s="199">
        <v>0</v>
      </c>
      <c r="DX72" s="202" t="s">
        <v>218</v>
      </c>
      <c r="DY72" s="199">
        <v>0</v>
      </c>
      <c r="DZ72" s="199">
        <v>0</v>
      </c>
      <c r="EA72" s="202" t="s">
        <v>218</v>
      </c>
      <c r="EB72" s="199">
        <v>0</v>
      </c>
      <c r="EC72" s="247">
        <v>0</v>
      </c>
      <c r="ED72" s="327">
        <v>0</v>
      </c>
      <c r="EE72" s="322">
        <v>0</v>
      </c>
      <c r="EF72" s="244">
        <v>0</v>
      </c>
      <c r="EG72" s="327">
        <v>444045</v>
      </c>
      <c r="EH72" s="322">
        <v>0.0026</v>
      </c>
      <c r="EI72" s="208">
        <v>0</v>
      </c>
      <c r="EJ72" s="327">
        <v>2052937</v>
      </c>
      <c r="EK72" s="322">
        <v>0.0118</v>
      </c>
      <c r="EL72" s="244">
        <v>0</v>
      </c>
      <c r="EM72" s="327">
        <v>200000</v>
      </c>
      <c r="EN72" s="322">
        <v>0.0012</v>
      </c>
      <c r="EO72" s="208">
        <v>0</v>
      </c>
      <c r="EP72" s="327">
        <v>0</v>
      </c>
      <c r="EQ72" s="322">
        <v>0</v>
      </c>
      <c r="ER72" s="208">
        <v>0</v>
      </c>
      <c r="ES72" s="241" t="s">
        <v>230</v>
      </c>
      <c r="ET72" s="200">
        <v>0</v>
      </c>
      <c r="EU72" s="201">
        <v>0</v>
      </c>
      <c r="EV72" s="201">
        <v>0</v>
      </c>
      <c r="EW72" s="208">
        <v>0</v>
      </c>
      <c r="EX72" s="238" t="s">
        <v>231</v>
      </c>
      <c r="EY72" s="200">
        <v>0</v>
      </c>
      <c r="EZ72" s="201">
        <v>0</v>
      </c>
      <c r="FA72" s="208">
        <v>0</v>
      </c>
      <c r="FB72" s="238" t="s">
        <v>232</v>
      </c>
      <c r="FC72" s="200">
        <v>0</v>
      </c>
      <c r="FD72" s="201">
        <v>0</v>
      </c>
      <c r="FE72" s="208">
        <v>0</v>
      </c>
      <c r="FF72" s="238" t="s">
        <v>233</v>
      </c>
      <c r="FG72" s="200">
        <v>0</v>
      </c>
      <c r="FH72" s="201">
        <v>0</v>
      </c>
      <c r="FI72" s="208">
        <v>0</v>
      </c>
      <c r="FJ72" s="238" t="s">
        <v>234</v>
      </c>
      <c r="FK72" s="200">
        <v>0</v>
      </c>
      <c r="FL72" s="201">
        <v>0</v>
      </c>
      <c r="FM72" s="208">
        <v>0</v>
      </c>
      <c r="FN72" s="238" t="s">
        <v>235</v>
      </c>
      <c r="FO72" s="200">
        <v>0</v>
      </c>
      <c r="FP72" s="201">
        <v>0</v>
      </c>
      <c r="FQ72" s="244">
        <v>0</v>
      </c>
      <c r="FR72" s="211">
        <v>173718872</v>
      </c>
      <c r="FS72" s="201">
        <v>1</v>
      </c>
      <c r="FT72" s="200">
        <v>37059576</v>
      </c>
      <c r="FU72" s="341">
        <f t="shared" si="1"/>
        <v>0.21333074278769207</v>
      </c>
      <c r="FV72" s="210">
        <v>6325612</v>
      </c>
      <c r="FW72" s="199" t="s">
        <v>170</v>
      </c>
      <c r="FX72" s="201">
        <v>0.015</v>
      </c>
      <c r="FY72" s="201">
        <v>1</v>
      </c>
      <c r="FZ72" s="200">
        <v>-1030095</v>
      </c>
      <c r="GA72" s="200">
        <v>5295517</v>
      </c>
      <c r="GB72" s="208">
        <v>0.0296</v>
      </c>
      <c r="GC72" s="254">
        <v>0</v>
      </c>
      <c r="GD72" s="200">
        <v>580000</v>
      </c>
      <c r="GE72" s="200">
        <v>2163011</v>
      </c>
      <c r="GF72" s="236">
        <v>0</v>
      </c>
      <c r="GG72" s="254">
        <v>179014389</v>
      </c>
      <c r="GH72" s="201">
        <v>0.7726</v>
      </c>
      <c r="GI72" s="201">
        <v>0.914</v>
      </c>
      <c r="GJ72" s="266">
        <v>1.39</v>
      </c>
    </row>
    <row r="73" spans="1:192" s="190" customFormat="1" ht="14.25">
      <c r="A73" s="197">
        <v>888</v>
      </c>
      <c r="B73" s="197" t="s">
        <v>128</v>
      </c>
      <c r="C73" s="198" t="s">
        <v>169</v>
      </c>
      <c r="D73" s="247">
        <v>0</v>
      </c>
      <c r="E73" s="254">
        <v>2835.56</v>
      </c>
      <c r="F73" s="200">
        <v>91711</v>
      </c>
      <c r="G73" s="205">
        <v>260052043</v>
      </c>
      <c r="H73" s="201">
        <v>0.3792</v>
      </c>
      <c r="I73" s="208">
        <v>0.0816</v>
      </c>
      <c r="J73" s="250">
        <v>4077.94</v>
      </c>
      <c r="K73" s="200">
        <v>36038</v>
      </c>
      <c r="L73" s="205">
        <v>146960802</v>
      </c>
      <c r="M73" s="201">
        <v>0.2143</v>
      </c>
      <c r="N73" s="208">
        <v>0.0697</v>
      </c>
      <c r="O73" s="250">
        <v>4077.94</v>
      </c>
      <c r="P73" s="200">
        <v>25133</v>
      </c>
      <c r="Q73" s="205">
        <v>102490866</v>
      </c>
      <c r="R73" s="201">
        <v>0.1494</v>
      </c>
      <c r="S73" s="208">
        <v>0.0697</v>
      </c>
      <c r="T73" s="306">
        <v>509503711</v>
      </c>
      <c r="U73" s="257" t="s">
        <v>190</v>
      </c>
      <c r="V73" s="200">
        <v>603.11</v>
      </c>
      <c r="W73" s="200">
        <v>22668.18</v>
      </c>
      <c r="X73" s="205">
        <v>13671408</v>
      </c>
      <c r="Y73" s="208">
        <v>1</v>
      </c>
      <c r="Z73" s="274" t="s">
        <v>191</v>
      </c>
      <c r="AA73" s="200">
        <v>1038.25</v>
      </c>
      <c r="AB73" s="200">
        <v>14673.85</v>
      </c>
      <c r="AC73" s="205">
        <v>15235123</v>
      </c>
      <c r="AD73" s="244">
        <v>1</v>
      </c>
      <c r="AE73" s="210">
        <v>121.5</v>
      </c>
      <c r="AF73" s="200">
        <v>450</v>
      </c>
      <c r="AG73" s="200">
        <v>7828.77</v>
      </c>
      <c r="AH73" s="200">
        <v>4969.58</v>
      </c>
      <c r="AI73" s="200">
        <v>3187506</v>
      </c>
      <c r="AJ73" s="201">
        <v>1</v>
      </c>
      <c r="AK73" s="263">
        <v>1</v>
      </c>
      <c r="AL73" s="210">
        <v>194.4</v>
      </c>
      <c r="AM73" s="200">
        <v>800</v>
      </c>
      <c r="AN73" s="200">
        <v>5638.18</v>
      </c>
      <c r="AO73" s="200">
        <v>3610.29</v>
      </c>
      <c r="AP73" s="200">
        <v>3984292</v>
      </c>
      <c r="AQ73" s="201">
        <v>1</v>
      </c>
      <c r="AR73" s="208">
        <v>1</v>
      </c>
      <c r="AS73" s="250">
        <v>291.6</v>
      </c>
      <c r="AT73" s="200">
        <v>1050</v>
      </c>
      <c r="AU73" s="200">
        <v>10312.07</v>
      </c>
      <c r="AV73" s="200">
        <v>6235.51</v>
      </c>
      <c r="AW73" s="200">
        <v>9554286</v>
      </c>
      <c r="AX73" s="201">
        <v>1</v>
      </c>
      <c r="AY73" s="263">
        <v>1</v>
      </c>
      <c r="AZ73" s="210">
        <v>315.9</v>
      </c>
      <c r="BA73" s="200">
        <v>1150</v>
      </c>
      <c r="BB73" s="200">
        <v>8330.84</v>
      </c>
      <c r="BC73" s="200">
        <v>4674.56</v>
      </c>
      <c r="BD73" s="200">
        <v>8007458</v>
      </c>
      <c r="BE73" s="201">
        <v>1</v>
      </c>
      <c r="BF73" s="208">
        <v>1</v>
      </c>
      <c r="BG73" s="250">
        <v>364.5</v>
      </c>
      <c r="BH73" s="200">
        <v>1250</v>
      </c>
      <c r="BI73" s="200">
        <v>4983.73</v>
      </c>
      <c r="BJ73" s="200">
        <v>2848.72</v>
      </c>
      <c r="BK73" s="200">
        <v>5377466</v>
      </c>
      <c r="BL73" s="201">
        <v>1</v>
      </c>
      <c r="BM73" s="263">
        <v>1</v>
      </c>
      <c r="BN73" s="210">
        <v>413.1</v>
      </c>
      <c r="BO73" s="200">
        <v>1300</v>
      </c>
      <c r="BP73" s="200">
        <v>504.09</v>
      </c>
      <c r="BQ73" s="200">
        <v>357.05</v>
      </c>
      <c r="BR73" s="200">
        <v>672399</v>
      </c>
      <c r="BS73" s="201">
        <v>1</v>
      </c>
      <c r="BT73" s="208">
        <v>1</v>
      </c>
      <c r="BU73" s="327">
        <v>59689938</v>
      </c>
      <c r="BV73" s="333">
        <v>0.087</v>
      </c>
      <c r="BW73" s="241" t="s">
        <v>198</v>
      </c>
      <c r="BX73" s="200">
        <v>1132.49</v>
      </c>
      <c r="BY73" s="200">
        <v>809</v>
      </c>
      <c r="BZ73" s="331">
        <v>916181</v>
      </c>
      <c r="CA73" s="323">
        <v>0.0013</v>
      </c>
      <c r="CB73" s="208">
        <v>1</v>
      </c>
      <c r="CC73" s="238" t="s">
        <v>200</v>
      </c>
      <c r="CD73" s="200">
        <v>325.08</v>
      </c>
      <c r="CE73" s="200">
        <v>6172.14</v>
      </c>
      <c r="CF73" s="205">
        <v>2006440</v>
      </c>
      <c r="CG73" s="208">
        <v>1</v>
      </c>
      <c r="CH73" s="238" t="s">
        <v>201</v>
      </c>
      <c r="CI73" s="200">
        <v>265.95</v>
      </c>
      <c r="CJ73" s="200">
        <v>854.85</v>
      </c>
      <c r="CK73" s="205">
        <v>227347</v>
      </c>
      <c r="CL73" s="201">
        <v>1</v>
      </c>
      <c r="CM73" s="208">
        <v>0.0033</v>
      </c>
      <c r="CN73" s="250">
        <v>0</v>
      </c>
      <c r="CO73" s="200">
        <v>0</v>
      </c>
      <c r="CP73" s="200">
        <v>0</v>
      </c>
      <c r="CQ73" s="200">
        <v>0</v>
      </c>
      <c r="CR73" s="205">
        <v>0</v>
      </c>
      <c r="CS73" s="201">
        <v>0</v>
      </c>
      <c r="CT73" s="201">
        <v>0</v>
      </c>
      <c r="CU73" s="208">
        <v>0</v>
      </c>
      <c r="CV73" s="319">
        <v>3149968</v>
      </c>
      <c r="CW73" s="241" t="s">
        <v>209</v>
      </c>
      <c r="CX73" s="201">
        <v>0.4</v>
      </c>
      <c r="CY73" s="200">
        <v>342.94</v>
      </c>
      <c r="CZ73" s="200">
        <v>327.95</v>
      </c>
      <c r="DA73" s="201">
        <v>0.1641</v>
      </c>
      <c r="DB73" s="201">
        <v>0.1627</v>
      </c>
      <c r="DC73" s="200">
        <v>14928.76</v>
      </c>
      <c r="DD73" s="236">
        <v>12977.74</v>
      </c>
      <c r="DE73" s="325">
        <v>5119669</v>
      </c>
      <c r="DF73" s="325">
        <v>4256051</v>
      </c>
      <c r="DG73" s="322">
        <v>1</v>
      </c>
      <c r="DH73" s="201">
        <v>1</v>
      </c>
      <c r="DI73" s="244">
        <v>0.0137</v>
      </c>
      <c r="DJ73" s="210">
        <v>155000</v>
      </c>
      <c r="DK73" s="236">
        <v>160000</v>
      </c>
      <c r="DL73" s="325">
        <v>87985000</v>
      </c>
      <c r="DM73" s="322">
        <v>0.1283</v>
      </c>
      <c r="DN73" s="201">
        <v>0</v>
      </c>
      <c r="DO73" s="244">
        <v>0</v>
      </c>
      <c r="DP73" s="210">
        <v>0</v>
      </c>
      <c r="DQ73" s="236">
        <v>0</v>
      </c>
      <c r="DR73" s="325">
        <v>0</v>
      </c>
      <c r="DS73" s="322">
        <v>0</v>
      </c>
      <c r="DT73" s="201">
        <v>0</v>
      </c>
      <c r="DU73" s="208">
        <v>0</v>
      </c>
      <c r="DV73" s="270">
        <v>0</v>
      </c>
      <c r="DW73" s="199">
        <v>0</v>
      </c>
      <c r="DX73" s="202" t="s">
        <v>218</v>
      </c>
      <c r="DY73" s="199">
        <v>0</v>
      </c>
      <c r="DZ73" s="199">
        <v>0</v>
      </c>
      <c r="EA73" s="202" t="s">
        <v>218</v>
      </c>
      <c r="EB73" s="199">
        <v>0</v>
      </c>
      <c r="EC73" s="247">
        <v>0</v>
      </c>
      <c r="ED73" s="327">
        <v>0</v>
      </c>
      <c r="EE73" s="322">
        <v>0</v>
      </c>
      <c r="EF73" s="244">
        <v>0</v>
      </c>
      <c r="EG73" s="327">
        <v>271214</v>
      </c>
      <c r="EH73" s="322">
        <v>0.0004</v>
      </c>
      <c r="EI73" s="208">
        <v>0</v>
      </c>
      <c r="EJ73" s="327">
        <v>8109596</v>
      </c>
      <c r="EK73" s="322">
        <v>0.0118</v>
      </c>
      <c r="EL73" s="244">
        <v>0</v>
      </c>
      <c r="EM73" s="327">
        <v>5043903</v>
      </c>
      <c r="EN73" s="322">
        <v>0.0074</v>
      </c>
      <c r="EO73" s="208">
        <v>0</v>
      </c>
      <c r="EP73" s="327">
        <v>2632619</v>
      </c>
      <c r="EQ73" s="322">
        <v>0.0038</v>
      </c>
      <c r="ER73" s="208">
        <v>0</v>
      </c>
      <c r="ES73" s="241" t="s">
        <v>230</v>
      </c>
      <c r="ET73" s="200">
        <v>0</v>
      </c>
      <c r="EU73" s="201">
        <v>0</v>
      </c>
      <c r="EV73" s="201">
        <v>0</v>
      </c>
      <c r="EW73" s="208">
        <v>0</v>
      </c>
      <c r="EX73" s="238" t="s">
        <v>231</v>
      </c>
      <c r="EY73" s="200">
        <v>26987</v>
      </c>
      <c r="EZ73" s="201">
        <v>0</v>
      </c>
      <c r="FA73" s="208">
        <v>0</v>
      </c>
      <c r="FB73" s="238" t="s">
        <v>232</v>
      </c>
      <c r="FC73" s="200">
        <v>0</v>
      </c>
      <c r="FD73" s="201">
        <v>0</v>
      </c>
      <c r="FE73" s="208">
        <v>0</v>
      </c>
      <c r="FF73" s="238" t="s">
        <v>233</v>
      </c>
      <c r="FG73" s="200">
        <v>0</v>
      </c>
      <c r="FH73" s="201">
        <v>0</v>
      </c>
      <c r="FI73" s="208">
        <v>0</v>
      </c>
      <c r="FJ73" s="238" t="s">
        <v>234</v>
      </c>
      <c r="FK73" s="200">
        <v>0</v>
      </c>
      <c r="FL73" s="201">
        <v>0</v>
      </c>
      <c r="FM73" s="208">
        <v>0</v>
      </c>
      <c r="FN73" s="238" t="s">
        <v>235</v>
      </c>
      <c r="FO73" s="200">
        <v>0</v>
      </c>
      <c r="FP73" s="201">
        <v>0</v>
      </c>
      <c r="FQ73" s="244">
        <v>0</v>
      </c>
      <c r="FR73" s="211">
        <v>685788655</v>
      </c>
      <c r="FS73" s="201">
        <v>1</v>
      </c>
      <c r="FT73" s="200">
        <v>110822653</v>
      </c>
      <c r="FU73" s="341">
        <f t="shared" si="1"/>
        <v>0.16159884272217948</v>
      </c>
      <c r="FV73" s="210">
        <v>8514195</v>
      </c>
      <c r="FW73" s="199" t="s">
        <v>170</v>
      </c>
      <c r="FX73" s="201">
        <v>0.0265</v>
      </c>
      <c r="FY73" s="201">
        <v>1</v>
      </c>
      <c r="FZ73" s="200">
        <v>-5965206</v>
      </c>
      <c r="GA73" s="200">
        <v>2548988</v>
      </c>
      <c r="GB73" s="208">
        <v>0.0037</v>
      </c>
      <c r="GC73" s="254">
        <v>0</v>
      </c>
      <c r="GD73" s="200">
        <v>938925</v>
      </c>
      <c r="GE73" s="200">
        <v>1334454</v>
      </c>
      <c r="GF73" s="236">
        <v>0</v>
      </c>
      <c r="GG73" s="254">
        <v>688337644</v>
      </c>
      <c r="GH73" s="201">
        <v>0.7429</v>
      </c>
      <c r="GI73" s="201">
        <v>0.8482</v>
      </c>
      <c r="GJ73" s="266">
        <v>1.27</v>
      </c>
    </row>
    <row r="74" spans="1:192" s="190" customFormat="1" ht="14.25">
      <c r="A74" s="197">
        <v>383</v>
      </c>
      <c r="B74" s="197" t="s">
        <v>75</v>
      </c>
      <c r="C74" s="198" t="s">
        <v>170</v>
      </c>
      <c r="D74" s="247">
        <v>112.5</v>
      </c>
      <c r="E74" s="254">
        <v>2681.1</v>
      </c>
      <c r="F74" s="200">
        <v>60596</v>
      </c>
      <c r="G74" s="205">
        <v>162463936</v>
      </c>
      <c r="H74" s="201">
        <v>0.3775</v>
      </c>
      <c r="I74" s="208">
        <v>0.0373</v>
      </c>
      <c r="J74" s="250">
        <v>3854.34</v>
      </c>
      <c r="K74" s="200">
        <v>21568</v>
      </c>
      <c r="L74" s="205">
        <v>83130405</v>
      </c>
      <c r="M74" s="201">
        <v>0.1931</v>
      </c>
      <c r="N74" s="208">
        <v>0.0259</v>
      </c>
      <c r="O74" s="250">
        <v>4305.19</v>
      </c>
      <c r="P74" s="200">
        <v>15014</v>
      </c>
      <c r="Q74" s="205">
        <v>64638123</v>
      </c>
      <c r="R74" s="201">
        <v>0.1502</v>
      </c>
      <c r="S74" s="208">
        <v>0.0232</v>
      </c>
      <c r="T74" s="306">
        <v>310232463</v>
      </c>
      <c r="U74" s="257" t="s">
        <v>190</v>
      </c>
      <c r="V74" s="200">
        <v>830.58</v>
      </c>
      <c r="W74" s="200">
        <v>19453.04</v>
      </c>
      <c r="X74" s="205">
        <v>16157308</v>
      </c>
      <c r="Y74" s="208">
        <v>0.4</v>
      </c>
      <c r="Z74" s="274" t="s">
        <v>191</v>
      </c>
      <c r="AA74" s="200">
        <v>1067.03</v>
      </c>
      <c r="AB74" s="200">
        <v>11998.77</v>
      </c>
      <c r="AC74" s="205">
        <v>12803046</v>
      </c>
      <c r="AD74" s="244">
        <v>0.3114</v>
      </c>
      <c r="AE74" s="210">
        <v>91.17</v>
      </c>
      <c r="AF74" s="200">
        <v>129.25</v>
      </c>
      <c r="AG74" s="200">
        <v>4842.1</v>
      </c>
      <c r="AH74" s="200">
        <v>3003.89</v>
      </c>
      <c r="AI74" s="200">
        <v>829707</v>
      </c>
      <c r="AJ74" s="201">
        <v>0</v>
      </c>
      <c r="AK74" s="263">
        <v>0</v>
      </c>
      <c r="AL74" s="210">
        <v>114.22</v>
      </c>
      <c r="AM74" s="200">
        <v>162.31</v>
      </c>
      <c r="AN74" s="200">
        <v>4025.78</v>
      </c>
      <c r="AO74" s="200">
        <v>2481.72</v>
      </c>
      <c r="AP74" s="200">
        <v>862633</v>
      </c>
      <c r="AQ74" s="201">
        <v>0</v>
      </c>
      <c r="AR74" s="208">
        <v>0</v>
      </c>
      <c r="AS74" s="250">
        <v>136.26</v>
      </c>
      <c r="AT74" s="200">
        <v>194.37</v>
      </c>
      <c r="AU74" s="200">
        <v>7411.51</v>
      </c>
      <c r="AV74" s="200">
        <v>4208.7</v>
      </c>
      <c r="AW74" s="200">
        <v>1827936</v>
      </c>
      <c r="AX74" s="201">
        <v>0</v>
      </c>
      <c r="AY74" s="263">
        <v>0</v>
      </c>
      <c r="AZ74" s="210">
        <v>182.35</v>
      </c>
      <c r="BA74" s="200">
        <v>259.49</v>
      </c>
      <c r="BB74" s="200">
        <v>8495.81</v>
      </c>
      <c r="BC74" s="200">
        <v>4575.3</v>
      </c>
      <c r="BD74" s="200">
        <v>2736455</v>
      </c>
      <c r="BE74" s="201">
        <v>0</v>
      </c>
      <c r="BF74" s="208">
        <v>0</v>
      </c>
      <c r="BG74" s="250">
        <v>205.39</v>
      </c>
      <c r="BH74" s="200">
        <v>291.55</v>
      </c>
      <c r="BI74" s="200">
        <v>4794.31</v>
      </c>
      <c r="BJ74" s="200">
        <v>2539.43</v>
      </c>
      <c r="BK74" s="200">
        <v>1725074</v>
      </c>
      <c r="BL74" s="201">
        <v>0</v>
      </c>
      <c r="BM74" s="263">
        <v>0</v>
      </c>
      <c r="BN74" s="210">
        <v>227.43</v>
      </c>
      <c r="BO74" s="200">
        <v>324.62</v>
      </c>
      <c r="BP74" s="200">
        <v>1480.07</v>
      </c>
      <c r="BQ74" s="200">
        <v>823.79</v>
      </c>
      <c r="BR74" s="200">
        <v>604030</v>
      </c>
      <c r="BS74" s="201">
        <v>0</v>
      </c>
      <c r="BT74" s="208">
        <v>0</v>
      </c>
      <c r="BU74" s="327">
        <v>37546189</v>
      </c>
      <c r="BV74" s="333">
        <v>0.0872</v>
      </c>
      <c r="BW74" s="241" t="s">
        <v>198</v>
      </c>
      <c r="BX74" s="200">
        <v>803.53</v>
      </c>
      <c r="BY74" s="200">
        <v>677</v>
      </c>
      <c r="BZ74" s="331">
        <v>543993</v>
      </c>
      <c r="CA74" s="323">
        <v>0.0013</v>
      </c>
      <c r="CB74" s="208">
        <v>0</v>
      </c>
      <c r="CC74" s="238" t="s">
        <v>200</v>
      </c>
      <c r="CD74" s="200">
        <v>610.16</v>
      </c>
      <c r="CE74" s="200">
        <v>6976.22</v>
      </c>
      <c r="CF74" s="205">
        <v>4256611</v>
      </c>
      <c r="CG74" s="208">
        <v>0</v>
      </c>
      <c r="CH74" s="238" t="s">
        <v>201</v>
      </c>
      <c r="CI74" s="200">
        <v>1382.63</v>
      </c>
      <c r="CJ74" s="200">
        <v>940.66</v>
      </c>
      <c r="CK74" s="205">
        <v>1300591</v>
      </c>
      <c r="CL74" s="201">
        <v>0</v>
      </c>
      <c r="CM74" s="208">
        <v>0.0129</v>
      </c>
      <c r="CN74" s="250">
        <v>291.55</v>
      </c>
      <c r="CO74" s="200">
        <v>381.73</v>
      </c>
      <c r="CP74" s="200">
        <v>779.05</v>
      </c>
      <c r="CQ74" s="200">
        <v>69</v>
      </c>
      <c r="CR74" s="205">
        <v>253471</v>
      </c>
      <c r="CS74" s="201">
        <v>0.0006</v>
      </c>
      <c r="CT74" s="201">
        <v>0</v>
      </c>
      <c r="CU74" s="208">
        <v>0</v>
      </c>
      <c r="CV74" s="319">
        <v>6354666</v>
      </c>
      <c r="CW74" s="241" t="s">
        <v>252</v>
      </c>
      <c r="CX74" s="201">
        <v>0.5731</v>
      </c>
      <c r="CY74" s="200">
        <v>799.52</v>
      </c>
      <c r="CZ74" s="200">
        <v>1132.15</v>
      </c>
      <c r="DA74" s="201">
        <v>0.2788</v>
      </c>
      <c r="DB74" s="201">
        <v>0.2788</v>
      </c>
      <c r="DC74" s="200">
        <v>16856.17</v>
      </c>
      <c r="DD74" s="236">
        <v>9546.96</v>
      </c>
      <c r="DE74" s="325">
        <v>13476844</v>
      </c>
      <c r="DF74" s="325">
        <v>10808592</v>
      </c>
      <c r="DG74" s="322">
        <v>0.8</v>
      </c>
      <c r="DH74" s="201">
        <v>0.565</v>
      </c>
      <c r="DI74" s="244">
        <v>0.0564</v>
      </c>
      <c r="DJ74" s="210">
        <v>150000</v>
      </c>
      <c r="DK74" s="236">
        <v>175000</v>
      </c>
      <c r="DL74" s="325">
        <v>39350000</v>
      </c>
      <c r="DM74" s="322">
        <v>0.0914</v>
      </c>
      <c r="DN74" s="201">
        <v>0</v>
      </c>
      <c r="DO74" s="244">
        <v>0</v>
      </c>
      <c r="DP74" s="210">
        <v>0</v>
      </c>
      <c r="DQ74" s="236">
        <v>0</v>
      </c>
      <c r="DR74" s="325">
        <v>0</v>
      </c>
      <c r="DS74" s="322">
        <v>0</v>
      </c>
      <c r="DT74" s="201">
        <v>0</v>
      </c>
      <c r="DU74" s="208">
        <v>0</v>
      </c>
      <c r="DV74" s="270">
        <v>0</v>
      </c>
      <c r="DW74" s="199">
        <v>0</v>
      </c>
      <c r="DX74" s="202" t="s">
        <v>218</v>
      </c>
      <c r="DY74" s="199">
        <v>0</v>
      </c>
      <c r="DZ74" s="199">
        <v>0</v>
      </c>
      <c r="EA74" s="202" t="s">
        <v>218</v>
      </c>
      <c r="EB74" s="199">
        <v>0</v>
      </c>
      <c r="EC74" s="247">
        <v>0</v>
      </c>
      <c r="ED74" s="327">
        <v>0</v>
      </c>
      <c r="EE74" s="322">
        <v>0</v>
      </c>
      <c r="EF74" s="244">
        <v>0</v>
      </c>
      <c r="EG74" s="327">
        <v>19250</v>
      </c>
      <c r="EH74" s="322">
        <v>0</v>
      </c>
      <c r="EI74" s="208">
        <v>0</v>
      </c>
      <c r="EJ74" s="327">
        <v>5157441</v>
      </c>
      <c r="EK74" s="322">
        <v>0.012</v>
      </c>
      <c r="EL74" s="244">
        <v>0</v>
      </c>
      <c r="EM74" s="327">
        <v>7218807</v>
      </c>
      <c r="EN74" s="322">
        <v>0.0168</v>
      </c>
      <c r="EO74" s="208">
        <v>0</v>
      </c>
      <c r="EP74" s="327">
        <v>0</v>
      </c>
      <c r="EQ74" s="322">
        <v>0</v>
      </c>
      <c r="ER74" s="208">
        <v>0</v>
      </c>
      <c r="ES74" s="241" t="s">
        <v>230</v>
      </c>
      <c r="ET74" s="200">
        <v>0</v>
      </c>
      <c r="EU74" s="201">
        <v>0</v>
      </c>
      <c r="EV74" s="201">
        <v>0</v>
      </c>
      <c r="EW74" s="208">
        <v>0</v>
      </c>
      <c r="EX74" s="238" t="s">
        <v>293</v>
      </c>
      <c r="EY74" s="200">
        <v>232920</v>
      </c>
      <c r="EZ74" s="201">
        <v>0.0005</v>
      </c>
      <c r="FA74" s="208">
        <v>0</v>
      </c>
      <c r="FB74" s="238" t="s">
        <v>232</v>
      </c>
      <c r="FC74" s="200">
        <v>0</v>
      </c>
      <c r="FD74" s="201">
        <v>0</v>
      </c>
      <c r="FE74" s="208">
        <v>0</v>
      </c>
      <c r="FF74" s="238" t="s">
        <v>233</v>
      </c>
      <c r="FG74" s="200">
        <v>0</v>
      </c>
      <c r="FH74" s="201">
        <v>0</v>
      </c>
      <c r="FI74" s="208">
        <v>0</v>
      </c>
      <c r="FJ74" s="238" t="s">
        <v>234</v>
      </c>
      <c r="FK74" s="200">
        <v>0</v>
      </c>
      <c r="FL74" s="201">
        <v>0</v>
      </c>
      <c r="FM74" s="208">
        <v>0</v>
      </c>
      <c r="FN74" s="238" t="s">
        <v>235</v>
      </c>
      <c r="FO74" s="200">
        <v>0</v>
      </c>
      <c r="FP74" s="201">
        <v>0</v>
      </c>
      <c r="FQ74" s="244">
        <v>0</v>
      </c>
      <c r="FR74" s="211">
        <v>430397172</v>
      </c>
      <c r="FS74" s="201">
        <v>1</v>
      </c>
      <c r="FT74" s="200">
        <v>37054962</v>
      </c>
      <c r="FU74" s="341">
        <f t="shared" si="1"/>
        <v>0.08609480826235541</v>
      </c>
      <c r="FV74" s="210">
        <v>3049643.98</v>
      </c>
      <c r="FW74" s="199" t="s">
        <v>170</v>
      </c>
      <c r="FX74" s="201">
        <v>0.0142</v>
      </c>
      <c r="FY74" s="201">
        <v>1</v>
      </c>
      <c r="FZ74" s="200">
        <v>-3049644</v>
      </c>
      <c r="GA74" s="200">
        <v>0</v>
      </c>
      <c r="GB74" s="208">
        <v>0</v>
      </c>
      <c r="GC74" s="254">
        <v>0</v>
      </c>
      <c r="GD74" s="200">
        <v>1200000</v>
      </c>
      <c r="GE74" s="200">
        <v>2432000</v>
      </c>
      <c r="GF74" s="236">
        <v>0</v>
      </c>
      <c r="GG74" s="254">
        <v>430397172</v>
      </c>
      <c r="GH74" s="201">
        <v>0.7208</v>
      </c>
      <c r="GI74" s="201">
        <v>0.8792</v>
      </c>
      <c r="GJ74" s="266">
        <v>1.31</v>
      </c>
    </row>
    <row r="75" spans="1:192" s="190" customFormat="1" ht="14.25">
      <c r="A75" s="197">
        <v>856</v>
      </c>
      <c r="B75" s="197" t="s">
        <v>292</v>
      </c>
      <c r="C75" s="198" t="s">
        <v>169</v>
      </c>
      <c r="D75" s="247">
        <v>0</v>
      </c>
      <c r="E75" s="254">
        <v>2933.97</v>
      </c>
      <c r="F75" s="200">
        <v>27940</v>
      </c>
      <c r="G75" s="205">
        <v>81975047</v>
      </c>
      <c r="H75" s="201">
        <v>0.4047</v>
      </c>
      <c r="I75" s="208">
        <v>0</v>
      </c>
      <c r="J75" s="250">
        <v>3830.63</v>
      </c>
      <c r="K75" s="200">
        <v>9321</v>
      </c>
      <c r="L75" s="205">
        <v>35705342</v>
      </c>
      <c r="M75" s="201">
        <v>0.1763</v>
      </c>
      <c r="N75" s="208">
        <v>0</v>
      </c>
      <c r="O75" s="250">
        <v>3830.63</v>
      </c>
      <c r="P75" s="200">
        <v>6462</v>
      </c>
      <c r="Q75" s="205">
        <v>24753558</v>
      </c>
      <c r="R75" s="201">
        <v>0.1222</v>
      </c>
      <c r="S75" s="208">
        <v>0</v>
      </c>
      <c r="T75" s="306">
        <v>142433947</v>
      </c>
      <c r="U75" s="257" t="s">
        <v>254</v>
      </c>
      <c r="V75" s="200">
        <v>552.42</v>
      </c>
      <c r="W75" s="200">
        <v>6713.28</v>
      </c>
      <c r="X75" s="205">
        <v>3708574</v>
      </c>
      <c r="Y75" s="208">
        <v>0</v>
      </c>
      <c r="Z75" s="274" t="s">
        <v>253</v>
      </c>
      <c r="AA75" s="200">
        <v>472.47</v>
      </c>
      <c r="AB75" s="200">
        <v>3553.32</v>
      </c>
      <c r="AC75" s="205">
        <v>1678849</v>
      </c>
      <c r="AD75" s="244">
        <v>0</v>
      </c>
      <c r="AE75" s="210">
        <v>50</v>
      </c>
      <c r="AF75" s="200">
        <v>0</v>
      </c>
      <c r="AG75" s="200">
        <v>2017.43</v>
      </c>
      <c r="AH75" s="200">
        <v>0</v>
      </c>
      <c r="AI75" s="200">
        <v>100872</v>
      </c>
      <c r="AJ75" s="201">
        <v>0.1348</v>
      </c>
      <c r="AK75" s="263">
        <v>0</v>
      </c>
      <c r="AL75" s="210">
        <v>200</v>
      </c>
      <c r="AM75" s="200">
        <v>0</v>
      </c>
      <c r="AN75" s="200">
        <v>2374.75</v>
      </c>
      <c r="AO75" s="200">
        <v>0</v>
      </c>
      <c r="AP75" s="200">
        <v>474950</v>
      </c>
      <c r="AQ75" s="201">
        <v>0.1348</v>
      </c>
      <c r="AR75" s="208">
        <v>0</v>
      </c>
      <c r="AS75" s="250">
        <v>400</v>
      </c>
      <c r="AT75" s="200">
        <v>0</v>
      </c>
      <c r="AU75" s="200">
        <v>4604.82</v>
      </c>
      <c r="AV75" s="200">
        <v>0</v>
      </c>
      <c r="AW75" s="200">
        <v>1841929</v>
      </c>
      <c r="AX75" s="201">
        <v>0</v>
      </c>
      <c r="AY75" s="263">
        <v>0.1348</v>
      </c>
      <c r="AZ75" s="210">
        <v>625</v>
      </c>
      <c r="BA75" s="200">
        <v>1416.92</v>
      </c>
      <c r="BB75" s="200">
        <v>6756.51</v>
      </c>
      <c r="BC75" s="200">
        <v>3860.55</v>
      </c>
      <c r="BD75" s="200">
        <v>9692894</v>
      </c>
      <c r="BE75" s="201">
        <v>0.1348</v>
      </c>
      <c r="BF75" s="208">
        <v>0.1348</v>
      </c>
      <c r="BG75" s="250">
        <v>850</v>
      </c>
      <c r="BH75" s="200">
        <v>2241.95</v>
      </c>
      <c r="BI75" s="200">
        <v>2589.24</v>
      </c>
      <c r="BJ75" s="200">
        <v>1295.76</v>
      </c>
      <c r="BK75" s="200">
        <v>5105895</v>
      </c>
      <c r="BL75" s="201">
        <v>0.1348</v>
      </c>
      <c r="BM75" s="263">
        <v>0.1348</v>
      </c>
      <c r="BN75" s="210">
        <v>1300</v>
      </c>
      <c r="BO75" s="200">
        <v>2690.34</v>
      </c>
      <c r="BP75" s="200">
        <v>3827.01</v>
      </c>
      <c r="BQ75" s="200">
        <v>1755.5</v>
      </c>
      <c r="BR75" s="200">
        <v>9698011</v>
      </c>
      <c r="BS75" s="201">
        <v>0.1348</v>
      </c>
      <c r="BT75" s="208">
        <v>0.1348</v>
      </c>
      <c r="BU75" s="327">
        <v>32301973</v>
      </c>
      <c r="BV75" s="333">
        <v>0.1595</v>
      </c>
      <c r="BW75" s="241" t="s">
        <v>198</v>
      </c>
      <c r="BX75" s="200">
        <v>0</v>
      </c>
      <c r="BY75" s="200">
        <v>0</v>
      </c>
      <c r="BZ75" s="331">
        <v>0</v>
      </c>
      <c r="CA75" s="323">
        <v>0</v>
      </c>
      <c r="CB75" s="208">
        <v>0</v>
      </c>
      <c r="CC75" s="238" t="s">
        <v>149</v>
      </c>
      <c r="CD75" s="200">
        <v>0</v>
      </c>
      <c r="CE75" s="200">
        <v>0</v>
      </c>
      <c r="CF75" s="205">
        <v>0</v>
      </c>
      <c r="CG75" s="208">
        <v>0</v>
      </c>
      <c r="CH75" s="238" t="s">
        <v>149</v>
      </c>
      <c r="CI75" s="200">
        <v>0</v>
      </c>
      <c r="CJ75" s="200">
        <v>0</v>
      </c>
      <c r="CK75" s="205">
        <v>0</v>
      </c>
      <c r="CL75" s="201">
        <v>0</v>
      </c>
      <c r="CM75" s="208">
        <v>0</v>
      </c>
      <c r="CN75" s="250">
        <v>525</v>
      </c>
      <c r="CO75" s="200">
        <v>5000</v>
      </c>
      <c r="CP75" s="200">
        <v>491.23</v>
      </c>
      <c r="CQ75" s="200">
        <v>126.65</v>
      </c>
      <c r="CR75" s="205">
        <v>891156</v>
      </c>
      <c r="CS75" s="201">
        <v>0.0044</v>
      </c>
      <c r="CT75" s="201">
        <v>0</v>
      </c>
      <c r="CU75" s="208">
        <v>0</v>
      </c>
      <c r="CV75" s="319">
        <v>891156</v>
      </c>
      <c r="CW75" s="241" t="s">
        <v>252</v>
      </c>
      <c r="CX75" s="201">
        <v>0.3835</v>
      </c>
      <c r="CY75" s="200">
        <v>795.97</v>
      </c>
      <c r="CZ75" s="200">
        <v>1312.4</v>
      </c>
      <c r="DA75" s="201">
        <v>0.2776</v>
      </c>
      <c r="DB75" s="201">
        <v>0.2776</v>
      </c>
      <c r="DC75" s="200">
        <v>7742.72</v>
      </c>
      <c r="DD75" s="236">
        <v>4199.12</v>
      </c>
      <c r="DE75" s="325">
        <v>6162992</v>
      </c>
      <c r="DF75" s="325">
        <v>5510933</v>
      </c>
      <c r="DG75" s="322">
        <v>1</v>
      </c>
      <c r="DH75" s="201">
        <v>1</v>
      </c>
      <c r="DI75" s="244">
        <v>0.0576</v>
      </c>
      <c r="DJ75" s="210">
        <v>100000</v>
      </c>
      <c r="DK75" s="236">
        <v>175000</v>
      </c>
      <c r="DL75" s="325">
        <v>10975000</v>
      </c>
      <c r="DM75" s="322">
        <v>0.0542</v>
      </c>
      <c r="DN75" s="201">
        <v>0</v>
      </c>
      <c r="DO75" s="244">
        <v>0</v>
      </c>
      <c r="DP75" s="210">
        <v>0</v>
      </c>
      <c r="DQ75" s="236">
        <v>0</v>
      </c>
      <c r="DR75" s="325">
        <v>0</v>
      </c>
      <c r="DS75" s="322">
        <v>0</v>
      </c>
      <c r="DT75" s="201">
        <v>0</v>
      </c>
      <c r="DU75" s="208">
        <v>0</v>
      </c>
      <c r="DV75" s="270">
        <v>0</v>
      </c>
      <c r="DW75" s="199">
        <v>0</v>
      </c>
      <c r="DX75" s="202" t="s">
        <v>218</v>
      </c>
      <c r="DY75" s="199">
        <v>0</v>
      </c>
      <c r="DZ75" s="199">
        <v>0</v>
      </c>
      <c r="EA75" s="202" t="s">
        <v>218</v>
      </c>
      <c r="EB75" s="199">
        <v>0</v>
      </c>
      <c r="EC75" s="247">
        <v>0</v>
      </c>
      <c r="ED75" s="327">
        <v>0</v>
      </c>
      <c r="EE75" s="322">
        <v>0</v>
      </c>
      <c r="EF75" s="244">
        <v>0</v>
      </c>
      <c r="EG75" s="327">
        <v>84772</v>
      </c>
      <c r="EH75" s="322">
        <v>0.0004</v>
      </c>
      <c r="EI75" s="208">
        <v>0</v>
      </c>
      <c r="EJ75" s="327">
        <v>4136393</v>
      </c>
      <c r="EK75" s="322">
        <v>0.0204</v>
      </c>
      <c r="EL75" s="244">
        <v>0</v>
      </c>
      <c r="EM75" s="327">
        <v>0</v>
      </c>
      <c r="EN75" s="322">
        <v>0</v>
      </c>
      <c r="EO75" s="208">
        <v>0</v>
      </c>
      <c r="EP75" s="327">
        <v>0</v>
      </c>
      <c r="EQ75" s="322">
        <v>0</v>
      </c>
      <c r="ER75" s="208">
        <v>0</v>
      </c>
      <c r="ES75" s="241" t="s">
        <v>230</v>
      </c>
      <c r="ET75" s="200">
        <v>70000</v>
      </c>
      <c r="EU75" s="201">
        <v>0.0003</v>
      </c>
      <c r="EV75" s="201">
        <v>0</v>
      </c>
      <c r="EW75" s="208">
        <v>0</v>
      </c>
      <c r="EX75" s="238" t="s">
        <v>231</v>
      </c>
      <c r="EY75" s="200">
        <v>0</v>
      </c>
      <c r="EZ75" s="201">
        <v>0</v>
      </c>
      <c r="FA75" s="208">
        <v>0</v>
      </c>
      <c r="FB75" s="238" t="s">
        <v>232</v>
      </c>
      <c r="FC75" s="200">
        <v>0</v>
      </c>
      <c r="FD75" s="201">
        <v>0</v>
      </c>
      <c r="FE75" s="208">
        <v>0</v>
      </c>
      <c r="FF75" s="238" t="s">
        <v>233</v>
      </c>
      <c r="FG75" s="200">
        <v>0</v>
      </c>
      <c r="FH75" s="201">
        <v>0</v>
      </c>
      <c r="FI75" s="208">
        <v>0</v>
      </c>
      <c r="FJ75" s="238" t="s">
        <v>234</v>
      </c>
      <c r="FK75" s="200">
        <v>0</v>
      </c>
      <c r="FL75" s="201">
        <v>0</v>
      </c>
      <c r="FM75" s="208">
        <v>0</v>
      </c>
      <c r="FN75" s="238" t="s">
        <v>235</v>
      </c>
      <c r="FO75" s="200">
        <v>0</v>
      </c>
      <c r="FP75" s="201">
        <v>0</v>
      </c>
      <c r="FQ75" s="244">
        <v>0</v>
      </c>
      <c r="FR75" s="211">
        <v>202567165</v>
      </c>
      <c r="FS75" s="201">
        <v>1</v>
      </c>
      <c r="FT75" s="200">
        <v>15302006</v>
      </c>
      <c r="FU75" s="341">
        <f t="shared" si="1"/>
        <v>0.07554040656095473</v>
      </c>
      <c r="FV75" s="210">
        <v>2761841</v>
      </c>
      <c r="FW75" s="199" t="s">
        <v>170</v>
      </c>
      <c r="FX75" s="201">
        <v>0</v>
      </c>
      <c r="FY75" s="201">
        <v>0.8481</v>
      </c>
      <c r="FZ75" s="200">
        <v>-2761841</v>
      </c>
      <c r="GA75" s="200">
        <v>0</v>
      </c>
      <c r="GB75" s="208">
        <v>0</v>
      </c>
      <c r="GC75" s="254">
        <v>0</v>
      </c>
      <c r="GD75" s="200">
        <v>0</v>
      </c>
      <c r="GE75" s="200">
        <v>0</v>
      </c>
      <c r="GF75" s="236">
        <v>0</v>
      </c>
      <c r="GG75" s="254">
        <v>202567165</v>
      </c>
      <c r="GH75" s="201">
        <v>0.7031</v>
      </c>
      <c r="GI75" s="201">
        <v>0.9246</v>
      </c>
      <c r="GJ75" s="266">
        <v>1.3299999999999998</v>
      </c>
    </row>
    <row r="76" spans="1:192" s="190" customFormat="1" ht="14.25">
      <c r="A76" s="197">
        <v>855</v>
      </c>
      <c r="B76" s="197" t="s">
        <v>107</v>
      </c>
      <c r="C76" s="198" t="s">
        <v>169</v>
      </c>
      <c r="D76" s="247">
        <v>0</v>
      </c>
      <c r="E76" s="254">
        <v>2515.44</v>
      </c>
      <c r="F76" s="200">
        <v>50273.96</v>
      </c>
      <c r="G76" s="205">
        <v>126461127</v>
      </c>
      <c r="H76" s="201">
        <v>0.3784</v>
      </c>
      <c r="I76" s="208">
        <v>0.04</v>
      </c>
      <c r="J76" s="250">
        <v>3570.63</v>
      </c>
      <c r="K76" s="200">
        <v>20493.26</v>
      </c>
      <c r="L76" s="205">
        <v>73173854</v>
      </c>
      <c r="M76" s="201">
        <v>0.219</v>
      </c>
      <c r="N76" s="208">
        <v>0.04</v>
      </c>
      <c r="O76" s="250">
        <v>4262.83</v>
      </c>
      <c r="P76" s="200">
        <v>14654.35</v>
      </c>
      <c r="Q76" s="205">
        <v>62468990</v>
      </c>
      <c r="R76" s="201">
        <v>0.1869</v>
      </c>
      <c r="S76" s="208">
        <v>0.04</v>
      </c>
      <c r="T76" s="306">
        <v>262103971</v>
      </c>
      <c r="U76" s="257" t="s">
        <v>254</v>
      </c>
      <c r="V76" s="200">
        <v>413.11</v>
      </c>
      <c r="W76" s="200">
        <v>4899.32</v>
      </c>
      <c r="X76" s="205">
        <v>2023956</v>
      </c>
      <c r="Y76" s="208">
        <v>0</v>
      </c>
      <c r="Z76" s="274" t="s">
        <v>253</v>
      </c>
      <c r="AA76" s="200">
        <v>413.11</v>
      </c>
      <c r="AB76" s="200">
        <v>3040.1</v>
      </c>
      <c r="AC76" s="205">
        <v>1255897</v>
      </c>
      <c r="AD76" s="244">
        <v>0</v>
      </c>
      <c r="AE76" s="210">
        <v>625</v>
      </c>
      <c r="AF76" s="200">
        <v>634</v>
      </c>
      <c r="AG76" s="200">
        <v>3536.18</v>
      </c>
      <c r="AH76" s="200">
        <v>2263.82</v>
      </c>
      <c r="AI76" s="200">
        <v>3645376</v>
      </c>
      <c r="AJ76" s="201">
        <v>0.67</v>
      </c>
      <c r="AK76" s="263">
        <v>0.67</v>
      </c>
      <c r="AL76" s="210">
        <v>625</v>
      </c>
      <c r="AM76" s="200">
        <v>634</v>
      </c>
      <c r="AN76" s="200">
        <v>2190.22</v>
      </c>
      <c r="AO76" s="200">
        <v>1420.44</v>
      </c>
      <c r="AP76" s="200">
        <v>2269448</v>
      </c>
      <c r="AQ76" s="201">
        <v>0.67</v>
      </c>
      <c r="AR76" s="208">
        <v>0.67</v>
      </c>
      <c r="AS76" s="250">
        <v>937</v>
      </c>
      <c r="AT76" s="200">
        <v>951</v>
      </c>
      <c r="AU76" s="200">
        <v>2632.09</v>
      </c>
      <c r="AV76" s="200">
        <v>1952.51</v>
      </c>
      <c r="AW76" s="200">
        <v>4323105</v>
      </c>
      <c r="AX76" s="201">
        <v>0.67</v>
      </c>
      <c r="AY76" s="263">
        <v>0.67</v>
      </c>
      <c r="AZ76" s="210">
        <v>1250</v>
      </c>
      <c r="BA76" s="200">
        <v>1268</v>
      </c>
      <c r="BB76" s="200">
        <v>995.52</v>
      </c>
      <c r="BC76" s="200">
        <v>1010.98</v>
      </c>
      <c r="BD76" s="200">
        <v>2526323</v>
      </c>
      <c r="BE76" s="201">
        <v>0.67</v>
      </c>
      <c r="BF76" s="208">
        <v>0.67</v>
      </c>
      <c r="BG76" s="250">
        <v>1562</v>
      </c>
      <c r="BH76" s="200">
        <v>1584</v>
      </c>
      <c r="BI76" s="200">
        <v>445.23</v>
      </c>
      <c r="BJ76" s="200">
        <v>441.89</v>
      </c>
      <c r="BK76" s="200">
        <v>1395407</v>
      </c>
      <c r="BL76" s="201">
        <v>0.67</v>
      </c>
      <c r="BM76" s="263">
        <v>0.67</v>
      </c>
      <c r="BN76" s="210">
        <v>1875</v>
      </c>
      <c r="BO76" s="200">
        <v>1901</v>
      </c>
      <c r="BP76" s="200">
        <v>205.72</v>
      </c>
      <c r="BQ76" s="200">
        <v>437.71</v>
      </c>
      <c r="BR76" s="200">
        <v>1217814</v>
      </c>
      <c r="BS76" s="201">
        <v>0.67</v>
      </c>
      <c r="BT76" s="208">
        <v>0.67</v>
      </c>
      <c r="BU76" s="327">
        <v>18657327</v>
      </c>
      <c r="BV76" s="333">
        <v>0.0558</v>
      </c>
      <c r="BW76" s="241" t="s">
        <v>198</v>
      </c>
      <c r="BX76" s="200">
        <v>0</v>
      </c>
      <c r="BY76" s="200">
        <v>0</v>
      </c>
      <c r="BZ76" s="331">
        <v>0</v>
      </c>
      <c r="CA76" s="323">
        <v>0</v>
      </c>
      <c r="CB76" s="208">
        <v>0</v>
      </c>
      <c r="CC76" s="238" t="s">
        <v>149</v>
      </c>
      <c r="CD76" s="200">
        <v>0</v>
      </c>
      <c r="CE76" s="200">
        <v>0</v>
      </c>
      <c r="CF76" s="205">
        <v>0</v>
      </c>
      <c r="CG76" s="208">
        <v>0</v>
      </c>
      <c r="CH76" s="238" t="s">
        <v>149</v>
      </c>
      <c r="CI76" s="200">
        <v>0</v>
      </c>
      <c r="CJ76" s="200">
        <v>0</v>
      </c>
      <c r="CK76" s="205">
        <v>0</v>
      </c>
      <c r="CL76" s="201">
        <v>0</v>
      </c>
      <c r="CM76" s="208">
        <v>0</v>
      </c>
      <c r="CN76" s="250">
        <v>0</v>
      </c>
      <c r="CO76" s="200">
        <v>0</v>
      </c>
      <c r="CP76" s="200">
        <v>0</v>
      </c>
      <c r="CQ76" s="200">
        <v>0</v>
      </c>
      <c r="CR76" s="205">
        <v>0</v>
      </c>
      <c r="CS76" s="201">
        <v>0</v>
      </c>
      <c r="CT76" s="201">
        <v>0</v>
      </c>
      <c r="CU76" s="208">
        <v>0</v>
      </c>
      <c r="CV76" s="319">
        <v>0</v>
      </c>
      <c r="CW76" s="241" t="s">
        <v>252</v>
      </c>
      <c r="CX76" s="201">
        <v>1</v>
      </c>
      <c r="CY76" s="200">
        <v>358.01</v>
      </c>
      <c r="CZ76" s="200">
        <v>473.79</v>
      </c>
      <c r="DA76" s="201">
        <v>0.534</v>
      </c>
      <c r="DB76" s="201">
        <v>0.1895</v>
      </c>
      <c r="DC76" s="200">
        <v>12980.95</v>
      </c>
      <c r="DD76" s="236">
        <v>8144.38</v>
      </c>
      <c r="DE76" s="325">
        <v>4647280</v>
      </c>
      <c r="DF76" s="325">
        <v>3858720</v>
      </c>
      <c r="DG76" s="322">
        <v>1</v>
      </c>
      <c r="DH76" s="201">
        <v>1</v>
      </c>
      <c r="DI76" s="244">
        <v>0.0255</v>
      </c>
      <c r="DJ76" s="210">
        <v>150000</v>
      </c>
      <c r="DK76" s="236">
        <v>150000</v>
      </c>
      <c r="DL76" s="325">
        <v>41400000</v>
      </c>
      <c r="DM76" s="322">
        <v>0.1239</v>
      </c>
      <c r="DN76" s="201">
        <v>0</v>
      </c>
      <c r="DO76" s="244">
        <v>0</v>
      </c>
      <c r="DP76" s="210">
        <v>0</v>
      </c>
      <c r="DQ76" s="236">
        <v>0</v>
      </c>
      <c r="DR76" s="325">
        <v>0</v>
      </c>
      <c r="DS76" s="322">
        <v>0</v>
      </c>
      <c r="DT76" s="201">
        <v>0</v>
      </c>
      <c r="DU76" s="208">
        <v>0</v>
      </c>
      <c r="DV76" s="270">
        <v>0</v>
      </c>
      <c r="DW76" s="199">
        <v>0</v>
      </c>
      <c r="DX76" s="202" t="s">
        <v>218</v>
      </c>
      <c r="DY76" s="199">
        <v>0</v>
      </c>
      <c r="DZ76" s="199">
        <v>0</v>
      </c>
      <c r="EA76" s="202" t="s">
        <v>218</v>
      </c>
      <c r="EB76" s="199">
        <v>0</v>
      </c>
      <c r="EC76" s="247">
        <v>0</v>
      </c>
      <c r="ED76" s="327">
        <v>0</v>
      </c>
      <c r="EE76" s="322">
        <v>0</v>
      </c>
      <c r="EF76" s="244">
        <v>0</v>
      </c>
      <c r="EG76" s="327">
        <v>139746</v>
      </c>
      <c r="EH76" s="322">
        <v>0.0004</v>
      </c>
      <c r="EI76" s="208">
        <v>0</v>
      </c>
      <c r="EJ76" s="327">
        <v>3260587</v>
      </c>
      <c r="EK76" s="322">
        <v>0.0098</v>
      </c>
      <c r="EL76" s="244">
        <v>0</v>
      </c>
      <c r="EM76" s="327">
        <v>0</v>
      </c>
      <c r="EN76" s="322">
        <v>0</v>
      </c>
      <c r="EO76" s="208">
        <v>0</v>
      </c>
      <c r="EP76" s="327">
        <v>0</v>
      </c>
      <c r="EQ76" s="322">
        <v>0</v>
      </c>
      <c r="ER76" s="208">
        <v>0</v>
      </c>
      <c r="ES76" s="241" t="s">
        <v>230</v>
      </c>
      <c r="ET76" s="200">
        <v>0</v>
      </c>
      <c r="EU76" s="201">
        <v>0</v>
      </c>
      <c r="EV76" s="201">
        <v>0</v>
      </c>
      <c r="EW76" s="208">
        <v>0</v>
      </c>
      <c r="EX76" s="238" t="s">
        <v>266</v>
      </c>
      <c r="EY76" s="200">
        <v>107844</v>
      </c>
      <c r="EZ76" s="201">
        <v>0.0003</v>
      </c>
      <c r="FA76" s="208">
        <v>0</v>
      </c>
      <c r="FB76" s="238" t="s">
        <v>232</v>
      </c>
      <c r="FC76" s="200">
        <v>0</v>
      </c>
      <c r="FD76" s="201">
        <v>0</v>
      </c>
      <c r="FE76" s="208">
        <v>0</v>
      </c>
      <c r="FF76" s="238" t="s">
        <v>233</v>
      </c>
      <c r="FG76" s="200">
        <v>0</v>
      </c>
      <c r="FH76" s="201">
        <v>0</v>
      </c>
      <c r="FI76" s="208">
        <v>0</v>
      </c>
      <c r="FJ76" s="238" t="s">
        <v>234</v>
      </c>
      <c r="FK76" s="200">
        <v>0</v>
      </c>
      <c r="FL76" s="201">
        <v>0</v>
      </c>
      <c r="FM76" s="208">
        <v>0</v>
      </c>
      <c r="FN76" s="238" t="s">
        <v>235</v>
      </c>
      <c r="FO76" s="200">
        <v>0</v>
      </c>
      <c r="FP76" s="201">
        <v>0</v>
      </c>
      <c r="FQ76" s="244">
        <v>0</v>
      </c>
      <c r="FR76" s="211">
        <v>334175475</v>
      </c>
      <c r="FS76" s="201">
        <v>1</v>
      </c>
      <c r="FT76" s="200">
        <v>29293066</v>
      </c>
      <c r="FU76" s="341">
        <f t="shared" si="1"/>
        <v>0.08765773730103922</v>
      </c>
      <c r="FV76" s="210">
        <v>3302032</v>
      </c>
      <c r="FW76" s="199" t="s">
        <v>170</v>
      </c>
      <c r="FX76" s="201">
        <v>0.015</v>
      </c>
      <c r="FY76" s="201">
        <v>1</v>
      </c>
      <c r="FZ76" s="200">
        <v>-1279371</v>
      </c>
      <c r="GA76" s="200">
        <v>2022661</v>
      </c>
      <c r="GB76" s="208">
        <v>0.006</v>
      </c>
      <c r="GC76" s="254">
        <v>0</v>
      </c>
      <c r="GD76" s="200">
        <v>0</v>
      </c>
      <c r="GE76" s="200">
        <v>0</v>
      </c>
      <c r="GF76" s="236">
        <v>0</v>
      </c>
      <c r="GG76" s="254">
        <v>336198135</v>
      </c>
      <c r="GH76" s="201">
        <v>0.7843</v>
      </c>
      <c r="GI76" s="201">
        <v>0.8656</v>
      </c>
      <c r="GJ76" s="266">
        <v>1.27</v>
      </c>
    </row>
    <row r="77" spans="1:192" s="190" customFormat="1" ht="14.25">
      <c r="A77" s="197">
        <v>209</v>
      </c>
      <c r="B77" s="197" t="s">
        <v>23</v>
      </c>
      <c r="C77" s="198" t="s">
        <v>170</v>
      </c>
      <c r="D77" s="247">
        <v>57</v>
      </c>
      <c r="E77" s="254">
        <v>3727.9</v>
      </c>
      <c r="F77" s="200">
        <v>23347.11</v>
      </c>
      <c r="G77" s="205">
        <v>87035691</v>
      </c>
      <c r="H77" s="201">
        <v>0.455</v>
      </c>
      <c r="I77" s="208">
        <v>0.0032</v>
      </c>
      <c r="J77" s="250">
        <v>5124.35</v>
      </c>
      <c r="K77" s="200">
        <v>6443.1</v>
      </c>
      <c r="L77" s="205">
        <v>33016699</v>
      </c>
      <c r="M77" s="201">
        <v>0.1726</v>
      </c>
      <c r="N77" s="208">
        <v>0.0027</v>
      </c>
      <c r="O77" s="250">
        <v>5124.35</v>
      </c>
      <c r="P77" s="200">
        <v>4213.6</v>
      </c>
      <c r="Q77" s="205">
        <v>21591961</v>
      </c>
      <c r="R77" s="201">
        <v>0.1129</v>
      </c>
      <c r="S77" s="208">
        <v>0.0027</v>
      </c>
      <c r="T77" s="306">
        <v>141644352</v>
      </c>
      <c r="U77" s="257" t="s">
        <v>190</v>
      </c>
      <c r="V77" s="200">
        <v>1106.71</v>
      </c>
      <c r="W77" s="200">
        <v>8809.88</v>
      </c>
      <c r="X77" s="205">
        <v>9749977</v>
      </c>
      <c r="Y77" s="208">
        <v>0.7267</v>
      </c>
      <c r="Z77" s="274" t="s">
        <v>191</v>
      </c>
      <c r="AA77" s="200">
        <v>1488.04</v>
      </c>
      <c r="AB77" s="200">
        <v>5053.25</v>
      </c>
      <c r="AC77" s="205">
        <v>7519440</v>
      </c>
      <c r="AD77" s="244">
        <v>0.7722</v>
      </c>
      <c r="AE77" s="210">
        <v>61.99</v>
      </c>
      <c r="AF77" s="200">
        <v>109.35</v>
      </c>
      <c r="AG77" s="200">
        <v>2036.07</v>
      </c>
      <c r="AH77" s="200">
        <v>918.02</v>
      </c>
      <c r="AI77" s="200">
        <v>226601</v>
      </c>
      <c r="AJ77" s="201">
        <v>1</v>
      </c>
      <c r="AK77" s="263">
        <v>1</v>
      </c>
      <c r="AL77" s="210">
        <v>92.99</v>
      </c>
      <c r="AM77" s="200">
        <v>164.03</v>
      </c>
      <c r="AN77" s="200">
        <v>2971.44</v>
      </c>
      <c r="AO77" s="200">
        <v>1344.56</v>
      </c>
      <c r="AP77" s="200">
        <v>496862</v>
      </c>
      <c r="AQ77" s="201">
        <v>1</v>
      </c>
      <c r="AR77" s="208">
        <v>1</v>
      </c>
      <c r="AS77" s="250">
        <v>116.23</v>
      </c>
      <c r="AT77" s="200">
        <v>205.03</v>
      </c>
      <c r="AU77" s="200">
        <v>6362.8</v>
      </c>
      <c r="AV77" s="200">
        <v>2883.44</v>
      </c>
      <c r="AW77" s="200">
        <v>1330739</v>
      </c>
      <c r="AX77" s="201">
        <v>1</v>
      </c>
      <c r="AY77" s="263">
        <v>1</v>
      </c>
      <c r="AZ77" s="210">
        <v>122.05</v>
      </c>
      <c r="BA77" s="200">
        <v>215.29</v>
      </c>
      <c r="BB77" s="200">
        <v>6245.04</v>
      </c>
      <c r="BC77" s="200">
        <v>2889.67</v>
      </c>
      <c r="BD77" s="200">
        <v>1384325</v>
      </c>
      <c r="BE77" s="201">
        <v>1</v>
      </c>
      <c r="BF77" s="208">
        <v>1</v>
      </c>
      <c r="BG77" s="250">
        <v>122.05</v>
      </c>
      <c r="BH77" s="200">
        <v>215.29</v>
      </c>
      <c r="BI77" s="200">
        <v>3265.18</v>
      </c>
      <c r="BJ77" s="200">
        <v>1664.44</v>
      </c>
      <c r="BK77" s="200">
        <v>756853</v>
      </c>
      <c r="BL77" s="201">
        <v>1</v>
      </c>
      <c r="BM77" s="263">
        <v>1</v>
      </c>
      <c r="BN77" s="210">
        <v>122.05</v>
      </c>
      <c r="BO77" s="200">
        <v>215.29</v>
      </c>
      <c r="BP77" s="200">
        <v>17.09</v>
      </c>
      <c r="BQ77" s="200">
        <v>41.98</v>
      </c>
      <c r="BR77" s="200">
        <v>11124</v>
      </c>
      <c r="BS77" s="201">
        <v>1</v>
      </c>
      <c r="BT77" s="208">
        <v>1</v>
      </c>
      <c r="BU77" s="327">
        <v>21475922</v>
      </c>
      <c r="BV77" s="333">
        <v>0.1123</v>
      </c>
      <c r="BW77" s="241" t="s">
        <v>198</v>
      </c>
      <c r="BX77" s="200">
        <v>0</v>
      </c>
      <c r="BY77" s="200">
        <v>0</v>
      </c>
      <c r="BZ77" s="331">
        <v>0</v>
      </c>
      <c r="CA77" s="323">
        <v>0</v>
      </c>
      <c r="CB77" s="208">
        <v>0</v>
      </c>
      <c r="CC77" s="238" t="s">
        <v>200</v>
      </c>
      <c r="CD77" s="200">
        <v>634.36</v>
      </c>
      <c r="CE77" s="200">
        <v>4701.24</v>
      </c>
      <c r="CF77" s="205">
        <v>2982277</v>
      </c>
      <c r="CG77" s="208">
        <v>0</v>
      </c>
      <c r="CH77" s="238" t="s">
        <v>201</v>
      </c>
      <c r="CI77" s="200">
        <v>1154.85</v>
      </c>
      <c r="CJ77" s="200">
        <v>545.14</v>
      </c>
      <c r="CK77" s="205">
        <v>629558</v>
      </c>
      <c r="CL77" s="201">
        <v>0</v>
      </c>
      <c r="CM77" s="208">
        <v>0.0189</v>
      </c>
      <c r="CN77" s="250">
        <v>710.66</v>
      </c>
      <c r="CO77" s="200">
        <v>2428.62</v>
      </c>
      <c r="CP77" s="200">
        <v>303.02</v>
      </c>
      <c r="CQ77" s="200">
        <v>46.9</v>
      </c>
      <c r="CR77" s="205">
        <v>329255</v>
      </c>
      <c r="CS77" s="201">
        <v>0.0017</v>
      </c>
      <c r="CT77" s="201">
        <v>1</v>
      </c>
      <c r="CU77" s="208">
        <v>1</v>
      </c>
      <c r="CV77" s="319">
        <v>3941091</v>
      </c>
      <c r="CW77" s="241" t="s">
        <v>252</v>
      </c>
      <c r="CX77" s="201">
        <v>0.6637</v>
      </c>
      <c r="CY77" s="200">
        <v>1340.11</v>
      </c>
      <c r="CZ77" s="200">
        <v>1603.27</v>
      </c>
      <c r="DA77" s="201">
        <v>0.2056</v>
      </c>
      <c r="DB77" s="201">
        <v>0.211</v>
      </c>
      <c r="DC77" s="200">
        <v>4890.98</v>
      </c>
      <c r="DD77" s="236">
        <v>2476.83</v>
      </c>
      <c r="DE77" s="325">
        <v>6554450</v>
      </c>
      <c r="DF77" s="325">
        <v>3971020</v>
      </c>
      <c r="DG77" s="322">
        <v>1</v>
      </c>
      <c r="DH77" s="201">
        <v>1</v>
      </c>
      <c r="DI77" s="244">
        <v>0.055</v>
      </c>
      <c r="DJ77" s="210">
        <v>130900.74</v>
      </c>
      <c r="DK77" s="236">
        <v>130900.74</v>
      </c>
      <c r="DL77" s="325">
        <v>10210258</v>
      </c>
      <c r="DM77" s="322">
        <v>0.0534</v>
      </c>
      <c r="DN77" s="201">
        <v>0</v>
      </c>
      <c r="DO77" s="244">
        <v>0</v>
      </c>
      <c r="DP77" s="210">
        <v>0</v>
      </c>
      <c r="DQ77" s="236">
        <v>0</v>
      </c>
      <c r="DR77" s="325">
        <v>0</v>
      </c>
      <c r="DS77" s="322">
        <v>0</v>
      </c>
      <c r="DT77" s="201">
        <v>0</v>
      </c>
      <c r="DU77" s="208">
        <v>0</v>
      </c>
      <c r="DV77" s="270">
        <v>0</v>
      </c>
      <c r="DW77" s="199">
        <v>0</v>
      </c>
      <c r="DX77" s="202" t="s">
        <v>218</v>
      </c>
      <c r="DY77" s="199">
        <v>0</v>
      </c>
      <c r="DZ77" s="199">
        <v>0</v>
      </c>
      <c r="EA77" s="202" t="s">
        <v>218</v>
      </c>
      <c r="EB77" s="199">
        <v>0</v>
      </c>
      <c r="EC77" s="247">
        <v>0</v>
      </c>
      <c r="ED77" s="327">
        <v>0</v>
      </c>
      <c r="EE77" s="322">
        <v>0</v>
      </c>
      <c r="EF77" s="244">
        <v>0</v>
      </c>
      <c r="EG77" s="327">
        <v>305400</v>
      </c>
      <c r="EH77" s="322">
        <v>0.0016</v>
      </c>
      <c r="EI77" s="208">
        <v>0</v>
      </c>
      <c r="EJ77" s="327">
        <v>3051334</v>
      </c>
      <c r="EK77" s="322">
        <v>0.016</v>
      </c>
      <c r="EL77" s="244">
        <v>0</v>
      </c>
      <c r="EM77" s="327">
        <v>0</v>
      </c>
      <c r="EN77" s="322">
        <v>0</v>
      </c>
      <c r="EO77" s="208">
        <v>0</v>
      </c>
      <c r="EP77" s="327">
        <v>0</v>
      </c>
      <c r="EQ77" s="322">
        <v>0</v>
      </c>
      <c r="ER77" s="208">
        <v>0</v>
      </c>
      <c r="ES77" s="241" t="s">
        <v>230</v>
      </c>
      <c r="ET77" s="200">
        <v>0</v>
      </c>
      <c r="EU77" s="201">
        <v>0</v>
      </c>
      <c r="EV77" s="201">
        <v>0</v>
      </c>
      <c r="EW77" s="208">
        <v>0</v>
      </c>
      <c r="EX77" s="238" t="s">
        <v>266</v>
      </c>
      <c r="EY77" s="200">
        <v>132421</v>
      </c>
      <c r="EZ77" s="201">
        <v>0.0007</v>
      </c>
      <c r="FA77" s="208">
        <v>0</v>
      </c>
      <c r="FB77" s="238" t="s">
        <v>232</v>
      </c>
      <c r="FC77" s="200">
        <v>0</v>
      </c>
      <c r="FD77" s="201">
        <v>0</v>
      </c>
      <c r="FE77" s="208">
        <v>0</v>
      </c>
      <c r="FF77" s="238" t="s">
        <v>233</v>
      </c>
      <c r="FG77" s="200">
        <v>0</v>
      </c>
      <c r="FH77" s="201">
        <v>0</v>
      </c>
      <c r="FI77" s="208">
        <v>0</v>
      </c>
      <c r="FJ77" s="238" t="s">
        <v>234</v>
      </c>
      <c r="FK77" s="200">
        <v>0</v>
      </c>
      <c r="FL77" s="201">
        <v>0</v>
      </c>
      <c r="FM77" s="208">
        <v>0</v>
      </c>
      <c r="FN77" s="238" t="s">
        <v>235</v>
      </c>
      <c r="FO77" s="200">
        <v>0</v>
      </c>
      <c r="FP77" s="201">
        <v>0</v>
      </c>
      <c r="FQ77" s="244">
        <v>0</v>
      </c>
      <c r="FR77" s="211">
        <v>191286247</v>
      </c>
      <c r="FS77" s="201">
        <v>1</v>
      </c>
      <c r="FT77" s="200">
        <v>28379007</v>
      </c>
      <c r="FU77" s="341">
        <f t="shared" si="1"/>
        <v>0.148358846728798</v>
      </c>
      <c r="FV77" s="210">
        <v>2016690</v>
      </c>
      <c r="FW77" s="199" t="s">
        <v>169</v>
      </c>
      <c r="FX77" s="201">
        <v>0</v>
      </c>
      <c r="FY77" s="201">
        <v>0</v>
      </c>
      <c r="FZ77" s="200">
        <v>0</v>
      </c>
      <c r="GA77" s="200">
        <v>2016690</v>
      </c>
      <c r="GB77" s="208">
        <v>0.0104</v>
      </c>
      <c r="GC77" s="254">
        <v>0</v>
      </c>
      <c r="GD77" s="200">
        <v>200000</v>
      </c>
      <c r="GE77" s="200">
        <v>1800000</v>
      </c>
      <c r="GF77" s="236">
        <v>0</v>
      </c>
      <c r="GG77" s="254">
        <v>193302937</v>
      </c>
      <c r="GH77" s="201">
        <v>0.7405</v>
      </c>
      <c r="GI77" s="201">
        <v>0.9284</v>
      </c>
      <c r="GJ77" s="266">
        <v>1.3299999999999998</v>
      </c>
    </row>
    <row r="78" spans="1:192" s="190" customFormat="1" ht="14.25">
      <c r="A78" s="197">
        <v>925</v>
      </c>
      <c r="B78" s="197" t="s">
        <v>140</v>
      </c>
      <c r="C78" s="198" t="s">
        <v>169</v>
      </c>
      <c r="D78" s="247">
        <v>0</v>
      </c>
      <c r="E78" s="254">
        <v>2558.88</v>
      </c>
      <c r="F78" s="200">
        <v>51747.6</v>
      </c>
      <c r="G78" s="205">
        <v>132415899</v>
      </c>
      <c r="H78" s="201">
        <v>0.3508</v>
      </c>
      <c r="I78" s="208">
        <v>0.04</v>
      </c>
      <c r="J78" s="250">
        <v>3498.87</v>
      </c>
      <c r="K78" s="200">
        <v>22486</v>
      </c>
      <c r="L78" s="205">
        <v>78675591</v>
      </c>
      <c r="M78" s="201">
        <v>0.2084</v>
      </c>
      <c r="N78" s="208">
        <v>0.03</v>
      </c>
      <c r="O78" s="250">
        <v>4312.56</v>
      </c>
      <c r="P78" s="200">
        <v>16169</v>
      </c>
      <c r="Q78" s="205">
        <v>69729783</v>
      </c>
      <c r="R78" s="201">
        <v>0.1847</v>
      </c>
      <c r="S78" s="208">
        <v>0.02</v>
      </c>
      <c r="T78" s="306">
        <v>280821272</v>
      </c>
      <c r="U78" s="257" t="s">
        <v>254</v>
      </c>
      <c r="V78" s="200">
        <v>1186</v>
      </c>
      <c r="W78" s="200">
        <v>7394.38</v>
      </c>
      <c r="X78" s="205">
        <v>8769740</v>
      </c>
      <c r="Y78" s="208">
        <v>0.5</v>
      </c>
      <c r="Z78" s="274" t="s">
        <v>253</v>
      </c>
      <c r="AA78" s="200">
        <v>1304.76</v>
      </c>
      <c r="AB78" s="200">
        <v>4322.95</v>
      </c>
      <c r="AC78" s="205">
        <v>5640407</v>
      </c>
      <c r="AD78" s="244">
        <v>0.5</v>
      </c>
      <c r="AE78" s="210">
        <v>75.77</v>
      </c>
      <c r="AF78" s="200">
        <v>162.27</v>
      </c>
      <c r="AG78" s="200">
        <v>5245.27</v>
      </c>
      <c r="AH78" s="200">
        <v>3675.05</v>
      </c>
      <c r="AI78" s="200">
        <v>993785</v>
      </c>
      <c r="AJ78" s="201">
        <v>0.5</v>
      </c>
      <c r="AK78" s="263">
        <v>0.5</v>
      </c>
      <c r="AL78" s="210">
        <v>151.28</v>
      </c>
      <c r="AM78" s="200">
        <v>326.59</v>
      </c>
      <c r="AN78" s="200">
        <v>2374.44</v>
      </c>
      <c r="AO78" s="200">
        <v>1638.66</v>
      </c>
      <c r="AP78" s="200">
        <v>894375</v>
      </c>
      <c r="AQ78" s="201">
        <v>0.5</v>
      </c>
      <c r="AR78" s="208">
        <v>0.5</v>
      </c>
      <c r="AS78" s="250">
        <v>233.01</v>
      </c>
      <c r="AT78" s="200">
        <v>489.85</v>
      </c>
      <c r="AU78" s="200">
        <v>4896.67</v>
      </c>
      <c r="AV78" s="200">
        <v>3297.57</v>
      </c>
      <c r="AW78" s="200">
        <v>2756287</v>
      </c>
      <c r="AX78" s="201">
        <v>0.5</v>
      </c>
      <c r="AY78" s="263">
        <v>0.5</v>
      </c>
      <c r="AZ78" s="210">
        <v>320.29</v>
      </c>
      <c r="BA78" s="200">
        <v>685.32</v>
      </c>
      <c r="BB78" s="200">
        <v>1926.59</v>
      </c>
      <c r="BC78" s="200">
        <v>1206.01</v>
      </c>
      <c r="BD78" s="200">
        <v>1443571</v>
      </c>
      <c r="BE78" s="201">
        <v>0.5</v>
      </c>
      <c r="BF78" s="208">
        <v>0.5</v>
      </c>
      <c r="BG78" s="250">
        <v>386.27</v>
      </c>
      <c r="BH78" s="200">
        <v>806.95</v>
      </c>
      <c r="BI78" s="200">
        <v>1500.35</v>
      </c>
      <c r="BJ78" s="200">
        <v>820.61</v>
      </c>
      <c r="BK78" s="200">
        <v>1241731</v>
      </c>
      <c r="BL78" s="201">
        <v>0.5</v>
      </c>
      <c r="BM78" s="263">
        <v>0.5</v>
      </c>
      <c r="BN78" s="210">
        <v>484.36</v>
      </c>
      <c r="BO78" s="200">
        <v>1075.24</v>
      </c>
      <c r="BP78" s="200">
        <v>267.66</v>
      </c>
      <c r="BQ78" s="200">
        <v>122.24</v>
      </c>
      <c r="BR78" s="200">
        <v>261076</v>
      </c>
      <c r="BS78" s="201">
        <v>0.5</v>
      </c>
      <c r="BT78" s="208">
        <v>0.5</v>
      </c>
      <c r="BU78" s="327">
        <v>22000972</v>
      </c>
      <c r="BV78" s="333">
        <v>0.0583</v>
      </c>
      <c r="BW78" s="241" t="s">
        <v>198</v>
      </c>
      <c r="BX78" s="200">
        <v>600</v>
      </c>
      <c r="BY78" s="200">
        <v>419.6</v>
      </c>
      <c r="BZ78" s="331">
        <v>251760</v>
      </c>
      <c r="CA78" s="323">
        <v>0.0007</v>
      </c>
      <c r="CB78" s="208">
        <v>0.5</v>
      </c>
      <c r="CC78" s="238" t="s">
        <v>261</v>
      </c>
      <c r="CD78" s="200">
        <v>1000</v>
      </c>
      <c r="CE78" s="200">
        <v>2263.1</v>
      </c>
      <c r="CF78" s="205">
        <v>2263095</v>
      </c>
      <c r="CG78" s="208">
        <v>0.5</v>
      </c>
      <c r="CH78" s="238" t="s">
        <v>260</v>
      </c>
      <c r="CI78" s="200">
        <v>1000</v>
      </c>
      <c r="CJ78" s="200">
        <v>500.16</v>
      </c>
      <c r="CK78" s="205">
        <v>500162</v>
      </c>
      <c r="CL78" s="201">
        <v>0.5</v>
      </c>
      <c r="CM78" s="208">
        <v>0.0073</v>
      </c>
      <c r="CN78" s="250">
        <v>0</v>
      </c>
      <c r="CO78" s="200">
        <v>0</v>
      </c>
      <c r="CP78" s="200">
        <v>0</v>
      </c>
      <c r="CQ78" s="200">
        <v>0</v>
      </c>
      <c r="CR78" s="205">
        <v>0</v>
      </c>
      <c r="CS78" s="201">
        <v>0</v>
      </c>
      <c r="CT78" s="201">
        <v>0</v>
      </c>
      <c r="CU78" s="208">
        <v>0</v>
      </c>
      <c r="CV78" s="319">
        <v>3015017</v>
      </c>
      <c r="CW78" s="241" t="s">
        <v>209</v>
      </c>
      <c r="CX78" s="201">
        <v>0.4014</v>
      </c>
      <c r="CY78" s="200">
        <v>1641.29</v>
      </c>
      <c r="CZ78" s="200">
        <v>1420.83</v>
      </c>
      <c r="DA78" s="201">
        <v>0.1368</v>
      </c>
      <c r="DB78" s="201">
        <v>0.1368</v>
      </c>
      <c r="DC78" s="200">
        <v>7066.61</v>
      </c>
      <c r="DD78" s="236">
        <v>8108.7</v>
      </c>
      <c r="DE78" s="325">
        <v>11598361</v>
      </c>
      <c r="DF78" s="325">
        <v>11521084</v>
      </c>
      <c r="DG78" s="322">
        <v>1</v>
      </c>
      <c r="DH78" s="201">
        <v>1</v>
      </c>
      <c r="DI78" s="244">
        <v>0.0613</v>
      </c>
      <c r="DJ78" s="210">
        <v>121390</v>
      </c>
      <c r="DK78" s="236">
        <v>175000</v>
      </c>
      <c r="DL78" s="325">
        <v>43164859</v>
      </c>
      <c r="DM78" s="322">
        <v>0.1144</v>
      </c>
      <c r="DN78" s="201">
        <v>0.07</v>
      </c>
      <c r="DO78" s="244">
        <v>0.07</v>
      </c>
      <c r="DP78" s="210">
        <v>0</v>
      </c>
      <c r="DQ78" s="236">
        <v>100000</v>
      </c>
      <c r="DR78" s="325">
        <v>900000</v>
      </c>
      <c r="DS78" s="322">
        <v>0.0024</v>
      </c>
      <c r="DT78" s="201">
        <v>0</v>
      </c>
      <c r="DU78" s="208">
        <v>0</v>
      </c>
      <c r="DV78" s="270">
        <v>2</v>
      </c>
      <c r="DW78" s="199">
        <v>150</v>
      </c>
      <c r="DX78" s="202" t="s">
        <v>218</v>
      </c>
      <c r="DY78" s="199">
        <v>3</v>
      </c>
      <c r="DZ78" s="199">
        <v>600</v>
      </c>
      <c r="EA78" s="202" t="s">
        <v>218</v>
      </c>
      <c r="EB78" s="199">
        <v>2</v>
      </c>
      <c r="EC78" s="247">
        <v>2</v>
      </c>
      <c r="ED78" s="327">
        <v>0</v>
      </c>
      <c r="EE78" s="322">
        <v>0</v>
      </c>
      <c r="EF78" s="244">
        <v>0</v>
      </c>
      <c r="EG78" s="327">
        <v>597516</v>
      </c>
      <c r="EH78" s="322">
        <v>0.0016</v>
      </c>
      <c r="EI78" s="208">
        <v>0</v>
      </c>
      <c r="EJ78" s="327">
        <v>3859849</v>
      </c>
      <c r="EK78" s="322">
        <v>0.0102</v>
      </c>
      <c r="EL78" s="244">
        <v>0</v>
      </c>
      <c r="EM78" s="327">
        <v>0</v>
      </c>
      <c r="EN78" s="322">
        <v>0</v>
      </c>
      <c r="EO78" s="208">
        <v>0</v>
      </c>
      <c r="EP78" s="327">
        <v>0</v>
      </c>
      <c r="EQ78" s="322">
        <v>0</v>
      </c>
      <c r="ER78" s="208">
        <v>0</v>
      </c>
      <c r="ES78" s="241" t="s">
        <v>230</v>
      </c>
      <c r="ET78" s="200">
        <v>0</v>
      </c>
      <c r="EU78" s="201">
        <v>0</v>
      </c>
      <c r="EV78" s="201">
        <v>0.07</v>
      </c>
      <c r="EW78" s="208">
        <v>0.07</v>
      </c>
      <c r="EX78" s="238" t="s">
        <v>231</v>
      </c>
      <c r="EY78" s="200">
        <v>0</v>
      </c>
      <c r="EZ78" s="201">
        <v>0</v>
      </c>
      <c r="FA78" s="208">
        <v>0</v>
      </c>
      <c r="FB78" s="238" t="s">
        <v>232</v>
      </c>
      <c r="FC78" s="200">
        <v>0</v>
      </c>
      <c r="FD78" s="201">
        <v>0</v>
      </c>
      <c r="FE78" s="208">
        <v>0</v>
      </c>
      <c r="FF78" s="238" t="s">
        <v>233</v>
      </c>
      <c r="FG78" s="200">
        <v>0</v>
      </c>
      <c r="FH78" s="201">
        <v>0</v>
      </c>
      <c r="FI78" s="208">
        <v>0</v>
      </c>
      <c r="FJ78" s="238" t="s">
        <v>234</v>
      </c>
      <c r="FK78" s="200">
        <v>0</v>
      </c>
      <c r="FL78" s="201">
        <v>0</v>
      </c>
      <c r="FM78" s="208">
        <v>0</v>
      </c>
      <c r="FN78" s="238" t="s">
        <v>235</v>
      </c>
      <c r="FO78" s="200">
        <v>0</v>
      </c>
      <c r="FP78" s="201">
        <v>0</v>
      </c>
      <c r="FQ78" s="244">
        <v>0</v>
      </c>
      <c r="FR78" s="211">
        <v>377478930</v>
      </c>
      <c r="FS78" s="201">
        <v>1</v>
      </c>
      <c r="FT78" s="200">
        <v>47700479</v>
      </c>
      <c r="FU78" s="341">
        <f t="shared" si="1"/>
        <v>0.1263659378286359</v>
      </c>
      <c r="FV78" s="210">
        <v>4092944</v>
      </c>
      <c r="FW78" s="199" t="s">
        <v>169</v>
      </c>
      <c r="FX78" s="201">
        <v>0</v>
      </c>
      <c r="FY78" s="201">
        <v>0</v>
      </c>
      <c r="FZ78" s="200">
        <v>0</v>
      </c>
      <c r="GA78" s="200">
        <v>4092944</v>
      </c>
      <c r="GB78" s="208">
        <v>0.0107</v>
      </c>
      <c r="GC78" s="254">
        <v>0</v>
      </c>
      <c r="GD78" s="200">
        <v>0</v>
      </c>
      <c r="GE78" s="200">
        <v>1500000</v>
      </c>
      <c r="GF78" s="236">
        <v>0</v>
      </c>
      <c r="GG78" s="254">
        <v>381571874</v>
      </c>
      <c r="GH78" s="201">
        <v>0.7439</v>
      </c>
      <c r="GI78" s="201">
        <v>0.8715</v>
      </c>
      <c r="GJ78" s="266">
        <v>1.26</v>
      </c>
    </row>
    <row r="79" spans="1:192" s="190" customFormat="1" ht="14.25">
      <c r="A79" s="197">
        <v>341</v>
      </c>
      <c r="B79" s="197" t="s">
        <v>55</v>
      </c>
      <c r="C79" s="198" t="s">
        <v>169</v>
      </c>
      <c r="D79" s="247">
        <v>0</v>
      </c>
      <c r="E79" s="254">
        <v>3167.45</v>
      </c>
      <c r="F79" s="200">
        <v>32718.75</v>
      </c>
      <c r="G79" s="205">
        <v>103635064</v>
      </c>
      <c r="H79" s="201">
        <v>0.4089</v>
      </c>
      <c r="I79" s="208">
        <v>0.1</v>
      </c>
      <c r="J79" s="250">
        <v>4604.22</v>
      </c>
      <c r="K79" s="200">
        <v>11983</v>
      </c>
      <c r="L79" s="205">
        <v>55172325</v>
      </c>
      <c r="M79" s="201">
        <v>0.2177</v>
      </c>
      <c r="N79" s="208">
        <v>0.1</v>
      </c>
      <c r="O79" s="250">
        <v>4604.22</v>
      </c>
      <c r="P79" s="200">
        <v>8332</v>
      </c>
      <c r="Q79" s="205">
        <v>38362331</v>
      </c>
      <c r="R79" s="201">
        <v>0.1514</v>
      </c>
      <c r="S79" s="208">
        <v>0.1</v>
      </c>
      <c r="T79" s="306">
        <v>197169720</v>
      </c>
      <c r="U79" s="257" t="s">
        <v>254</v>
      </c>
      <c r="V79" s="200">
        <v>35.17</v>
      </c>
      <c r="W79" s="200">
        <v>9480.69</v>
      </c>
      <c r="X79" s="205">
        <v>333436</v>
      </c>
      <c r="Y79" s="208">
        <v>0</v>
      </c>
      <c r="Z79" s="274" t="s">
        <v>253</v>
      </c>
      <c r="AA79" s="200">
        <v>11.6</v>
      </c>
      <c r="AB79" s="200">
        <v>5546</v>
      </c>
      <c r="AC79" s="205">
        <v>64334</v>
      </c>
      <c r="AD79" s="244">
        <v>0</v>
      </c>
      <c r="AE79" s="210">
        <v>0</v>
      </c>
      <c r="AF79" s="200">
        <v>0</v>
      </c>
      <c r="AG79" s="200">
        <v>0</v>
      </c>
      <c r="AH79" s="200">
        <v>0</v>
      </c>
      <c r="AI79" s="200">
        <v>0</v>
      </c>
      <c r="AJ79" s="201">
        <v>0</v>
      </c>
      <c r="AK79" s="263">
        <v>0</v>
      </c>
      <c r="AL79" s="210">
        <v>0</v>
      </c>
      <c r="AM79" s="200">
        <v>0</v>
      </c>
      <c r="AN79" s="200">
        <v>0</v>
      </c>
      <c r="AO79" s="200">
        <v>0</v>
      </c>
      <c r="AP79" s="200">
        <v>0</v>
      </c>
      <c r="AQ79" s="201">
        <v>0</v>
      </c>
      <c r="AR79" s="208">
        <v>0</v>
      </c>
      <c r="AS79" s="250">
        <v>500</v>
      </c>
      <c r="AT79" s="200">
        <v>500</v>
      </c>
      <c r="AU79" s="200">
        <v>4177.32</v>
      </c>
      <c r="AV79" s="200">
        <v>2533.24</v>
      </c>
      <c r="AW79" s="200">
        <v>3355278</v>
      </c>
      <c r="AX79" s="201">
        <v>0.25</v>
      </c>
      <c r="AY79" s="263">
        <v>0.25</v>
      </c>
      <c r="AZ79" s="210">
        <v>750</v>
      </c>
      <c r="BA79" s="200">
        <v>750</v>
      </c>
      <c r="BB79" s="200">
        <v>4605.87</v>
      </c>
      <c r="BC79" s="200">
        <v>2471.07</v>
      </c>
      <c r="BD79" s="200">
        <v>5307699</v>
      </c>
      <c r="BE79" s="201">
        <v>0.25</v>
      </c>
      <c r="BF79" s="208">
        <v>0.25</v>
      </c>
      <c r="BG79" s="250">
        <v>1000</v>
      </c>
      <c r="BH79" s="200">
        <v>1000</v>
      </c>
      <c r="BI79" s="200">
        <v>5275.31</v>
      </c>
      <c r="BJ79" s="200">
        <v>2977.98</v>
      </c>
      <c r="BK79" s="200">
        <v>8253287</v>
      </c>
      <c r="BL79" s="201">
        <v>0.25</v>
      </c>
      <c r="BM79" s="263">
        <v>0.25</v>
      </c>
      <c r="BN79" s="210">
        <v>1000</v>
      </c>
      <c r="BO79" s="200">
        <v>1000</v>
      </c>
      <c r="BP79" s="200">
        <v>5760.58</v>
      </c>
      <c r="BQ79" s="200">
        <v>2854.3</v>
      </c>
      <c r="BR79" s="200">
        <v>8614881</v>
      </c>
      <c r="BS79" s="201">
        <v>0.25</v>
      </c>
      <c r="BT79" s="208">
        <v>0.25</v>
      </c>
      <c r="BU79" s="327">
        <v>25928914</v>
      </c>
      <c r="BV79" s="333">
        <v>0.1023</v>
      </c>
      <c r="BW79" s="241" t="s">
        <v>198</v>
      </c>
      <c r="BX79" s="200">
        <v>2165</v>
      </c>
      <c r="BY79" s="200">
        <v>366.12</v>
      </c>
      <c r="BZ79" s="331">
        <v>792654</v>
      </c>
      <c r="CA79" s="323">
        <v>0.0031</v>
      </c>
      <c r="CB79" s="208">
        <v>0</v>
      </c>
      <c r="CC79" s="238" t="s">
        <v>200</v>
      </c>
      <c r="CD79" s="200">
        <v>1621</v>
      </c>
      <c r="CE79" s="200">
        <v>2721.89</v>
      </c>
      <c r="CF79" s="205">
        <v>4412188</v>
      </c>
      <c r="CG79" s="208">
        <v>0</v>
      </c>
      <c r="CH79" s="238" t="s">
        <v>201</v>
      </c>
      <c r="CI79" s="200">
        <v>1302</v>
      </c>
      <c r="CJ79" s="200">
        <v>293.04</v>
      </c>
      <c r="CK79" s="205">
        <v>381535</v>
      </c>
      <c r="CL79" s="201">
        <v>0</v>
      </c>
      <c r="CM79" s="208">
        <v>0.0189</v>
      </c>
      <c r="CN79" s="250">
        <v>900</v>
      </c>
      <c r="CO79" s="200">
        <v>1200</v>
      </c>
      <c r="CP79" s="200">
        <v>428.78</v>
      </c>
      <c r="CQ79" s="200">
        <v>39.87</v>
      </c>
      <c r="CR79" s="205">
        <v>433742</v>
      </c>
      <c r="CS79" s="201">
        <v>0.0017</v>
      </c>
      <c r="CT79" s="201">
        <v>0</v>
      </c>
      <c r="CU79" s="208">
        <v>0</v>
      </c>
      <c r="CV79" s="319">
        <v>6020119</v>
      </c>
      <c r="CW79" s="241" t="s">
        <v>209</v>
      </c>
      <c r="CX79" s="201">
        <v>0.3974</v>
      </c>
      <c r="CY79" s="200">
        <v>1075</v>
      </c>
      <c r="CZ79" s="200">
        <v>450</v>
      </c>
      <c r="DA79" s="201">
        <v>0.1971</v>
      </c>
      <c r="DB79" s="201">
        <v>0.1971</v>
      </c>
      <c r="DC79" s="200">
        <v>6428.59</v>
      </c>
      <c r="DD79" s="236">
        <v>4535.78</v>
      </c>
      <c r="DE79" s="325">
        <v>6910734</v>
      </c>
      <c r="DF79" s="325">
        <v>2041100</v>
      </c>
      <c r="DG79" s="322">
        <v>1</v>
      </c>
      <c r="DH79" s="201">
        <v>1</v>
      </c>
      <c r="DI79" s="244">
        <v>0.0353</v>
      </c>
      <c r="DJ79" s="210">
        <v>60000</v>
      </c>
      <c r="DK79" s="236">
        <v>80000</v>
      </c>
      <c r="DL79" s="325">
        <v>9400000</v>
      </c>
      <c r="DM79" s="322">
        <v>0.0371</v>
      </c>
      <c r="DN79" s="201">
        <v>0</v>
      </c>
      <c r="DO79" s="244">
        <v>0</v>
      </c>
      <c r="DP79" s="210">
        <v>0</v>
      </c>
      <c r="DQ79" s="236">
        <v>0</v>
      </c>
      <c r="DR79" s="325">
        <v>0</v>
      </c>
      <c r="DS79" s="322">
        <v>0</v>
      </c>
      <c r="DT79" s="201">
        <v>0</v>
      </c>
      <c r="DU79" s="208">
        <v>0</v>
      </c>
      <c r="DV79" s="270">
        <v>0</v>
      </c>
      <c r="DW79" s="199">
        <v>0</v>
      </c>
      <c r="DX79" s="202" t="s">
        <v>218</v>
      </c>
      <c r="DY79" s="199">
        <v>0</v>
      </c>
      <c r="DZ79" s="199">
        <v>0</v>
      </c>
      <c r="EA79" s="202" t="s">
        <v>218</v>
      </c>
      <c r="EB79" s="199">
        <v>0</v>
      </c>
      <c r="EC79" s="247">
        <v>0</v>
      </c>
      <c r="ED79" s="327">
        <v>0</v>
      </c>
      <c r="EE79" s="322">
        <v>0</v>
      </c>
      <c r="EF79" s="244">
        <v>0</v>
      </c>
      <c r="EG79" s="327">
        <v>0</v>
      </c>
      <c r="EH79" s="322">
        <v>0</v>
      </c>
      <c r="EI79" s="208">
        <v>0</v>
      </c>
      <c r="EJ79" s="327">
        <v>3214391</v>
      </c>
      <c r="EK79" s="322">
        <v>0.0127</v>
      </c>
      <c r="EL79" s="244">
        <v>0</v>
      </c>
      <c r="EM79" s="327">
        <v>1587579</v>
      </c>
      <c r="EN79" s="322">
        <v>0.0063</v>
      </c>
      <c r="EO79" s="208">
        <v>0</v>
      </c>
      <c r="EP79" s="327">
        <v>0</v>
      </c>
      <c r="EQ79" s="322">
        <v>0</v>
      </c>
      <c r="ER79" s="208">
        <v>0</v>
      </c>
      <c r="ES79" s="241" t="s">
        <v>230</v>
      </c>
      <c r="ET79" s="200">
        <v>0</v>
      </c>
      <c r="EU79" s="201">
        <v>0</v>
      </c>
      <c r="EV79" s="201">
        <v>0</v>
      </c>
      <c r="EW79" s="208">
        <v>0</v>
      </c>
      <c r="EX79" s="238" t="s">
        <v>291</v>
      </c>
      <c r="EY79" s="200">
        <v>983831</v>
      </c>
      <c r="EZ79" s="201">
        <v>0.0039</v>
      </c>
      <c r="FA79" s="208">
        <v>0</v>
      </c>
      <c r="FB79" s="238" t="s">
        <v>290</v>
      </c>
      <c r="FC79" s="200">
        <v>192182</v>
      </c>
      <c r="FD79" s="201">
        <v>0.0008</v>
      </c>
      <c r="FE79" s="208">
        <v>0</v>
      </c>
      <c r="FF79" s="238" t="s">
        <v>233</v>
      </c>
      <c r="FG79" s="200">
        <v>0</v>
      </c>
      <c r="FH79" s="201">
        <v>0</v>
      </c>
      <c r="FI79" s="208">
        <v>0</v>
      </c>
      <c r="FJ79" s="238" t="s">
        <v>234</v>
      </c>
      <c r="FK79" s="200">
        <v>0</v>
      </c>
      <c r="FL79" s="201">
        <v>0</v>
      </c>
      <c r="FM79" s="208">
        <v>0</v>
      </c>
      <c r="FN79" s="238" t="s">
        <v>235</v>
      </c>
      <c r="FO79" s="200">
        <v>0</v>
      </c>
      <c r="FP79" s="201">
        <v>0</v>
      </c>
      <c r="FQ79" s="244">
        <v>0</v>
      </c>
      <c r="FR79" s="211">
        <v>253448571</v>
      </c>
      <c r="FS79" s="201">
        <v>1</v>
      </c>
      <c r="FT79" s="200">
        <v>35051593</v>
      </c>
      <c r="FU79" s="341">
        <f t="shared" si="1"/>
        <v>0.13829864126556862</v>
      </c>
      <c r="FV79" s="210">
        <v>6790289</v>
      </c>
      <c r="FW79" s="199" t="s">
        <v>170</v>
      </c>
      <c r="FX79" s="201">
        <v>0.035</v>
      </c>
      <c r="FY79" s="201">
        <v>1</v>
      </c>
      <c r="FZ79" s="200">
        <v>-775372</v>
      </c>
      <c r="GA79" s="200">
        <v>6014917</v>
      </c>
      <c r="GB79" s="208">
        <v>0.0232</v>
      </c>
      <c r="GC79" s="254">
        <v>0</v>
      </c>
      <c r="GD79" s="200">
        <v>0</v>
      </c>
      <c r="GE79" s="200">
        <v>0</v>
      </c>
      <c r="GF79" s="236">
        <v>0</v>
      </c>
      <c r="GG79" s="254">
        <v>259463488</v>
      </c>
      <c r="GH79" s="201">
        <v>0.7779</v>
      </c>
      <c r="GI79" s="201">
        <v>0.9393</v>
      </c>
      <c r="GJ79" s="266">
        <v>1.26</v>
      </c>
    </row>
    <row r="80" spans="1:192" s="190" customFormat="1" ht="14.25">
      <c r="A80" s="197">
        <v>821</v>
      </c>
      <c r="B80" s="197" t="s">
        <v>289</v>
      </c>
      <c r="C80" s="198" t="s">
        <v>170</v>
      </c>
      <c r="D80" s="247">
        <v>44.5</v>
      </c>
      <c r="E80" s="254">
        <v>3222.75</v>
      </c>
      <c r="F80" s="200">
        <v>20597.5</v>
      </c>
      <c r="G80" s="205">
        <v>66380593</v>
      </c>
      <c r="H80" s="201">
        <v>0.4607</v>
      </c>
      <c r="I80" s="208">
        <v>0.04</v>
      </c>
      <c r="J80" s="250">
        <v>4443.43</v>
      </c>
      <c r="K80" s="200">
        <v>5908</v>
      </c>
      <c r="L80" s="205">
        <v>26251784</v>
      </c>
      <c r="M80" s="201">
        <v>0.1822</v>
      </c>
      <c r="N80" s="208">
        <v>0.04</v>
      </c>
      <c r="O80" s="250">
        <v>4443.43</v>
      </c>
      <c r="P80" s="200">
        <v>4018</v>
      </c>
      <c r="Q80" s="205">
        <v>17853702</v>
      </c>
      <c r="R80" s="201">
        <v>0.1239</v>
      </c>
      <c r="S80" s="208">
        <v>0.04</v>
      </c>
      <c r="T80" s="306">
        <v>110486079</v>
      </c>
      <c r="U80" s="257" t="s">
        <v>190</v>
      </c>
      <c r="V80" s="200">
        <v>1384.21</v>
      </c>
      <c r="W80" s="200">
        <v>6483.31</v>
      </c>
      <c r="X80" s="205">
        <v>8974263</v>
      </c>
      <c r="Y80" s="208">
        <v>0.03</v>
      </c>
      <c r="Z80" s="274" t="s">
        <v>191</v>
      </c>
      <c r="AA80" s="200">
        <v>1443.85</v>
      </c>
      <c r="AB80" s="200">
        <v>3450.38</v>
      </c>
      <c r="AC80" s="205">
        <v>4981829</v>
      </c>
      <c r="AD80" s="244">
        <v>0.03</v>
      </c>
      <c r="AE80" s="210">
        <v>54.4</v>
      </c>
      <c r="AF80" s="200">
        <v>60.28</v>
      </c>
      <c r="AG80" s="200">
        <v>1721.24</v>
      </c>
      <c r="AH80" s="200">
        <v>898.51</v>
      </c>
      <c r="AI80" s="200">
        <v>147798</v>
      </c>
      <c r="AJ80" s="201">
        <v>0</v>
      </c>
      <c r="AK80" s="263">
        <v>0</v>
      </c>
      <c r="AL80" s="210">
        <v>68</v>
      </c>
      <c r="AM80" s="200">
        <v>75.35</v>
      </c>
      <c r="AN80" s="200">
        <v>2987.14</v>
      </c>
      <c r="AO80" s="200">
        <v>1561.63</v>
      </c>
      <c r="AP80" s="200">
        <v>320795</v>
      </c>
      <c r="AQ80" s="201">
        <v>0</v>
      </c>
      <c r="AR80" s="208">
        <v>0</v>
      </c>
      <c r="AS80" s="250">
        <v>81.6</v>
      </c>
      <c r="AT80" s="200">
        <v>90.42</v>
      </c>
      <c r="AU80" s="200">
        <v>4833.59</v>
      </c>
      <c r="AV80" s="200">
        <v>1904.53</v>
      </c>
      <c r="AW80" s="200">
        <v>566629</v>
      </c>
      <c r="AX80" s="201">
        <v>0</v>
      </c>
      <c r="AY80" s="263">
        <v>0</v>
      </c>
      <c r="AZ80" s="210">
        <v>95.2</v>
      </c>
      <c r="BA80" s="200">
        <v>105.49</v>
      </c>
      <c r="BB80" s="200">
        <v>4424.97</v>
      </c>
      <c r="BC80" s="200">
        <v>1882.36</v>
      </c>
      <c r="BD80" s="200">
        <v>619828</v>
      </c>
      <c r="BE80" s="201">
        <v>0</v>
      </c>
      <c r="BF80" s="208">
        <v>0</v>
      </c>
      <c r="BG80" s="250">
        <v>108.8</v>
      </c>
      <c r="BH80" s="200">
        <v>120.56</v>
      </c>
      <c r="BI80" s="200">
        <v>865.65</v>
      </c>
      <c r="BJ80" s="200">
        <v>471.35</v>
      </c>
      <c r="BK80" s="200">
        <v>151008</v>
      </c>
      <c r="BL80" s="201">
        <v>0</v>
      </c>
      <c r="BM80" s="263">
        <v>0</v>
      </c>
      <c r="BN80" s="210">
        <v>122.4</v>
      </c>
      <c r="BO80" s="200">
        <v>135.63</v>
      </c>
      <c r="BP80" s="200">
        <v>509.08</v>
      </c>
      <c r="BQ80" s="200">
        <v>255.2</v>
      </c>
      <c r="BR80" s="200">
        <v>96924</v>
      </c>
      <c r="BS80" s="201">
        <v>0</v>
      </c>
      <c r="BT80" s="208">
        <v>0</v>
      </c>
      <c r="BU80" s="327">
        <v>15859073</v>
      </c>
      <c r="BV80" s="333">
        <v>0.1101</v>
      </c>
      <c r="BW80" s="241" t="s">
        <v>198</v>
      </c>
      <c r="BX80" s="200">
        <v>613</v>
      </c>
      <c r="BY80" s="200">
        <v>151.81</v>
      </c>
      <c r="BZ80" s="331">
        <v>93057</v>
      </c>
      <c r="CA80" s="323">
        <v>0.0006</v>
      </c>
      <c r="CB80" s="208">
        <v>0</v>
      </c>
      <c r="CC80" s="238" t="s">
        <v>200</v>
      </c>
      <c r="CD80" s="200">
        <v>444.6</v>
      </c>
      <c r="CE80" s="200">
        <v>6308.47</v>
      </c>
      <c r="CF80" s="205">
        <v>2804745</v>
      </c>
      <c r="CG80" s="208">
        <v>0</v>
      </c>
      <c r="CH80" s="238" t="s">
        <v>201</v>
      </c>
      <c r="CI80" s="200">
        <v>2122.07</v>
      </c>
      <c r="CJ80" s="200">
        <v>461.49</v>
      </c>
      <c r="CK80" s="205">
        <v>979320</v>
      </c>
      <c r="CL80" s="201">
        <v>0</v>
      </c>
      <c r="CM80" s="208">
        <v>0.0263</v>
      </c>
      <c r="CN80" s="250">
        <v>306.6</v>
      </c>
      <c r="CO80" s="200">
        <v>134.07</v>
      </c>
      <c r="CP80" s="200">
        <v>276.59</v>
      </c>
      <c r="CQ80" s="200">
        <v>0</v>
      </c>
      <c r="CR80" s="205">
        <v>84801</v>
      </c>
      <c r="CS80" s="201">
        <v>0.0006</v>
      </c>
      <c r="CT80" s="201">
        <v>0</v>
      </c>
      <c r="CU80" s="208">
        <v>0</v>
      </c>
      <c r="CV80" s="319">
        <v>3961923</v>
      </c>
      <c r="CW80" s="241" t="s">
        <v>252</v>
      </c>
      <c r="CX80" s="201">
        <v>1</v>
      </c>
      <c r="CY80" s="200">
        <v>515.87</v>
      </c>
      <c r="CZ80" s="200">
        <v>725.96</v>
      </c>
      <c r="DA80" s="201">
        <v>0.5216</v>
      </c>
      <c r="DB80" s="201">
        <v>0.2612</v>
      </c>
      <c r="DC80" s="200">
        <v>6539.36</v>
      </c>
      <c r="DD80" s="236">
        <v>2939.19</v>
      </c>
      <c r="DE80" s="325">
        <v>3373458</v>
      </c>
      <c r="DF80" s="325">
        <v>2133732</v>
      </c>
      <c r="DG80" s="322">
        <v>1</v>
      </c>
      <c r="DH80" s="201">
        <v>1</v>
      </c>
      <c r="DI80" s="244">
        <v>0.0382</v>
      </c>
      <c r="DJ80" s="210">
        <v>100000</v>
      </c>
      <c r="DK80" s="236">
        <v>175000</v>
      </c>
      <c r="DL80" s="325">
        <v>6450000</v>
      </c>
      <c r="DM80" s="322">
        <v>0.0448</v>
      </c>
      <c r="DN80" s="201">
        <v>0</v>
      </c>
      <c r="DO80" s="244">
        <v>0</v>
      </c>
      <c r="DP80" s="210">
        <v>0</v>
      </c>
      <c r="DQ80" s="236">
        <v>0</v>
      </c>
      <c r="DR80" s="325">
        <v>0</v>
      </c>
      <c r="DS80" s="322">
        <v>0</v>
      </c>
      <c r="DT80" s="201">
        <v>0</v>
      </c>
      <c r="DU80" s="208">
        <v>0</v>
      </c>
      <c r="DV80" s="270">
        <v>0</v>
      </c>
      <c r="DW80" s="199">
        <v>0</v>
      </c>
      <c r="DX80" s="202" t="s">
        <v>218</v>
      </c>
      <c r="DY80" s="199">
        <v>0</v>
      </c>
      <c r="DZ80" s="199">
        <v>0</v>
      </c>
      <c r="EA80" s="202" t="s">
        <v>218</v>
      </c>
      <c r="EB80" s="199">
        <v>0</v>
      </c>
      <c r="EC80" s="247">
        <v>0</v>
      </c>
      <c r="ED80" s="327">
        <v>0</v>
      </c>
      <c r="EE80" s="322">
        <v>0</v>
      </c>
      <c r="EF80" s="244">
        <v>0</v>
      </c>
      <c r="EG80" s="327">
        <v>28250</v>
      </c>
      <c r="EH80" s="322">
        <v>0.0002</v>
      </c>
      <c r="EI80" s="208">
        <v>0</v>
      </c>
      <c r="EJ80" s="327">
        <v>1544280</v>
      </c>
      <c r="EK80" s="322">
        <v>0.0107</v>
      </c>
      <c r="EL80" s="244">
        <v>0</v>
      </c>
      <c r="EM80" s="327">
        <v>0</v>
      </c>
      <c r="EN80" s="322">
        <v>0</v>
      </c>
      <c r="EO80" s="208">
        <v>0</v>
      </c>
      <c r="EP80" s="327">
        <v>0</v>
      </c>
      <c r="EQ80" s="322">
        <v>0</v>
      </c>
      <c r="ER80" s="208">
        <v>0</v>
      </c>
      <c r="ES80" s="241" t="s">
        <v>230</v>
      </c>
      <c r="ET80" s="200">
        <v>0</v>
      </c>
      <c r="EU80" s="201">
        <v>0</v>
      </c>
      <c r="EV80" s="201">
        <v>0</v>
      </c>
      <c r="EW80" s="208">
        <v>0</v>
      </c>
      <c r="EX80" s="238" t="s">
        <v>231</v>
      </c>
      <c r="EY80" s="200">
        <v>240000</v>
      </c>
      <c r="EZ80" s="201">
        <v>0.0017</v>
      </c>
      <c r="FA80" s="208">
        <v>0</v>
      </c>
      <c r="FB80" s="238" t="s">
        <v>232</v>
      </c>
      <c r="FC80" s="200">
        <v>0</v>
      </c>
      <c r="FD80" s="201">
        <v>0</v>
      </c>
      <c r="FE80" s="208">
        <v>0</v>
      </c>
      <c r="FF80" s="238" t="s">
        <v>233</v>
      </c>
      <c r="FG80" s="200">
        <v>0</v>
      </c>
      <c r="FH80" s="201">
        <v>0</v>
      </c>
      <c r="FI80" s="208">
        <v>0</v>
      </c>
      <c r="FJ80" s="238" t="s">
        <v>234</v>
      </c>
      <c r="FK80" s="200">
        <v>0</v>
      </c>
      <c r="FL80" s="201">
        <v>0</v>
      </c>
      <c r="FM80" s="208">
        <v>0</v>
      </c>
      <c r="FN80" s="238" t="s">
        <v>235</v>
      </c>
      <c r="FO80" s="200">
        <v>0</v>
      </c>
      <c r="FP80" s="201">
        <v>0</v>
      </c>
      <c r="FQ80" s="244">
        <v>0</v>
      </c>
      <c r="FR80" s="211">
        <v>144076795</v>
      </c>
      <c r="FS80" s="201">
        <v>1</v>
      </c>
      <c r="FT80" s="200">
        <v>10345315</v>
      </c>
      <c r="FU80" s="341">
        <f t="shared" si="1"/>
        <v>0.07180417221246489</v>
      </c>
      <c r="FV80" s="210">
        <v>577170</v>
      </c>
      <c r="FW80" s="199" t="s">
        <v>170</v>
      </c>
      <c r="FX80" s="201">
        <v>0</v>
      </c>
      <c r="FY80" s="201">
        <v>0.2464</v>
      </c>
      <c r="FZ80" s="200">
        <v>-577170</v>
      </c>
      <c r="GA80" s="200">
        <v>0</v>
      </c>
      <c r="GB80" s="208">
        <v>0</v>
      </c>
      <c r="GC80" s="254">
        <v>0</v>
      </c>
      <c r="GD80" s="200">
        <v>30000</v>
      </c>
      <c r="GE80" s="200">
        <v>973960</v>
      </c>
      <c r="GF80" s="236">
        <v>105000</v>
      </c>
      <c r="GG80" s="254">
        <v>144059312</v>
      </c>
      <c r="GH80" s="201">
        <v>0.7669</v>
      </c>
      <c r="GI80" s="201">
        <v>0.9427</v>
      </c>
      <c r="GJ80" s="266">
        <v>1.3</v>
      </c>
    </row>
    <row r="81" spans="1:192" s="190" customFormat="1" ht="14.25">
      <c r="A81" s="197">
        <v>352</v>
      </c>
      <c r="B81" s="197" t="s">
        <v>61</v>
      </c>
      <c r="C81" s="198" t="s">
        <v>170</v>
      </c>
      <c r="D81" s="247">
        <v>77.5</v>
      </c>
      <c r="E81" s="254">
        <v>3104</v>
      </c>
      <c r="F81" s="200">
        <v>42001.5</v>
      </c>
      <c r="G81" s="205">
        <v>130372656</v>
      </c>
      <c r="H81" s="201">
        <v>0.4202</v>
      </c>
      <c r="I81" s="208">
        <v>0</v>
      </c>
      <c r="J81" s="250">
        <v>4114</v>
      </c>
      <c r="K81" s="200">
        <v>11407</v>
      </c>
      <c r="L81" s="205">
        <v>46928398</v>
      </c>
      <c r="M81" s="201">
        <v>0.1513</v>
      </c>
      <c r="N81" s="208">
        <v>0</v>
      </c>
      <c r="O81" s="250">
        <v>4729</v>
      </c>
      <c r="P81" s="200">
        <v>8080</v>
      </c>
      <c r="Q81" s="205">
        <v>38210320</v>
      </c>
      <c r="R81" s="201">
        <v>0.1232</v>
      </c>
      <c r="S81" s="208">
        <v>0</v>
      </c>
      <c r="T81" s="306">
        <v>215511374</v>
      </c>
      <c r="U81" s="257" t="s">
        <v>190</v>
      </c>
      <c r="V81" s="200">
        <v>456</v>
      </c>
      <c r="W81" s="200">
        <v>20472.19</v>
      </c>
      <c r="X81" s="205">
        <v>9335318</v>
      </c>
      <c r="Y81" s="208">
        <v>0.5</v>
      </c>
      <c r="Z81" s="274" t="s">
        <v>191</v>
      </c>
      <c r="AA81" s="200">
        <v>473</v>
      </c>
      <c r="AB81" s="200">
        <v>10591.11</v>
      </c>
      <c r="AC81" s="205">
        <v>5009594</v>
      </c>
      <c r="AD81" s="244">
        <v>0.5</v>
      </c>
      <c r="AE81" s="210">
        <v>175</v>
      </c>
      <c r="AF81" s="200">
        <v>82</v>
      </c>
      <c r="AG81" s="200">
        <v>1616.93</v>
      </c>
      <c r="AH81" s="200">
        <v>832.69</v>
      </c>
      <c r="AI81" s="200">
        <v>351243</v>
      </c>
      <c r="AJ81" s="201">
        <v>0.25</v>
      </c>
      <c r="AK81" s="263">
        <v>0.25</v>
      </c>
      <c r="AL81" s="210">
        <v>217</v>
      </c>
      <c r="AM81" s="200">
        <v>124</v>
      </c>
      <c r="AN81" s="200">
        <v>2024.97</v>
      </c>
      <c r="AO81" s="200">
        <v>990.65</v>
      </c>
      <c r="AP81" s="200">
        <v>562260</v>
      </c>
      <c r="AQ81" s="201">
        <v>0.25</v>
      </c>
      <c r="AR81" s="208">
        <v>0.25</v>
      </c>
      <c r="AS81" s="250">
        <v>227</v>
      </c>
      <c r="AT81" s="200">
        <v>140</v>
      </c>
      <c r="AU81" s="200">
        <v>6042.15</v>
      </c>
      <c r="AV81" s="200">
        <v>2890.58</v>
      </c>
      <c r="AW81" s="200">
        <v>1776249</v>
      </c>
      <c r="AX81" s="201">
        <v>0.25</v>
      </c>
      <c r="AY81" s="263">
        <v>0.25</v>
      </c>
      <c r="AZ81" s="210">
        <v>279</v>
      </c>
      <c r="BA81" s="200">
        <v>280</v>
      </c>
      <c r="BB81" s="200">
        <v>10124.65</v>
      </c>
      <c r="BC81" s="200">
        <v>4877.21</v>
      </c>
      <c r="BD81" s="200">
        <v>4190394</v>
      </c>
      <c r="BE81" s="201">
        <v>0.25</v>
      </c>
      <c r="BF81" s="208">
        <v>0.25</v>
      </c>
      <c r="BG81" s="250">
        <v>352</v>
      </c>
      <c r="BH81" s="200">
        <v>364</v>
      </c>
      <c r="BI81" s="200">
        <v>6474.97</v>
      </c>
      <c r="BJ81" s="200">
        <v>2823.99</v>
      </c>
      <c r="BK81" s="200">
        <v>3307123</v>
      </c>
      <c r="BL81" s="201">
        <v>0.25</v>
      </c>
      <c r="BM81" s="263">
        <v>0.25</v>
      </c>
      <c r="BN81" s="210">
        <v>509</v>
      </c>
      <c r="BO81" s="200">
        <v>499</v>
      </c>
      <c r="BP81" s="200">
        <v>10599.06</v>
      </c>
      <c r="BQ81" s="200">
        <v>4320.41</v>
      </c>
      <c r="BR81" s="200">
        <v>7550806</v>
      </c>
      <c r="BS81" s="201">
        <v>0.25</v>
      </c>
      <c r="BT81" s="208">
        <v>0.25</v>
      </c>
      <c r="BU81" s="327">
        <v>32082989</v>
      </c>
      <c r="BV81" s="333">
        <v>0.1034</v>
      </c>
      <c r="BW81" s="241" t="s">
        <v>198</v>
      </c>
      <c r="BX81" s="200">
        <v>0</v>
      </c>
      <c r="BY81" s="200">
        <v>0</v>
      </c>
      <c r="BZ81" s="331">
        <v>0</v>
      </c>
      <c r="CA81" s="323">
        <v>0</v>
      </c>
      <c r="CB81" s="208">
        <v>0</v>
      </c>
      <c r="CC81" s="238" t="s">
        <v>200</v>
      </c>
      <c r="CD81" s="200">
        <v>380</v>
      </c>
      <c r="CE81" s="200">
        <v>10228.09</v>
      </c>
      <c r="CF81" s="205">
        <v>3886675</v>
      </c>
      <c r="CG81" s="208">
        <v>0</v>
      </c>
      <c r="CH81" s="238" t="s">
        <v>201</v>
      </c>
      <c r="CI81" s="200">
        <v>2064</v>
      </c>
      <c r="CJ81" s="200">
        <v>1245.19</v>
      </c>
      <c r="CK81" s="205">
        <v>2570061</v>
      </c>
      <c r="CL81" s="201">
        <v>0</v>
      </c>
      <c r="CM81" s="208">
        <v>0.0208</v>
      </c>
      <c r="CN81" s="250">
        <v>526</v>
      </c>
      <c r="CO81" s="200">
        <v>1500</v>
      </c>
      <c r="CP81" s="200">
        <v>1350.54</v>
      </c>
      <c r="CQ81" s="200">
        <v>79.63</v>
      </c>
      <c r="CR81" s="205">
        <v>829823</v>
      </c>
      <c r="CS81" s="201">
        <v>0.0027</v>
      </c>
      <c r="CT81" s="201">
        <v>0</v>
      </c>
      <c r="CU81" s="208">
        <v>0</v>
      </c>
      <c r="CV81" s="319">
        <v>7286560</v>
      </c>
      <c r="CW81" s="241" t="s">
        <v>209</v>
      </c>
      <c r="CX81" s="201">
        <v>0.5</v>
      </c>
      <c r="CY81" s="200">
        <v>1308</v>
      </c>
      <c r="CZ81" s="200">
        <v>2801</v>
      </c>
      <c r="DA81" s="201">
        <v>0.2658</v>
      </c>
      <c r="DB81" s="201">
        <v>0.1879</v>
      </c>
      <c r="DC81" s="200">
        <v>8607.19</v>
      </c>
      <c r="DD81" s="236">
        <v>5384.41</v>
      </c>
      <c r="DE81" s="325">
        <v>11258198</v>
      </c>
      <c r="DF81" s="325">
        <v>15081745</v>
      </c>
      <c r="DG81" s="322">
        <v>1</v>
      </c>
      <c r="DH81" s="201">
        <v>1</v>
      </c>
      <c r="DI81" s="244">
        <v>0.0849</v>
      </c>
      <c r="DJ81" s="210">
        <v>155000</v>
      </c>
      <c r="DK81" s="236">
        <v>155000</v>
      </c>
      <c r="DL81" s="325">
        <v>23250000</v>
      </c>
      <c r="DM81" s="322">
        <v>0.0749</v>
      </c>
      <c r="DN81" s="201">
        <v>0</v>
      </c>
      <c r="DO81" s="244">
        <v>0</v>
      </c>
      <c r="DP81" s="210">
        <v>0</v>
      </c>
      <c r="DQ81" s="236">
        <v>0</v>
      </c>
      <c r="DR81" s="325">
        <v>0</v>
      </c>
      <c r="DS81" s="322">
        <v>0</v>
      </c>
      <c r="DT81" s="201">
        <v>0</v>
      </c>
      <c r="DU81" s="208">
        <v>0</v>
      </c>
      <c r="DV81" s="270">
        <v>0</v>
      </c>
      <c r="DW81" s="199">
        <v>0</v>
      </c>
      <c r="DX81" s="202" t="s">
        <v>218</v>
      </c>
      <c r="DY81" s="199">
        <v>0</v>
      </c>
      <c r="DZ81" s="199">
        <v>0</v>
      </c>
      <c r="EA81" s="202" t="s">
        <v>218</v>
      </c>
      <c r="EB81" s="199">
        <v>0</v>
      </c>
      <c r="EC81" s="247">
        <v>0</v>
      </c>
      <c r="ED81" s="327">
        <v>0</v>
      </c>
      <c r="EE81" s="322">
        <v>0</v>
      </c>
      <c r="EF81" s="244">
        <v>0</v>
      </c>
      <c r="EG81" s="327">
        <v>1867093</v>
      </c>
      <c r="EH81" s="322">
        <v>0.006</v>
      </c>
      <c r="EI81" s="208">
        <v>0</v>
      </c>
      <c r="EJ81" s="327">
        <v>3162691</v>
      </c>
      <c r="EK81" s="322">
        <v>0.0102</v>
      </c>
      <c r="EL81" s="244">
        <v>0</v>
      </c>
      <c r="EM81" s="327">
        <v>0</v>
      </c>
      <c r="EN81" s="322">
        <v>0</v>
      </c>
      <c r="EO81" s="208">
        <v>0</v>
      </c>
      <c r="EP81" s="327">
        <v>0</v>
      </c>
      <c r="EQ81" s="322">
        <v>0</v>
      </c>
      <c r="ER81" s="208">
        <v>0</v>
      </c>
      <c r="ES81" s="241" t="s">
        <v>230</v>
      </c>
      <c r="ET81" s="200">
        <v>0</v>
      </c>
      <c r="EU81" s="201">
        <v>0</v>
      </c>
      <c r="EV81" s="201">
        <v>0</v>
      </c>
      <c r="EW81" s="208">
        <v>0</v>
      </c>
      <c r="EX81" s="238" t="s">
        <v>288</v>
      </c>
      <c r="EY81" s="200">
        <v>114107</v>
      </c>
      <c r="EZ81" s="201">
        <v>0.0004</v>
      </c>
      <c r="FA81" s="208">
        <v>0</v>
      </c>
      <c r="FB81" s="238" t="s">
        <v>287</v>
      </c>
      <c r="FC81" s="200">
        <v>515898</v>
      </c>
      <c r="FD81" s="201">
        <v>0.0017</v>
      </c>
      <c r="FE81" s="208">
        <v>0</v>
      </c>
      <c r="FF81" s="238" t="s">
        <v>286</v>
      </c>
      <c r="FG81" s="200">
        <v>111945</v>
      </c>
      <c r="FH81" s="201">
        <v>0.0004</v>
      </c>
      <c r="FI81" s="208">
        <v>0</v>
      </c>
      <c r="FJ81" s="238" t="s">
        <v>234</v>
      </c>
      <c r="FK81" s="200">
        <v>0</v>
      </c>
      <c r="FL81" s="201">
        <v>0</v>
      </c>
      <c r="FM81" s="208">
        <v>0</v>
      </c>
      <c r="FN81" s="238" t="s">
        <v>235</v>
      </c>
      <c r="FO81" s="200">
        <v>0</v>
      </c>
      <c r="FP81" s="201">
        <v>0</v>
      </c>
      <c r="FQ81" s="244">
        <v>0</v>
      </c>
      <c r="FR81" s="211">
        <v>310242600</v>
      </c>
      <c r="FS81" s="201">
        <v>1</v>
      </c>
      <c r="FT81" s="200">
        <v>37946918</v>
      </c>
      <c r="FU81" s="341">
        <f t="shared" si="1"/>
        <v>0.12231369257477857</v>
      </c>
      <c r="FV81" s="210">
        <v>3350766</v>
      </c>
      <c r="FW81" s="199" t="s">
        <v>170</v>
      </c>
      <c r="FX81" s="201">
        <v>0.04</v>
      </c>
      <c r="FY81" s="201">
        <v>1</v>
      </c>
      <c r="FZ81" s="200">
        <v>-1066484</v>
      </c>
      <c r="GA81" s="200">
        <v>2284282</v>
      </c>
      <c r="GB81" s="208">
        <v>0.0073</v>
      </c>
      <c r="GC81" s="254">
        <v>0</v>
      </c>
      <c r="GD81" s="200">
        <v>42035</v>
      </c>
      <c r="GE81" s="200">
        <v>2500000</v>
      </c>
      <c r="GF81" s="236">
        <v>0</v>
      </c>
      <c r="GG81" s="254">
        <v>312526882</v>
      </c>
      <c r="GH81" s="201">
        <v>0.6947</v>
      </c>
      <c r="GI81" s="201">
        <v>0.9065</v>
      </c>
      <c r="GJ81" s="266">
        <v>1.3299999999999998</v>
      </c>
    </row>
    <row r="82" spans="1:192" s="190" customFormat="1" ht="14.25">
      <c r="A82" s="197">
        <v>887</v>
      </c>
      <c r="B82" s="197" t="s">
        <v>127</v>
      </c>
      <c r="C82" s="198" t="s">
        <v>170</v>
      </c>
      <c r="D82" s="247">
        <v>54</v>
      </c>
      <c r="E82" s="254">
        <v>2746.69</v>
      </c>
      <c r="F82" s="200">
        <v>21994.5</v>
      </c>
      <c r="G82" s="205">
        <v>60412165</v>
      </c>
      <c r="H82" s="201">
        <v>0.3848</v>
      </c>
      <c r="I82" s="208">
        <v>0</v>
      </c>
      <c r="J82" s="250">
        <v>4116.09</v>
      </c>
      <c r="K82" s="200">
        <v>8793</v>
      </c>
      <c r="L82" s="205">
        <v>36192772</v>
      </c>
      <c r="M82" s="201">
        <v>0.2306</v>
      </c>
      <c r="N82" s="208">
        <v>0</v>
      </c>
      <c r="O82" s="250">
        <v>4116.09</v>
      </c>
      <c r="P82" s="200">
        <v>6245</v>
      </c>
      <c r="Q82" s="205">
        <v>25704981</v>
      </c>
      <c r="R82" s="201">
        <v>0.1637</v>
      </c>
      <c r="S82" s="208">
        <v>0</v>
      </c>
      <c r="T82" s="306">
        <v>122309919</v>
      </c>
      <c r="U82" s="257" t="s">
        <v>254</v>
      </c>
      <c r="V82" s="200">
        <v>431.63</v>
      </c>
      <c r="W82" s="200">
        <v>3814.33</v>
      </c>
      <c r="X82" s="205">
        <v>1646380</v>
      </c>
      <c r="Y82" s="208">
        <v>0.5</v>
      </c>
      <c r="Z82" s="274" t="s">
        <v>149</v>
      </c>
      <c r="AA82" s="200">
        <v>0</v>
      </c>
      <c r="AB82" s="200">
        <v>0</v>
      </c>
      <c r="AC82" s="205">
        <v>0</v>
      </c>
      <c r="AD82" s="244">
        <v>0</v>
      </c>
      <c r="AE82" s="210">
        <v>50.11</v>
      </c>
      <c r="AF82" s="200">
        <v>201.42</v>
      </c>
      <c r="AG82" s="200">
        <v>2748.12</v>
      </c>
      <c r="AH82" s="200">
        <v>1710.75</v>
      </c>
      <c r="AI82" s="200">
        <v>482286</v>
      </c>
      <c r="AJ82" s="201">
        <v>0.5</v>
      </c>
      <c r="AK82" s="263">
        <v>0.5</v>
      </c>
      <c r="AL82" s="210">
        <v>75.17</v>
      </c>
      <c r="AM82" s="200">
        <v>301.75</v>
      </c>
      <c r="AN82" s="200">
        <v>2218.02</v>
      </c>
      <c r="AO82" s="200">
        <v>1369.02</v>
      </c>
      <c r="AP82" s="200">
        <v>579831</v>
      </c>
      <c r="AQ82" s="201">
        <v>0.5</v>
      </c>
      <c r="AR82" s="208">
        <v>0.5</v>
      </c>
      <c r="AS82" s="250">
        <v>125.23</v>
      </c>
      <c r="AT82" s="200">
        <v>500</v>
      </c>
      <c r="AU82" s="200">
        <v>3911.61</v>
      </c>
      <c r="AV82" s="200">
        <v>2362.76</v>
      </c>
      <c r="AW82" s="200">
        <v>1671222</v>
      </c>
      <c r="AX82" s="201">
        <v>0.5</v>
      </c>
      <c r="AY82" s="263">
        <v>0.5</v>
      </c>
      <c r="AZ82" s="210">
        <v>320.53</v>
      </c>
      <c r="BA82" s="200">
        <v>1831.71</v>
      </c>
      <c r="BB82" s="200">
        <v>1460.01</v>
      </c>
      <c r="BC82" s="200">
        <v>878.04</v>
      </c>
      <c r="BD82" s="200">
        <v>2076278</v>
      </c>
      <c r="BE82" s="201">
        <v>0.5</v>
      </c>
      <c r="BF82" s="208">
        <v>0.5</v>
      </c>
      <c r="BG82" s="250">
        <v>502.03</v>
      </c>
      <c r="BH82" s="200">
        <v>2703.14</v>
      </c>
      <c r="BI82" s="200">
        <v>917.51</v>
      </c>
      <c r="BJ82" s="200">
        <v>497.01</v>
      </c>
      <c r="BK82" s="200">
        <v>1804119</v>
      </c>
      <c r="BL82" s="201">
        <v>0.5</v>
      </c>
      <c r="BM82" s="263">
        <v>0.5</v>
      </c>
      <c r="BN82" s="210">
        <v>750</v>
      </c>
      <c r="BO82" s="200">
        <v>3000</v>
      </c>
      <c r="BP82" s="200">
        <v>0</v>
      </c>
      <c r="BQ82" s="200">
        <v>0</v>
      </c>
      <c r="BR82" s="200">
        <v>0</v>
      </c>
      <c r="BS82" s="201">
        <v>0.5</v>
      </c>
      <c r="BT82" s="208">
        <v>0.5</v>
      </c>
      <c r="BU82" s="327">
        <v>8260116</v>
      </c>
      <c r="BV82" s="333">
        <v>0.0526</v>
      </c>
      <c r="BW82" s="241" t="s">
        <v>198</v>
      </c>
      <c r="BX82" s="200">
        <v>773.48</v>
      </c>
      <c r="BY82" s="200">
        <v>239.15</v>
      </c>
      <c r="BZ82" s="331">
        <v>184981</v>
      </c>
      <c r="CA82" s="323">
        <v>0.0012</v>
      </c>
      <c r="CB82" s="208">
        <v>0</v>
      </c>
      <c r="CC82" s="238" t="s">
        <v>200</v>
      </c>
      <c r="CD82" s="200">
        <v>202.93</v>
      </c>
      <c r="CE82" s="200">
        <v>1718.54</v>
      </c>
      <c r="CF82" s="205">
        <v>348743</v>
      </c>
      <c r="CG82" s="208">
        <v>0</v>
      </c>
      <c r="CH82" s="238" t="s">
        <v>201</v>
      </c>
      <c r="CI82" s="200">
        <v>526.95</v>
      </c>
      <c r="CJ82" s="200">
        <v>268.12</v>
      </c>
      <c r="CK82" s="205">
        <v>141285</v>
      </c>
      <c r="CL82" s="201">
        <v>0</v>
      </c>
      <c r="CM82" s="208">
        <v>0.0031</v>
      </c>
      <c r="CN82" s="250">
        <v>1171.98</v>
      </c>
      <c r="CO82" s="200">
        <v>1200</v>
      </c>
      <c r="CP82" s="200">
        <v>202.21</v>
      </c>
      <c r="CQ82" s="200">
        <v>39.72</v>
      </c>
      <c r="CR82" s="205">
        <v>284652</v>
      </c>
      <c r="CS82" s="201">
        <v>0.0018</v>
      </c>
      <c r="CT82" s="201">
        <v>0</v>
      </c>
      <c r="CU82" s="208">
        <v>0</v>
      </c>
      <c r="CV82" s="319">
        <v>959661</v>
      </c>
      <c r="CW82" s="241" t="s">
        <v>209</v>
      </c>
      <c r="CX82" s="201">
        <v>0.3234</v>
      </c>
      <c r="CY82" s="200">
        <v>2873.66</v>
      </c>
      <c r="CZ82" s="200">
        <v>1057.45</v>
      </c>
      <c r="DA82" s="201">
        <v>0.1381</v>
      </c>
      <c r="DB82" s="201">
        <v>0.138</v>
      </c>
      <c r="DC82" s="200">
        <v>3013.89</v>
      </c>
      <c r="DD82" s="236">
        <v>4068.26</v>
      </c>
      <c r="DE82" s="325">
        <v>8660899</v>
      </c>
      <c r="DF82" s="325">
        <v>4301986</v>
      </c>
      <c r="DG82" s="322">
        <v>1</v>
      </c>
      <c r="DH82" s="201">
        <v>1</v>
      </c>
      <c r="DI82" s="244">
        <v>0.0826</v>
      </c>
      <c r="DJ82" s="210">
        <v>111200</v>
      </c>
      <c r="DK82" s="236">
        <v>111200</v>
      </c>
      <c r="DL82" s="325">
        <v>10517667</v>
      </c>
      <c r="DM82" s="322">
        <v>0.067</v>
      </c>
      <c r="DN82" s="201">
        <v>0</v>
      </c>
      <c r="DO82" s="244">
        <v>0</v>
      </c>
      <c r="DP82" s="210">
        <v>100000</v>
      </c>
      <c r="DQ82" s="236">
        <v>100000</v>
      </c>
      <c r="DR82" s="325">
        <v>5333</v>
      </c>
      <c r="DS82" s="322">
        <v>0</v>
      </c>
      <c r="DT82" s="201">
        <v>0</v>
      </c>
      <c r="DU82" s="208">
        <v>0</v>
      </c>
      <c r="DV82" s="270">
        <v>2</v>
      </c>
      <c r="DW82" s="199">
        <v>150</v>
      </c>
      <c r="DX82" s="202" t="s">
        <v>268</v>
      </c>
      <c r="DY82" s="199">
        <v>3</v>
      </c>
      <c r="DZ82" s="199">
        <v>600</v>
      </c>
      <c r="EA82" s="202" t="s">
        <v>268</v>
      </c>
      <c r="EB82" s="199">
        <v>2</v>
      </c>
      <c r="EC82" s="247">
        <v>2</v>
      </c>
      <c r="ED82" s="327">
        <v>0</v>
      </c>
      <c r="EE82" s="322">
        <v>0</v>
      </c>
      <c r="EF82" s="244">
        <v>0</v>
      </c>
      <c r="EG82" s="327">
        <v>112476</v>
      </c>
      <c r="EH82" s="322">
        <v>0.0007</v>
      </c>
      <c r="EI82" s="208">
        <v>0</v>
      </c>
      <c r="EJ82" s="327">
        <v>1670051</v>
      </c>
      <c r="EK82" s="322">
        <v>0.0106</v>
      </c>
      <c r="EL82" s="244">
        <v>0</v>
      </c>
      <c r="EM82" s="327">
        <v>0</v>
      </c>
      <c r="EN82" s="322">
        <v>0</v>
      </c>
      <c r="EO82" s="208">
        <v>0</v>
      </c>
      <c r="EP82" s="327">
        <v>0</v>
      </c>
      <c r="EQ82" s="322">
        <v>0</v>
      </c>
      <c r="ER82" s="208">
        <v>0</v>
      </c>
      <c r="ES82" s="241" t="s">
        <v>230</v>
      </c>
      <c r="ET82" s="200">
        <v>155680</v>
      </c>
      <c r="EU82" s="201">
        <v>0.001</v>
      </c>
      <c r="EV82" s="201">
        <v>0</v>
      </c>
      <c r="EW82" s="208">
        <v>0</v>
      </c>
      <c r="EX82" s="238" t="s">
        <v>285</v>
      </c>
      <c r="EY82" s="200">
        <v>27000</v>
      </c>
      <c r="EZ82" s="201">
        <v>0.0002</v>
      </c>
      <c r="FA82" s="208">
        <v>0</v>
      </c>
      <c r="FB82" s="238" t="s">
        <v>232</v>
      </c>
      <c r="FC82" s="200">
        <v>0</v>
      </c>
      <c r="FD82" s="201">
        <v>0</v>
      </c>
      <c r="FE82" s="208">
        <v>0</v>
      </c>
      <c r="FF82" s="238" t="s">
        <v>233</v>
      </c>
      <c r="FG82" s="200">
        <v>0</v>
      </c>
      <c r="FH82" s="201">
        <v>0</v>
      </c>
      <c r="FI82" s="208">
        <v>0</v>
      </c>
      <c r="FJ82" s="238" t="s">
        <v>234</v>
      </c>
      <c r="FK82" s="200">
        <v>0</v>
      </c>
      <c r="FL82" s="201">
        <v>0</v>
      </c>
      <c r="FM82" s="208">
        <v>0</v>
      </c>
      <c r="FN82" s="238" t="s">
        <v>235</v>
      </c>
      <c r="FO82" s="200">
        <v>0</v>
      </c>
      <c r="FP82" s="201">
        <v>0</v>
      </c>
      <c r="FQ82" s="244">
        <v>0</v>
      </c>
      <c r="FR82" s="211">
        <v>156980788</v>
      </c>
      <c r="FS82" s="201">
        <v>1</v>
      </c>
      <c r="FT82" s="200">
        <v>17092943</v>
      </c>
      <c r="FU82" s="341">
        <f t="shared" si="1"/>
        <v>0.1088855726727528</v>
      </c>
      <c r="FV82" s="210">
        <v>2517012</v>
      </c>
      <c r="FW82" s="199" t="s">
        <v>170</v>
      </c>
      <c r="FX82" s="201">
        <v>0.015</v>
      </c>
      <c r="FY82" s="201">
        <v>1</v>
      </c>
      <c r="FZ82" s="200">
        <v>-1559538</v>
      </c>
      <c r="GA82" s="200">
        <v>957474</v>
      </c>
      <c r="GB82" s="208">
        <v>0.0061</v>
      </c>
      <c r="GC82" s="254">
        <v>0</v>
      </c>
      <c r="GD82" s="200">
        <v>0</v>
      </c>
      <c r="GE82" s="200">
        <v>475335</v>
      </c>
      <c r="GF82" s="236">
        <v>0</v>
      </c>
      <c r="GG82" s="254">
        <v>157938262</v>
      </c>
      <c r="GH82" s="201">
        <v>0.7791</v>
      </c>
      <c r="GI82" s="201">
        <v>0.9204</v>
      </c>
      <c r="GJ82" s="266">
        <v>1.3</v>
      </c>
    </row>
    <row r="83" spans="1:192" s="190" customFormat="1" ht="14.25">
      <c r="A83" s="197">
        <v>315</v>
      </c>
      <c r="B83" s="197" t="s">
        <v>41</v>
      </c>
      <c r="C83" s="198" t="s">
        <v>170</v>
      </c>
      <c r="D83" s="247">
        <v>19</v>
      </c>
      <c r="E83" s="254">
        <v>3043.44</v>
      </c>
      <c r="F83" s="200">
        <v>15967</v>
      </c>
      <c r="G83" s="205">
        <v>48594629</v>
      </c>
      <c r="H83" s="201">
        <v>0.5116</v>
      </c>
      <c r="I83" s="208">
        <v>0.025</v>
      </c>
      <c r="J83" s="250">
        <v>4000</v>
      </c>
      <c r="K83" s="200">
        <v>3390</v>
      </c>
      <c r="L83" s="205">
        <v>13560000</v>
      </c>
      <c r="M83" s="201">
        <v>0.1427</v>
      </c>
      <c r="N83" s="208">
        <v>0.025</v>
      </c>
      <c r="O83" s="250">
        <v>4845</v>
      </c>
      <c r="P83" s="200">
        <v>2394</v>
      </c>
      <c r="Q83" s="205">
        <v>11598930</v>
      </c>
      <c r="R83" s="201">
        <v>0.1221</v>
      </c>
      <c r="S83" s="208">
        <v>0.025</v>
      </c>
      <c r="T83" s="306">
        <v>73753559</v>
      </c>
      <c r="U83" s="257" t="s">
        <v>190</v>
      </c>
      <c r="V83" s="200">
        <v>683.52</v>
      </c>
      <c r="W83" s="200">
        <v>3564.18</v>
      </c>
      <c r="X83" s="205">
        <v>2436188</v>
      </c>
      <c r="Y83" s="208">
        <v>0.1</v>
      </c>
      <c r="Z83" s="274" t="s">
        <v>191</v>
      </c>
      <c r="AA83" s="200">
        <v>632.69</v>
      </c>
      <c r="AB83" s="200">
        <v>1728.48</v>
      </c>
      <c r="AC83" s="205">
        <v>1093591</v>
      </c>
      <c r="AD83" s="244">
        <v>0.1</v>
      </c>
      <c r="AE83" s="210">
        <v>20</v>
      </c>
      <c r="AF83" s="200">
        <v>20</v>
      </c>
      <c r="AG83" s="200">
        <v>1285.67</v>
      </c>
      <c r="AH83" s="200">
        <v>386.67</v>
      </c>
      <c r="AI83" s="200">
        <v>33447</v>
      </c>
      <c r="AJ83" s="201">
        <v>0.1</v>
      </c>
      <c r="AK83" s="263">
        <v>0.1</v>
      </c>
      <c r="AL83" s="210">
        <v>40</v>
      </c>
      <c r="AM83" s="200">
        <v>40</v>
      </c>
      <c r="AN83" s="200">
        <v>1960.62</v>
      </c>
      <c r="AO83" s="200">
        <v>699.52</v>
      </c>
      <c r="AP83" s="200">
        <v>106406</v>
      </c>
      <c r="AQ83" s="201">
        <v>0.1</v>
      </c>
      <c r="AR83" s="208">
        <v>0.1</v>
      </c>
      <c r="AS83" s="250">
        <v>60</v>
      </c>
      <c r="AT83" s="200">
        <v>60</v>
      </c>
      <c r="AU83" s="200">
        <v>3828.01</v>
      </c>
      <c r="AV83" s="200">
        <v>1377.05</v>
      </c>
      <c r="AW83" s="200">
        <v>312304</v>
      </c>
      <c r="AX83" s="201">
        <v>0.1</v>
      </c>
      <c r="AY83" s="263">
        <v>0.1</v>
      </c>
      <c r="AZ83" s="210">
        <v>80</v>
      </c>
      <c r="BA83" s="200">
        <v>80</v>
      </c>
      <c r="BB83" s="200">
        <v>1428.83</v>
      </c>
      <c r="BC83" s="200">
        <v>555.91</v>
      </c>
      <c r="BD83" s="200">
        <v>158779</v>
      </c>
      <c r="BE83" s="201">
        <v>0.1</v>
      </c>
      <c r="BF83" s="208">
        <v>0.1</v>
      </c>
      <c r="BG83" s="250">
        <v>90</v>
      </c>
      <c r="BH83" s="200">
        <v>90</v>
      </c>
      <c r="BI83" s="200">
        <v>37.93</v>
      </c>
      <c r="BJ83" s="200">
        <v>186.14</v>
      </c>
      <c r="BK83" s="200">
        <v>20167</v>
      </c>
      <c r="BL83" s="201">
        <v>0.1</v>
      </c>
      <c r="BM83" s="263">
        <v>0.1</v>
      </c>
      <c r="BN83" s="210">
        <v>120</v>
      </c>
      <c r="BO83" s="200">
        <v>120</v>
      </c>
      <c r="BP83" s="200">
        <v>18.01</v>
      </c>
      <c r="BQ83" s="200">
        <v>84.54</v>
      </c>
      <c r="BR83" s="200">
        <v>12306</v>
      </c>
      <c r="BS83" s="201">
        <v>0.1</v>
      </c>
      <c r="BT83" s="208">
        <v>0.1</v>
      </c>
      <c r="BU83" s="327">
        <v>4173187</v>
      </c>
      <c r="BV83" s="333">
        <v>0.0439</v>
      </c>
      <c r="BW83" s="241" t="s">
        <v>198</v>
      </c>
      <c r="BX83" s="200">
        <v>1000</v>
      </c>
      <c r="BY83" s="200">
        <v>58.56</v>
      </c>
      <c r="BZ83" s="331">
        <v>58559</v>
      </c>
      <c r="CA83" s="323">
        <v>0.0006</v>
      </c>
      <c r="CB83" s="208">
        <v>0</v>
      </c>
      <c r="CC83" s="238" t="s">
        <v>200</v>
      </c>
      <c r="CD83" s="200">
        <v>376.5</v>
      </c>
      <c r="CE83" s="200">
        <v>4460.03</v>
      </c>
      <c r="CF83" s="205">
        <v>1679203</v>
      </c>
      <c r="CG83" s="208">
        <v>0</v>
      </c>
      <c r="CH83" s="238" t="s">
        <v>201</v>
      </c>
      <c r="CI83" s="200">
        <v>906.6</v>
      </c>
      <c r="CJ83" s="200">
        <v>366.42</v>
      </c>
      <c r="CK83" s="205">
        <v>332198</v>
      </c>
      <c r="CL83" s="201">
        <v>0</v>
      </c>
      <c r="CM83" s="208">
        <v>0.0212</v>
      </c>
      <c r="CN83" s="250">
        <v>0</v>
      </c>
      <c r="CO83" s="200">
        <v>0</v>
      </c>
      <c r="CP83" s="200">
        <v>0</v>
      </c>
      <c r="CQ83" s="200">
        <v>0</v>
      </c>
      <c r="CR83" s="205">
        <v>0</v>
      </c>
      <c r="CS83" s="201">
        <v>0</v>
      </c>
      <c r="CT83" s="201">
        <v>0</v>
      </c>
      <c r="CU83" s="208">
        <v>0</v>
      </c>
      <c r="CV83" s="319">
        <v>2069959</v>
      </c>
      <c r="CW83" s="241" t="s">
        <v>209</v>
      </c>
      <c r="CX83" s="201">
        <v>1</v>
      </c>
      <c r="CY83" s="200">
        <v>1109.25</v>
      </c>
      <c r="CZ83" s="200">
        <v>1627.69</v>
      </c>
      <c r="DA83" s="201">
        <v>0.5412</v>
      </c>
      <c r="DB83" s="201">
        <v>0.1187</v>
      </c>
      <c r="DC83" s="200">
        <v>3411.66</v>
      </c>
      <c r="DD83" s="236">
        <v>1316.37</v>
      </c>
      <c r="DE83" s="325">
        <v>3784386</v>
      </c>
      <c r="DF83" s="325">
        <v>2142634</v>
      </c>
      <c r="DG83" s="322">
        <v>1</v>
      </c>
      <c r="DH83" s="201">
        <v>1</v>
      </c>
      <c r="DI83" s="244">
        <v>0.0624</v>
      </c>
      <c r="DJ83" s="210">
        <v>150000</v>
      </c>
      <c r="DK83" s="236">
        <v>150000</v>
      </c>
      <c r="DL83" s="325">
        <v>7350000</v>
      </c>
      <c r="DM83" s="322">
        <v>0.0774</v>
      </c>
      <c r="DN83" s="201">
        <v>0</v>
      </c>
      <c r="DO83" s="244">
        <v>0</v>
      </c>
      <c r="DP83" s="210">
        <v>0</v>
      </c>
      <c r="DQ83" s="236">
        <v>0</v>
      </c>
      <c r="DR83" s="325">
        <v>0</v>
      </c>
      <c r="DS83" s="322">
        <v>0</v>
      </c>
      <c r="DT83" s="201">
        <v>0</v>
      </c>
      <c r="DU83" s="208">
        <v>0</v>
      </c>
      <c r="DV83" s="270">
        <v>0</v>
      </c>
      <c r="DW83" s="199">
        <v>0</v>
      </c>
      <c r="DX83" s="202" t="s">
        <v>218</v>
      </c>
      <c r="DY83" s="199">
        <v>0</v>
      </c>
      <c r="DZ83" s="199">
        <v>0</v>
      </c>
      <c r="EA83" s="202" t="s">
        <v>218</v>
      </c>
      <c r="EB83" s="199">
        <v>0</v>
      </c>
      <c r="EC83" s="247">
        <v>0</v>
      </c>
      <c r="ED83" s="327">
        <v>0</v>
      </c>
      <c r="EE83" s="322">
        <v>0</v>
      </c>
      <c r="EF83" s="244">
        <v>0</v>
      </c>
      <c r="EG83" s="327">
        <v>68000</v>
      </c>
      <c r="EH83" s="322">
        <v>0.0007</v>
      </c>
      <c r="EI83" s="208">
        <v>0</v>
      </c>
      <c r="EJ83" s="327">
        <v>1651324</v>
      </c>
      <c r="EK83" s="322">
        <v>0.0174</v>
      </c>
      <c r="EL83" s="244">
        <v>0</v>
      </c>
      <c r="EM83" s="327">
        <v>0</v>
      </c>
      <c r="EN83" s="322">
        <v>0</v>
      </c>
      <c r="EO83" s="208">
        <v>0</v>
      </c>
      <c r="EP83" s="327">
        <v>0</v>
      </c>
      <c r="EQ83" s="322">
        <v>0</v>
      </c>
      <c r="ER83" s="208">
        <v>0</v>
      </c>
      <c r="ES83" s="241" t="s">
        <v>230</v>
      </c>
      <c r="ET83" s="200">
        <v>0</v>
      </c>
      <c r="EU83" s="201">
        <v>0</v>
      </c>
      <c r="EV83" s="201">
        <v>0</v>
      </c>
      <c r="EW83" s="208">
        <v>0</v>
      </c>
      <c r="EX83" s="238" t="s">
        <v>284</v>
      </c>
      <c r="EY83" s="200">
        <v>0</v>
      </c>
      <c r="EZ83" s="201">
        <v>0</v>
      </c>
      <c r="FA83" s="208">
        <v>0</v>
      </c>
      <c r="FB83" s="238" t="s">
        <v>232</v>
      </c>
      <c r="FC83" s="200">
        <v>0</v>
      </c>
      <c r="FD83" s="201">
        <v>0</v>
      </c>
      <c r="FE83" s="208">
        <v>0</v>
      </c>
      <c r="FF83" s="238" t="s">
        <v>233</v>
      </c>
      <c r="FG83" s="200">
        <v>0</v>
      </c>
      <c r="FH83" s="201">
        <v>0</v>
      </c>
      <c r="FI83" s="208">
        <v>0</v>
      </c>
      <c r="FJ83" s="238" t="s">
        <v>234</v>
      </c>
      <c r="FK83" s="200">
        <v>0</v>
      </c>
      <c r="FL83" s="201">
        <v>0</v>
      </c>
      <c r="FM83" s="208">
        <v>0</v>
      </c>
      <c r="FN83" s="238" t="s">
        <v>235</v>
      </c>
      <c r="FO83" s="200">
        <v>0</v>
      </c>
      <c r="FP83" s="201">
        <v>0</v>
      </c>
      <c r="FQ83" s="244">
        <v>0</v>
      </c>
      <c r="FR83" s="211">
        <v>94993049</v>
      </c>
      <c r="FS83" s="201">
        <v>1</v>
      </c>
      <c r="FT83" s="200">
        <v>8188178</v>
      </c>
      <c r="FU83" s="341">
        <f t="shared" si="1"/>
        <v>0.08619765431468569</v>
      </c>
      <c r="FV83" s="210">
        <v>1348047</v>
      </c>
      <c r="FW83" s="199" t="s">
        <v>169</v>
      </c>
      <c r="FX83" s="201">
        <v>0</v>
      </c>
      <c r="FY83" s="201">
        <v>0</v>
      </c>
      <c r="FZ83" s="200">
        <v>0</v>
      </c>
      <c r="GA83" s="200">
        <v>1348047</v>
      </c>
      <c r="GB83" s="208">
        <v>0.014</v>
      </c>
      <c r="GC83" s="254">
        <v>0</v>
      </c>
      <c r="GD83" s="200">
        <v>272340</v>
      </c>
      <c r="GE83" s="200">
        <v>1380000</v>
      </c>
      <c r="GF83" s="236">
        <v>0</v>
      </c>
      <c r="GG83" s="254">
        <v>96341097</v>
      </c>
      <c r="GH83" s="201">
        <v>0.7764</v>
      </c>
      <c r="GI83" s="201">
        <v>0.9045</v>
      </c>
      <c r="GJ83" s="266">
        <v>1.26</v>
      </c>
    </row>
    <row r="84" spans="1:192" s="190" customFormat="1" ht="14.25">
      <c r="A84" s="197">
        <v>806</v>
      </c>
      <c r="B84" s="197" t="s">
        <v>84</v>
      </c>
      <c r="C84" s="198" t="s">
        <v>169</v>
      </c>
      <c r="D84" s="247">
        <v>0</v>
      </c>
      <c r="E84" s="254">
        <v>2845.17</v>
      </c>
      <c r="F84" s="200">
        <v>12191.5</v>
      </c>
      <c r="G84" s="205">
        <v>34686858</v>
      </c>
      <c r="H84" s="201">
        <v>0.4584</v>
      </c>
      <c r="I84" s="208">
        <v>0.1</v>
      </c>
      <c r="J84" s="250">
        <v>4289.65</v>
      </c>
      <c r="K84" s="200">
        <v>2485.33</v>
      </c>
      <c r="L84" s="205">
        <v>10661204</v>
      </c>
      <c r="M84" s="201">
        <v>0.1409</v>
      </c>
      <c r="N84" s="208">
        <v>0.1</v>
      </c>
      <c r="O84" s="250">
        <v>5625.51</v>
      </c>
      <c r="P84" s="200">
        <v>1678.58</v>
      </c>
      <c r="Q84" s="205">
        <v>9442884</v>
      </c>
      <c r="R84" s="201">
        <v>0.1248</v>
      </c>
      <c r="S84" s="208">
        <v>0.1</v>
      </c>
      <c r="T84" s="306">
        <v>54790945</v>
      </c>
      <c r="U84" s="257" t="s">
        <v>190</v>
      </c>
      <c r="V84" s="200">
        <v>1750.75</v>
      </c>
      <c r="W84" s="200">
        <v>5442.02</v>
      </c>
      <c r="X84" s="205">
        <v>9527623</v>
      </c>
      <c r="Y84" s="208">
        <v>0.1</v>
      </c>
      <c r="Z84" s="274" t="s">
        <v>191</v>
      </c>
      <c r="AA84" s="200">
        <v>1108.2</v>
      </c>
      <c r="AB84" s="200">
        <v>2132.16</v>
      </c>
      <c r="AC84" s="205">
        <v>2362865</v>
      </c>
      <c r="AD84" s="244">
        <v>0.1</v>
      </c>
      <c r="AE84" s="210">
        <v>0</v>
      </c>
      <c r="AF84" s="200">
        <v>0</v>
      </c>
      <c r="AG84" s="200">
        <v>0</v>
      </c>
      <c r="AH84" s="200">
        <v>0</v>
      </c>
      <c r="AI84" s="200">
        <v>0</v>
      </c>
      <c r="AJ84" s="201">
        <v>0</v>
      </c>
      <c r="AK84" s="263">
        <v>0</v>
      </c>
      <c r="AL84" s="210">
        <v>0</v>
      </c>
      <c r="AM84" s="200">
        <v>0</v>
      </c>
      <c r="AN84" s="200">
        <v>0</v>
      </c>
      <c r="AO84" s="200">
        <v>0</v>
      </c>
      <c r="AP84" s="200">
        <v>0</v>
      </c>
      <c r="AQ84" s="201">
        <v>0</v>
      </c>
      <c r="AR84" s="208">
        <v>0</v>
      </c>
      <c r="AS84" s="250">
        <v>0</v>
      </c>
      <c r="AT84" s="200">
        <v>0</v>
      </c>
      <c r="AU84" s="200">
        <v>0</v>
      </c>
      <c r="AV84" s="200">
        <v>0</v>
      </c>
      <c r="AW84" s="200">
        <v>0</v>
      </c>
      <c r="AX84" s="201">
        <v>0</v>
      </c>
      <c r="AY84" s="263">
        <v>0</v>
      </c>
      <c r="AZ84" s="210">
        <v>0</v>
      </c>
      <c r="BA84" s="200">
        <v>0</v>
      </c>
      <c r="BB84" s="205">
        <v>0</v>
      </c>
      <c r="BC84" s="200">
        <v>0</v>
      </c>
      <c r="BD84" s="200">
        <v>0</v>
      </c>
      <c r="BE84" s="201">
        <v>0</v>
      </c>
      <c r="BF84" s="208">
        <v>0</v>
      </c>
      <c r="BG84" s="250">
        <v>0</v>
      </c>
      <c r="BH84" s="200">
        <v>0</v>
      </c>
      <c r="BI84" s="200">
        <v>0</v>
      </c>
      <c r="BJ84" s="205">
        <v>0</v>
      </c>
      <c r="BK84" s="200">
        <v>0</v>
      </c>
      <c r="BL84" s="201">
        <v>0</v>
      </c>
      <c r="BM84" s="263">
        <v>0</v>
      </c>
      <c r="BN84" s="210">
        <v>0</v>
      </c>
      <c r="BO84" s="200">
        <v>0</v>
      </c>
      <c r="BP84" s="205">
        <v>0</v>
      </c>
      <c r="BQ84" s="200">
        <v>0</v>
      </c>
      <c r="BR84" s="200">
        <v>0</v>
      </c>
      <c r="BS84" s="201">
        <v>0</v>
      </c>
      <c r="BT84" s="208">
        <v>0</v>
      </c>
      <c r="BU84" s="327">
        <v>11890489</v>
      </c>
      <c r="BV84" s="333">
        <v>0.1571</v>
      </c>
      <c r="BW84" s="241" t="s">
        <v>198</v>
      </c>
      <c r="BX84" s="200">
        <v>0</v>
      </c>
      <c r="BY84" s="200">
        <v>0</v>
      </c>
      <c r="BZ84" s="331">
        <v>0</v>
      </c>
      <c r="CA84" s="323">
        <v>0</v>
      </c>
      <c r="CB84" s="208">
        <v>0</v>
      </c>
      <c r="CC84" s="238" t="s">
        <v>200</v>
      </c>
      <c r="CD84" s="200">
        <v>441.83</v>
      </c>
      <c r="CE84" s="200">
        <v>1101.18</v>
      </c>
      <c r="CF84" s="205">
        <v>486539</v>
      </c>
      <c r="CG84" s="208">
        <v>0</v>
      </c>
      <c r="CH84" s="238" t="s">
        <v>201</v>
      </c>
      <c r="CI84" s="200">
        <v>1991.97</v>
      </c>
      <c r="CJ84" s="200">
        <v>98.2</v>
      </c>
      <c r="CK84" s="205">
        <v>195613</v>
      </c>
      <c r="CL84" s="201">
        <v>0</v>
      </c>
      <c r="CM84" s="208">
        <v>0.009</v>
      </c>
      <c r="CN84" s="250">
        <v>1081.73</v>
      </c>
      <c r="CO84" s="200">
        <v>684.74</v>
      </c>
      <c r="CP84" s="200">
        <v>163.78</v>
      </c>
      <c r="CQ84" s="200">
        <v>0</v>
      </c>
      <c r="CR84" s="205">
        <v>177164</v>
      </c>
      <c r="CS84" s="201">
        <v>0.0023</v>
      </c>
      <c r="CT84" s="201">
        <v>0</v>
      </c>
      <c r="CU84" s="208">
        <v>0</v>
      </c>
      <c r="CV84" s="319">
        <v>859316</v>
      </c>
      <c r="CW84" s="241" t="s">
        <v>252</v>
      </c>
      <c r="CX84" s="201">
        <v>0</v>
      </c>
      <c r="CY84" s="200">
        <v>632.29</v>
      </c>
      <c r="CZ84" s="200">
        <v>659.6</v>
      </c>
      <c r="DA84" s="201">
        <v>0.6152</v>
      </c>
      <c r="DB84" s="201">
        <v>0.282</v>
      </c>
      <c r="DC84" s="200">
        <v>2704.85</v>
      </c>
      <c r="DD84" s="236">
        <v>1218.29</v>
      </c>
      <c r="DE84" s="325">
        <v>1710262</v>
      </c>
      <c r="DF84" s="325">
        <v>803583</v>
      </c>
      <c r="DG84" s="322">
        <v>1</v>
      </c>
      <c r="DH84" s="201">
        <v>1</v>
      </c>
      <c r="DI84" s="244">
        <v>0.0332</v>
      </c>
      <c r="DJ84" s="210">
        <v>95000</v>
      </c>
      <c r="DK84" s="236">
        <v>95000</v>
      </c>
      <c r="DL84" s="325">
        <v>4275000</v>
      </c>
      <c r="DM84" s="322">
        <v>0.0565</v>
      </c>
      <c r="DN84" s="201">
        <v>0</v>
      </c>
      <c r="DO84" s="244">
        <v>0</v>
      </c>
      <c r="DP84" s="210">
        <v>0</v>
      </c>
      <c r="DQ84" s="236">
        <v>0</v>
      </c>
      <c r="DR84" s="325">
        <v>0</v>
      </c>
      <c r="DS84" s="322">
        <v>0</v>
      </c>
      <c r="DT84" s="201">
        <v>0</v>
      </c>
      <c r="DU84" s="208">
        <v>0</v>
      </c>
      <c r="DV84" s="270">
        <v>0</v>
      </c>
      <c r="DW84" s="199">
        <v>0</v>
      </c>
      <c r="DX84" s="202" t="s">
        <v>218</v>
      </c>
      <c r="DY84" s="199">
        <v>0</v>
      </c>
      <c r="DZ84" s="199">
        <v>0</v>
      </c>
      <c r="EA84" s="202" t="s">
        <v>218</v>
      </c>
      <c r="EB84" s="199">
        <v>0</v>
      </c>
      <c r="EC84" s="247">
        <v>0</v>
      </c>
      <c r="ED84" s="327">
        <v>0</v>
      </c>
      <c r="EE84" s="322">
        <v>0</v>
      </c>
      <c r="EF84" s="244">
        <v>0</v>
      </c>
      <c r="EG84" s="327">
        <v>0</v>
      </c>
      <c r="EH84" s="322">
        <v>0</v>
      </c>
      <c r="EI84" s="208">
        <v>0</v>
      </c>
      <c r="EJ84" s="327">
        <v>1342519</v>
      </c>
      <c r="EK84" s="322">
        <v>0.0177</v>
      </c>
      <c r="EL84" s="244">
        <v>0</v>
      </c>
      <c r="EM84" s="327">
        <v>0</v>
      </c>
      <c r="EN84" s="322">
        <v>0</v>
      </c>
      <c r="EO84" s="208">
        <v>0</v>
      </c>
      <c r="EP84" s="327">
        <v>0</v>
      </c>
      <c r="EQ84" s="322">
        <v>0</v>
      </c>
      <c r="ER84" s="208">
        <v>0</v>
      </c>
      <c r="ES84" s="241" t="s">
        <v>230</v>
      </c>
      <c r="ET84" s="200">
        <v>0</v>
      </c>
      <c r="EU84" s="201">
        <v>0</v>
      </c>
      <c r="EV84" s="201">
        <v>0</v>
      </c>
      <c r="EW84" s="208">
        <v>0</v>
      </c>
      <c r="EX84" s="238" t="s">
        <v>231</v>
      </c>
      <c r="EY84" s="200">
        <v>0</v>
      </c>
      <c r="EZ84" s="201">
        <v>0</v>
      </c>
      <c r="FA84" s="208">
        <v>0</v>
      </c>
      <c r="FB84" s="238" t="s">
        <v>232</v>
      </c>
      <c r="FC84" s="200">
        <v>0</v>
      </c>
      <c r="FD84" s="201">
        <v>0</v>
      </c>
      <c r="FE84" s="208">
        <v>0</v>
      </c>
      <c r="FF84" s="238" t="s">
        <v>233</v>
      </c>
      <c r="FG84" s="200">
        <v>0</v>
      </c>
      <c r="FH84" s="201">
        <v>0</v>
      </c>
      <c r="FI84" s="208">
        <v>0</v>
      </c>
      <c r="FJ84" s="238" t="s">
        <v>234</v>
      </c>
      <c r="FK84" s="200">
        <v>0</v>
      </c>
      <c r="FL84" s="201">
        <v>0</v>
      </c>
      <c r="FM84" s="208">
        <v>0</v>
      </c>
      <c r="FN84" s="238" t="s">
        <v>235</v>
      </c>
      <c r="FO84" s="200">
        <v>0</v>
      </c>
      <c r="FP84" s="201">
        <v>0</v>
      </c>
      <c r="FQ84" s="244">
        <v>0</v>
      </c>
      <c r="FR84" s="211">
        <v>75672114</v>
      </c>
      <c r="FS84" s="201">
        <v>1</v>
      </c>
      <c r="FT84" s="200">
        <v>9181989</v>
      </c>
      <c r="FU84" s="341">
        <f t="shared" si="1"/>
        <v>0.12133913689790667</v>
      </c>
      <c r="FV84" s="210">
        <v>824707</v>
      </c>
      <c r="FW84" s="199" t="s">
        <v>170</v>
      </c>
      <c r="FX84" s="201">
        <v>0.0211</v>
      </c>
      <c r="FY84" s="201">
        <v>1</v>
      </c>
      <c r="FZ84" s="200">
        <v>-807673</v>
      </c>
      <c r="GA84" s="200">
        <v>17034</v>
      </c>
      <c r="GB84" s="208">
        <v>0.0002</v>
      </c>
      <c r="GC84" s="254">
        <v>0</v>
      </c>
      <c r="GD84" s="200">
        <v>1013600</v>
      </c>
      <c r="GE84" s="200">
        <v>0</v>
      </c>
      <c r="GF84" s="236">
        <v>0</v>
      </c>
      <c r="GG84" s="254">
        <v>75689148</v>
      </c>
      <c r="GH84" s="201">
        <v>0.7241</v>
      </c>
      <c r="GI84" s="201">
        <v>0.9258</v>
      </c>
      <c r="GJ84" s="266">
        <v>1.39</v>
      </c>
    </row>
    <row r="85" spans="1:192" s="190" customFormat="1" ht="14.25">
      <c r="A85" s="197">
        <v>826</v>
      </c>
      <c r="B85" s="197" t="s">
        <v>94</v>
      </c>
      <c r="C85" s="198" t="s">
        <v>169</v>
      </c>
      <c r="D85" s="247">
        <v>0</v>
      </c>
      <c r="E85" s="254">
        <v>2863.91</v>
      </c>
      <c r="F85" s="200">
        <v>23477</v>
      </c>
      <c r="G85" s="205">
        <v>67236015</v>
      </c>
      <c r="H85" s="201">
        <v>0.4163</v>
      </c>
      <c r="I85" s="208">
        <v>0.04</v>
      </c>
      <c r="J85" s="250">
        <v>4190.98</v>
      </c>
      <c r="K85" s="200">
        <v>8427</v>
      </c>
      <c r="L85" s="205">
        <v>35317388</v>
      </c>
      <c r="M85" s="201">
        <v>0.2187</v>
      </c>
      <c r="N85" s="208">
        <v>0.04</v>
      </c>
      <c r="O85" s="250">
        <v>4190.98</v>
      </c>
      <c r="P85" s="200">
        <v>5756</v>
      </c>
      <c r="Q85" s="205">
        <v>24123281</v>
      </c>
      <c r="R85" s="201">
        <v>0.1494</v>
      </c>
      <c r="S85" s="208">
        <v>0.04</v>
      </c>
      <c r="T85" s="306">
        <v>126676684</v>
      </c>
      <c r="U85" s="257" t="s">
        <v>254</v>
      </c>
      <c r="V85" s="200">
        <v>826.14</v>
      </c>
      <c r="W85" s="200">
        <v>3226.3</v>
      </c>
      <c r="X85" s="205">
        <v>2665374</v>
      </c>
      <c r="Y85" s="208">
        <v>0.25</v>
      </c>
      <c r="Z85" s="274" t="s">
        <v>253</v>
      </c>
      <c r="AA85" s="200">
        <v>798.03</v>
      </c>
      <c r="AB85" s="200">
        <v>1870.09</v>
      </c>
      <c r="AC85" s="205">
        <v>1492387</v>
      </c>
      <c r="AD85" s="244">
        <v>0.3</v>
      </c>
      <c r="AE85" s="210">
        <v>133.12</v>
      </c>
      <c r="AF85" s="200">
        <v>230.56</v>
      </c>
      <c r="AG85" s="200">
        <v>1952.33</v>
      </c>
      <c r="AH85" s="200">
        <v>1264.17</v>
      </c>
      <c r="AI85" s="200">
        <v>551362</v>
      </c>
      <c r="AJ85" s="201">
        <v>0.5</v>
      </c>
      <c r="AK85" s="263">
        <v>0.5</v>
      </c>
      <c r="AL85" s="210">
        <v>199.68</v>
      </c>
      <c r="AM85" s="200">
        <v>345.84</v>
      </c>
      <c r="AN85" s="200">
        <v>1432.57</v>
      </c>
      <c r="AO85" s="200">
        <v>826.54</v>
      </c>
      <c r="AP85" s="200">
        <v>571906</v>
      </c>
      <c r="AQ85" s="201">
        <v>0.5</v>
      </c>
      <c r="AR85" s="208">
        <v>0.5</v>
      </c>
      <c r="AS85" s="250">
        <v>266.24</v>
      </c>
      <c r="AT85" s="200">
        <v>461.13</v>
      </c>
      <c r="AU85" s="200">
        <v>2386.15</v>
      </c>
      <c r="AV85" s="200">
        <v>1403.75</v>
      </c>
      <c r="AW85" s="200">
        <v>1282599</v>
      </c>
      <c r="AX85" s="201">
        <v>0.5</v>
      </c>
      <c r="AY85" s="263">
        <v>0.5</v>
      </c>
      <c r="AZ85" s="210">
        <v>399.36</v>
      </c>
      <c r="BA85" s="200">
        <v>691.69</v>
      </c>
      <c r="BB85" s="200">
        <v>1691.26</v>
      </c>
      <c r="BC85" s="200">
        <v>1010.76</v>
      </c>
      <c r="BD85" s="200">
        <v>1374554</v>
      </c>
      <c r="BE85" s="201">
        <v>0.5</v>
      </c>
      <c r="BF85" s="208">
        <v>0.5</v>
      </c>
      <c r="BG85" s="250">
        <v>532.48</v>
      </c>
      <c r="BH85" s="200">
        <v>922.25</v>
      </c>
      <c r="BI85" s="200">
        <v>1974.23</v>
      </c>
      <c r="BJ85" s="200">
        <v>1103.16</v>
      </c>
      <c r="BK85" s="200">
        <v>2068625</v>
      </c>
      <c r="BL85" s="201">
        <v>0.5</v>
      </c>
      <c r="BM85" s="263">
        <v>0.5</v>
      </c>
      <c r="BN85" s="210">
        <v>532.48</v>
      </c>
      <c r="BO85" s="200">
        <v>922.25</v>
      </c>
      <c r="BP85" s="200">
        <v>2.01</v>
      </c>
      <c r="BQ85" s="200">
        <v>0</v>
      </c>
      <c r="BR85" s="200">
        <v>1068</v>
      </c>
      <c r="BS85" s="201">
        <v>0.5</v>
      </c>
      <c r="BT85" s="208">
        <v>0.5</v>
      </c>
      <c r="BU85" s="327">
        <v>10007874</v>
      </c>
      <c r="BV85" s="333">
        <v>0.062</v>
      </c>
      <c r="BW85" s="241" t="s">
        <v>198</v>
      </c>
      <c r="BX85" s="200">
        <v>0</v>
      </c>
      <c r="BY85" s="200">
        <v>0</v>
      </c>
      <c r="BZ85" s="331">
        <v>0</v>
      </c>
      <c r="CA85" s="323">
        <v>0</v>
      </c>
      <c r="CB85" s="208">
        <v>0</v>
      </c>
      <c r="CC85" s="238" t="s">
        <v>261</v>
      </c>
      <c r="CD85" s="200">
        <v>679.3</v>
      </c>
      <c r="CE85" s="200">
        <v>2690.52</v>
      </c>
      <c r="CF85" s="205">
        <v>1827667</v>
      </c>
      <c r="CG85" s="208">
        <v>0</v>
      </c>
      <c r="CH85" s="238" t="s">
        <v>201</v>
      </c>
      <c r="CI85" s="200">
        <v>687.82</v>
      </c>
      <c r="CJ85" s="200">
        <v>404.88</v>
      </c>
      <c r="CK85" s="205">
        <v>278486</v>
      </c>
      <c r="CL85" s="201">
        <v>0</v>
      </c>
      <c r="CM85" s="208">
        <v>0.013</v>
      </c>
      <c r="CN85" s="250">
        <v>401.79</v>
      </c>
      <c r="CO85" s="200">
        <v>528.12</v>
      </c>
      <c r="CP85" s="200">
        <v>282.09</v>
      </c>
      <c r="CQ85" s="200">
        <v>7.05</v>
      </c>
      <c r="CR85" s="205">
        <v>117065</v>
      </c>
      <c r="CS85" s="201">
        <v>0.0007</v>
      </c>
      <c r="CT85" s="201">
        <v>0</v>
      </c>
      <c r="CU85" s="208">
        <v>0</v>
      </c>
      <c r="CV85" s="319">
        <v>2223218</v>
      </c>
      <c r="CW85" s="241" t="s">
        <v>252</v>
      </c>
      <c r="CX85" s="201">
        <v>0.35</v>
      </c>
      <c r="CY85" s="200">
        <v>813.53</v>
      </c>
      <c r="CZ85" s="200">
        <v>991.43</v>
      </c>
      <c r="DA85" s="201">
        <v>0.1773</v>
      </c>
      <c r="DB85" s="201">
        <v>0.1725</v>
      </c>
      <c r="DC85" s="200">
        <v>4053.73</v>
      </c>
      <c r="DD85" s="236">
        <v>3355.6</v>
      </c>
      <c r="DE85" s="325">
        <v>3297834</v>
      </c>
      <c r="DF85" s="325">
        <v>3326838</v>
      </c>
      <c r="DG85" s="322">
        <v>1</v>
      </c>
      <c r="DH85" s="201">
        <v>1</v>
      </c>
      <c r="DI85" s="244">
        <v>0.041</v>
      </c>
      <c r="DJ85" s="210">
        <v>140000</v>
      </c>
      <c r="DK85" s="236">
        <v>140000</v>
      </c>
      <c r="DL85" s="325">
        <v>14000000</v>
      </c>
      <c r="DM85" s="322">
        <v>0.0867</v>
      </c>
      <c r="DN85" s="201">
        <v>0.0357</v>
      </c>
      <c r="DO85" s="244">
        <v>0.0357</v>
      </c>
      <c r="DP85" s="210">
        <v>0</v>
      </c>
      <c r="DQ85" s="236">
        <v>0</v>
      </c>
      <c r="DR85" s="325">
        <v>0</v>
      </c>
      <c r="DS85" s="322">
        <v>0</v>
      </c>
      <c r="DT85" s="201">
        <v>0</v>
      </c>
      <c r="DU85" s="208">
        <v>0</v>
      </c>
      <c r="DV85" s="270">
        <v>0</v>
      </c>
      <c r="DW85" s="199">
        <v>0</v>
      </c>
      <c r="DX85" s="202" t="s">
        <v>218</v>
      </c>
      <c r="DY85" s="199">
        <v>0</v>
      </c>
      <c r="DZ85" s="199">
        <v>0</v>
      </c>
      <c r="EA85" s="202" t="s">
        <v>218</v>
      </c>
      <c r="EB85" s="199">
        <v>0</v>
      </c>
      <c r="EC85" s="247">
        <v>0</v>
      </c>
      <c r="ED85" s="327">
        <v>0</v>
      </c>
      <c r="EE85" s="322">
        <v>0</v>
      </c>
      <c r="EF85" s="244">
        <v>0</v>
      </c>
      <c r="EG85" s="327">
        <v>107391</v>
      </c>
      <c r="EH85" s="322">
        <v>0.0007</v>
      </c>
      <c r="EI85" s="208">
        <v>0</v>
      </c>
      <c r="EJ85" s="327">
        <v>1870850</v>
      </c>
      <c r="EK85" s="322">
        <v>0.0116</v>
      </c>
      <c r="EL85" s="244">
        <v>0</v>
      </c>
      <c r="EM85" s="327">
        <v>0</v>
      </c>
      <c r="EN85" s="322">
        <v>0</v>
      </c>
      <c r="EO85" s="208">
        <v>0</v>
      </c>
      <c r="EP85" s="327">
        <v>0</v>
      </c>
      <c r="EQ85" s="322">
        <v>0</v>
      </c>
      <c r="ER85" s="208">
        <v>0</v>
      </c>
      <c r="ES85" s="241" t="s">
        <v>230</v>
      </c>
      <c r="ET85" s="200">
        <v>0</v>
      </c>
      <c r="EU85" s="201">
        <v>0</v>
      </c>
      <c r="EV85" s="201">
        <v>0.0357</v>
      </c>
      <c r="EW85" s="208">
        <v>0.0357</v>
      </c>
      <c r="EX85" s="238" t="s">
        <v>231</v>
      </c>
      <c r="EY85" s="200">
        <v>0</v>
      </c>
      <c r="EZ85" s="201">
        <v>0</v>
      </c>
      <c r="FA85" s="208">
        <v>0</v>
      </c>
      <c r="FB85" s="238" t="s">
        <v>232</v>
      </c>
      <c r="FC85" s="200">
        <v>0</v>
      </c>
      <c r="FD85" s="201">
        <v>0</v>
      </c>
      <c r="FE85" s="208">
        <v>0</v>
      </c>
      <c r="FF85" s="238" t="s">
        <v>233</v>
      </c>
      <c r="FG85" s="200">
        <v>0</v>
      </c>
      <c r="FH85" s="201">
        <v>0</v>
      </c>
      <c r="FI85" s="208">
        <v>0</v>
      </c>
      <c r="FJ85" s="238" t="s">
        <v>234</v>
      </c>
      <c r="FK85" s="200">
        <v>0</v>
      </c>
      <c r="FL85" s="201">
        <v>0</v>
      </c>
      <c r="FM85" s="208">
        <v>0</v>
      </c>
      <c r="FN85" s="238" t="s">
        <v>235</v>
      </c>
      <c r="FO85" s="200">
        <v>0</v>
      </c>
      <c r="FP85" s="201">
        <v>0</v>
      </c>
      <c r="FQ85" s="244">
        <v>0</v>
      </c>
      <c r="FR85" s="211">
        <v>161510690</v>
      </c>
      <c r="FS85" s="201">
        <v>1</v>
      </c>
      <c r="FT85" s="200">
        <v>16230657</v>
      </c>
      <c r="FU85" s="341">
        <f t="shared" si="1"/>
        <v>0.10049277233599832</v>
      </c>
      <c r="FV85" s="210">
        <v>3095919</v>
      </c>
      <c r="FW85" s="199" t="s">
        <v>169</v>
      </c>
      <c r="FX85" s="201">
        <v>0</v>
      </c>
      <c r="FY85" s="201">
        <v>0</v>
      </c>
      <c r="FZ85" s="200">
        <v>0</v>
      </c>
      <c r="GA85" s="200">
        <v>3095919</v>
      </c>
      <c r="GB85" s="208">
        <v>0.0188</v>
      </c>
      <c r="GC85" s="254">
        <v>0</v>
      </c>
      <c r="GD85" s="200">
        <v>0</v>
      </c>
      <c r="GE85" s="200">
        <v>1300374</v>
      </c>
      <c r="GF85" s="236">
        <v>0</v>
      </c>
      <c r="GG85" s="254">
        <v>164488472</v>
      </c>
      <c r="GH85" s="201">
        <v>0.7843</v>
      </c>
      <c r="GI85" s="201">
        <v>0.9011</v>
      </c>
      <c r="GJ85" s="266">
        <v>1.26</v>
      </c>
    </row>
    <row r="86" spans="1:192" s="190" customFormat="1" ht="14.25">
      <c r="A86" s="197">
        <v>391</v>
      </c>
      <c r="B86" s="197" t="s">
        <v>283</v>
      </c>
      <c r="C86" s="198" t="s">
        <v>169</v>
      </c>
      <c r="D86" s="247">
        <v>0</v>
      </c>
      <c r="E86" s="254">
        <v>2511.46</v>
      </c>
      <c r="F86" s="200">
        <v>19347</v>
      </c>
      <c r="G86" s="205">
        <v>48589246</v>
      </c>
      <c r="H86" s="201">
        <v>0.3354</v>
      </c>
      <c r="I86" s="208">
        <v>0</v>
      </c>
      <c r="J86" s="250">
        <v>3825.1</v>
      </c>
      <c r="K86" s="200">
        <v>7141</v>
      </c>
      <c r="L86" s="205">
        <v>27315063</v>
      </c>
      <c r="M86" s="201">
        <v>0.1885</v>
      </c>
      <c r="N86" s="208">
        <v>0</v>
      </c>
      <c r="O86" s="250">
        <v>4365.58</v>
      </c>
      <c r="P86" s="200">
        <v>4597.67</v>
      </c>
      <c r="Q86" s="205">
        <v>20071501</v>
      </c>
      <c r="R86" s="201">
        <v>0.1385</v>
      </c>
      <c r="S86" s="208">
        <v>0</v>
      </c>
      <c r="T86" s="306">
        <v>95975809</v>
      </c>
      <c r="U86" s="257" t="s">
        <v>254</v>
      </c>
      <c r="V86" s="200">
        <v>1225.36</v>
      </c>
      <c r="W86" s="200">
        <v>5855.99</v>
      </c>
      <c r="X86" s="205">
        <v>7175689</v>
      </c>
      <c r="Y86" s="208">
        <v>0</v>
      </c>
      <c r="Z86" s="274" t="s">
        <v>253</v>
      </c>
      <c r="AA86" s="200">
        <v>1332.13</v>
      </c>
      <c r="AB86" s="200">
        <v>3347.67</v>
      </c>
      <c r="AC86" s="205">
        <v>4459524</v>
      </c>
      <c r="AD86" s="244">
        <v>0</v>
      </c>
      <c r="AE86" s="210">
        <v>140.63</v>
      </c>
      <c r="AF86" s="200">
        <v>0</v>
      </c>
      <c r="AG86" s="200">
        <v>1751.68</v>
      </c>
      <c r="AH86" s="200">
        <v>0</v>
      </c>
      <c r="AI86" s="200">
        <v>246333</v>
      </c>
      <c r="AJ86" s="201">
        <v>0</v>
      </c>
      <c r="AK86" s="263">
        <v>0</v>
      </c>
      <c r="AL86" s="210">
        <v>140.63</v>
      </c>
      <c r="AM86" s="200">
        <v>0</v>
      </c>
      <c r="AN86" s="200">
        <v>870.56</v>
      </c>
      <c r="AO86" s="200">
        <v>0</v>
      </c>
      <c r="AP86" s="200">
        <v>122425</v>
      </c>
      <c r="AQ86" s="201">
        <v>0</v>
      </c>
      <c r="AR86" s="208">
        <v>0</v>
      </c>
      <c r="AS86" s="250">
        <v>210.19</v>
      </c>
      <c r="AT86" s="200">
        <v>0</v>
      </c>
      <c r="AU86" s="200">
        <v>2748.16</v>
      </c>
      <c r="AV86" s="200">
        <v>0</v>
      </c>
      <c r="AW86" s="200">
        <v>577643</v>
      </c>
      <c r="AX86" s="201">
        <v>0</v>
      </c>
      <c r="AY86" s="263">
        <v>0</v>
      </c>
      <c r="AZ86" s="210">
        <v>287.67</v>
      </c>
      <c r="BA86" s="200">
        <v>820.42</v>
      </c>
      <c r="BB86" s="200">
        <v>2715.17</v>
      </c>
      <c r="BC86" s="200">
        <v>1634.14</v>
      </c>
      <c r="BD86" s="200">
        <v>2121756</v>
      </c>
      <c r="BE86" s="201">
        <v>0</v>
      </c>
      <c r="BF86" s="208">
        <v>0</v>
      </c>
      <c r="BG86" s="250">
        <v>350.27</v>
      </c>
      <c r="BH86" s="200">
        <v>820.42</v>
      </c>
      <c r="BI86" s="200">
        <v>1572.23</v>
      </c>
      <c r="BJ86" s="200">
        <v>1023.34</v>
      </c>
      <c r="BK86" s="200">
        <v>1390275</v>
      </c>
      <c r="BL86" s="201">
        <v>0</v>
      </c>
      <c r="BM86" s="263">
        <v>0</v>
      </c>
      <c r="BN86" s="210">
        <v>416.42</v>
      </c>
      <c r="BO86" s="200">
        <v>820.42</v>
      </c>
      <c r="BP86" s="200">
        <v>3836.63</v>
      </c>
      <c r="BQ86" s="200">
        <v>2072.98</v>
      </c>
      <c r="BR86" s="200">
        <v>3298377</v>
      </c>
      <c r="BS86" s="201">
        <v>0</v>
      </c>
      <c r="BT86" s="208">
        <v>0</v>
      </c>
      <c r="BU86" s="327">
        <v>19392022</v>
      </c>
      <c r="BV86" s="333">
        <v>0.1338</v>
      </c>
      <c r="BW86" s="241" t="s">
        <v>198</v>
      </c>
      <c r="BX86" s="200">
        <v>1000</v>
      </c>
      <c r="BY86" s="200">
        <v>169.19</v>
      </c>
      <c r="BZ86" s="331">
        <v>169187</v>
      </c>
      <c r="CA86" s="323">
        <v>0.0012</v>
      </c>
      <c r="CB86" s="208">
        <v>0</v>
      </c>
      <c r="CC86" s="238" t="s">
        <v>200</v>
      </c>
      <c r="CD86" s="200">
        <v>601.93</v>
      </c>
      <c r="CE86" s="200">
        <v>2823.12</v>
      </c>
      <c r="CF86" s="205">
        <v>1699315</v>
      </c>
      <c r="CG86" s="208">
        <v>0</v>
      </c>
      <c r="CH86" s="238" t="s">
        <v>201</v>
      </c>
      <c r="CI86" s="200">
        <v>601.93</v>
      </c>
      <c r="CJ86" s="200">
        <v>368.8</v>
      </c>
      <c r="CK86" s="205">
        <v>221989</v>
      </c>
      <c r="CL86" s="201">
        <v>0</v>
      </c>
      <c r="CM86" s="208">
        <v>0.0133</v>
      </c>
      <c r="CN86" s="250">
        <v>1000</v>
      </c>
      <c r="CO86" s="200">
        <v>1000</v>
      </c>
      <c r="CP86" s="200">
        <v>400.29</v>
      </c>
      <c r="CQ86" s="200">
        <v>36.74</v>
      </c>
      <c r="CR86" s="205">
        <v>437033</v>
      </c>
      <c r="CS86" s="201">
        <v>0.003</v>
      </c>
      <c r="CT86" s="201">
        <v>0</v>
      </c>
      <c r="CU86" s="208">
        <v>0</v>
      </c>
      <c r="CV86" s="319">
        <v>2527523</v>
      </c>
      <c r="CW86" s="241" t="s">
        <v>252</v>
      </c>
      <c r="CX86" s="201">
        <v>0.4461</v>
      </c>
      <c r="CY86" s="200">
        <v>1300.04</v>
      </c>
      <c r="CZ86" s="200">
        <v>2256.84</v>
      </c>
      <c r="DA86" s="201">
        <v>0.2585</v>
      </c>
      <c r="DB86" s="201">
        <v>0.2584</v>
      </c>
      <c r="DC86" s="200">
        <v>4997.59</v>
      </c>
      <c r="DD86" s="236">
        <v>2875.51</v>
      </c>
      <c r="DE86" s="325">
        <v>6497085</v>
      </c>
      <c r="DF86" s="325">
        <v>6489545</v>
      </c>
      <c r="DG86" s="322">
        <v>1</v>
      </c>
      <c r="DH86" s="201">
        <v>1</v>
      </c>
      <c r="DI86" s="244">
        <v>0.0896</v>
      </c>
      <c r="DJ86" s="210">
        <v>110000</v>
      </c>
      <c r="DK86" s="236">
        <v>110000</v>
      </c>
      <c r="DL86" s="325">
        <v>9285833</v>
      </c>
      <c r="DM86" s="322">
        <v>0.0641</v>
      </c>
      <c r="DN86" s="201">
        <v>0</v>
      </c>
      <c r="DO86" s="244">
        <v>0</v>
      </c>
      <c r="DP86" s="210">
        <v>0</v>
      </c>
      <c r="DQ86" s="236">
        <v>0</v>
      </c>
      <c r="DR86" s="325">
        <v>0</v>
      </c>
      <c r="DS86" s="322">
        <v>0</v>
      </c>
      <c r="DT86" s="201">
        <v>0</v>
      </c>
      <c r="DU86" s="208">
        <v>0</v>
      </c>
      <c r="DV86" s="270">
        <v>0</v>
      </c>
      <c r="DW86" s="199">
        <v>0</v>
      </c>
      <c r="DX86" s="202" t="s">
        <v>218</v>
      </c>
      <c r="DY86" s="199">
        <v>0</v>
      </c>
      <c r="DZ86" s="199">
        <v>0</v>
      </c>
      <c r="EA86" s="202" t="s">
        <v>218</v>
      </c>
      <c r="EB86" s="199">
        <v>0</v>
      </c>
      <c r="EC86" s="247">
        <v>0</v>
      </c>
      <c r="ED86" s="327">
        <v>0</v>
      </c>
      <c r="EE86" s="322">
        <v>0</v>
      </c>
      <c r="EF86" s="244">
        <v>0</v>
      </c>
      <c r="EG86" s="327">
        <v>0</v>
      </c>
      <c r="EH86" s="322">
        <v>0</v>
      </c>
      <c r="EI86" s="208">
        <v>0</v>
      </c>
      <c r="EJ86" s="327">
        <v>2463139</v>
      </c>
      <c r="EK86" s="322">
        <v>0.017</v>
      </c>
      <c r="EL86" s="244">
        <v>0</v>
      </c>
      <c r="EM86" s="327">
        <v>2259137</v>
      </c>
      <c r="EN86" s="322">
        <v>0.0156</v>
      </c>
      <c r="EO86" s="208">
        <v>0</v>
      </c>
      <c r="EP86" s="327">
        <v>0</v>
      </c>
      <c r="EQ86" s="322">
        <v>0</v>
      </c>
      <c r="ER86" s="208">
        <v>0</v>
      </c>
      <c r="ES86" s="241" t="s">
        <v>230</v>
      </c>
      <c r="ET86" s="200">
        <v>0</v>
      </c>
      <c r="EU86" s="201">
        <v>0</v>
      </c>
      <c r="EV86" s="201">
        <v>0</v>
      </c>
      <c r="EW86" s="208">
        <v>0</v>
      </c>
      <c r="EX86" s="238" t="s">
        <v>231</v>
      </c>
      <c r="EY86" s="200">
        <v>0</v>
      </c>
      <c r="EZ86" s="201">
        <v>0</v>
      </c>
      <c r="FA86" s="208">
        <v>0</v>
      </c>
      <c r="FB86" s="238" t="s">
        <v>232</v>
      </c>
      <c r="FC86" s="200">
        <v>0</v>
      </c>
      <c r="FD86" s="201">
        <v>0</v>
      </c>
      <c r="FE86" s="208">
        <v>0</v>
      </c>
      <c r="FF86" s="238" t="s">
        <v>233</v>
      </c>
      <c r="FG86" s="200">
        <v>0</v>
      </c>
      <c r="FH86" s="201">
        <v>0</v>
      </c>
      <c r="FI86" s="208">
        <v>0</v>
      </c>
      <c r="FJ86" s="238" t="s">
        <v>234</v>
      </c>
      <c r="FK86" s="200">
        <v>0</v>
      </c>
      <c r="FL86" s="201">
        <v>0</v>
      </c>
      <c r="FM86" s="208">
        <v>0</v>
      </c>
      <c r="FN86" s="238" t="s">
        <v>235</v>
      </c>
      <c r="FO86" s="200">
        <v>0</v>
      </c>
      <c r="FP86" s="201">
        <v>0</v>
      </c>
      <c r="FQ86" s="244">
        <v>0</v>
      </c>
      <c r="FR86" s="211">
        <v>144890094</v>
      </c>
      <c r="FS86" s="201">
        <v>1</v>
      </c>
      <c r="FT86" s="200">
        <v>12986630</v>
      </c>
      <c r="FU86" s="341">
        <f t="shared" si="1"/>
        <v>0.0896309032693429</v>
      </c>
      <c r="FV86" s="210">
        <v>1171530</v>
      </c>
      <c r="FW86" s="199" t="s">
        <v>170</v>
      </c>
      <c r="FX86" s="201">
        <v>0.0233</v>
      </c>
      <c r="FY86" s="201">
        <v>1</v>
      </c>
      <c r="FZ86" s="200">
        <v>-1171530</v>
      </c>
      <c r="GA86" s="200">
        <v>0</v>
      </c>
      <c r="GB86" s="208">
        <v>0</v>
      </c>
      <c r="GC86" s="254">
        <v>0</v>
      </c>
      <c r="GD86" s="200">
        <v>2232094</v>
      </c>
      <c r="GE86" s="200">
        <v>0</v>
      </c>
      <c r="GF86" s="236">
        <v>0</v>
      </c>
      <c r="GG86" s="254">
        <v>144890094</v>
      </c>
      <c r="GH86" s="201">
        <v>0.6624</v>
      </c>
      <c r="GI86" s="201">
        <v>0.9033</v>
      </c>
      <c r="GJ86" s="266">
        <v>1.43</v>
      </c>
    </row>
    <row r="87" spans="1:192" s="190" customFormat="1" ht="14.25">
      <c r="A87" s="197">
        <v>316</v>
      </c>
      <c r="B87" s="197" t="s">
        <v>42</v>
      </c>
      <c r="C87" s="198" t="s">
        <v>170</v>
      </c>
      <c r="D87" s="247">
        <v>109</v>
      </c>
      <c r="E87" s="254">
        <v>3585.75</v>
      </c>
      <c r="F87" s="200">
        <v>31611</v>
      </c>
      <c r="G87" s="205">
        <v>113349183</v>
      </c>
      <c r="H87" s="201">
        <v>0.3883</v>
      </c>
      <c r="I87" s="208">
        <v>0.04</v>
      </c>
      <c r="J87" s="250">
        <v>5020.05</v>
      </c>
      <c r="K87" s="200">
        <v>10404</v>
      </c>
      <c r="L87" s="205">
        <v>52228619</v>
      </c>
      <c r="M87" s="201">
        <v>0.1789</v>
      </c>
      <c r="N87" s="208">
        <v>0.04</v>
      </c>
      <c r="O87" s="250">
        <v>5557.91</v>
      </c>
      <c r="P87" s="200">
        <v>7089</v>
      </c>
      <c r="Q87" s="205">
        <v>39400056</v>
      </c>
      <c r="R87" s="201">
        <v>0.135</v>
      </c>
      <c r="S87" s="208">
        <v>0.04</v>
      </c>
      <c r="T87" s="306">
        <v>204977858</v>
      </c>
      <c r="U87" s="257" t="s">
        <v>149</v>
      </c>
      <c r="V87" s="200">
        <v>0</v>
      </c>
      <c r="W87" s="200">
        <v>0</v>
      </c>
      <c r="X87" s="205">
        <v>0</v>
      </c>
      <c r="Y87" s="208">
        <v>0</v>
      </c>
      <c r="Z87" s="274" t="s">
        <v>149</v>
      </c>
      <c r="AA87" s="200">
        <v>0</v>
      </c>
      <c r="AB87" s="200">
        <v>0</v>
      </c>
      <c r="AC87" s="205">
        <v>0</v>
      </c>
      <c r="AD87" s="244">
        <v>0</v>
      </c>
      <c r="AE87" s="210">
        <v>0</v>
      </c>
      <c r="AF87" s="200">
        <v>0</v>
      </c>
      <c r="AG87" s="200">
        <v>0</v>
      </c>
      <c r="AH87" s="200">
        <v>0</v>
      </c>
      <c r="AI87" s="200">
        <v>0</v>
      </c>
      <c r="AJ87" s="201">
        <v>0</v>
      </c>
      <c r="AK87" s="263">
        <v>0</v>
      </c>
      <c r="AL87" s="210">
        <v>0</v>
      </c>
      <c r="AM87" s="200">
        <v>0</v>
      </c>
      <c r="AN87" s="200">
        <v>0</v>
      </c>
      <c r="AO87" s="200">
        <v>0</v>
      </c>
      <c r="AP87" s="200">
        <v>0</v>
      </c>
      <c r="AQ87" s="201">
        <v>0</v>
      </c>
      <c r="AR87" s="208">
        <v>0</v>
      </c>
      <c r="AS87" s="250">
        <v>739.97</v>
      </c>
      <c r="AT87" s="200">
        <v>739.97</v>
      </c>
      <c r="AU87" s="200">
        <v>5932.57</v>
      </c>
      <c r="AV87" s="200">
        <v>3206.71</v>
      </c>
      <c r="AW87" s="200">
        <v>6762816</v>
      </c>
      <c r="AX87" s="201">
        <v>0</v>
      </c>
      <c r="AY87" s="263">
        <v>0</v>
      </c>
      <c r="AZ87" s="210">
        <v>887.97</v>
      </c>
      <c r="BA87" s="200">
        <v>887.97</v>
      </c>
      <c r="BB87" s="200">
        <v>13695.85</v>
      </c>
      <c r="BC87" s="200">
        <v>7415.53</v>
      </c>
      <c r="BD87" s="200">
        <v>18746212</v>
      </c>
      <c r="BE87" s="201">
        <v>0</v>
      </c>
      <c r="BF87" s="208">
        <v>0</v>
      </c>
      <c r="BG87" s="250">
        <v>1035.96</v>
      </c>
      <c r="BH87" s="200">
        <v>1035.96</v>
      </c>
      <c r="BI87" s="200">
        <v>7849.73</v>
      </c>
      <c r="BJ87" s="200">
        <v>4401.3</v>
      </c>
      <c r="BK87" s="200">
        <v>12691599</v>
      </c>
      <c r="BL87" s="201">
        <v>0</v>
      </c>
      <c r="BM87" s="263">
        <v>0</v>
      </c>
      <c r="BN87" s="210">
        <v>1183.96</v>
      </c>
      <c r="BO87" s="200">
        <v>1183.96</v>
      </c>
      <c r="BP87" s="200">
        <v>3347.53</v>
      </c>
      <c r="BQ87" s="200">
        <v>2024.11</v>
      </c>
      <c r="BR87" s="200">
        <v>6359778</v>
      </c>
      <c r="BS87" s="201">
        <v>0</v>
      </c>
      <c r="BT87" s="208">
        <v>0</v>
      </c>
      <c r="BU87" s="327">
        <v>44560404</v>
      </c>
      <c r="BV87" s="333">
        <v>0.1526</v>
      </c>
      <c r="BW87" s="241" t="s">
        <v>198</v>
      </c>
      <c r="BX87" s="200">
        <v>0</v>
      </c>
      <c r="BY87" s="200">
        <v>0</v>
      </c>
      <c r="BZ87" s="331">
        <v>0</v>
      </c>
      <c r="CA87" s="323">
        <v>0</v>
      </c>
      <c r="CB87" s="208">
        <v>0</v>
      </c>
      <c r="CC87" s="238" t="s">
        <v>149</v>
      </c>
      <c r="CD87" s="200">
        <v>0</v>
      </c>
      <c r="CE87" s="200">
        <v>0</v>
      </c>
      <c r="CF87" s="205">
        <v>0</v>
      </c>
      <c r="CG87" s="208">
        <v>0</v>
      </c>
      <c r="CH87" s="238" t="s">
        <v>149</v>
      </c>
      <c r="CI87" s="200">
        <v>0</v>
      </c>
      <c r="CJ87" s="200">
        <v>0</v>
      </c>
      <c r="CK87" s="205">
        <v>0</v>
      </c>
      <c r="CL87" s="201">
        <v>0</v>
      </c>
      <c r="CM87" s="208">
        <v>0</v>
      </c>
      <c r="CN87" s="250">
        <v>2000</v>
      </c>
      <c r="CO87" s="200">
        <v>2000</v>
      </c>
      <c r="CP87" s="200">
        <v>1623.04</v>
      </c>
      <c r="CQ87" s="200">
        <v>220.66</v>
      </c>
      <c r="CR87" s="205">
        <v>3687397</v>
      </c>
      <c r="CS87" s="201">
        <v>0.0126</v>
      </c>
      <c r="CT87" s="201">
        <v>0</v>
      </c>
      <c r="CU87" s="208">
        <v>0</v>
      </c>
      <c r="CV87" s="319">
        <v>3687397</v>
      </c>
      <c r="CW87" s="241" t="s">
        <v>252</v>
      </c>
      <c r="CX87" s="201">
        <v>1</v>
      </c>
      <c r="CY87" s="200">
        <v>1786.48</v>
      </c>
      <c r="CZ87" s="200">
        <v>1176.2</v>
      </c>
      <c r="DA87" s="201">
        <v>0.4529</v>
      </c>
      <c r="DB87" s="201">
        <v>0.291</v>
      </c>
      <c r="DC87" s="200">
        <v>10313.78</v>
      </c>
      <c r="DD87" s="236">
        <v>4540.26</v>
      </c>
      <c r="DE87" s="325">
        <v>18425317</v>
      </c>
      <c r="DF87" s="325">
        <v>5340232</v>
      </c>
      <c r="DG87" s="322">
        <v>0.5</v>
      </c>
      <c r="DH87" s="201">
        <v>0.5</v>
      </c>
      <c r="DI87" s="244">
        <v>0.0814</v>
      </c>
      <c r="DJ87" s="210">
        <v>120000</v>
      </c>
      <c r="DK87" s="236">
        <v>120000</v>
      </c>
      <c r="DL87" s="325">
        <v>9720000</v>
      </c>
      <c r="DM87" s="322">
        <v>0.0333</v>
      </c>
      <c r="DN87" s="201">
        <v>0</v>
      </c>
      <c r="DO87" s="244">
        <v>0</v>
      </c>
      <c r="DP87" s="210">
        <v>0</v>
      </c>
      <c r="DQ87" s="236">
        <v>0</v>
      </c>
      <c r="DR87" s="325">
        <v>0</v>
      </c>
      <c r="DS87" s="322">
        <v>0</v>
      </c>
      <c r="DT87" s="201">
        <v>0</v>
      </c>
      <c r="DU87" s="208">
        <v>0</v>
      </c>
      <c r="DV87" s="270">
        <v>0</v>
      </c>
      <c r="DW87" s="199">
        <v>0</v>
      </c>
      <c r="DX87" s="202" t="s">
        <v>218</v>
      </c>
      <c r="DY87" s="199">
        <v>0</v>
      </c>
      <c r="DZ87" s="199">
        <v>0</v>
      </c>
      <c r="EA87" s="202" t="s">
        <v>218</v>
      </c>
      <c r="EB87" s="199">
        <v>0</v>
      </c>
      <c r="EC87" s="247">
        <v>0</v>
      </c>
      <c r="ED87" s="327">
        <v>0</v>
      </c>
      <c r="EE87" s="322">
        <v>0</v>
      </c>
      <c r="EF87" s="244">
        <v>0</v>
      </c>
      <c r="EG87" s="327">
        <v>80000</v>
      </c>
      <c r="EH87" s="322">
        <v>0.0003</v>
      </c>
      <c r="EI87" s="208">
        <v>0</v>
      </c>
      <c r="EJ87" s="327">
        <v>5148112</v>
      </c>
      <c r="EK87" s="322">
        <v>0.0176</v>
      </c>
      <c r="EL87" s="244">
        <v>0</v>
      </c>
      <c r="EM87" s="327">
        <v>0</v>
      </c>
      <c r="EN87" s="322">
        <v>0</v>
      </c>
      <c r="EO87" s="208">
        <v>0</v>
      </c>
      <c r="EP87" s="327">
        <v>0</v>
      </c>
      <c r="EQ87" s="322">
        <v>0</v>
      </c>
      <c r="ER87" s="208">
        <v>0</v>
      </c>
      <c r="ES87" s="241" t="s">
        <v>230</v>
      </c>
      <c r="ET87" s="200">
        <v>0</v>
      </c>
      <c r="EU87" s="201">
        <v>0</v>
      </c>
      <c r="EV87" s="201">
        <v>0</v>
      </c>
      <c r="EW87" s="208">
        <v>0</v>
      </c>
      <c r="EX87" s="238" t="s">
        <v>231</v>
      </c>
      <c r="EY87" s="200">
        <v>0</v>
      </c>
      <c r="EZ87" s="201">
        <v>0</v>
      </c>
      <c r="FA87" s="208">
        <v>0</v>
      </c>
      <c r="FB87" s="238" t="s">
        <v>232</v>
      </c>
      <c r="FC87" s="200">
        <v>0</v>
      </c>
      <c r="FD87" s="201">
        <v>0</v>
      </c>
      <c r="FE87" s="208">
        <v>0</v>
      </c>
      <c r="FF87" s="238" t="s">
        <v>233</v>
      </c>
      <c r="FG87" s="200">
        <v>0</v>
      </c>
      <c r="FH87" s="201">
        <v>0</v>
      </c>
      <c r="FI87" s="208">
        <v>0</v>
      </c>
      <c r="FJ87" s="238" t="s">
        <v>234</v>
      </c>
      <c r="FK87" s="200">
        <v>0</v>
      </c>
      <c r="FL87" s="201">
        <v>0</v>
      </c>
      <c r="FM87" s="208">
        <v>0</v>
      </c>
      <c r="FN87" s="238" t="s">
        <v>235</v>
      </c>
      <c r="FO87" s="200">
        <v>0</v>
      </c>
      <c r="FP87" s="201">
        <v>0</v>
      </c>
      <c r="FQ87" s="244">
        <v>0</v>
      </c>
      <c r="FR87" s="211">
        <v>291939319</v>
      </c>
      <c r="FS87" s="201">
        <v>1</v>
      </c>
      <c r="FT87" s="200">
        <v>20081889</v>
      </c>
      <c r="FU87" s="341">
        <f t="shared" si="1"/>
        <v>0.06878788738970786</v>
      </c>
      <c r="FV87" s="210">
        <v>886137</v>
      </c>
      <c r="FW87" s="199" t="s">
        <v>169</v>
      </c>
      <c r="FX87" s="201">
        <v>0</v>
      </c>
      <c r="FY87" s="201">
        <v>0</v>
      </c>
      <c r="FZ87" s="200">
        <v>0</v>
      </c>
      <c r="GA87" s="200">
        <v>886137</v>
      </c>
      <c r="GB87" s="208">
        <v>0.003</v>
      </c>
      <c r="GC87" s="254">
        <v>0</v>
      </c>
      <c r="GD87" s="200">
        <v>0</v>
      </c>
      <c r="GE87" s="200">
        <v>2000000</v>
      </c>
      <c r="GF87" s="236">
        <v>0</v>
      </c>
      <c r="GG87" s="254">
        <v>292825457</v>
      </c>
      <c r="GH87" s="201">
        <v>0.7021</v>
      </c>
      <c r="GI87" s="201">
        <v>0.9488</v>
      </c>
      <c r="GJ87" s="266">
        <v>1.21</v>
      </c>
    </row>
    <row r="88" spans="1:192" s="190" customFormat="1" ht="14.25">
      <c r="A88" s="197">
        <v>926</v>
      </c>
      <c r="B88" s="197" t="s">
        <v>141</v>
      </c>
      <c r="C88" s="198" t="s">
        <v>169</v>
      </c>
      <c r="D88" s="247">
        <v>0</v>
      </c>
      <c r="E88" s="254">
        <v>2866.91</v>
      </c>
      <c r="F88" s="200">
        <v>59267.58</v>
      </c>
      <c r="G88" s="205">
        <v>169914827</v>
      </c>
      <c r="H88" s="201">
        <v>0.3979</v>
      </c>
      <c r="I88" s="208">
        <v>0.0212</v>
      </c>
      <c r="J88" s="250">
        <v>3464.54</v>
      </c>
      <c r="K88" s="200">
        <v>23716.75</v>
      </c>
      <c r="L88" s="205">
        <v>82167629</v>
      </c>
      <c r="M88" s="201">
        <v>0.1924</v>
      </c>
      <c r="N88" s="208">
        <v>0.0176</v>
      </c>
      <c r="O88" s="250">
        <v>4351.22</v>
      </c>
      <c r="P88" s="200">
        <v>17009</v>
      </c>
      <c r="Q88" s="205">
        <v>74009901</v>
      </c>
      <c r="R88" s="201">
        <v>0.1733</v>
      </c>
      <c r="S88" s="208">
        <v>0.014</v>
      </c>
      <c r="T88" s="306">
        <v>326092357</v>
      </c>
      <c r="U88" s="257" t="s">
        <v>254</v>
      </c>
      <c r="V88" s="200">
        <v>314.71</v>
      </c>
      <c r="W88" s="200">
        <v>9719.36</v>
      </c>
      <c r="X88" s="205">
        <v>3058781</v>
      </c>
      <c r="Y88" s="208">
        <v>0</v>
      </c>
      <c r="Z88" s="274" t="s">
        <v>253</v>
      </c>
      <c r="AA88" s="200">
        <v>314.71</v>
      </c>
      <c r="AB88" s="200">
        <v>5488.33</v>
      </c>
      <c r="AC88" s="205">
        <v>1727233</v>
      </c>
      <c r="AD88" s="244">
        <v>0</v>
      </c>
      <c r="AE88" s="210">
        <v>394.47</v>
      </c>
      <c r="AF88" s="200">
        <v>534.28</v>
      </c>
      <c r="AG88" s="200">
        <v>4585.19</v>
      </c>
      <c r="AH88" s="200">
        <v>3094.25</v>
      </c>
      <c r="AI88" s="200">
        <v>3461916</v>
      </c>
      <c r="AJ88" s="201">
        <v>0.6627</v>
      </c>
      <c r="AK88" s="263">
        <v>0.747</v>
      </c>
      <c r="AL88" s="210">
        <v>508.66</v>
      </c>
      <c r="AM88" s="200">
        <v>655.98</v>
      </c>
      <c r="AN88" s="200">
        <v>2046.26</v>
      </c>
      <c r="AO88" s="200">
        <v>1480.56</v>
      </c>
      <c r="AP88" s="200">
        <v>2012068</v>
      </c>
      <c r="AQ88" s="201">
        <v>0.5139</v>
      </c>
      <c r="AR88" s="208">
        <v>0.6084</v>
      </c>
      <c r="AS88" s="250">
        <v>817.67</v>
      </c>
      <c r="AT88" s="200">
        <v>984.35</v>
      </c>
      <c r="AU88" s="200">
        <v>6557.13</v>
      </c>
      <c r="AV88" s="200">
        <v>3944.38</v>
      </c>
      <c r="AW88" s="200">
        <v>9244220</v>
      </c>
      <c r="AX88" s="201">
        <v>0.4055</v>
      </c>
      <c r="AY88" s="263">
        <v>0.3197</v>
      </c>
      <c r="AZ88" s="210">
        <v>848.89</v>
      </c>
      <c r="BA88" s="200">
        <v>1017.62</v>
      </c>
      <c r="BB88" s="200">
        <v>4110.3</v>
      </c>
      <c r="BC88" s="200">
        <v>2386.49</v>
      </c>
      <c r="BD88" s="200">
        <v>5917727</v>
      </c>
      <c r="BE88" s="201">
        <v>0.308</v>
      </c>
      <c r="BF88" s="208">
        <v>0.3922</v>
      </c>
      <c r="BG88" s="250">
        <v>1196.56</v>
      </c>
      <c r="BH88" s="200">
        <v>1386.7</v>
      </c>
      <c r="BI88" s="200">
        <v>2050.68</v>
      </c>
      <c r="BJ88" s="200">
        <v>1123.72</v>
      </c>
      <c r="BK88" s="200">
        <v>4012014</v>
      </c>
      <c r="BL88" s="201">
        <v>0.2185</v>
      </c>
      <c r="BM88" s="263">
        <v>0.2878</v>
      </c>
      <c r="BN88" s="210">
        <v>1196.56</v>
      </c>
      <c r="BO88" s="200">
        <v>1386.7</v>
      </c>
      <c r="BP88" s="200">
        <v>685.04</v>
      </c>
      <c r="BQ88" s="200">
        <v>381.06</v>
      </c>
      <c r="BR88" s="200">
        <v>1348107</v>
      </c>
      <c r="BS88" s="201">
        <v>0.2185</v>
      </c>
      <c r="BT88" s="208">
        <v>0.2878</v>
      </c>
      <c r="BU88" s="327">
        <v>30782067</v>
      </c>
      <c r="BV88" s="333">
        <v>0.0721</v>
      </c>
      <c r="BW88" s="241" t="s">
        <v>198</v>
      </c>
      <c r="BX88" s="200">
        <v>0</v>
      </c>
      <c r="BY88" s="200">
        <v>0</v>
      </c>
      <c r="BZ88" s="331">
        <v>0</v>
      </c>
      <c r="CA88" s="323">
        <v>0</v>
      </c>
      <c r="CB88" s="208">
        <v>0</v>
      </c>
      <c r="CC88" s="238" t="s">
        <v>200</v>
      </c>
      <c r="CD88" s="200">
        <v>333.33</v>
      </c>
      <c r="CE88" s="200">
        <v>3509.11</v>
      </c>
      <c r="CF88" s="205">
        <v>1169693</v>
      </c>
      <c r="CG88" s="208">
        <v>0</v>
      </c>
      <c r="CH88" s="238" t="s">
        <v>201</v>
      </c>
      <c r="CI88" s="200">
        <v>333.33</v>
      </c>
      <c r="CJ88" s="200">
        <v>666.54</v>
      </c>
      <c r="CK88" s="205">
        <v>222179</v>
      </c>
      <c r="CL88" s="201">
        <v>0</v>
      </c>
      <c r="CM88" s="208">
        <v>0.0033</v>
      </c>
      <c r="CN88" s="250">
        <v>0</v>
      </c>
      <c r="CO88" s="200">
        <v>0</v>
      </c>
      <c r="CP88" s="200">
        <v>0</v>
      </c>
      <c r="CQ88" s="200">
        <v>0</v>
      </c>
      <c r="CR88" s="205">
        <v>0</v>
      </c>
      <c r="CS88" s="201">
        <v>0</v>
      </c>
      <c r="CT88" s="201">
        <v>0</v>
      </c>
      <c r="CU88" s="208">
        <v>0</v>
      </c>
      <c r="CV88" s="319">
        <v>1391872</v>
      </c>
      <c r="CW88" s="241" t="s">
        <v>252</v>
      </c>
      <c r="CX88" s="201">
        <v>0.45</v>
      </c>
      <c r="CY88" s="200">
        <v>583.99</v>
      </c>
      <c r="CZ88" s="200">
        <v>696.51</v>
      </c>
      <c r="DA88" s="201">
        <v>0.2458</v>
      </c>
      <c r="DB88" s="201">
        <v>0.2377</v>
      </c>
      <c r="DC88" s="200">
        <v>14203.62</v>
      </c>
      <c r="DD88" s="236">
        <v>11358.47</v>
      </c>
      <c r="DE88" s="325">
        <v>8294770</v>
      </c>
      <c r="DF88" s="325">
        <v>7911289</v>
      </c>
      <c r="DG88" s="322">
        <v>1</v>
      </c>
      <c r="DH88" s="201">
        <v>1</v>
      </c>
      <c r="DI88" s="244">
        <v>0.038</v>
      </c>
      <c r="DJ88" s="210">
        <v>98268</v>
      </c>
      <c r="DK88" s="236">
        <v>175000</v>
      </c>
      <c r="DL88" s="325">
        <v>44104944</v>
      </c>
      <c r="DM88" s="322">
        <v>0.1033</v>
      </c>
      <c r="DN88" s="201">
        <v>0.0731</v>
      </c>
      <c r="DO88" s="244">
        <v>0.041</v>
      </c>
      <c r="DP88" s="210">
        <v>14750</v>
      </c>
      <c r="DQ88" s="236">
        <v>100000</v>
      </c>
      <c r="DR88" s="325">
        <v>780250</v>
      </c>
      <c r="DS88" s="322">
        <v>0.0018</v>
      </c>
      <c r="DT88" s="201">
        <v>0</v>
      </c>
      <c r="DU88" s="208">
        <v>0</v>
      </c>
      <c r="DV88" s="270">
        <v>2</v>
      </c>
      <c r="DW88" s="199">
        <v>50</v>
      </c>
      <c r="DX88" s="202" t="s">
        <v>218</v>
      </c>
      <c r="DY88" s="199">
        <v>3</v>
      </c>
      <c r="DZ88" s="199">
        <v>505</v>
      </c>
      <c r="EA88" s="202" t="s">
        <v>218</v>
      </c>
      <c r="EB88" s="199">
        <v>2</v>
      </c>
      <c r="EC88" s="247">
        <v>2</v>
      </c>
      <c r="ED88" s="327">
        <v>0</v>
      </c>
      <c r="EE88" s="322">
        <v>0</v>
      </c>
      <c r="EF88" s="244">
        <v>0</v>
      </c>
      <c r="EG88" s="327">
        <v>293082</v>
      </c>
      <c r="EH88" s="322">
        <v>0.0007</v>
      </c>
      <c r="EI88" s="208">
        <v>0</v>
      </c>
      <c r="EJ88" s="327">
        <v>6212333</v>
      </c>
      <c r="EK88" s="322">
        <v>0.0146</v>
      </c>
      <c r="EL88" s="244">
        <v>0</v>
      </c>
      <c r="EM88" s="327">
        <v>108957</v>
      </c>
      <c r="EN88" s="322">
        <v>0.0003</v>
      </c>
      <c r="EO88" s="208">
        <v>0</v>
      </c>
      <c r="EP88" s="327">
        <v>845248</v>
      </c>
      <c r="EQ88" s="322">
        <v>0.002</v>
      </c>
      <c r="ER88" s="208">
        <v>0</v>
      </c>
      <c r="ES88" s="241" t="s">
        <v>230</v>
      </c>
      <c r="ET88" s="200">
        <v>137575</v>
      </c>
      <c r="EU88" s="201">
        <v>0.0003</v>
      </c>
      <c r="EV88" s="201">
        <v>0.0731</v>
      </c>
      <c r="EW88" s="208">
        <v>0.041</v>
      </c>
      <c r="EX88" s="238" t="s">
        <v>266</v>
      </c>
      <c r="EY88" s="200">
        <v>10650</v>
      </c>
      <c r="EZ88" s="201">
        <v>0</v>
      </c>
      <c r="FA88" s="208">
        <v>0</v>
      </c>
      <c r="FB88" s="238" t="s">
        <v>282</v>
      </c>
      <c r="FC88" s="200">
        <v>17353</v>
      </c>
      <c r="FD88" s="201">
        <v>0</v>
      </c>
      <c r="FE88" s="208">
        <v>0</v>
      </c>
      <c r="FF88" s="238" t="s">
        <v>233</v>
      </c>
      <c r="FG88" s="200">
        <v>0</v>
      </c>
      <c r="FH88" s="201">
        <v>0</v>
      </c>
      <c r="FI88" s="208">
        <v>0</v>
      </c>
      <c r="FJ88" s="238" t="s">
        <v>234</v>
      </c>
      <c r="FK88" s="200">
        <v>0</v>
      </c>
      <c r="FL88" s="201">
        <v>0</v>
      </c>
      <c r="FM88" s="208">
        <v>0</v>
      </c>
      <c r="FN88" s="238" t="s">
        <v>235</v>
      </c>
      <c r="FO88" s="200">
        <v>0</v>
      </c>
      <c r="FP88" s="201">
        <v>0</v>
      </c>
      <c r="FQ88" s="244">
        <v>0</v>
      </c>
      <c r="FR88" s="211">
        <v>426982748</v>
      </c>
      <c r="FS88" s="201">
        <v>1</v>
      </c>
      <c r="FT88" s="200">
        <v>35432029</v>
      </c>
      <c r="FU88" s="341">
        <f t="shared" si="1"/>
        <v>0.08298234335219558</v>
      </c>
      <c r="FV88" s="210">
        <v>5752814</v>
      </c>
      <c r="FW88" s="199" t="s">
        <v>170</v>
      </c>
      <c r="FX88" s="201">
        <v>0.0145</v>
      </c>
      <c r="FY88" s="201">
        <v>1</v>
      </c>
      <c r="FZ88" s="200">
        <v>-5412040</v>
      </c>
      <c r="GA88" s="200">
        <v>340774</v>
      </c>
      <c r="GB88" s="208">
        <v>0.0008</v>
      </c>
      <c r="GC88" s="254">
        <v>0</v>
      </c>
      <c r="GD88" s="200">
        <v>2000000</v>
      </c>
      <c r="GE88" s="200">
        <v>800000</v>
      </c>
      <c r="GF88" s="236">
        <v>0</v>
      </c>
      <c r="GG88" s="254">
        <v>427323522</v>
      </c>
      <c r="GH88" s="201">
        <v>0.7637</v>
      </c>
      <c r="GI88" s="201">
        <v>0.877</v>
      </c>
      <c r="GJ88" s="266">
        <v>1.16</v>
      </c>
    </row>
    <row r="89" spans="1:192" s="190" customFormat="1" ht="14.25">
      <c r="A89" s="197">
        <v>812</v>
      </c>
      <c r="B89" s="197" t="s">
        <v>87</v>
      </c>
      <c r="C89" s="198" t="s">
        <v>169</v>
      </c>
      <c r="D89" s="247">
        <v>0</v>
      </c>
      <c r="E89" s="254">
        <v>3288.69</v>
      </c>
      <c r="F89" s="200">
        <v>12771</v>
      </c>
      <c r="G89" s="205">
        <v>41999860</v>
      </c>
      <c r="H89" s="201">
        <v>0.4895</v>
      </c>
      <c r="I89" s="208">
        <v>0.05</v>
      </c>
      <c r="J89" s="250">
        <v>4639.97</v>
      </c>
      <c r="K89" s="200">
        <v>3454</v>
      </c>
      <c r="L89" s="205">
        <v>16026456</v>
      </c>
      <c r="M89" s="201">
        <v>0.1868</v>
      </c>
      <c r="N89" s="208">
        <v>0.05</v>
      </c>
      <c r="O89" s="250">
        <v>4639.97</v>
      </c>
      <c r="P89" s="200">
        <v>2578</v>
      </c>
      <c r="Q89" s="205">
        <v>11961843</v>
      </c>
      <c r="R89" s="201">
        <v>0.1394</v>
      </c>
      <c r="S89" s="208">
        <v>0.05</v>
      </c>
      <c r="T89" s="306">
        <v>69988159</v>
      </c>
      <c r="U89" s="257" t="s">
        <v>149</v>
      </c>
      <c r="V89" s="200">
        <v>0</v>
      </c>
      <c r="W89" s="200">
        <v>0</v>
      </c>
      <c r="X89" s="205">
        <v>0</v>
      </c>
      <c r="Y89" s="208">
        <v>0</v>
      </c>
      <c r="Z89" s="274" t="s">
        <v>149</v>
      </c>
      <c r="AA89" s="200">
        <v>0</v>
      </c>
      <c r="AB89" s="200">
        <v>0</v>
      </c>
      <c r="AC89" s="205">
        <v>0</v>
      </c>
      <c r="AD89" s="244">
        <v>0</v>
      </c>
      <c r="AE89" s="210">
        <v>142</v>
      </c>
      <c r="AF89" s="200">
        <v>154</v>
      </c>
      <c r="AG89" s="200">
        <v>657.24</v>
      </c>
      <c r="AH89" s="200">
        <v>271.57</v>
      </c>
      <c r="AI89" s="200">
        <v>135149</v>
      </c>
      <c r="AJ89" s="201">
        <v>0.5</v>
      </c>
      <c r="AK89" s="263">
        <v>0.5</v>
      </c>
      <c r="AL89" s="210">
        <v>296</v>
      </c>
      <c r="AM89" s="200">
        <v>308</v>
      </c>
      <c r="AN89" s="200">
        <v>675.74</v>
      </c>
      <c r="AO89" s="200">
        <v>287.46</v>
      </c>
      <c r="AP89" s="200">
        <v>288557</v>
      </c>
      <c r="AQ89" s="201">
        <v>0.5</v>
      </c>
      <c r="AR89" s="208">
        <v>0.5</v>
      </c>
      <c r="AS89" s="250">
        <v>450</v>
      </c>
      <c r="AT89" s="200">
        <v>462</v>
      </c>
      <c r="AU89" s="200">
        <v>1714.5</v>
      </c>
      <c r="AV89" s="200">
        <v>788.22</v>
      </c>
      <c r="AW89" s="200">
        <v>1135680</v>
      </c>
      <c r="AX89" s="201">
        <v>0.5</v>
      </c>
      <c r="AY89" s="263">
        <v>0.5</v>
      </c>
      <c r="AZ89" s="210">
        <v>604</v>
      </c>
      <c r="BA89" s="200">
        <v>616</v>
      </c>
      <c r="BB89" s="200">
        <v>2630.42</v>
      </c>
      <c r="BC89" s="200">
        <v>729.4</v>
      </c>
      <c r="BD89" s="200">
        <v>2038081</v>
      </c>
      <c r="BE89" s="201">
        <v>0.5</v>
      </c>
      <c r="BF89" s="208">
        <v>0.5</v>
      </c>
      <c r="BG89" s="250">
        <v>759</v>
      </c>
      <c r="BH89" s="200">
        <v>770</v>
      </c>
      <c r="BI89" s="200">
        <v>295.75</v>
      </c>
      <c r="BJ89" s="200">
        <v>110.32</v>
      </c>
      <c r="BK89" s="200">
        <v>309423</v>
      </c>
      <c r="BL89" s="201">
        <v>0.5</v>
      </c>
      <c r="BM89" s="263">
        <v>0.5</v>
      </c>
      <c r="BN89" s="210">
        <v>913</v>
      </c>
      <c r="BO89" s="200">
        <v>924</v>
      </c>
      <c r="BP89" s="200">
        <v>1268.44</v>
      </c>
      <c r="BQ89" s="200">
        <v>266.66</v>
      </c>
      <c r="BR89" s="200">
        <v>1404483</v>
      </c>
      <c r="BS89" s="201">
        <v>0.5</v>
      </c>
      <c r="BT89" s="208">
        <v>0.5</v>
      </c>
      <c r="BU89" s="327">
        <v>5311373</v>
      </c>
      <c r="BV89" s="333">
        <v>0.0619</v>
      </c>
      <c r="BW89" s="241" t="s">
        <v>198</v>
      </c>
      <c r="BX89" s="200">
        <v>0</v>
      </c>
      <c r="BY89" s="200">
        <v>0</v>
      </c>
      <c r="BZ89" s="331">
        <v>0</v>
      </c>
      <c r="CA89" s="323">
        <v>0</v>
      </c>
      <c r="CB89" s="208">
        <v>0</v>
      </c>
      <c r="CC89" s="238" t="s">
        <v>149</v>
      </c>
      <c r="CD89" s="200">
        <v>0</v>
      </c>
      <c r="CE89" s="200">
        <v>0</v>
      </c>
      <c r="CF89" s="205">
        <v>0</v>
      </c>
      <c r="CG89" s="208">
        <v>0</v>
      </c>
      <c r="CH89" s="238" t="s">
        <v>149</v>
      </c>
      <c r="CI89" s="200">
        <v>0</v>
      </c>
      <c r="CJ89" s="200">
        <v>0</v>
      </c>
      <c r="CK89" s="205">
        <v>0</v>
      </c>
      <c r="CL89" s="201">
        <v>0</v>
      </c>
      <c r="CM89" s="208">
        <v>0</v>
      </c>
      <c r="CN89" s="250">
        <v>0</v>
      </c>
      <c r="CO89" s="200">
        <v>0</v>
      </c>
      <c r="CP89" s="200">
        <v>0</v>
      </c>
      <c r="CQ89" s="200">
        <v>0</v>
      </c>
      <c r="CR89" s="205">
        <v>0</v>
      </c>
      <c r="CS89" s="201">
        <v>0</v>
      </c>
      <c r="CT89" s="201">
        <v>0</v>
      </c>
      <c r="CU89" s="208">
        <v>0</v>
      </c>
      <c r="CV89" s="319">
        <v>0</v>
      </c>
      <c r="CW89" s="241" t="s">
        <v>252</v>
      </c>
      <c r="CX89" s="201">
        <v>0.55</v>
      </c>
      <c r="CY89" s="200">
        <v>892</v>
      </c>
      <c r="CZ89" s="200">
        <v>1050</v>
      </c>
      <c r="DA89" s="201">
        <v>0.2664</v>
      </c>
      <c r="DB89" s="201">
        <v>0.2329</v>
      </c>
      <c r="DC89" s="200">
        <v>3061.47</v>
      </c>
      <c r="DD89" s="236">
        <v>1574.74</v>
      </c>
      <c r="DE89" s="325">
        <v>2730829</v>
      </c>
      <c r="DF89" s="325">
        <v>1653474</v>
      </c>
      <c r="DG89" s="322">
        <v>1</v>
      </c>
      <c r="DH89" s="201">
        <v>1</v>
      </c>
      <c r="DI89" s="244">
        <v>0.0511</v>
      </c>
      <c r="DJ89" s="210">
        <v>102000</v>
      </c>
      <c r="DK89" s="236">
        <v>102000</v>
      </c>
      <c r="DL89" s="325">
        <v>5508000</v>
      </c>
      <c r="DM89" s="322">
        <v>0.0642</v>
      </c>
      <c r="DN89" s="201">
        <v>0</v>
      </c>
      <c r="DO89" s="244">
        <v>0</v>
      </c>
      <c r="DP89" s="210">
        <v>100000</v>
      </c>
      <c r="DQ89" s="236">
        <v>0</v>
      </c>
      <c r="DR89" s="325">
        <v>37333</v>
      </c>
      <c r="DS89" s="322">
        <v>0.0004</v>
      </c>
      <c r="DT89" s="201">
        <v>0</v>
      </c>
      <c r="DU89" s="208">
        <v>0</v>
      </c>
      <c r="DV89" s="270">
        <v>2</v>
      </c>
      <c r="DW89" s="199">
        <v>150</v>
      </c>
      <c r="DX89" s="202" t="s">
        <v>268</v>
      </c>
      <c r="DY89" s="199">
        <v>3</v>
      </c>
      <c r="DZ89" s="199">
        <v>600</v>
      </c>
      <c r="EA89" s="202" t="s">
        <v>218</v>
      </c>
      <c r="EB89" s="199">
        <v>2</v>
      </c>
      <c r="EC89" s="247">
        <v>2</v>
      </c>
      <c r="ED89" s="327">
        <v>0</v>
      </c>
      <c r="EE89" s="322">
        <v>0</v>
      </c>
      <c r="EF89" s="244">
        <v>0</v>
      </c>
      <c r="EG89" s="327">
        <v>0</v>
      </c>
      <c r="EH89" s="322">
        <v>0</v>
      </c>
      <c r="EI89" s="208">
        <v>0</v>
      </c>
      <c r="EJ89" s="327">
        <v>570278</v>
      </c>
      <c r="EK89" s="322">
        <v>0.0066</v>
      </c>
      <c r="EL89" s="244">
        <v>0</v>
      </c>
      <c r="EM89" s="327">
        <v>0</v>
      </c>
      <c r="EN89" s="322">
        <v>0</v>
      </c>
      <c r="EO89" s="208">
        <v>0</v>
      </c>
      <c r="EP89" s="327">
        <v>0</v>
      </c>
      <c r="EQ89" s="322">
        <v>0</v>
      </c>
      <c r="ER89" s="208">
        <v>0</v>
      </c>
      <c r="ES89" s="241" t="s">
        <v>230</v>
      </c>
      <c r="ET89" s="200">
        <v>0</v>
      </c>
      <c r="EU89" s="201">
        <v>0</v>
      </c>
      <c r="EV89" s="201">
        <v>0</v>
      </c>
      <c r="EW89" s="208">
        <v>0</v>
      </c>
      <c r="EX89" s="238" t="s">
        <v>231</v>
      </c>
      <c r="EY89" s="200">
        <v>0</v>
      </c>
      <c r="EZ89" s="201">
        <v>0</v>
      </c>
      <c r="FA89" s="208">
        <v>0</v>
      </c>
      <c r="FB89" s="238" t="s">
        <v>232</v>
      </c>
      <c r="FC89" s="200">
        <v>0</v>
      </c>
      <c r="FD89" s="201">
        <v>0</v>
      </c>
      <c r="FE89" s="208">
        <v>0</v>
      </c>
      <c r="FF89" s="238" t="s">
        <v>233</v>
      </c>
      <c r="FG89" s="200">
        <v>0</v>
      </c>
      <c r="FH89" s="201">
        <v>0</v>
      </c>
      <c r="FI89" s="208">
        <v>0</v>
      </c>
      <c r="FJ89" s="238" t="s">
        <v>234</v>
      </c>
      <c r="FK89" s="200">
        <v>0</v>
      </c>
      <c r="FL89" s="201">
        <v>0</v>
      </c>
      <c r="FM89" s="208">
        <v>0</v>
      </c>
      <c r="FN89" s="238" t="s">
        <v>235</v>
      </c>
      <c r="FO89" s="200">
        <v>0</v>
      </c>
      <c r="FP89" s="201">
        <v>0</v>
      </c>
      <c r="FQ89" s="244">
        <v>0</v>
      </c>
      <c r="FR89" s="211">
        <v>85799447</v>
      </c>
      <c r="FS89" s="201">
        <v>1</v>
      </c>
      <c r="FT89" s="200">
        <v>10539397</v>
      </c>
      <c r="FU89" s="341">
        <f t="shared" si="1"/>
        <v>0.12283758658724223</v>
      </c>
      <c r="FV89" s="210">
        <v>760676</v>
      </c>
      <c r="FW89" s="199" t="s">
        <v>170</v>
      </c>
      <c r="FX89" s="201">
        <v>0</v>
      </c>
      <c r="FY89" s="201">
        <v>0.45</v>
      </c>
      <c r="FZ89" s="200">
        <v>-632528</v>
      </c>
      <c r="GA89" s="200">
        <v>128147</v>
      </c>
      <c r="GB89" s="208">
        <v>0.0015</v>
      </c>
      <c r="GC89" s="254">
        <v>0</v>
      </c>
      <c r="GD89" s="200">
        <v>0</v>
      </c>
      <c r="GE89" s="200">
        <v>50000</v>
      </c>
      <c r="GF89" s="236">
        <v>50000</v>
      </c>
      <c r="GG89" s="254">
        <v>85927594</v>
      </c>
      <c r="GH89" s="201">
        <v>0.8157</v>
      </c>
      <c r="GI89" s="201">
        <v>0.9287</v>
      </c>
      <c r="GJ89" s="266">
        <v>1.25</v>
      </c>
    </row>
    <row r="90" spans="1:192" s="190" customFormat="1" ht="14.25">
      <c r="A90" s="197">
        <v>813</v>
      </c>
      <c r="B90" s="197" t="s">
        <v>88</v>
      </c>
      <c r="C90" s="198" t="s">
        <v>169</v>
      </c>
      <c r="D90" s="247">
        <v>0</v>
      </c>
      <c r="E90" s="254">
        <v>3045</v>
      </c>
      <c r="F90" s="200">
        <v>13059</v>
      </c>
      <c r="G90" s="205">
        <v>39764655</v>
      </c>
      <c r="H90" s="201">
        <v>0.4211</v>
      </c>
      <c r="I90" s="208">
        <v>0.05</v>
      </c>
      <c r="J90" s="250">
        <v>4140</v>
      </c>
      <c r="K90" s="200">
        <v>5265</v>
      </c>
      <c r="L90" s="205">
        <v>21797100</v>
      </c>
      <c r="M90" s="201">
        <v>0.2308</v>
      </c>
      <c r="N90" s="208">
        <v>0.05</v>
      </c>
      <c r="O90" s="250">
        <v>4400</v>
      </c>
      <c r="P90" s="200">
        <v>3654</v>
      </c>
      <c r="Q90" s="205">
        <v>16077600</v>
      </c>
      <c r="R90" s="201">
        <v>0.1703</v>
      </c>
      <c r="S90" s="208">
        <v>0.05</v>
      </c>
      <c r="T90" s="306">
        <v>77639355</v>
      </c>
      <c r="U90" s="257" t="s">
        <v>190</v>
      </c>
      <c r="V90" s="200">
        <v>280</v>
      </c>
      <c r="W90" s="200">
        <v>3642.51</v>
      </c>
      <c r="X90" s="205">
        <v>1019903</v>
      </c>
      <c r="Y90" s="208">
        <v>0.05</v>
      </c>
      <c r="Z90" s="274" t="s">
        <v>191</v>
      </c>
      <c r="AA90" s="200">
        <v>280</v>
      </c>
      <c r="AB90" s="200">
        <v>2369.11</v>
      </c>
      <c r="AC90" s="205">
        <v>663352</v>
      </c>
      <c r="AD90" s="244">
        <v>0.05</v>
      </c>
      <c r="AE90" s="210">
        <v>10</v>
      </c>
      <c r="AF90" s="200">
        <v>10</v>
      </c>
      <c r="AG90" s="200">
        <v>1050.91</v>
      </c>
      <c r="AH90" s="200">
        <v>637.5</v>
      </c>
      <c r="AI90" s="200">
        <v>16884</v>
      </c>
      <c r="AJ90" s="201">
        <v>0.05</v>
      </c>
      <c r="AK90" s="263">
        <v>0.05</v>
      </c>
      <c r="AL90" s="210">
        <v>10</v>
      </c>
      <c r="AM90" s="200">
        <v>10</v>
      </c>
      <c r="AN90" s="200">
        <v>237.06</v>
      </c>
      <c r="AO90" s="200">
        <v>169.25</v>
      </c>
      <c r="AP90" s="200">
        <v>4063</v>
      </c>
      <c r="AQ90" s="201">
        <v>0.05</v>
      </c>
      <c r="AR90" s="208">
        <v>0.05</v>
      </c>
      <c r="AS90" s="250">
        <v>200</v>
      </c>
      <c r="AT90" s="200">
        <v>200</v>
      </c>
      <c r="AU90" s="200">
        <v>1593.98</v>
      </c>
      <c r="AV90" s="200">
        <v>926.66</v>
      </c>
      <c r="AW90" s="200">
        <v>504128</v>
      </c>
      <c r="AX90" s="201">
        <v>0.05</v>
      </c>
      <c r="AY90" s="263">
        <v>0.05</v>
      </c>
      <c r="AZ90" s="210">
        <v>250</v>
      </c>
      <c r="BA90" s="200">
        <v>250</v>
      </c>
      <c r="BB90" s="200">
        <v>1569.25</v>
      </c>
      <c r="BC90" s="200">
        <v>911.21</v>
      </c>
      <c r="BD90" s="200">
        <v>620115</v>
      </c>
      <c r="BE90" s="201">
        <v>0.05</v>
      </c>
      <c r="BF90" s="208">
        <v>0.05</v>
      </c>
      <c r="BG90" s="250">
        <v>375</v>
      </c>
      <c r="BH90" s="200">
        <v>375</v>
      </c>
      <c r="BI90" s="200">
        <v>752.6</v>
      </c>
      <c r="BJ90" s="200">
        <v>474.23</v>
      </c>
      <c r="BK90" s="200">
        <v>460059</v>
      </c>
      <c r="BL90" s="201">
        <v>0.05</v>
      </c>
      <c r="BM90" s="263">
        <v>0.05</v>
      </c>
      <c r="BN90" s="210">
        <v>400</v>
      </c>
      <c r="BO90" s="200">
        <v>400</v>
      </c>
      <c r="BP90" s="200">
        <v>0</v>
      </c>
      <c r="BQ90" s="200">
        <v>1.01</v>
      </c>
      <c r="BR90" s="200">
        <v>402</v>
      </c>
      <c r="BS90" s="201">
        <v>0.05</v>
      </c>
      <c r="BT90" s="208">
        <v>0.05</v>
      </c>
      <c r="BU90" s="327">
        <v>3288906</v>
      </c>
      <c r="BV90" s="333">
        <v>0.0348</v>
      </c>
      <c r="BW90" s="241" t="s">
        <v>198</v>
      </c>
      <c r="BX90" s="200">
        <v>500</v>
      </c>
      <c r="BY90" s="200">
        <v>96.55</v>
      </c>
      <c r="BZ90" s="331">
        <v>48277</v>
      </c>
      <c r="CA90" s="323">
        <v>0.0005</v>
      </c>
      <c r="CB90" s="208">
        <v>0</v>
      </c>
      <c r="CC90" s="238" t="s">
        <v>200</v>
      </c>
      <c r="CD90" s="200">
        <v>250</v>
      </c>
      <c r="CE90" s="200">
        <v>713.42</v>
      </c>
      <c r="CF90" s="205">
        <v>178356</v>
      </c>
      <c r="CG90" s="208">
        <v>0</v>
      </c>
      <c r="CH90" s="238" t="s">
        <v>201</v>
      </c>
      <c r="CI90" s="200">
        <v>250</v>
      </c>
      <c r="CJ90" s="200">
        <v>115.02</v>
      </c>
      <c r="CK90" s="205">
        <v>28754</v>
      </c>
      <c r="CL90" s="201">
        <v>0</v>
      </c>
      <c r="CM90" s="208">
        <v>0.0022</v>
      </c>
      <c r="CN90" s="250">
        <v>1500</v>
      </c>
      <c r="CO90" s="200">
        <v>1500</v>
      </c>
      <c r="CP90" s="200">
        <v>62.85</v>
      </c>
      <c r="CQ90" s="200">
        <v>0</v>
      </c>
      <c r="CR90" s="205">
        <v>94269</v>
      </c>
      <c r="CS90" s="201">
        <v>0.001</v>
      </c>
      <c r="CT90" s="201">
        <v>0</v>
      </c>
      <c r="CU90" s="208">
        <v>0</v>
      </c>
      <c r="CV90" s="319">
        <v>349656</v>
      </c>
      <c r="CW90" s="241" t="s">
        <v>252</v>
      </c>
      <c r="CX90" s="201">
        <v>1</v>
      </c>
      <c r="CY90" s="200">
        <v>365</v>
      </c>
      <c r="CZ90" s="200">
        <v>980</v>
      </c>
      <c r="DA90" s="201">
        <v>0.4701</v>
      </c>
      <c r="DB90" s="201">
        <v>0.2115</v>
      </c>
      <c r="DC90" s="200">
        <v>3460.59</v>
      </c>
      <c r="DD90" s="236">
        <v>2531.1</v>
      </c>
      <c r="DE90" s="325">
        <v>1263116</v>
      </c>
      <c r="DF90" s="325">
        <v>2480481</v>
      </c>
      <c r="DG90" s="322">
        <v>1</v>
      </c>
      <c r="DH90" s="201">
        <v>1</v>
      </c>
      <c r="DI90" s="244">
        <v>0.0396</v>
      </c>
      <c r="DJ90" s="210">
        <v>100000</v>
      </c>
      <c r="DK90" s="236">
        <v>100000</v>
      </c>
      <c r="DL90" s="325">
        <v>7800000</v>
      </c>
      <c r="DM90" s="322">
        <v>0.0826</v>
      </c>
      <c r="DN90" s="201">
        <v>0</v>
      </c>
      <c r="DO90" s="244">
        <v>0</v>
      </c>
      <c r="DP90" s="210">
        <v>20000</v>
      </c>
      <c r="DQ90" s="236">
        <v>30000</v>
      </c>
      <c r="DR90" s="325">
        <v>109633</v>
      </c>
      <c r="DS90" s="322">
        <v>0.0012</v>
      </c>
      <c r="DT90" s="201">
        <v>0</v>
      </c>
      <c r="DU90" s="208">
        <v>0</v>
      </c>
      <c r="DV90" s="270">
        <v>2</v>
      </c>
      <c r="DW90" s="199">
        <v>150</v>
      </c>
      <c r="DX90" s="202" t="s">
        <v>268</v>
      </c>
      <c r="DY90" s="199">
        <v>3</v>
      </c>
      <c r="DZ90" s="199">
        <v>600</v>
      </c>
      <c r="EA90" s="202" t="s">
        <v>268</v>
      </c>
      <c r="EB90" s="199">
        <v>2</v>
      </c>
      <c r="EC90" s="247">
        <v>2</v>
      </c>
      <c r="ED90" s="327">
        <v>0</v>
      </c>
      <c r="EE90" s="322">
        <v>0</v>
      </c>
      <c r="EF90" s="244">
        <v>0</v>
      </c>
      <c r="EG90" s="327">
        <v>10000</v>
      </c>
      <c r="EH90" s="322">
        <v>0.0001</v>
      </c>
      <c r="EI90" s="208">
        <v>0</v>
      </c>
      <c r="EJ90" s="327">
        <v>1247379</v>
      </c>
      <c r="EK90" s="322">
        <v>0.0132</v>
      </c>
      <c r="EL90" s="244">
        <v>0</v>
      </c>
      <c r="EM90" s="327">
        <v>0</v>
      </c>
      <c r="EN90" s="322">
        <v>0</v>
      </c>
      <c r="EO90" s="208">
        <v>0</v>
      </c>
      <c r="EP90" s="327">
        <v>0</v>
      </c>
      <c r="EQ90" s="322">
        <v>0</v>
      </c>
      <c r="ER90" s="208">
        <v>0</v>
      </c>
      <c r="ES90" s="241" t="s">
        <v>230</v>
      </c>
      <c r="ET90" s="200">
        <v>0</v>
      </c>
      <c r="EU90" s="201">
        <v>0</v>
      </c>
      <c r="EV90" s="201">
        <v>0</v>
      </c>
      <c r="EW90" s="208">
        <v>0</v>
      </c>
      <c r="EX90" s="238" t="s">
        <v>281</v>
      </c>
      <c r="EY90" s="200">
        <v>244716</v>
      </c>
      <c r="EZ90" s="201">
        <v>0.0026</v>
      </c>
      <c r="FA90" s="208">
        <v>0</v>
      </c>
      <c r="FB90" s="238" t="s">
        <v>232</v>
      </c>
      <c r="FC90" s="200">
        <v>0</v>
      </c>
      <c r="FD90" s="201">
        <v>0</v>
      </c>
      <c r="FE90" s="208">
        <v>0</v>
      </c>
      <c r="FF90" s="238" t="s">
        <v>233</v>
      </c>
      <c r="FG90" s="200">
        <v>0</v>
      </c>
      <c r="FH90" s="201">
        <v>0</v>
      </c>
      <c r="FI90" s="208">
        <v>0</v>
      </c>
      <c r="FJ90" s="238" t="s">
        <v>234</v>
      </c>
      <c r="FK90" s="200">
        <v>0</v>
      </c>
      <c r="FL90" s="201">
        <v>0</v>
      </c>
      <c r="FM90" s="208">
        <v>0</v>
      </c>
      <c r="FN90" s="238" t="s">
        <v>235</v>
      </c>
      <c r="FO90" s="200">
        <v>0</v>
      </c>
      <c r="FP90" s="201">
        <v>0</v>
      </c>
      <c r="FQ90" s="244">
        <v>0</v>
      </c>
      <c r="FR90" s="211">
        <v>94433242</v>
      </c>
      <c r="FS90" s="201">
        <v>1</v>
      </c>
      <c r="FT90" s="200">
        <v>7790010</v>
      </c>
      <c r="FU90" s="341">
        <f t="shared" si="1"/>
        <v>0.08249224356821298</v>
      </c>
      <c r="FV90" s="210">
        <v>148370</v>
      </c>
      <c r="FW90" s="199" t="s">
        <v>170</v>
      </c>
      <c r="FX90" s="201">
        <v>0</v>
      </c>
      <c r="FY90" s="201">
        <v>0.185</v>
      </c>
      <c r="FZ90" s="200">
        <v>-147627</v>
      </c>
      <c r="GA90" s="200">
        <v>743</v>
      </c>
      <c r="GB90" s="208">
        <v>0</v>
      </c>
      <c r="GC90" s="254">
        <v>0</v>
      </c>
      <c r="GD90" s="200">
        <v>0</v>
      </c>
      <c r="GE90" s="200">
        <v>0</v>
      </c>
      <c r="GF90" s="236">
        <v>0</v>
      </c>
      <c r="GG90" s="254">
        <v>94433984</v>
      </c>
      <c r="GH90" s="201">
        <v>0.8222</v>
      </c>
      <c r="GI90" s="201">
        <v>0.9003</v>
      </c>
      <c r="GJ90" s="266">
        <v>1.26</v>
      </c>
    </row>
    <row r="91" spans="1:192" s="190" customFormat="1" ht="14.25">
      <c r="A91" s="197">
        <v>802</v>
      </c>
      <c r="B91" s="197" t="s">
        <v>81</v>
      </c>
      <c r="C91" s="198" t="s">
        <v>169</v>
      </c>
      <c r="D91" s="247">
        <v>0</v>
      </c>
      <c r="E91" s="254">
        <v>2681.49</v>
      </c>
      <c r="F91" s="200">
        <v>15663.5</v>
      </c>
      <c r="G91" s="205">
        <v>42001578</v>
      </c>
      <c r="H91" s="201">
        <v>0.3775</v>
      </c>
      <c r="I91" s="208">
        <v>0.0482</v>
      </c>
      <c r="J91" s="250">
        <v>3955.67</v>
      </c>
      <c r="K91" s="200">
        <v>6409</v>
      </c>
      <c r="L91" s="205">
        <v>25351871</v>
      </c>
      <c r="M91" s="201">
        <v>0.2278</v>
      </c>
      <c r="N91" s="208">
        <v>0.0215</v>
      </c>
      <c r="O91" s="250">
        <v>3955.67</v>
      </c>
      <c r="P91" s="200">
        <v>4401</v>
      </c>
      <c r="Q91" s="205">
        <v>17408891</v>
      </c>
      <c r="R91" s="201">
        <v>0.1565</v>
      </c>
      <c r="S91" s="208">
        <v>0.0215</v>
      </c>
      <c r="T91" s="306">
        <v>84762339</v>
      </c>
      <c r="U91" s="257" t="s">
        <v>190</v>
      </c>
      <c r="V91" s="200">
        <v>1126.51</v>
      </c>
      <c r="W91" s="200">
        <v>3042.73</v>
      </c>
      <c r="X91" s="205">
        <v>3427666</v>
      </c>
      <c r="Y91" s="208">
        <v>0.1301</v>
      </c>
      <c r="Z91" s="274" t="s">
        <v>191</v>
      </c>
      <c r="AA91" s="200">
        <v>1126.51</v>
      </c>
      <c r="AB91" s="200">
        <v>2286.85</v>
      </c>
      <c r="AC91" s="205">
        <v>2576156</v>
      </c>
      <c r="AD91" s="244">
        <v>0.1301</v>
      </c>
      <c r="AE91" s="210">
        <v>0</v>
      </c>
      <c r="AF91" s="200">
        <v>0</v>
      </c>
      <c r="AG91" s="200">
        <v>0</v>
      </c>
      <c r="AH91" s="200">
        <v>0</v>
      </c>
      <c r="AI91" s="200">
        <v>0</v>
      </c>
      <c r="AJ91" s="201">
        <v>0</v>
      </c>
      <c r="AK91" s="263">
        <v>0</v>
      </c>
      <c r="AL91" s="210">
        <v>0</v>
      </c>
      <c r="AM91" s="200">
        <v>0</v>
      </c>
      <c r="AN91" s="200">
        <v>0</v>
      </c>
      <c r="AO91" s="200">
        <v>0</v>
      </c>
      <c r="AP91" s="200">
        <v>0</v>
      </c>
      <c r="AQ91" s="201">
        <v>0</v>
      </c>
      <c r="AR91" s="208">
        <v>0</v>
      </c>
      <c r="AS91" s="250">
        <v>94</v>
      </c>
      <c r="AT91" s="200">
        <v>94</v>
      </c>
      <c r="AU91" s="200">
        <v>977.92</v>
      </c>
      <c r="AV91" s="200">
        <v>710.8</v>
      </c>
      <c r="AW91" s="200">
        <v>158740</v>
      </c>
      <c r="AX91" s="201">
        <v>0</v>
      </c>
      <c r="AY91" s="263">
        <v>0</v>
      </c>
      <c r="AZ91" s="210">
        <v>560</v>
      </c>
      <c r="BA91" s="200">
        <v>560</v>
      </c>
      <c r="BB91" s="200">
        <v>310.1</v>
      </c>
      <c r="BC91" s="200">
        <v>305.55</v>
      </c>
      <c r="BD91" s="200">
        <v>344765</v>
      </c>
      <c r="BE91" s="201">
        <v>0</v>
      </c>
      <c r="BF91" s="208">
        <v>0</v>
      </c>
      <c r="BG91" s="250">
        <v>1190</v>
      </c>
      <c r="BH91" s="200">
        <v>1190</v>
      </c>
      <c r="BI91" s="200">
        <v>516.82</v>
      </c>
      <c r="BJ91" s="200">
        <v>311.82</v>
      </c>
      <c r="BK91" s="200">
        <v>986086</v>
      </c>
      <c r="BL91" s="201">
        <v>0</v>
      </c>
      <c r="BM91" s="263">
        <v>0</v>
      </c>
      <c r="BN91" s="210">
        <v>1489.56</v>
      </c>
      <c r="BO91" s="200">
        <v>1489.56</v>
      </c>
      <c r="BP91" s="200">
        <v>153.6</v>
      </c>
      <c r="BQ91" s="200">
        <v>107.28</v>
      </c>
      <c r="BR91" s="200">
        <v>388604</v>
      </c>
      <c r="BS91" s="201">
        <v>0</v>
      </c>
      <c r="BT91" s="208">
        <v>0</v>
      </c>
      <c r="BU91" s="327">
        <v>7882016</v>
      </c>
      <c r="BV91" s="333">
        <v>0.0708</v>
      </c>
      <c r="BW91" s="241" t="s">
        <v>198</v>
      </c>
      <c r="BX91" s="200">
        <v>0</v>
      </c>
      <c r="BY91" s="200">
        <v>0</v>
      </c>
      <c r="BZ91" s="331">
        <v>0</v>
      </c>
      <c r="CA91" s="323">
        <v>0</v>
      </c>
      <c r="CB91" s="208">
        <v>0</v>
      </c>
      <c r="CC91" s="238" t="s">
        <v>149</v>
      </c>
      <c r="CD91" s="200">
        <v>0</v>
      </c>
      <c r="CE91" s="200">
        <v>0</v>
      </c>
      <c r="CF91" s="205">
        <v>0</v>
      </c>
      <c r="CG91" s="208">
        <v>0</v>
      </c>
      <c r="CH91" s="238" t="s">
        <v>149</v>
      </c>
      <c r="CI91" s="200">
        <v>0</v>
      </c>
      <c r="CJ91" s="200">
        <v>0</v>
      </c>
      <c r="CK91" s="205">
        <v>0</v>
      </c>
      <c r="CL91" s="201">
        <v>0</v>
      </c>
      <c r="CM91" s="208">
        <v>0</v>
      </c>
      <c r="CN91" s="250">
        <v>0</v>
      </c>
      <c r="CO91" s="200">
        <v>0</v>
      </c>
      <c r="CP91" s="200">
        <v>0</v>
      </c>
      <c r="CQ91" s="200">
        <v>0</v>
      </c>
      <c r="CR91" s="205">
        <v>0</v>
      </c>
      <c r="CS91" s="201">
        <v>0</v>
      </c>
      <c r="CT91" s="201">
        <v>0</v>
      </c>
      <c r="CU91" s="208">
        <v>0</v>
      </c>
      <c r="CV91" s="319">
        <v>0</v>
      </c>
      <c r="CW91" s="241" t="s">
        <v>252</v>
      </c>
      <c r="CX91" s="201">
        <v>1</v>
      </c>
      <c r="CY91" s="200">
        <v>1440.42</v>
      </c>
      <c r="CZ91" s="200">
        <v>1444.31</v>
      </c>
      <c r="DA91" s="201">
        <v>0.3652</v>
      </c>
      <c r="DB91" s="201">
        <v>0.185</v>
      </c>
      <c r="DC91" s="200">
        <v>3494.79</v>
      </c>
      <c r="DD91" s="236">
        <v>2395.86</v>
      </c>
      <c r="DE91" s="325">
        <v>5033940</v>
      </c>
      <c r="DF91" s="325">
        <v>3460360</v>
      </c>
      <c r="DG91" s="322">
        <v>1</v>
      </c>
      <c r="DH91" s="201">
        <v>1</v>
      </c>
      <c r="DI91" s="244">
        <v>0.0763</v>
      </c>
      <c r="DJ91" s="210">
        <v>125141.33</v>
      </c>
      <c r="DK91" s="236">
        <v>125141.33</v>
      </c>
      <c r="DL91" s="325">
        <v>8885034</v>
      </c>
      <c r="DM91" s="322">
        <v>0.0799</v>
      </c>
      <c r="DN91" s="201">
        <v>0.0799</v>
      </c>
      <c r="DO91" s="244">
        <v>0.0799</v>
      </c>
      <c r="DP91" s="210">
        <v>0</v>
      </c>
      <c r="DQ91" s="236">
        <v>0</v>
      </c>
      <c r="DR91" s="325">
        <v>0</v>
      </c>
      <c r="DS91" s="322">
        <v>0</v>
      </c>
      <c r="DT91" s="201">
        <v>0</v>
      </c>
      <c r="DU91" s="208">
        <v>0</v>
      </c>
      <c r="DV91" s="270">
        <v>0</v>
      </c>
      <c r="DW91" s="199">
        <v>0</v>
      </c>
      <c r="DX91" s="202" t="s">
        <v>218</v>
      </c>
      <c r="DY91" s="199">
        <v>0</v>
      </c>
      <c r="DZ91" s="199">
        <v>0</v>
      </c>
      <c r="EA91" s="202" t="s">
        <v>218</v>
      </c>
      <c r="EB91" s="199">
        <v>0</v>
      </c>
      <c r="EC91" s="247">
        <v>0</v>
      </c>
      <c r="ED91" s="327">
        <v>0</v>
      </c>
      <c r="EE91" s="322">
        <v>0</v>
      </c>
      <c r="EF91" s="244">
        <v>0</v>
      </c>
      <c r="EG91" s="327">
        <v>27173</v>
      </c>
      <c r="EH91" s="322">
        <v>0.0002</v>
      </c>
      <c r="EI91" s="208">
        <v>0</v>
      </c>
      <c r="EJ91" s="327">
        <v>1194353</v>
      </c>
      <c r="EK91" s="322">
        <v>0.0107</v>
      </c>
      <c r="EL91" s="244">
        <v>0</v>
      </c>
      <c r="EM91" s="327">
        <v>0</v>
      </c>
      <c r="EN91" s="322">
        <v>0</v>
      </c>
      <c r="EO91" s="208">
        <v>0</v>
      </c>
      <c r="EP91" s="327">
        <v>0</v>
      </c>
      <c r="EQ91" s="322">
        <v>0</v>
      </c>
      <c r="ER91" s="208">
        <v>0</v>
      </c>
      <c r="ES91" s="241" t="s">
        <v>230</v>
      </c>
      <c r="ET91" s="200">
        <v>0</v>
      </c>
      <c r="EU91" s="201">
        <v>0</v>
      </c>
      <c r="EV91" s="201">
        <v>0.0799</v>
      </c>
      <c r="EW91" s="208">
        <v>0.0799</v>
      </c>
      <c r="EX91" s="238" t="s">
        <v>280</v>
      </c>
      <c r="EY91" s="200">
        <v>25053</v>
      </c>
      <c r="EZ91" s="201">
        <v>0.0002</v>
      </c>
      <c r="FA91" s="208">
        <v>0</v>
      </c>
      <c r="FB91" s="238" t="s">
        <v>232</v>
      </c>
      <c r="FC91" s="200">
        <v>0</v>
      </c>
      <c r="FD91" s="201">
        <v>0</v>
      </c>
      <c r="FE91" s="208">
        <v>0</v>
      </c>
      <c r="FF91" s="238" t="s">
        <v>233</v>
      </c>
      <c r="FG91" s="200">
        <v>0</v>
      </c>
      <c r="FH91" s="201">
        <v>0</v>
      </c>
      <c r="FI91" s="208">
        <v>0</v>
      </c>
      <c r="FJ91" s="238" t="s">
        <v>234</v>
      </c>
      <c r="FK91" s="200">
        <v>0</v>
      </c>
      <c r="FL91" s="201">
        <v>0</v>
      </c>
      <c r="FM91" s="208">
        <v>0</v>
      </c>
      <c r="FN91" s="238" t="s">
        <v>235</v>
      </c>
      <c r="FO91" s="200">
        <v>0</v>
      </c>
      <c r="FP91" s="201">
        <v>0</v>
      </c>
      <c r="FQ91" s="244">
        <v>0</v>
      </c>
      <c r="FR91" s="211">
        <v>111270269</v>
      </c>
      <c r="FS91" s="201">
        <v>1</v>
      </c>
      <c r="FT91" s="200">
        <v>12928623</v>
      </c>
      <c r="FU91" s="341">
        <f t="shared" si="1"/>
        <v>0.11619117232474742</v>
      </c>
      <c r="FV91" s="210">
        <v>288877</v>
      </c>
      <c r="FW91" s="199" t="s">
        <v>170</v>
      </c>
      <c r="FX91" s="201">
        <v>0.018</v>
      </c>
      <c r="FY91" s="201">
        <v>1</v>
      </c>
      <c r="FZ91" s="200">
        <v>-178514</v>
      </c>
      <c r="GA91" s="200">
        <v>110363</v>
      </c>
      <c r="GB91" s="208">
        <v>0.001</v>
      </c>
      <c r="GC91" s="254">
        <v>0</v>
      </c>
      <c r="GD91" s="200">
        <v>0</v>
      </c>
      <c r="GE91" s="200">
        <v>325000</v>
      </c>
      <c r="GF91" s="236">
        <v>0</v>
      </c>
      <c r="GG91" s="254">
        <v>111380631</v>
      </c>
      <c r="GH91" s="201">
        <v>0.7618</v>
      </c>
      <c r="GI91" s="201">
        <v>0.9089</v>
      </c>
      <c r="GJ91" s="266">
        <v>1.24</v>
      </c>
    </row>
    <row r="92" spans="1:192" s="190" customFormat="1" ht="14.25">
      <c r="A92" s="197">
        <v>392</v>
      </c>
      <c r="B92" s="197" t="s">
        <v>78</v>
      </c>
      <c r="C92" s="198" t="s">
        <v>169</v>
      </c>
      <c r="D92" s="247">
        <v>0</v>
      </c>
      <c r="E92" s="254">
        <v>2647.27</v>
      </c>
      <c r="F92" s="200">
        <v>15480</v>
      </c>
      <c r="G92" s="205">
        <v>40979740</v>
      </c>
      <c r="H92" s="201">
        <v>0.3749</v>
      </c>
      <c r="I92" s="208">
        <v>0.05</v>
      </c>
      <c r="J92" s="250">
        <v>3971.9</v>
      </c>
      <c r="K92" s="200">
        <v>5727</v>
      </c>
      <c r="L92" s="205">
        <v>22747071</v>
      </c>
      <c r="M92" s="201">
        <v>0.2081</v>
      </c>
      <c r="N92" s="208">
        <v>0.05</v>
      </c>
      <c r="O92" s="250">
        <v>4981.65</v>
      </c>
      <c r="P92" s="200">
        <v>4140</v>
      </c>
      <c r="Q92" s="205">
        <v>20624031</v>
      </c>
      <c r="R92" s="201">
        <v>0.1887</v>
      </c>
      <c r="S92" s="208">
        <v>0.05</v>
      </c>
      <c r="T92" s="306">
        <v>84350842</v>
      </c>
      <c r="U92" s="257" t="s">
        <v>190</v>
      </c>
      <c r="V92" s="200">
        <v>562.08</v>
      </c>
      <c r="W92" s="200">
        <v>4451.92</v>
      </c>
      <c r="X92" s="205">
        <v>2502335</v>
      </c>
      <c r="Y92" s="208">
        <v>0.15</v>
      </c>
      <c r="Z92" s="274" t="s">
        <v>191</v>
      </c>
      <c r="AA92" s="200">
        <v>866.1</v>
      </c>
      <c r="AB92" s="200">
        <v>2715.48</v>
      </c>
      <c r="AC92" s="205">
        <v>2351876</v>
      </c>
      <c r="AD92" s="244">
        <v>0.15</v>
      </c>
      <c r="AE92" s="210">
        <v>0</v>
      </c>
      <c r="AF92" s="200">
        <v>0</v>
      </c>
      <c r="AG92" s="200">
        <v>0</v>
      </c>
      <c r="AH92" s="200">
        <v>0</v>
      </c>
      <c r="AI92" s="200">
        <v>0</v>
      </c>
      <c r="AJ92" s="201">
        <v>0.15</v>
      </c>
      <c r="AK92" s="263">
        <v>0.15</v>
      </c>
      <c r="AL92" s="210">
        <v>220.75</v>
      </c>
      <c r="AM92" s="200">
        <v>327.03</v>
      </c>
      <c r="AN92" s="200">
        <v>1192.47</v>
      </c>
      <c r="AO92" s="200">
        <v>797.82</v>
      </c>
      <c r="AP92" s="200">
        <v>524148</v>
      </c>
      <c r="AQ92" s="201">
        <v>0.15</v>
      </c>
      <c r="AR92" s="208">
        <v>0.15</v>
      </c>
      <c r="AS92" s="250">
        <v>331.13</v>
      </c>
      <c r="AT92" s="200">
        <v>490.55</v>
      </c>
      <c r="AU92" s="200">
        <v>3630.43</v>
      </c>
      <c r="AV92" s="200">
        <v>2090.15</v>
      </c>
      <c r="AW92" s="200">
        <v>2227466</v>
      </c>
      <c r="AX92" s="201">
        <v>0.15</v>
      </c>
      <c r="AY92" s="263">
        <v>0.15</v>
      </c>
      <c r="AZ92" s="210">
        <v>441.5</v>
      </c>
      <c r="BA92" s="200">
        <v>654.07</v>
      </c>
      <c r="BB92" s="200">
        <v>1020.22</v>
      </c>
      <c r="BC92" s="200">
        <v>607.89</v>
      </c>
      <c r="BD92" s="200">
        <v>848027</v>
      </c>
      <c r="BE92" s="201">
        <v>0.15</v>
      </c>
      <c r="BF92" s="208">
        <v>0.15</v>
      </c>
      <c r="BG92" s="250">
        <v>551.88</v>
      </c>
      <c r="BH92" s="200">
        <v>817.58</v>
      </c>
      <c r="BI92" s="200">
        <v>666.54</v>
      </c>
      <c r="BJ92" s="200">
        <v>292.46</v>
      </c>
      <c r="BK92" s="200">
        <v>606955</v>
      </c>
      <c r="BL92" s="201">
        <v>0.15</v>
      </c>
      <c r="BM92" s="263">
        <v>0.15</v>
      </c>
      <c r="BN92" s="210">
        <v>883</v>
      </c>
      <c r="BO92" s="200">
        <v>1308.13</v>
      </c>
      <c r="BP92" s="200">
        <v>262.75</v>
      </c>
      <c r="BQ92" s="200">
        <v>131.11</v>
      </c>
      <c r="BR92" s="200">
        <v>403524</v>
      </c>
      <c r="BS92" s="201">
        <v>0.15</v>
      </c>
      <c r="BT92" s="208">
        <v>0.15</v>
      </c>
      <c r="BU92" s="327">
        <v>9464330</v>
      </c>
      <c r="BV92" s="333">
        <v>0.0866</v>
      </c>
      <c r="BW92" s="241" t="s">
        <v>198</v>
      </c>
      <c r="BX92" s="200">
        <v>0</v>
      </c>
      <c r="BY92" s="200">
        <v>0</v>
      </c>
      <c r="BZ92" s="331">
        <v>0</v>
      </c>
      <c r="CA92" s="323">
        <v>0</v>
      </c>
      <c r="CB92" s="208">
        <v>0</v>
      </c>
      <c r="CC92" s="238" t="s">
        <v>261</v>
      </c>
      <c r="CD92" s="200">
        <v>1212</v>
      </c>
      <c r="CE92" s="200">
        <v>297.14</v>
      </c>
      <c r="CF92" s="205">
        <v>360139</v>
      </c>
      <c r="CG92" s="208">
        <v>0</v>
      </c>
      <c r="CH92" s="238" t="s">
        <v>260</v>
      </c>
      <c r="CI92" s="200">
        <v>1212</v>
      </c>
      <c r="CJ92" s="200">
        <v>39.54</v>
      </c>
      <c r="CK92" s="205">
        <v>47918</v>
      </c>
      <c r="CL92" s="201">
        <v>0</v>
      </c>
      <c r="CM92" s="208">
        <v>0.0037</v>
      </c>
      <c r="CN92" s="250">
        <v>250</v>
      </c>
      <c r="CO92" s="200">
        <v>250</v>
      </c>
      <c r="CP92" s="200">
        <v>52.65</v>
      </c>
      <c r="CQ92" s="200">
        <v>0</v>
      </c>
      <c r="CR92" s="205">
        <v>13162</v>
      </c>
      <c r="CS92" s="201">
        <v>0.0001</v>
      </c>
      <c r="CT92" s="201">
        <v>0</v>
      </c>
      <c r="CU92" s="208">
        <v>0</v>
      </c>
      <c r="CV92" s="319">
        <v>421220</v>
      </c>
      <c r="CW92" s="241" t="s">
        <v>209</v>
      </c>
      <c r="CX92" s="201">
        <v>0.27</v>
      </c>
      <c r="CY92" s="200">
        <v>732.37</v>
      </c>
      <c r="CZ92" s="200">
        <v>647.34</v>
      </c>
      <c r="DA92" s="201">
        <v>0.1373</v>
      </c>
      <c r="DB92" s="201">
        <v>0.1364</v>
      </c>
      <c r="DC92" s="200">
        <v>2107.72</v>
      </c>
      <c r="DD92" s="236">
        <v>2021.99</v>
      </c>
      <c r="DE92" s="325">
        <v>1543630</v>
      </c>
      <c r="DF92" s="325">
        <v>1308916</v>
      </c>
      <c r="DG92" s="322">
        <v>1</v>
      </c>
      <c r="DH92" s="201">
        <v>1</v>
      </c>
      <c r="DI92" s="244">
        <v>0.0261</v>
      </c>
      <c r="DJ92" s="210">
        <v>150000</v>
      </c>
      <c r="DK92" s="236">
        <v>150000</v>
      </c>
      <c r="DL92" s="325">
        <v>10650000</v>
      </c>
      <c r="DM92" s="322">
        <v>0.0974</v>
      </c>
      <c r="DN92" s="201">
        <v>0</v>
      </c>
      <c r="DO92" s="244">
        <v>0</v>
      </c>
      <c r="DP92" s="210">
        <v>0</v>
      </c>
      <c r="DQ92" s="236">
        <v>0</v>
      </c>
      <c r="DR92" s="325">
        <v>0</v>
      </c>
      <c r="DS92" s="322">
        <v>0</v>
      </c>
      <c r="DT92" s="201">
        <v>0</v>
      </c>
      <c r="DU92" s="208">
        <v>0</v>
      </c>
      <c r="DV92" s="270">
        <v>0</v>
      </c>
      <c r="DW92" s="199">
        <v>0</v>
      </c>
      <c r="DX92" s="202" t="s">
        <v>218</v>
      </c>
      <c r="DY92" s="199">
        <v>0</v>
      </c>
      <c r="DZ92" s="199">
        <v>0</v>
      </c>
      <c r="EA92" s="202" t="s">
        <v>218</v>
      </c>
      <c r="EB92" s="199">
        <v>0</v>
      </c>
      <c r="EC92" s="247">
        <v>0</v>
      </c>
      <c r="ED92" s="327">
        <v>0</v>
      </c>
      <c r="EE92" s="322">
        <v>0</v>
      </c>
      <c r="EF92" s="244">
        <v>0</v>
      </c>
      <c r="EG92" s="327">
        <v>0</v>
      </c>
      <c r="EH92" s="322">
        <v>0</v>
      </c>
      <c r="EI92" s="208">
        <v>0</v>
      </c>
      <c r="EJ92" s="327">
        <v>817919</v>
      </c>
      <c r="EK92" s="322">
        <v>0.0075</v>
      </c>
      <c r="EL92" s="244">
        <v>0</v>
      </c>
      <c r="EM92" s="327">
        <v>744790</v>
      </c>
      <c r="EN92" s="322">
        <v>0.0068</v>
      </c>
      <c r="EO92" s="208">
        <v>0</v>
      </c>
      <c r="EP92" s="327">
        <v>0</v>
      </c>
      <c r="EQ92" s="322">
        <v>0</v>
      </c>
      <c r="ER92" s="208">
        <v>0</v>
      </c>
      <c r="ES92" s="241" t="s">
        <v>230</v>
      </c>
      <c r="ET92" s="200">
        <v>0</v>
      </c>
      <c r="EU92" s="201">
        <v>0</v>
      </c>
      <c r="EV92" s="201">
        <v>0</v>
      </c>
      <c r="EW92" s="208">
        <v>0</v>
      </c>
      <c r="EX92" s="238" t="s">
        <v>231</v>
      </c>
      <c r="EY92" s="200">
        <v>0</v>
      </c>
      <c r="EZ92" s="201">
        <v>0</v>
      </c>
      <c r="FA92" s="208">
        <v>0</v>
      </c>
      <c r="FB92" s="238" t="s">
        <v>232</v>
      </c>
      <c r="FC92" s="200">
        <v>0</v>
      </c>
      <c r="FD92" s="201">
        <v>0</v>
      </c>
      <c r="FE92" s="208">
        <v>0</v>
      </c>
      <c r="FF92" s="238" t="s">
        <v>233</v>
      </c>
      <c r="FG92" s="200">
        <v>0</v>
      </c>
      <c r="FH92" s="201">
        <v>0</v>
      </c>
      <c r="FI92" s="208">
        <v>0</v>
      </c>
      <c r="FJ92" s="238" t="s">
        <v>234</v>
      </c>
      <c r="FK92" s="200">
        <v>0</v>
      </c>
      <c r="FL92" s="201">
        <v>0</v>
      </c>
      <c r="FM92" s="208">
        <v>0</v>
      </c>
      <c r="FN92" s="238" t="s">
        <v>235</v>
      </c>
      <c r="FO92" s="200">
        <v>0</v>
      </c>
      <c r="FP92" s="201">
        <v>0</v>
      </c>
      <c r="FQ92" s="244">
        <v>0</v>
      </c>
      <c r="FR92" s="211">
        <v>109301646</v>
      </c>
      <c r="FS92" s="201">
        <v>1</v>
      </c>
      <c r="FT92" s="200">
        <v>8489737</v>
      </c>
      <c r="FU92" s="341">
        <f t="shared" si="1"/>
        <v>0.07767254483980963</v>
      </c>
      <c r="FV92" s="210">
        <v>948748</v>
      </c>
      <c r="FW92" s="199" t="s">
        <v>170</v>
      </c>
      <c r="FX92" s="201">
        <v>0.046</v>
      </c>
      <c r="FY92" s="201">
        <v>1</v>
      </c>
      <c r="FZ92" s="200">
        <v>-522563</v>
      </c>
      <c r="GA92" s="200">
        <v>426185</v>
      </c>
      <c r="GB92" s="208">
        <v>0.0039</v>
      </c>
      <c r="GC92" s="254">
        <v>0</v>
      </c>
      <c r="GD92" s="200">
        <v>0</v>
      </c>
      <c r="GE92" s="200">
        <v>0</v>
      </c>
      <c r="GF92" s="236">
        <v>250000</v>
      </c>
      <c r="GG92" s="254">
        <v>109727831</v>
      </c>
      <c r="GH92" s="201">
        <v>0.7717</v>
      </c>
      <c r="GI92" s="201">
        <v>0.8883</v>
      </c>
      <c r="GJ92" s="266">
        <v>1.4200000000000002</v>
      </c>
    </row>
    <row r="93" spans="1:192" s="190" customFormat="1" ht="14.25">
      <c r="A93" s="197">
        <v>815</v>
      </c>
      <c r="B93" s="197" t="s">
        <v>89</v>
      </c>
      <c r="C93" s="198" t="s">
        <v>169</v>
      </c>
      <c r="D93" s="247">
        <v>0</v>
      </c>
      <c r="E93" s="254">
        <v>2791.19</v>
      </c>
      <c r="F93" s="200">
        <v>41639.24</v>
      </c>
      <c r="G93" s="205">
        <v>116223030</v>
      </c>
      <c r="H93" s="201">
        <v>0.3762</v>
      </c>
      <c r="I93" s="208">
        <v>0.0039</v>
      </c>
      <c r="J93" s="250">
        <v>3585.36</v>
      </c>
      <c r="K93" s="200">
        <v>18290</v>
      </c>
      <c r="L93" s="205">
        <v>65576234</v>
      </c>
      <c r="M93" s="201">
        <v>0.2123</v>
      </c>
      <c r="N93" s="208">
        <v>0.0048</v>
      </c>
      <c r="O93" s="250">
        <v>4445.83</v>
      </c>
      <c r="P93" s="200">
        <v>12963</v>
      </c>
      <c r="Q93" s="205">
        <v>57631294</v>
      </c>
      <c r="R93" s="201">
        <v>0.1865</v>
      </c>
      <c r="S93" s="208">
        <v>0.0048</v>
      </c>
      <c r="T93" s="306">
        <v>239430559</v>
      </c>
      <c r="U93" s="257" t="s">
        <v>254</v>
      </c>
      <c r="V93" s="200">
        <v>457.03</v>
      </c>
      <c r="W93" s="200">
        <v>3847.14</v>
      </c>
      <c r="X93" s="205">
        <v>1758259</v>
      </c>
      <c r="Y93" s="208">
        <v>0.1707</v>
      </c>
      <c r="Z93" s="274" t="s">
        <v>253</v>
      </c>
      <c r="AA93" s="200">
        <v>612.6</v>
      </c>
      <c r="AB93" s="200">
        <v>2474.98</v>
      </c>
      <c r="AC93" s="205">
        <v>1516175</v>
      </c>
      <c r="AD93" s="244">
        <v>0.2333</v>
      </c>
      <c r="AE93" s="210">
        <v>609.79</v>
      </c>
      <c r="AF93" s="200">
        <v>906.64</v>
      </c>
      <c r="AG93" s="200">
        <v>2424.12</v>
      </c>
      <c r="AH93" s="200">
        <v>1561.8</v>
      </c>
      <c r="AI93" s="200">
        <v>2894193</v>
      </c>
      <c r="AJ93" s="201">
        <v>0.05</v>
      </c>
      <c r="AK93" s="263">
        <v>0.0721</v>
      </c>
      <c r="AL93" s="210">
        <v>877.78</v>
      </c>
      <c r="AM93" s="200">
        <v>1132.8</v>
      </c>
      <c r="AN93" s="200">
        <v>2586.26</v>
      </c>
      <c r="AO93" s="200">
        <v>1687.67</v>
      </c>
      <c r="AP93" s="200">
        <v>4181960</v>
      </c>
      <c r="AQ93" s="201">
        <v>0.05</v>
      </c>
      <c r="AR93" s="208">
        <v>0.0721</v>
      </c>
      <c r="AS93" s="250">
        <v>744.31</v>
      </c>
      <c r="AT93" s="200">
        <v>741.64</v>
      </c>
      <c r="AU93" s="200">
        <v>1686.04</v>
      </c>
      <c r="AV93" s="200">
        <v>1240.71</v>
      </c>
      <c r="AW93" s="200">
        <v>2175096</v>
      </c>
      <c r="AX93" s="201">
        <v>0.0721</v>
      </c>
      <c r="AY93" s="263">
        <v>0.05</v>
      </c>
      <c r="AZ93" s="210">
        <v>1224.19</v>
      </c>
      <c r="BA93" s="200">
        <v>1187.35</v>
      </c>
      <c r="BB93" s="200">
        <v>815.07</v>
      </c>
      <c r="BC93" s="200">
        <v>612.4</v>
      </c>
      <c r="BD93" s="200">
        <v>1724935</v>
      </c>
      <c r="BE93" s="201">
        <v>0.05</v>
      </c>
      <c r="BF93" s="208">
        <v>0.0721</v>
      </c>
      <c r="BG93" s="250">
        <v>1332.03</v>
      </c>
      <c r="BH93" s="200">
        <v>1063.82</v>
      </c>
      <c r="BI93" s="200">
        <v>183.03</v>
      </c>
      <c r="BJ93" s="200">
        <v>140.22</v>
      </c>
      <c r="BK93" s="200">
        <v>392964</v>
      </c>
      <c r="BL93" s="201">
        <v>0.05</v>
      </c>
      <c r="BM93" s="263">
        <v>0.0721</v>
      </c>
      <c r="BN93" s="210">
        <v>1561.57</v>
      </c>
      <c r="BO93" s="200">
        <v>149.58</v>
      </c>
      <c r="BP93" s="200">
        <v>274.05</v>
      </c>
      <c r="BQ93" s="200">
        <v>159.1</v>
      </c>
      <c r="BR93" s="200">
        <v>451738</v>
      </c>
      <c r="BS93" s="201">
        <v>0.05</v>
      </c>
      <c r="BT93" s="208">
        <v>0.0721</v>
      </c>
      <c r="BU93" s="327">
        <v>15095319</v>
      </c>
      <c r="BV93" s="333">
        <v>0.0489</v>
      </c>
      <c r="BW93" s="241" t="s">
        <v>198</v>
      </c>
      <c r="BX93" s="200">
        <v>2402.24</v>
      </c>
      <c r="BY93" s="200">
        <v>294.09</v>
      </c>
      <c r="BZ93" s="331">
        <v>706473</v>
      </c>
      <c r="CA93" s="323">
        <v>0.0023</v>
      </c>
      <c r="CB93" s="208">
        <v>1</v>
      </c>
      <c r="CC93" s="238" t="s">
        <v>200</v>
      </c>
      <c r="CD93" s="200">
        <v>922.54</v>
      </c>
      <c r="CE93" s="200">
        <v>928.21</v>
      </c>
      <c r="CF93" s="205">
        <v>856306</v>
      </c>
      <c r="CG93" s="208">
        <v>0</v>
      </c>
      <c r="CH93" s="238" t="s">
        <v>201</v>
      </c>
      <c r="CI93" s="200">
        <v>890.19</v>
      </c>
      <c r="CJ93" s="200">
        <v>173.75</v>
      </c>
      <c r="CK93" s="205">
        <v>154673</v>
      </c>
      <c r="CL93" s="201">
        <v>0</v>
      </c>
      <c r="CM93" s="208">
        <v>0.0033</v>
      </c>
      <c r="CN93" s="250">
        <v>967.38</v>
      </c>
      <c r="CO93" s="200">
        <v>18423.52</v>
      </c>
      <c r="CP93" s="200">
        <v>494.36</v>
      </c>
      <c r="CQ93" s="200">
        <v>19.5</v>
      </c>
      <c r="CR93" s="205">
        <v>837490</v>
      </c>
      <c r="CS93" s="201">
        <v>0.0027</v>
      </c>
      <c r="CT93" s="201">
        <v>0.3158</v>
      </c>
      <c r="CU93" s="208">
        <v>0.5892</v>
      </c>
      <c r="CV93" s="319">
        <v>2554943</v>
      </c>
      <c r="CW93" s="241" t="s">
        <v>252</v>
      </c>
      <c r="CX93" s="201">
        <v>0.33</v>
      </c>
      <c r="CY93" s="200">
        <v>492.74</v>
      </c>
      <c r="CZ93" s="200">
        <v>615.63</v>
      </c>
      <c r="DA93" s="201">
        <v>0.186</v>
      </c>
      <c r="DB93" s="201">
        <v>0.1839</v>
      </c>
      <c r="DC93" s="200">
        <v>7684.35</v>
      </c>
      <c r="DD93" s="236">
        <v>6875.61</v>
      </c>
      <c r="DE93" s="325">
        <v>3786387</v>
      </c>
      <c r="DF93" s="325">
        <v>4232833</v>
      </c>
      <c r="DG93" s="322">
        <v>1</v>
      </c>
      <c r="DH93" s="201">
        <v>1</v>
      </c>
      <c r="DI93" s="244">
        <v>0.026</v>
      </c>
      <c r="DJ93" s="210">
        <v>85000</v>
      </c>
      <c r="DK93" s="236">
        <v>175000</v>
      </c>
      <c r="DL93" s="325">
        <v>34651800</v>
      </c>
      <c r="DM93" s="322">
        <v>0.1122</v>
      </c>
      <c r="DN93" s="201">
        <v>0</v>
      </c>
      <c r="DO93" s="244">
        <v>0</v>
      </c>
      <c r="DP93" s="210">
        <v>50000</v>
      </c>
      <c r="DQ93" s="236">
        <v>100000</v>
      </c>
      <c r="DR93" s="325">
        <v>2872778</v>
      </c>
      <c r="DS93" s="322">
        <v>0.0093</v>
      </c>
      <c r="DT93" s="201">
        <v>0</v>
      </c>
      <c r="DU93" s="208">
        <v>0</v>
      </c>
      <c r="DV93" s="270">
        <v>2</v>
      </c>
      <c r="DW93" s="199">
        <v>90</v>
      </c>
      <c r="DX93" s="202" t="s">
        <v>268</v>
      </c>
      <c r="DY93" s="199">
        <v>3</v>
      </c>
      <c r="DZ93" s="199">
        <v>600</v>
      </c>
      <c r="EA93" s="202" t="s">
        <v>218</v>
      </c>
      <c r="EB93" s="199">
        <v>3</v>
      </c>
      <c r="EC93" s="247">
        <v>3</v>
      </c>
      <c r="ED93" s="327">
        <v>0</v>
      </c>
      <c r="EE93" s="322">
        <v>0</v>
      </c>
      <c r="EF93" s="244">
        <v>0</v>
      </c>
      <c r="EG93" s="327">
        <v>0</v>
      </c>
      <c r="EH93" s="322">
        <v>0</v>
      </c>
      <c r="EI93" s="208">
        <v>0</v>
      </c>
      <c r="EJ93" s="327">
        <v>5688481</v>
      </c>
      <c r="EK93" s="322">
        <v>0.0184</v>
      </c>
      <c r="EL93" s="244">
        <v>0</v>
      </c>
      <c r="EM93" s="327">
        <v>244050</v>
      </c>
      <c r="EN93" s="322">
        <v>0.0008</v>
      </c>
      <c r="EO93" s="208">
        <v>0</v>
      </c>
      <c r="EP93" s="327">
        <v>0</v>
      </c>
      <c r="EQ93" s="322">
        <v>0</v>
      </c>
      <c r="ER93" s="208">
        <v>0</v>
      </c>
      <c r="ES93" s="241" t="s">
        <v>230</v>
      </c>
      <c r="ET93" s="200">
        <v>0</v>
      </c>
      <c r="EU93" s="201">
        <v>0</v>
      </c>
      <c r="EV93" s="201">
        <v>0</v>
      </c>
      <c r="EW93" s="208">
        <v>0</v>
      </c>
      <c r="EX93" s="238" t="s">
        <v>279</v>
      </c>
      <c r="EY93" s="200">
        <v>391195</v>
      </c>
      <c r="EZ93" s="201">
        <v>0.0013</v>
      </c>
      <c r="FA93" s="208">
        <v>0</v>
      </c>
      <c r="FB93" s="238" t="s">
        <v>232</v>
      </c>
      <c r="FC93" s="200">
        <v>0</v>
      </c>
      <c r="FD93" s="201">
        <v>0</v>
      </c>
      <c r="FE93" s="208">
        <v>0</v>
      </c>
      <c r="FF93" s="238" t="s">
        <v>233</v>
      </c>
      <c r="FG93" s="200">
        <v>0</v>
      </c>
      <c r="FH93" s="201">
        <v>0</v>
      </c>
      <c r="FI93" s="208">
        <v>0</v>
      </c>
      <c r="FJ93" s="238" t="s">
        <v>234</v>
      </c>
      <c r="FK93" s="200">
        <v>0</v>
      </c>
      <c r="FL93" s="201">
        <v>0</v>
      </c>
      <c r="FM93" s="208">
        <v>0</v>
      </c>
      <c r="FN93" s="238" t="s">
        <v>235</v>
      </c>
      <c r="FO93" s="200">
        <v>0</v>
      </c>
      <c r="FP93" s="201">
        <v>0</v>
      </c>
      <c r="FQ93" s="244">
        <v>0</v>
      </c>
      <c r="FR93" s="211">
        <v>308948345</v>
      </c>
      <c r="FS93" s="201">
        <v>1</v>
      </c>
      <c r="FT93" s="200">
        <v>11491734</v>
      </c>
      <c r="FU93" s="341">
        <f t="shared" si="1"/>
        <v>0.037196295710857426</v>
      </c>
      <c r="FV93" s="210">
        <v>3646078</v>
      </c>
      <c r="FW93" s="199" t="s">
        <v>170</v>
      </c>
      <c r="FX93" s="201">
        <v>0.0166</v>
      </c>
      <c r="FY93" s="201">
        <v>1</v>
      </c>
      <c r="FZ93" s="200">
        <v>-3646067</v>
      </c>
      <c r="GA93" s="200">
        <v>11</v>
      </c>
      <c r="GB93" s="208">
        <v>0</v>
      </c>
      <c r="GC93" s="254">
        <v>0</v>
      </c>
      <c r="GD93" s="200">
        <v>0</v>
      </c>
      <c r="GE93" s="200">
        <v>200000</v>
      </c>
      <c r="GF93" s="236">
        <v>300000</v>
      </c>
      <c r="GG93" s="254">
        <v>308948356</v>
      </c>
      <c r="GH93" s="201">
        <v>0.775</v>
      </c>
      <c r="GI93" s="201">
        <v>0.8581</v>
      </c>
      <c r="GJ93" s="266">
        <v>1.21</v>
      </c>
    </row>
    <row r="94" spans="1:192" s="190" customFormat="1" ht="14.25">
      <c r="A94" s="197">
        <v>928</v>
      </c>
      <c r="B94" s="197" t="s">
        <v>142</v>
      </c>
      <c r="C94" s="198" t="s">
        <v>170</v>
      </c>
      <c r="D94" s="247">
        <v>103.5</v>
      </c>
      <c r="E94" s="254">
        <v>2647.03</v>
      </c>
      <c r="F94" s="200">
        <v>59518.5</v>
      </c>
      <c r="G94" s="205">
        <v>157547255</v>
      </c>
      <c r="H94" s="201">
        <v>0.3931</v>
      </c>
      <c r="I94" s="208">
        <v>0.083</v>
      </c>
      <c r="J94" s="250">
        <v>3849.62</v>
      </c>
      <c r="K94" s="200">
        <v>20615</v>
      </c>
      <c r="L94" s="205">
        <v>79359916</v>
      </c>
      <c r="M94" s="201">
        <v>0.198</v>
      </c>
      <c r="N94" s="208">
        <v>0.083</v>
      </c>
      <c r="O94" s="250">
        <v>4348.62</v>
      </c>
      <c r="P94" s="200">
        <v>14414</v>
      </c>
      <c r="Q94" s="205">
        <v>62681009</v>
      </c>
      <c r="R94" s="201">
        <v>0.1564</v>
      </c>
      <c r="S94" s="208">
        <v>0.083</v>
      </c>
      <c r="T94" s="306">
        <v>299588180</v>
      </c>
      <c r="U94" s="257" t="s">
        <v>190</v>
      </c>
      <c r="V94" s="200">
        <v>2416.03</v>
      </c>
      <c r="W94" s="200">
        <v>11999.08</v>
      </c>
      <c r="X94" s="205">
        <v>28990140</v>
      </c>
      <c r="Y94" s="208">
        <v>0.12</v>
      </c>
      <c r="Z94" s="274" t="s">
        <v>191</v>
      </c>
      <c r="AA94" s="200">
        <v>3318.22</v>
      </c>
      <c r="AB94" s="200">
        <v>7191.4</v>
      </c>
      <c r="AC94" s="205">
        <v>23862637</v>
      </c>
      <c r="AD94" s="244">
        <v>0.12</v>
      </c>
      <c r="AE94" s="210">
        <v>0</v>
      </c>
      <c r="AF94" s="200">
        <v>0</v>
      </c>
      <c r="AG94" s="200">
        <v>0</v>
      </c>
      <c r="AH94" s="200">
        <v>0</v>
      </c>
      <c r="AI94" s="200">
        <v>0</v>
      </c>
      <c r="AJ94" s="201">
        <v>0</v>
      </c>
      <c r="AK94" s="263">
        <v>0</v>
      </c>
      <c r="AL94" s="210">
        <v>0</v>
      </c>
      <c r="AM94" s="200">
        <v>0</v>
      </c>
      <c r="AN94" s="200">
        <v>0</v>
      </c>
      <c r="AO94" s="200">
        <v>0</v>
      </c>
      <c r="AP94" s="200">
        <v>0</v>
      </c>
      <c r="AQ94" s="201">
        <v>0</v>
      </c>
      <c r="AR94" s="208">
        <v>0</v>
      </c>
      <c r="AS94" s="250">
        <v>0</v>
      </c>
      <c r="AT94" s="200">
        <v>0</v>
      </c>
      <c r="AU94" s="200">
        <v>0</v>
      </c>
      <c r="AV94" s="200">
        <v>0</v>
      </c>
      <c r="AW94" s="200">
        <v>0</v>
      </c>
      <c r="AX94" s="201">
        <v>0</v>
      </c>
      <c r="AY94" s="263">
        <v>0</v>
      </c>
      <c r="AZ94" s="210">
        <v>0</v>
      </c>
      <c r="BA94" s="200">
        <v>0</v>
      </c>
      <c r="BB94" s="205">
        <v>0</v>
      </c>
      <c r="BC94" s="200">
        <v>0</v>
      </c>
      <c r="BD94" s="200">
        <v>0</v>
      </c>
      <c r="BE94" s="201">
        <v>0</v>
      </c>
      <c r="BF94" s="208">
        <v>0</v>
      </c>
      <c r="BG94" s="250">
        <v>0</v>
      </c>
      <c r="BH94" s="200">
        <v>0</v>
      </c>
      <c r="BI94" s="200">
        <v>0</v>
      </c>
      <c r="BJ94" s="205">
        <v>0</v>
      </c>
      <c r="BK94" s="200">
        <v>0</v>
      </c>
      <c r="BL94" s="201">
        <v>0</v>
      </c>
      <c r="BM94" s="263">
        <v>0</v>
      </c>
      <c r="BN94" s="210">
        <v>0</v>
      </c>
      <c r="BO94" s="200">
        <v>0</v>
      </c>
      <c r="BP94" s="205">
        <v>0</v>
      </c>
      <c r="BQ94" s="200">
        <v>0</v>
      </c>
      <c r="BR94" s="200">
        <v>0</v>
      </c>
      <c r="BS94" s="201">
        <v>0</v>
      </c>
      <c r="BT94" s="208">
        <v>0</v>
      </c>
      <c r="BU94" s="327">
        <v>52852777</v>
      </c>
      <c r="BV94" s="333">
        <v>0.1319</v>
      </c>
      <c r="BW94" s="241" t="s">
        <v>198</v>
      </c>
      <c r="BX94" s="200">
        <v>0</v>
      </c>
      <c r="BY94" s="200">
        <v>0</v>
      </c>
      <c r="BZ94" s="331">
        <v>0</v>
      </c>
      <c r="CA94" s="323">
        <v>0</v>
      </c>
      <c r="CB94" s="208">
        <v>0</v>
      </c>
      <c r="CC94" s="238" t="s">
        <v>149</v>
      </c>
      <c r="CD94" s="200">
        <v>0</v>
      </c>
      <c r="CE94" s="200">
        <v>0</v>
      </c>
      <c r="CF94" s="205">
        <v>0</v>
      </c>
      <c r="CG94" s="208">
        <v>0</v>
      </c>
      <c r="CH94" s="238" t="s">
        <v>149</v>
      </c>
      <c r="CI94" s="200">
        <v>0</v>
      </c>
      <c r="CJ94" s="200">
        <v>0</v>
      </c>
      <c r="CK94" s="205">
        <v>0</v>
      </c>
      <c r="CL94" s="201">
        <v>0</v>
      </c>
      <c r="CM94" s="208">
        <v>0</v>
      </c>
      <c r="CN94" s="250">
        <v>0</v>
      </c>
      <c r="CO94" s="200">
        <v>0</v>
      </c>
      <c r="CP94" s="200">
        <v>0</v>
      </c>
      <c r="CQ94" s="200">
        <v>0</v>
      </c>
      <c r="CR94" s="205">
        <v>0</v>
      </c>
      <c r="CS94" s="201">
        <v>0</v>
      </c>
      <c r="CT94" s="201">
        <v>0</v>
      </c>
      <c r="CU94" s="208">
        <v>0</v>
      </c>
      <c r="CV94" s="319">
        <v>0</v>
      </c>
      <c r="CW94" s="241" t="s">
        <v>149</v>
      </c>
      <c r="CX94" s="201">
        <v>1</v>
      </c>
      <c r="CY94" s="200">
        <v>0</v>
      </c>
      <c r="CZ94" s="200">
        <v>0</v>
      </c>
      <c r="DA94" s="201">
        <v>0</v>
      </c>
      <c r="DB94" s="201">
        <v>0</v>
      </c>
      <c r="DC94" s="200">
        <v>0</v>
      </c>
      <c r="DD94" s="236">
        <v>0</v>
      </c>
      <c r="DE94" s="325">
        <v>0</v>
      </c>
      <c r="DF94" s="325">
        <v>0</v>
      </c>
      <c r="DG94" s="322">
        <v>0</v>
      </c>
      <c r="DH94" s="201">
        <v>0</v>
      </c>
      <c r="DI94" s="244">
        <v>0</v>
      </c>
      <c r="DJ94" s="210">
        <v>140000</v>
      </c>
      <c r="DK94" s="236">
        <v>175000</v>
      </c>
      <c r="DL94" s="325">
        <v>42315000</v>
      </c>
      <c r="DM94" s="322">
        <v>0.1056</v>
      </c>
      <c r="DN94" s="201">
        <v>0</v>
      </c>
      <c r="DO94" s="244">
        <v>0</v>
      </c>
      <c r="DP94" s="210">
        <v>0</v>
      </c>
      <c r="DQ94" s="236">
        <v>0</v>
      </c>
      <c r="DR94" s="325">
        <v>0</v>
      </c>
      <c r="DS94" s="322">
        <v>0</v>
      </c>
      <c r="DT94" s="201">
        <v>0</v>
      </c>
      <c r="DU94" s="208">
        <v>0</v>
      </c>
      <c r="DV94" s="270">
        <v>0</v>
      </c>
      <c r="DW94" s="199">
        <v>0</v>
      </c>
      <c r="DX94" s="202" t="s">
        <v>218</v>
      </c>
      <c r="DY94" s="199">
        <v>0</v>
      </c>
      <c r="DZ94" s="199">
        <v>0</v>
      </c>
      <c r="EA94" s="202" t="s">
        <v>218</v>
      </c>
      <c r="EB94" s="199">
        <v>0</v>
      </c>
      <c r="EC94" s="247">
        <v>0</v>
      </c>
      <c r="ED94" s="327">
        <v>0</v>
      </c>
      <c r="EE94" s="322">
        <v>0</v>
      </c>
      <c r="EF94" s="244">
        <v>0</v>
      </c>
      <c r="EG94" s="327">
        <v>555000</v>
      </c>
      <c r="EH94" s="322">
        <v>0.0014</v>
      </c>
      <c r="EI94" s="208">
        <v>0</v>
      </c>
      <c r="EJ94" s="327">
        <v>4030807</v>
      </c>
      <c r="EK94" s="322">
        <v>0.0101</v>
      </c>
      <c r="EL94" s="244">
        <v>0</v>
      </c>
      <c r="EM94" s="327">
        <v>1441925</v>
      </c>
      <c r="EN94" s="322">
        <v>0.0036</v>
      </c>
      <c r="EO94" s="208">
        <v>0</v>
      </c>
      <c r="EP94" s="327">
        <v>0</v>
      </c>
      <c r="EQ94" s="322">
        <v>0</v>
      </c>
      <c r="ER94" s="208">
        <v>0</v>
      </c>
      <c r="ES94" s="241" t="s">
        <v>230</v>
      </c>
      <c r="ET94" s="200">
        <v>0</v>
      </c>
      <c r="EU94" s="201">
        <v>0</v>
      </c>
      <c r="EV94" s="201">
        <v>0</v>
      </c>
      <c r="EW94" s="208">
        <v>0</v>
      </c>
      <c r="EX94" s="238" t="s">
        <v>231</v>
      </c>
      <c r="EY94" s="200">
        <v>0</v>
      </c>
      <c r="EZ94" s="201">
        <v>0</v>
      </c>
      <c r="FA94" s="208">
        <v>0</v>
      </c>
      <c r="FB94" s="238" t="s">
        <v>232</v>
      </c>
      <c r="FC94" s="200">
        <v>0</v>
      </c>
      <c r="FD94" s="201">
        <v>0</v>
      </c>
      <c r="FE94" s="208">
        <v>0</v>
      </c>
      <c r="FF94" s="238" t="s">
        <v>233</v>
      </c>
      <c r="FG94" s="200">
        <v>0</v>
      </c>
      <c r="FH94" s="201">
        <v>0</v>
      </c>
      <c r="FI94" s="208">
        <v>0</v>
      </c>
      <c r="FJ94" s="238" t="s">
        <v>234</v>
      </c>
      <c r="FK94" s="200">
        <v>0</v>
      </c>
      <c r="FL94" s="201">
        <v>0</v>
      </c>
      <c r="FM94" s="208">
        <v>0</v>
      </c>
      <c r="FN94" s="238" t="s">
        <v>235</v>
      </c>
      <c r="FO94" s="200">
        <v>0</v>
      </c>
      <c r="FP94" s="201">
        <v>0</v>
      </c>
      <c r="FQ94" s="244">
        <v>0</v>
      </c>
      <c r="FR94" s="211">
        <v>400783689</v>
      </c>
      <c r="FS94" s="201">
        <v>1</v>
      </c>
      <c r="FT94" s="200">
        <v>31208152</v>
      </c>
      <c r="FU94" s="341">
        <f t="shared" si="1"/>
        <v>0.07786781961578282</v>
      </c>
      <c r="FV94" s="210">
        <v>3490570</v>
      </c>
      <c r="FW94" s="199" t="s">
        <v>170</v>
      </c>
      <c r="FX94" s="201">
        <v>0.0452</v>
      </c>
      <c r="FY94" s="201">
        <v>1</v>
      </c>
      <c r="FZ94" s="200">
        <v>-3303891</v>
      </c>
      <c r="GA94" s="200">
        <v>186679</v>
      </c>
      <c r="GB94" s="208">
        <v>0.0005</v>
      </c>
      <c r="GC94" s="254">
        <v>0</v>
      </c>
      <c r="GD94" s="200">
        <v>0</v>
      </c>
      <c r="GE94" s="200">
        <v>1570000</v>
      </c>
      <c r="GF94" s="236">
        <v>0</v>
      </c>
      <c r="GG94" s="254">
        <v>400970368</v>
      </c>
      <c r="GH94" s="201">
        <v>0.7475</v>
      </c>
      <c r="GI94" s="201">
        <v>0.8794</v>
      </c>
      <c r="GJ94" s="266">
        <v>1.31</v>
      </c>
    </row>
    <row r="95" spans="1:192" s="190" customFormat="1" ht="14.25">
      <c r="A95" s="197">
        <v>929</v>
      </c>
      <c r="B95" s="197" t="s">
        <v>143</v>
      </c>
      <c r="C95" s="198" t="s">
        <v>169</v>
      </c>
      <c r="D95" s="247">
        <v>0</v>
      </c>
      <c r="E95" s="254">
        <v>2575</v>
      </c>
      <c r="F95" s="200">
        <v>22722</v>
      </c>
      <c r="G95" s="205">
        <v>58509150</v>
      </c>
      <c r="H95" s="201">
        <v>0.3584</v>
      </c>
      <c r="I95" s="208">
        <v>0</v>
      </c>
      <c r="J95" s="250">
        <v>3000</v>
      </c>
      <c r="K95" s="200">
        <v>9471</v>
      </c>
      <c r="L95" s="205">
        <v>28413000</v>
      </c>
      <c r="M95" s="201">
        <v>0.1741</v>
      </c>
      <c r="N95" s="208">
        <v>0</v>
      </c>
      <c r="O95" s="250">
        <v>4437</v>
      </c>
      <c r="P95" s="200">
        <v>6848</v>
      </c>
      <c r="Q95" s="205">
        <v>30384576</v>
      </c>
      <c r="R95" s="201">
        <v>0.1861</v>
      </c>
      <c r="S95" s="208">
        <v>0</v>
      </c>
      <c r="T95" s="306">
        <v>117306726</v>
      </c>
      <c r="U95" s="257" t="s">
        <v>254</v>
      </c>
      <c r="V95" s="200">
        <v>1157</v>
      </c>
      <c r="W95" s="200">
        <v>3634.35</v>
      </c>
      <c r="X95" s="205">
        <v>4204940</v>
      </c>
      <c r="Y95" s="208">
        <v>0.6</v>
      </c>
      <c r="Z95" s="274" t="s">
        <v>253</v>
      </c>
      <c r="AA95" s="200">
        <v>1329</v>
      </c>
      <c r="AB95" s="200">
        <v>2119.56</v>
      </c>
      <c r="AC95" s="205">
        <v>2816893</v>
      </c>
      <c r="AD95" s="244">
        <v>0.6</v>
      </c>
      <c r="AE95" s="210">
        <v>150</v>
      </c>
      <c r="AF95" s="200">
        <v>150</v>
      </c>
      <c r="AG95" s="200">
        <v>1870.95</v>
      </c>
      <c r="AH95" s="200">
        <v>1325.21</v>
      </c>
      <c r="AI95" s="200">
        <v>479424</v>
      </c>
      <c r="AJ95" s="201">
        <v>0.25</v>
      </c>
      <c r="AK95" s="263">
        <v>0.25</v>
      </c>
      <c r="AL95" s="210">
        <v>150</v>
      </c>
      <c r="AM95" s="200">
        <v>150</v>
      </c>
      <c r="AN95" s="200">
        <v>754.27</v>
      </c>
      <c r="AO95" s="200">
        <v>607.95</v>
      </c>
      <c r="AP95" s="200">
        <v>204333</v>
      </c>
      <c r="AQ95" s="201">
        <v>0.25</v>
      </c>
      <c r="AR95" s="208">
        <v>0.25</v>
      </c>
      <c r="AS95" s="250">
        <v>325</v>
      </c>
      <c r="AT95" s="200">
        <v>325</v>
      </c>
      <c r="AU95" s="200">
        <v>2863.91</v>
      </c>
      <c r="AV95" s="200">
        <v>1901.83</v>
      </c>
      <c r="AW95" s="200">
        <v>1548865</v>
      </c>
      <c r="AX95" s="201">
        <v>0.25</v>
      </c>
      <c r="AY95" s="263">
        <v>0.25</v>
      </c>
      <c r="AZ95" s="210">
        <v>505</v>
      </c>
      <c r="BA95" s="200">
        <v>505</v>
      </c>
      <c r="BB95" s="200">
        <v>2124.38</v>
      </c>
      <c r="BC95" s="200">
        <v>1369.6</v>
      </c>
      <c r="BD95" s="200">
        <v>1764461</v>
      </c>
      <c r="BE95" s="201">
        <v>0.25</v>
      </c>
      <c r="BF95" s="208">
        <v>0.25</v>
      </c>
      <c r="BG95" s="250">
        <v>690</v>
      </c>
      <c r="BH95" s="200">
        <v>690</v>
      </c>
      <c r="BI95" s="200">
        <v>607.64</v>
      </c>
      <c r="BJ95" s="200">
        <v>409.17</v>
      </c>
      <c r="BK95" s="200">
        <v>701596</v>
      </c>
      <c r="BL95" s="201">
        <v>0.25</v>
      </c>
      <c r="BM95" s="263">
        <v>0.25</v>
      </c>
      <c r="BN95" s="210">
        <v>870</v>
      </c>
      <c r="BO95" s="200">
        <v>870</v>
      </c>
      <c r="BP95" s="200">
        <v>400.5</v>
      </c>
      <c r="BQ95" s="200">
        <v>290.41</v>
      </c>
      <c r="BR95" s="200">
        <v>601089</v>
      </c>
      <c r="BS95" s="201">
        <v>0.25</v>
      </c>
      <c r="BT95" s="208">
        <v>0.25</v>
      </c>
      <c r="BU95" s="327">
        <v>12321603</v>
      </c>
      <c r="BV95" s="333">
        <v>0.0755</v>
      </c>
      <c r="BW95" s="241" t="s">
        <v>198</v>
      </c>
      <c r="BX95" s="200">
        <v>0</v>
      </c>
      <c r="BY95" s="200">
        <v>0</v>
      </c>
      <c r="BZ95" s="331">
        <v>0</v>
      </c>
      <c r="CA95" s="323">
        <v>0</v>
      </c>
      <c r="CB95" s="208">
        <v>0</v>
      </c>
      <c r="CC95" s="238" t="s">
        <v>261</v>
      </c>
      <c r="CD95" s="200">
        <v>220</v>
      </c>
      <c r="CE95" s="200">
        <v>160.9</v>
      </c>
      <c r="CF95" s="205">
        <v>35397</v>
      </c>
      <c r="CG95" s="208">
        <v>0</v>
      </c>
      <c r="CH95" s="238" t="s">
        <v>260</v>
      </c>
      <c r="CI95" s="200">
        <v>220</v>
      </c>
      <c r="CJ95" s="200">
        <v>20.87</v>
      </c>
      <c r="CK95" s="205">
        <v>4591</v>
      </c>
      <c r="CL95" s="201">
        <v>0</v>
      </c>
      <c r="CM95" s="208">
        <v>0.0002</v>
      </c>
      <c r="CN95" s="250">
        <v>0</v>
      </c>
      <c r="CO95" s="200">
        <v>0</v>
      </c>
      <c r="CP95" s="200">
        <v>0</v>
      </c>
      <c r="CQ95" s="200">
        <v>0</v>
      </c>
      <c r="CR95" s="205">
        <v>0</v>
      </c>
      <c r="CS95" s="201">
        <v>0</v>
      </c>
      <c r="CT95" s="201">
        <v>0</v>
      </c>
      <c r="CU95" s="208">
        <v>0</v>
      </c>
      <c r="CV95" s="319">
        <v>39988</v>
      </c>
      <c r="CW95" s="241" t="s">
        <v>252</v>
      </c>
      <c r="CX95" s="201">
        <v>0.3381</v>
      </c>
      <c r="CY95" s="200">
        <v>1495</v>
      </c>
      <c r="CZ95" s="200">
        <v>777</v>
      </c>
      <c r="DA95" s="201">
        <v>0.1703</v>
      </c>
      <c r="DB95" s="201">
        <v>0.1703</v>
      </c>
      <c r="DC95" s="200">
        <v>3879.04</v>
      </c>
      <c r="DD95" s="236">
        <v>4001.54</v>
      </c>
      <c r="DE95" s="325">
        <v>5799166</v>
      </c>
      <c r="DF95" s="325">
        <v>3109195</v>
      </c>
      <c r="DG95" s="322">
        <v>1</v>
      </c>
      <c r="DH95" s="201">
        <v>1</v>
      </c>
      <c r="DI95" s="244">
        <v>0.0546</v>
      </c>
      <c r="DJ95" s="210">
        <v>110000</v>
      </c>
      <c r="DK95" s="236">
        <v>175000</v>
      </c>
      <c r="DL95" s="325">
        <v>20462500</v>
      </c>
      <c r="DM95" s="322">
        <v>0.1253</v>
      </c>
      <c r="DN95" s="201">
        <v>0</v>
      </c>
      <c r="DO95" s="244">
        <v>0</v>
      </c>
      <c r="DP95" s="210">
        <v>10000</v>
      </c>
      <c r="DQ95" s="236">
        <v>30000</v>
      </c>
      <c r="DR95" s="325">
        <v>490567</v>
      </c>
      <c r="DS95" s="322">
        <v>0.003</v>
      </c>
      <c r="DT95" s="201">
        <v>0</v>
      </c>
      <c r="DU95" s="208">
        <v>0</v>
      </c>
      <c r="DV95" s="270">
        <v>2</v>
      </c>
      <c r="DW95" s="199">
        <v>150</v>
      </c>
      <c r="DX95" s="202" t="s">
        <v>268</v>
      </c>
      <c r="DY95" s="199">
        <v>3</v>
      </c>
      <c r="DZ95" s="199">
        <v>600</v>
      </c>
      <c r="EA95" s="202" t="s">
        <v>268</v>
      </c>
      <c r="EB95" s="199">
        <v>3</v>
      </c>
      <c r="EC95" s="247">
        <v>3</v>
      </c>
      <c r="ED95" s="327">
        <v>0</v>
      </c>
      <c r="EE95" s="322">
        <v>0</v>
      </c>
      <c r="EF95" s="244">
        <v>0</v>
      </c>
      <c r="EG95" s="327">
        <v>435869</v>
      </c>
      <c r="EH95" s="322">
        <v>0.0027</v>
      </c>
      <c r="EI95" s="208">
        <v>0</v>
      </c>
      <c r="EJ95" s="327">
        <v>2706348</v>
      </c>
      <c r="EK95" s="322">
        <v>0.0166</v>
      </c>
      <c r="EL95" s="244">
        <v>0</v>
      </c>
      <c r="EM95" s="327">
        <v>0</v>
      </c>
      <c r="EN95" s="322">
        <v>0</v>
      </c>
      <c r="EO95" s="208">
        <v>0</v>
      </c>
      <c r="EP95" s="327">
        <v>0</v>
      </c>
      <c r="EQ95" s="322">
        <v>0</v>
      </c>
      <c r="ER95" s="208">
        <v>0</v>
      </c>
      <c r="ES95" s="241" t="s">
        <v>230</v>
      </c>
      <c r="ET95" s="200">
        <v>0</v>
      </c>
      <c r="EU95" s="201">
        <v>0</v>
      </c>
      <c r="EV95" s="201">
        <v>0</v>
      </c>
      <c r="EW95" s="208">
        <v>0</v>
      </c>
      <c r="EX95" s="238" t="s">
        <v>266</v>
      </c>
      <c r="EY95" s="200">
        <v>142801</v>
      </c>
      <c r="EZ95" s="201">
        <v>0.0009</v>
      </c>
      <c r="FA95" s="208">
        <v>0</v>
      </c>
      <c r="FB95" s="238" t="s">
        <v>278</v>
      </c>
      <c r="FC95" s="200">
        <v>430000</v>
      </c>
      <c r="FD95" s="201">
        <v>0.0026</v>
      </c>
      <c r="FE95" s="208">
        <v>0</v>
      </c>
      <c r="FF95" s="238" t="s">
        <v>233</v>
      </c>
      <c r="FG95" s="200">
        <v>0</v>
      </c>
      <c r="FH95" s="201">
        <v>0</v>
      </c>
      <c r="FI95" s="208">
        <v>0</v>
      </c>
      <c r="FJ95" s="238" t="s">
        <v>234</v>
      </c>
      <c r="FK95" s="200">
        <v>0</v>
      </c>
      <c r="FL95" s="201">
        <v>0</v>
      </c>
      <c r="FM95" s="208">
        <v>0</v>
      </c>
      <c r="FN95" s="238" t="s">
        <v>235</v>
      </c>
      <c r="FO95" s="200">
        <v>0</v>
      </c>
      <c r="FP95" s="201">
        <v>0</v>
      </c>
      <c r="FQ95" s="244">
        <v>0</v>
      </c>
      <c r="FR95" s="211">
        <v>163244762</v>
      </c>
      <c r="FS95" s="201">
        <v>1</v>
      </c>
      <c r="FT95" s="200">
        <v>14446403</v>
      </c>
      <c r="FU95" s="341">
        <f t="shared" si="1"/>
        <v>0.08849535398875463</v>
      </c>
      <c r="FV95" s="210">
        <v>1377837</v>
      </c>
      <c r="FW95" s="199" t="s">
        <v>170</v>
      </c>
      <c r="FX95" s="201">
        <v>0.017</v>
      </c>
      <c r="FY95" s="201">
        <v>1</v>
      </c>
      <c r="FZ95" s="200">
        <v>-1262230</v>
      </c>
      <c r="GA95" s="200">
        <v>115607</v>
      </c>
      <c r="GB95" s="208">
        <v>0.0007</v>
      </c>
      <c r="GC95" s="254">
        <v>0</v>
      </c>
      <c r="GD95" s="200">
        <v>0</v>
      </c>
      <c r="GE95" s="200">
        <v>0</v>
      </c>
      <c r="GF95" s="236">
        <v>0</v>
      </c>
      <c r="GG95" s="254">
        <v>163360369</v>
      </c>
      <c r="GH95" s="201">
        <v>0.7186</v>
      </c>
      <c r="GI95" s="201">
        <v>0.8489</v>
      </c>
      <c r="GJ95" s="266">
        <v>1.15</v>
      </c>
    </row>
    <row r="96" spans="1:192" s="190" customFormat="1" ht="14.25">
      <c r="A96" s="197">
        <v>892</v>
      </c>
      <c r="B96" s="197" t="s">
        <v>277</v>
      </c>
      <c r="C96" s="198" t="s">
        <v>170</v>
      </c>
      <c r="D96" s="247">
        <v>44</v>
      </c>
      <c r="E96" s="254">
        <v>3050.8</v>
      </c>
      <c r="F96" s="200">
        <v>22958</v>
      </c>
      <c r="G96" s="205">
        <v>70040266</v>
      </c>
      <c r="H96" s="201">
        <v>0.4012</v>
      </c>
      <c r="I96" s="208">
        <v>0.0028</v>
      </c>
      <c r="J96" s="250">
        <v>4197.29</v>
      </c>
      <c r="K96" s="200">
        <v>7024</v>
      </c>
      <c r="L96" s="205">
        <v>29481765</v>
      </c>
      <c r="M96" s="201">
        <v>0.1689</v>
      </c>
      <c r="N96" s="208">
        <v>0.0034</v>
      </c>
      <c r="O96" s="250">
        <v>4893.72</v>
      </c>
      <c r="P96" s="200">
        <v>4856</v>
      </c>
      <c r="Q96" s="205">
        <v>23763904</v>
      </c>
      <c r="R96" s="201">
        <v>0.1361</v>
      </c>
      <c r="S96" s="208">
        <v>0.0029</v>
      </c>
      <c r="T96" s="306">
        <v>123285936</v>
      </c>
      <c r="U96" s="257" t="s">
        <v>254</v>
      </c>
      <c r="V96" s="200">
        <v>1816.22</v>
      </c>
      <c r="W96" s="200">
        <v>7633.39</v>
      </c>
      <c r="X96" s="205">
        <v>13863884</v>
      </c>
      <c r="Y96" s="208">
        <v>0.3937</v>
      </c>
      <c r="Z96" s="274" t="s">
        <v>253</v>
      </c>
      <c r="AA96" s="200">
        <v>2514.99</v>
      </c>
      <c r="AB96" s="200">
        <v>3659.22</v>
      </c>
      <c r="AC96" s="205">
        <v>9202887</v>
      </c>
      <c r="AD96" s="244">
        <v>0.2115</v>
      </c>
      <c r="AE96" s="210">
        <v>101.27</v>
      </c>
      <c r="AF96" s="200">
        <v>101.27</v>
      </c>
      <c r="AG96" s="200">
        <v>1102.36</v>
      </c>
      <c r="AH96" s="200">
        <v>628.26</v>
      </c>
      <c r="AI96" s="200">
        <v>175260</v>
      </c>
      <c r="AJ96" s="201">
        <v>0</v>
      </c>
      <c r="AK96" s="263">
        <v>0</v>
      </c>
      <c r="AL96" s="210">
        <v>101.27</v>
      </c>
      <c r="AM96" s="200">
        <v>101.27</v>
      </c>
      <c r="AN96" s="200">
        <v>1705.66</v>
      </c>
      <c r="AO96" s="200">
        <v>926.68</v>
      </c>
      <c r="AP96" s="200">
        <v>266577</v>
      </c>
      <c r="AQ96" s="201">
        <v>0</v>
      </c>
      <c r="AR96" s="208">
        <v>0</v>
      </c>
      <c r="AS96" s="250">
        <v>101.27</v>
      </c>
      <c r="AT96" s="200">
        <v>101.27</v>
      </c>
      <c r="AU96" s="200">
        <v>3645.99</v>
      </c>
      <c r="AV96" s="200">
        <v>1782.91</v>
      </c>
      <c r="AW96" s="200">
        <v>549784</v>
      </c>
      <c r="AX96" s="201">
        <v>0</v>
      </c>
      <c r="AY96" s="263">
        <v>0</v>
      </c>
      <c r="AZ96" s="210">
        <v>101.27</v>
      </c>
      <c r="BA96" s="200">
        <v>101.27</v>
      </c>
      <c r="BB96" s="200">
        <v>5997.98</v>
      </c>
      <c r="BC96" s="200">
        <v>2794.26</v>
      </c>
      <c r="BD96" s="200">
        <v>890391</v>
      </c>
      <c r="BE96" s="201">
        <v>0</v>
      </c>
      <c r="BF96" s="208">
        <v>0</v>
      </c>
      <c r="BG96" s="250">
        <v>282.48</v>
      </c>
      <c r="BH96" s="200">
        <v>282.48</v>
      </c>
      <c r="BI96" s="200">
        <v>3804.22</v>
      </c>
      <c r="BJ96" s="200">
        <v>1891.92</v>
      </c>
      <c r="BK96" s="200">
        <v>1609040</v>
      </c>
      <c r="BL96" s="201">
        <v>0</v>
      </c>
      <c r="BM96" s="263">
        <v>0</v>
      </c>
      <c r="BN96" s="210">
        <v>370.73</v>
      </c>
      <c r="BO96" s="200">
        <v>370.73</v>
      </c>
      <c r="BP96" s="200">
        <v>2930.78</v>
      </c>
      <c r="BQ96" s="200">
        <v>1420.95</v>
      </c>
      <c r="BR96" s="200">
        <v>1613311</v>
      </c>
      <c r="BS96" s="201">
        <v>0</v>
      </c>
      <c r="BT96" s="208">
        <v>0</v>
      </c>
      <c r="BU96" s="327">
        <v>28171134</v>
      </c>
      <c r="BV96" s="333">
        <v>0.1614</v>
      </c>
      <c r="BW96" s="241" t="s">
        <v>198</v>
      </c>
      <c r="BX96" s="200">
        <v>1142.31</v>
      </c>
      <c r="BY96" s="200">
        <v>169.23</v>
      </c>
      <c r="BZ96" s="331">
        <v>193316</v>
      </c>
      <c r="CA96" s="323">
        <v>0.0011</v>
      </c>
      <c r="CB96" s="208">
        <v>0</v>
      </c>
      <c r="CC96" s="238" t="s">
        <v>200</v>
      </c>
      <c r="CD96" s="200">
        <v>636.02</v>
      </c>
      <c r="CE96" s="200">
        <v>3994.12</v>
      </c>
      <c r="CF96" s="205">
        <v>2540359</v>
      </c>
      <c r="CG96" s="208">
        <v>0</v>
      </c>
      <c r="CH96" s="238" t="s">
        <v>201</v>
      </c>
      <c r="CI96" s="200">
        <v>2028</v>
      </c>
      <c r="CJ96" s="200">
        <v>382.19</v>
      </c>
      <c r="CK96" s="205">
        <v>775088</v>
      </c>
      <c r="CL96" s="201">
        <v>0</v>
      </c>
      <c r="CM96" s="208">
        <v>0.019</v>
      </c>
      <c r="CN96" s="250">
        <v>91.14</v>
      </c>
      <c r="CO96" s="200">
        <v>91.14</v>
      </c>
      <c r="CP96" s="200">
        <v>1308.92</v>
      </c>
      <c r="CQ96" s="200">
        <v>31.1</v>
      </c>
      <c r="CR96" s="205">
        <v>122133</v>
      </c>
      <c r="CS96" s="201">
        <v>0.0007</v>
      </c>
      <c r="CT96" s="201">
        <v>0</v>
      </c>
      <c r="CU96" s="208">
        <v>0</v>
      </c>
      <c r="CV96" s="319">
        <v>3630896</v>
      </c>
      <c r="CW96" s="241" t="s">
        <v>252</v>
      </c>
      <c r="CX96" s="201">
        <v>0.39</v>
      </c>
      <c r="CY96" s="200">
        <v>542.02</v>
      </c>
      <c r="CZ96" s="200">
        <v>432.34</v>
      </c>
      <c r="DA96" s="201">
        <v>0.2355</v>
      </c>
      <c r="DB96" s="201">
        <v>0.235</v>
      </c>
      <c r="DC96" s="200">
        <v>5402.21</v>
      </c>
      <c r="DD96" s="236">
        <v>3451.48</v>
      </c>
      <c r="DE96" s="325">
        <v>2928117</v>
      </c>
      <c r="DF96" s="325">
        <v>1492212</v>
      </c>
      <c r="DG96" s="322">
        <v>1</v>
      </c>
      <c r="DH96" s="201">
        <v>1</v>
      </c>
      <c r="DI96" s="244">
        <v>0.0253</v>
      </c>
      <c r="DJ96" s="210">
        <v>125104.49</v>
      </c>
      <c r="DK96" s="236">
        <v>125104.49</v>
      </c>
      <c r="DL96" s="325">
        <v>10884091</v>
      </c>
      <c r="DM96" s="322">
        <v>0.0623</v>
      </c>
      <c r="DN96" s="201">
        <v>0</v>
      </c>
      <c r="DO96" s="244">
        <v>0</v>
      </c>
      <c r="DP96" s="210">
        <v>0</v>
      </c>
      <c r="DQ96" s="236">
        <v>0</v>
      </c>
      <c r="DR96" s="325">
        <v>0</v>
      </c>
      <c r="DS96" s="322">
        <v>0</v>
      </c>
      <c r="DT96" s="201">
        <v>0</v>
      </c>
      <c r="DU96" s="208">
        <v>0</v>
      </c>
      <c r="DV96" s="270">
        <v>0</v>
      </c>
      <c r="DW96" s="199">
        <v>0</v>
      </c>
      <c r="DX96" s="202" t="s">
        <v>218</v>
      </c>
      <c r="DY96" s="199">
        <v>0</v>
      </c>
      <c r="DZ96" s="199">
        <v>0</v>
      </c>
      <c r="EA96" s="202" t="s">
        <v>218</v>
      </c>
      <c r="EB96" s="199">
        <v>0</v>
      </c>
      <c r="EC96" s="247">
        <v>0</v>
      </c>
      <c r="ED96" s="327">
        <v>0</v>
      </c>
      <c r="EE96" s="322">
        <v>0</v>
      </c>
      <c r="EF96" s="244">
        <v>0</v>
      </c>
      <c r="EG96" s="327">
        <v>336569</v>
      </c>
      <c r="EH96" s="322">
        <v>0.0019</v>
      </c>
      <c r="EI96" s="208">
        <v>0</v>
      </c>
      <c r="EJ96" s="327">
        <v>1472551</v>
      </c>
      <c r="EK96" s="322">
        <v>0.0084</v>
      </c>
      <c r="EL96" s="244">
        <v>0</v>
      </c>
      <c r="EM96" s="327">
        <v>1284853</v>
      </c>
      <c r="EN96" s="322">
        <v>0.0074</v>
      </c>
      <c r="EO96" s="208">
        <v>0</v>
      </c>
      <c r="EP96" s="327">
        <v>476841</v>
      </c>
      <c r="EQ96" s="322">
        <v>0.0027</v>
      </c>
      <c r="ER96" s="208">
        <v>0</v>
      </c>
      <c r="ES96" s="241" t="s">
        <v>230</v>
      </c>
      <c r="ET96" s="200">
        <v>175146</v>
      </c>
      <c r="EU96" s="201">
        <v>0.001</v>
      </c>
      <c r="EV96" s="201">
        <v>0</v>
      </c>
      <c r="EW96" s="208">
        <v>0</v>
      </c>
      <c r="EX96" s="238" t="s">
        <v>231</v>
      </c>
      <c r="EY96" s="200">
        <v>447420</v>
      </c>
      <c r="EZ96" s="201">
        <v>0.0026</v>
      </c>
      <c r="FA96" s="208">
        <v>0</v>
      </c>
      <c r="FB96" s="238" t="s">
        <v>232</v>
      </c>
      <c r="FC96" s="200">
        <v>0</v>
      </c>
      <c r="FD96" s="201">
        <v>0</v>
      </c>
      <c r="FE96" s="208">
        <v>0</v>
      </c>
      <c r="FF96" s="238" t="s">
        <v>233</v>
      </c>
      <c r="FG96" s="200">
        <v>0</v>
      </c>
      <c r="FH96" s="201">
        <v>0</v>
      </c>
      <c r="FI96" s="208">
        <v>0</v>
      </c>
      <c r="FJ96" s="238" t="s">
        <v>234</v>
      </c>
      <c r="FK96" s="200">
        <v>0</v>
      </c>
      <c r="FL96" s="201">
        <v>0</v>
      </c>
      <c r="FM96" s="208">
        <v>0</v>
      </c>
      <c r="FN96" s="238" t="s">
        <v>235</v>
      </c>
      <c r="FO96" s="200">
        <v>0</v>
      </c>
      <c r="FP96" s="201">
        <v>0</v>
      </c>
      <c r="FQ96" s="244">
        <v>0</v>
      </c>
      <c r="FR96" s="211">
        <v>174585766</v>
      </c>
      <c r="FS96" s="201">
        <v>1</v>
      </c>
      <c r="FT96" s="200">
        <v>12190217</v>
      </c>
      <c r="FU96" s="341">
        <f t="shared" si="1"/>
        <v>0.06982365904904297</v>
      </c>
      <c r="FV96" s="210">
        <v>1338786</v>
      </c>
      <c r="FW96" s="199" t="s">
        <v>170</v>
      </c>
      <c r="FX96" s="201">
        <v>0.03</v>
      </c>
      <c r="FY96" s="201">
        <v>1</v>
      </c>
      <c r="FZ96" s="200">
        <v>-106061</v>
      </c>
      <c r="GA96" s="200">
        <v>1232725</v>
      </c>
      <c r="GB96" s="208">
        <v>0.007</v>
      </c>
      <c r="GC96" s="254">
        <v>0</v>
      </c>
      <c r="GD96" s="200">
        <v>0</v>
      </c>
      <c r="GE96" s="200">
        <v>720000</v>
      </c>
      <c r="GF96" s="236">
        <v>0</v>
      </c>
      <c r="GG96" s="254">
        <v>175818491</v>
      </c>
      <c r="GH96" s="201">
        <v>0.7062</v>
      </c>
      <c r="GI96" s="201">
        <v>0.9136</v>
      </c>
      <c r="GJ96" s="266">
        <v>1.32</v>
      </c>
    </row>
    <row r="97" spans="1:192" s="190" customFormat="1" ht="14.25">
      <c r="A97" s="197">
        <v>891</v>
      </c>
      <c r="B97" s="197" t="s">
        <v>131</v>
      </c>
      <c r="C97" s="198" t="s">
        <v>170</v>
      </c>
      <c r="D97" s="247">
        <v>92</v>
      </c>
      <c r="E97" s="254">
        <v>2958.19</v>
      </c>
      <c r="F97" s="200">
        <v>60455</v>
      </c>
      <c r="G97" s="205">
        <v>178837484</v>
      </c>
      <c r="H97" s="201">
        <v>0.4189</v>
      </c>
      <c r="I97" s="208">
        <v>0</v>
      </c>
      <c r="J97" s="250">
        <v>3999.25</v>
      </c>
      <c r="K97" s="200">
        <v>23212</v>
      </c>
      <c r="L97" s="205">
        <v>92830487</v>
      </c>
      <c r="M97" s="201">
        <v>0.2175</v>
      </c>
      <c r="N97" s="208">
        <v>0</v>
      </c>
      <c r="O97" s="250">
        <v>4897.66</v>
      </c>
      <c r="P97" s="200">
        <v>16587</v>
      </c>
      <c r="Q97" s="205">
        <v>81237412</v>
      </c>
      <c r="R97" s="201">
        <v>0.1903</v>
      </c>
      <c r="S97" s="208">
        <v>0</v>
      </c>
      <c r="T97" s="306">
        <v>352905384</v>
      </c>
      <c r="U97" s="257" t="s">
        <v>190</v>
      </c>
      <c r="V97" s="200">
        <v>291.5</v>
      </c>
      <c r="W97" s="200">
        <v>13933.896</v>
      </c>
      <c r="X97" s="205">
        <v>4061731</v>
      </c>
      <c r="Y97" s="208">
        <v>0</v>
      </c>
      <c r="Z97" s="274" t="s">
        <v>191</v>
      </c>
      <c r="AA97" s="200">
        <v>291.5</v>
      </c>
      <c r="AB97" s="200">
        <v>9648.611</v>
      </c>
      <c r="AC97" s="205">
        <v>2812570</v>
      </c>
      <c r="AD97" s="244">
        <v>0</v>
      </c>
      <c r="AE97" s="210">
        <v>68.7</v>
      </c>
      <c r="AF97" s="200">
        <v>68.7</v>
      </c>
      <c r="AG97" s="200">
        <v>5952.9875</v>
      </c>
      <c r="AH97" s="200">
        <v>3786.7732</v>
      </c>
      <c r="AI97" s="200">
        <v>669122</v>
      </c>
      <c r="AJ97" s="201">
        <v>0</v>
      </c>
      <c r="AK97" s="263">
        <v>0</v>
      </c>
      <c r="AL97" s="210">
        <v>68.7</v>
      </c>
      <c r="AM97" s="200">
        <v>68.7</v>
      </c>
      <c r="AN97" s="200">
        <v>3731.1079</v>
      </c>
      <c r="AO97" s="200">
        <v>2570.5672</v>
      </c>
      <c r="AP97" s="200">
        <v>432925</v>
      </c>
      <c r="AQ97" s="201">
        <v>0</v>
      </c>
      <c r="AR97" s="208">
        <v>0</v>
      </c>
      <c r="AS97" s="250">
        <v>68.7</v>
      </c>
      <c r="AT97" s="200">
        <v>68.7</v>
      </c>
      <c r="AU97" s="200">
        <v>6419.5268</v>
      </c>
      <c r="AV97" s="200">
        <v>4337.3191</v>
      </c>
      <c r="AW97" s="200">
        <v>738995</v>
      </c>
      <c r="AX97" s="201">
        <v>0</v>
      </c>
      <c r="AY97" s="263">
        <v>0</v>
      </c>
      <c r="AZ97" s="210">
        <v>68.7</v>
      </c>
      <c r="BA97" s="200">
        <v>68.7</v>
      </c>
      <c r="BB97" s="200">
        <v>3792.0757</v>
      </c>
      <c r="BC97" s="200">
        <v>2458.6949</v>
      </c>
      <c r="BD97" s="200">
        <v>429428</v>
      </c>
      <c r="BE97" s="201">
        <v>0</v>
      </c>
      <c r="BF97" s="208">
        <v>0</v>
      </c>
      <c r="BG97" s="250">
        <v>1273.1</v>
      </c>
      <c r="BH97" s="200">
        <v>1273.1</v>
      </c>
      <c r="BI97" s="200">
        <v>1788.598</v>
      </c>
      <c r="BJ97" s="200">
        <v>1205.7621</v>
      </c>
      <c r="BK97" s="200">
        <v>3812120</v>
      </c>
      <c r="BL97" s="201">
        <v>0</v>
      </c>
      <c r="BM97" s="263">
        <v>0</v>
      </c>
      <c r="BN97" s="210">
        <v>1273.1</v>
      </c>
      <c r="BO97" s="200">
        <v>1273.1</v>
      </c>
      <c r="BP97" s="200">
        <v>333.8662</v>
      </c>
      <c r="BQ97" s="200">
        <v>284.4199</v>
      </c>
      <c r="BR97" s="200">
        <v>787140</v>
      </c>
      <c r="BS97" s="201">
        <v>0</v>
      </c>
      <c r="BT97" s="208">
        <v>0</v>
      </c>
      <c r="BU97" s="327">
        <v>13744031</v>
      </c>
      <c r="BV97" s="333">
        <v>0.0322</v>
      </c>
      <c r="BW97" s="241" t="s">
        <v>198</v>
      </c>
      <c r="BX97" s="200">
        <v>3000</v>
      </c>
      <c r="BY97" s="200">
        <v>515.09</v>
      </c>
      <c r="BZ97" s="331">
        <v>1545281</v>
      </c>
      <c r="CA97" s="323">
        <v>0.0036</v>
      </c>
      <c r="CB97" s="208">
        <v>0</v>
      </c>
      <c r="CC97" s="238" t="s">
        <v>200</v>
      </c>
      <c r="CD97" s="200">
        <v>411.5</v>
      </c>
      <c r="CE97" s="200">
        <v>2212.57</v>
      </c>
      <c r="CF97" s="205">
        <v>910471</v>
      </c>
      <c r="CG97" s="208">
        <v>0</v>
      </c>
      <c r="CH97" s="238" t="s">
        <v>201</v>
      </c>
      <c r="CI97" s="200">
        <v>411.5</v>
      </c>
      <c r="CJ97" s="200">
        <v>401.56</v>
      </c>
      <c r="CK97" s="205">
        <v>165241</v>
      </c>
      <c r="CL97" s="201">
        <v>0</v>
      </c>
      <c r="CM97" s="208">
        <v>0.0025</v>
      </c>
      <c r="CN97" s="250">
        <v>445</v>
      </c>
      <c r="CO97" s="200">
        <v>445</v>
      </c>
      <c r="CP97" s="200">
        <v>324.28</v>
      </c>
      <c r="CQ97" s="200">
        <v>12.09</v>
      </c>
      <c r="CR97" s="205">
        <v>149686</v>
      </c>
      <c r="CS97" s="201">
        <v>0.0004</v>
      </c>
      <c r="CT97" s="201">
        <v>0</v>
      </c>
      <c r="CU97" s="208">
        <v>0</v>
      </c>
      <c r="CV97" s="319">
        <v>2770679</v>
      </c>
      <c r="CW97" s="241" t="s">
        <v>252</v>
      </c>
      <c r="CX97" s="201">
        <v>1</v>
      </c>
      <c r="CY97" s="200">
        <v>750.35</v>
      </c>
      <c r="CZ97" s="200">
        <v>750.35</v>
      </c>
      <c r="DA97" s="201">
        <v>0.4341</v>
      </c>
      <c r="DB97" s="201">
        <v>0.2215</v>
      </c>
      <c r="DC97" s="200">
        <v>16091.2394</v>
      </c>
      <c r="DD97" s="236">
        <v>8531.6533</v>
      </c>
      <c r="DE97" s="325">
        <v>12074061</v>
      </c>
      <c r="DF97" s="325">
        <v>6401726</v>
      </c>
      <c r="DG97" s="322">
        <v>1</v>
      </c>
      <c r="DH97" s="201">
        <v>1</v>
      </c>
      <c r="DI97" s="244">
        <v>0.0433</v>
      </c>
      <c r="DJ97" s="210">
        <v>100000</v>
      </c>
      <c r="DK97" s="236">
        <v>100000</v>
      </c>
      <c r="DL97" s="325">
        <v>32700000</v>
      </c>
      <c r="DM97" s="322">
        <v>0.0766</v>
      </c>
      <c r="DN97" s="201">
        <v>0</v>
      </c>
      <c r="DO97" s="244">
        <v>0</v>
      </c>
      <c r="DP97" s="210">
        <v>0</v>
      </c>
      <c r="DQ97" s="236">
        <v>0</v>
      </c>
      <c r="DR97" s="325">
        <v>0</v>
      </c>
      <c r="DS97" s="322">
        <v>0</v>
      </c>
      <c r="DT97" s="201">
        <v>0</v>
      </c>
      <c r="DU97" s="208">
        <v>0</v>
      </c>
      <c r="DV97" s="270">
        <v>0</v>
      </c>
      <c r="DW97" s="199">
        <v>0</v>
      </c>
      <c r="DX97" s="202" t="s">
        <v>218</v>
      </c>
      <c r="DY97" s="199">
        <v>0</v>
      </c>
      <c r="DZ97" s="199">
        <v>0</v>
      </c>
      <c r="EA97" s="202" t="s">
        <v>218</v>
      </c>
      <c r="EB97" s="199">
        <v>0</v>
      </c>
      <c r="EC97" s="247">
        <v>0</v>
      </c>
      <c r="ED97" s="327">
        <v>0</v>
      </c>
      <c r="EE97" s="322">
        <v>0</v>
      </c>
      <c r="EF97" s="244">
        <v>0</v>
      </c>
      <c r="EG97" s="327">
        <v>834063</v>
      </c>
      <c r="EH97" s="322">
        <v>0.002</v>
      </c>
      <c r="EI97" s="208">
        <v>0</v>
      </c>
      <c r="EJ97" s="327">
        <v>4864870</v>
      </c>
      <c r="EK97" s="322">
        <v>0.0114</v>
      </c>
      <c r="EL97" s="244">
        <v>0</v>
      </c>
      <c r="EM97" s="327">
        <v>0</v>
      </c>
      <c r="EN97" s="322">
        <v>0</v>
      </c>
      <c r="EO97" s="208">
        <v>0</v>
      </c>
      <c r="EP97" s="327">
        <v>0</v>
      </c>
      <c r="EQ97" s="322">
        <v>0</v>
      </c>
      <c r="ER97" s="208">
        <v>0</v>
      </c>
      <c r="ES97" s="241" t="s">
        <v>230</v>
      </c>
      <c r="ET97" s="200">
        <v>0</v>
      </c>
      <c r="EU97" s="201">
        <v>0</v>
      </c>
      <c r="EV97" s="201">
        <v>0</v>
      </c>
      <c r="EW97" s="208">
        <v>0</v>
      </c>
      <c r="EX97" s="238" t="s">
        <v>267</v>
      </c>
      <c r="EY97" s="200">
        <v>526901</v>
      </c>
      <c r="EZ97" s="201">
        <v>0.0012</v>
      </c>
      <c r="FA97" s="208">
        <v>0</v>
      </c>
      <c r="FB97" s="238" t="s">
        <v>276</v>
      </c>
      <c r="FC97" s="200">
        <v>54569</v>
      </c>
      <c r="FD97" s="201">
        <v>0.0001</v>
      </c>
      <c r="FE97" s="208">
        <v>0</v>
      </c>
      <c r="FF97" s="238" t="s">
        <v>233</v>
      </c>
      <c r="FG97" s="200">
        <v>0</v>
      </c>
      <c r="FH97" s="201">
        <v>0</v>
      </c>
      <c r="FI97" s="208">
        <v>0</v>
      </c>
      <c r="FJ97" s="238" t="s">
        <v>234</v>
      </c>
      <c r="FK97" s="200">
        <v>0</v>
      </c>
      <c r="FL97" s="201">
        <v>0</v>
      </c>
      <c r="FM97" s="208">
        <v>0</v>
      </c>
      <c r="FN97" s="238" t="s">
        <v>235</v>
      </c>
      <c r="FO97" s="200">
        <v>0</v>
      </c>
      <c r="FP97" s="201">
        <v>0</v>
      </c>
      <c r="FQ97" s="244">
        <v>0</v>
      </c>
      <c r="FR97" s="211">
        <v>426876284</v>
      </c>
      <c r="FS97" s="201">
        <v>1</v>
      </c>
      <c r="FT97" s="200">
        <v>18475787</v>
      </c>
      <c r="FU97" s="341">
        <f t="shared" si="1"/>
        <v>0.04328136205383572</v>
      </c>
      <c r="FV97" s="210">
        <v>5215570</v>
      </c>
      <c r="FW97" s="199" t="s">
        <v>170</v>
      </c>
      <c r="FX97" s="201">
        <v>0.025</v>
      </c>
      <c r="FY97" s="201">
        <v>1</v>
      </c>
      <c r="FZ97" s="200">
        <v>-1797047</v>
      </c>
      <c r="GA97" s="200">
        <v>3418522</v>
      </c>
      <c r="GB97" s="208">
        <v>0.0079</v>
      </c>
      <c r="GC97" s="254">
        <v>6000</v>
      </c>
      <c r="GD97" s="200">
        <v>0</v>
      </c>
      <c r="GE97" s="200">
        <v>750000</v>
      </c>
      <c r="GF97" s="236">
        <v>0</v>
      </c>
      <c r="GG97" s="254">
        <v>430294807</v>
      </c>
      <c r="GH97" s="201">
        <v>0.8267</v>
      </c>
      <c r="GI97" s="201">
        <v>0.9087</v>
      </c>
      <c r="GJ97" s="266">
        <v>1.265</v>
      </c>
    </row>
    <row r="98" spans="1:192" s="190" customFormat="1" ht="14.25">
      <c r="A98" s="197">
        <v>353</v>
      </c>
      <c r="B98" s="197" t="s">
        <v>62</v>
      </c>
      <c r="C98" s="198" t="s">
        <v>170</v>
      </c>
      <c r="D98" s="247">
        <v>41</v>
      </c>
      <c r="E98" s="254">
        <v>2995.66</v>
      </c>
      <c r="F98" s="200">
        <v>22571.17</v>
      </c>
      <c r="G98" s="205">
        <v>67615551</v>
      </c>
      <c r="H98" s="201">
        <v>0.3931</v>
      </c>
      <c r="I98" s="208">
        <v>0.0078</v>
      </c>
      <c r="J98" s="250">
        <v>4269.83</v>
      </c>
      <c r="K98" s="200">
        <v>8585</v>
      </c>
      <c r="L98" s="205">
        <v>36656491</v>
      </c>
      <c r="M98" s="201">
        <v>0.2131</v>
      </c>
      <c r="N98" s="208">
        <v>0.0056</v>
      </c>
      <c r="O98" s="250">
        <v>4470.41</v>
      </c>
      <c r="P98" s="200">
        <v>5859</v>
      </c>
      <c r="Q98" s="205">
        <v>26192132</v>
      </c>
      <c r="R98" s="201">
        <v>0.1523</v>
      </c>
      <c r="S98" s="208">
        <v>0.0056</v>
      </c>
      <c r="T98" s="306">
        <v>130464174</v>
      </c>
      <c r="U98" s="257" t="s">
        <v>254</v>
      </c>
      <c r="V98" s="200">
        <v>2033.9</v>
      </c>
      <c r="W98" s="200">
        <v>5486.74</v>
      </c>
      <c r="X98" s="205">
        <v>11159472</v>
      </c>
      <c r="Y98" s="208">
        <v>0.25</v>
      </c>
      <c r="Z98" s="274" t="s">
        <v>253</v>
      </c>
      <c r="AA98" s="200">
        <v>1972.23</v>
      </c>
      <c r="AB98" s="200">
        <v>3133.33</v>
      </c>
      <c r="AC98" s="205">
        <v>6179654</v>
      </c>
      <c r="AD98" s="244">
        <v>0.25</v>
      </c>
      <c r="AE98" s="210">
        <v>0</v>
      </c>
      <c r="AF98" s="200">
        <v>0</v>
      </c>
      <c r="AG98" s="200">
        <v>0</v>
      </c>
      <c r="AH98" s="200">
        <v>0</v>
      </c>
      <c r="AI98" s="200">
        <v>0</v>
      </c>
      <c r="AJ98" s="201">
        <v>0</v>
      </c>
      <c r="AK98" s="263">
        <v>0</v>
      </c>
      <c r="AL98" s="210">
        <v>0</v>
      </c>
      <c r="AM98" s="200">
        <v>0</v>
      </c>
      <c r="AN98" s="200">
        <v>0</v>
      </c>
      <c r="AO98" s="200">
        <v>0</v>
      </c>
      <c r="AP98" s="200">
        <v>0</v>
      </c>
      <c r="AQ98" s="201">
        <v>0</v>
      </c>
      <c r="AR98" s="208">
        <v>0</v>
      </c>
      <c r="AS98" s="250">
        <v>0</v>
      </c>
      <c r="AT98" s="200">
        <v>120</v>
      </c>
      <c r="AU98" s="200">
        <v>0</v>
      </c>
      <c r="AV98" s="200">
        <v>2220.98</v>
      </c>
      <c r="AW98" s="200">
        <v>266517</v>
      </c>
      <c r="AX98" s="201">
        <v>0.25</v>
      </c>
      <c r="AY98" s="263">
        <v>0</v>
      </c>
      <c r="AZ98" s="210">
        <v>0</v>
      </c>
      <c r="BA98" s="200">
        <v>180</v>
      </c>
      <c r="BB98" s="205">
        <v>0</v>
      </c>
      <c r="BC98" s="200">
        <v>1449.64</v>
      </c>
      <c r="BD98" s="200">
        <v>260935</v>
      </c>
      <c r="BE98" s="201">
        <v>0</v>
      </c>
      <c r="BF98" s="208">
        <v>0.25</v>
      </c>
      <c r="BG98" s="250">
        <v>0</v>
      </c>
      <c r="BH98" s="200">
        <v>277</v>
      </c>
      <c r="BI98" s="200">
        <v>0</v>
      </c>
      <c r="BJ98" s="200">
        <v>2453.81</v>
      </c>
      <c r="BK98" s="200">
        <v>679705</v>
      </c>
      <c r="BL98" s="201">
        <v>0</v>
      </c>
      <c r="BM98" s="263">
        <v>0.25</v>
      </c>
      <c r="BN98" s="210">
        <v>0</v>
      </c>
      <c r="BO98" s="200">
        <v>425</v>
      </c>
      <c r="BP98" s="205">
        <v>0</v>
      </c>
      <c r="BQ98" s="200">
        <v>679.96</v>
      </c>
      <c r="BR98" s="200">
        <v>288984</v>
      </c>
      <c r="BS98" s="201">
        <v>0</v>
      </c>
      <c r="BT98" s="208">
        <v>0.25</v>
      </c>
      <c r="BU98" s="327">
        <v>18835267</v>
      </c>
      <c r="BV98" s="333">
        <v>0.1095</v>
      </c>
      <c r="BW98" s="241" t="s">
        <v>198</v>
      </c>
      <c r="BX98" s="200">
        <v>929.35</v>
      </c>
      <c r="BY98" s="200">
        <v>208.13</v>
      </c>
      <c r="BZ98" s="331">
        <v>193428</v>
      </c>
      <c r="CA98" s="323">
        <v>0.0011</v>
      </c>
      <c r="CB98" s="208">
        <v>0.25</v>
      </c>
      <c r="CC98" s="238" t="s">
        <v>261</v>
      </c>
      <c r="CD98" s="200">
        <v>571.82</v>
      </c>
      <c r="CE98" s="200">
        <v>2918.2</v>
      </c>
      <c r="CF98" s="205">
        <v>1668684</v>
      </c>
      <c r="CG98" s="208">
        <v>0.25</v>
      </c>
      <c r="CH98" s="238" t="s">
        <v>260</v>
      </c>
      <c r="CI98" s="200">
        <v>2191.71</v>
      </c>
      <c r="CJ98" s="200">
        <v>231.23</v>
      </c>
      <c r="CK98" s="205">
        <v>506796</v>
      </c>
      <c r="CL98" s="201">
        <v>0.25</v>
      </c>
      <c r="CM98" s="208">
        <v>0.0127</v>
      </c>
      <c r="CN98" s="250">
        <v>65.05</v>
      </c>
      <c r="CO98" s="200">
        <v>103.67</v>
      </c>
      <c r="CP98" s="200">
        <v>194.52</v>
      </c>
      <c r="CQ98" s="200">
        <v>10.6</v>
      </c>
      <c r="CR98" s="205">
        <v>13753</v>
      </c>
      <c r="CS98" s="201">
        <v>0.0001</v>
      </c>
      <c r="CT98" s="201">
        <v>0.25</v>
      </c>
      <c r="CU98" s="208">
        <v>0.25</v>
      </c>
      <c r="CV98" s="319">
        <v>2382661</v>
      </c>
      <c r="CW98" s="241" t="s">
        <v>252</v>
      </c>
      <c r="CX98" s="201">
        <v>1</v>
      </c>
      <c r="CY98" s="200">
        <v>603.48</v>
      </c>
      <c r="CZ98" s="200">
        <v>794.63</v>
      </c>
      <c r="DA98" s="201">
        <v>0.5812</v>
      </c>
      <c r="DB98" s="201">
        <v>0.3158</v>
      </c>
      <c r="DC98" s="200">
        <v>8371.79</v>
      </c>
      <c r="DD98" s="236">
        <v>3286.85</v>
      </c>
      <c r="DE98" s="325">
        <v>5052211</v>
      </c>
      <c r="DF98" s="325">
        <v>2611829</v>
      </c>
      <c r="DG98" s="322">
        <v>1</v>
      </c>
      <c r="DH98" s="201">
        <v>1</v>
      </c>
      <c r="DI98" s="244">
        <v>0.0446</v>
      </c>
      <c r="DJ98" s="210">
        <v>102424</v>
      </c>
      <c r="DK98" s="236">
        <v>102424</v>
      </c>
      <c r="DL98" s="325">
        <v>10037552</v>
      </c>
      <c r="DM98" s="322">
        <v>0.0584</v>
      </c>
      <c r="DN98" s="201">
        <v>0</v>
      </c>
      <c r="DO98" s="244">
        <v>0</v>
      </c>
      <c r="DP98" s="210">
        <v>0</v>
      </c>
      <c r="DQ98" s="236">
        <v>0</v>
      </c>
      <c r="DR98" s="325">
        <v>0</v>
      </c>
      <c r="DS98" s="322">
        <v>0</v>
      </c>
      <c r="DT98" s="201">
        <v>0</v>
      </c>
      <c r="DU98" s="208">
        <v>0</v>
      </c>
      <c r="DV98" s="270">
        <v>0</v>
      </c>
      <c r="DW98" s="199">
        <v>0</v>
      </c>
      <c r="DX98" s="202" t="s">
        <v>218</v>
      </c>
      <c r="DY98" s="199">
        <v>0</v>
      </c>
      <c r="DZ98" s="199">
        <v>0</v>
      </c>
      <c r="EA98" s="202" t="s">
        <v>218</v>
      </c>
      <c r="EB98" s="199">
        <v>0</v>
      </c>
      <c r="EC98" s="247">
        <v>0</v>
      </c>
      <c r="ED98" s="327">
        <v>0</v>
      </c>
      <c r="EE98" s="322">
        <v>0</v>
      </c>
      <c r="EF98" s="244">
        <v>0</v>
      </c>
      <c r="EG98" s="327">
        <v>50000</v>
      </c>
      <c r="EH98" s="322">
        <v>0.0003</v>
      </c>
      <c r="EI98" s="208">
        <v>0</v>
      </c>
      <c r="EJ98" s="327">
        <v>1463610</v>
      </c>
      <c r="EK98" s="322">
        <v>0.0085</v>
      </c>
      <c r="EL98" s="244">
        <v>0</v>
      </c>
      <c r="EM98" s="327">
        <v>1129926</v>
      </c>
      <c r="EN98" s="322">
        <v>0.0066</v>
      </c>
      <c r="EO98" s="208">
        <v>0</v>
      </c>
      <c r="EP98" s="327">
        <v>0</v>
      </c>
      <c r="EQ98" s="322">
        <v>0</v>
      </c>
      <c r="ER98" s="208">
        <v>0</v>
      </c>
      <c r="ES98" s="241" t="s">
        <v>230</v>
      </c>
      <c r="ET98" s="200">
        <v>0</v>
      </c>
      <c r="EU98" s="201">
        <v>0</v>
      </c>
      <c r="EV98" s="201">
        <v>0</v>
      </c>
      <c r="EW98" s="208">
        <v>0</v>
      </c>
      <c r="EX98" s="238" t="s">
        <v>231</v>
      </c>
      <c r="EY98" s="200">
        <v>0</v>
      </c>
      <c r="EZ98" s="201">
        <v>0</v>
      </c>
      <c r="FA98" s="208">
        <v>0</v>
      </c>
      <c r="FB98" s="238" t="s">
        <v>232</v>
      </c>
      <c r="FC98" s="200">
        <v>0</v>
      </c>
      <c r="FD98" s="201">
        <v>0</v>
      </c>
      <c r="FE98" s="208">
        <v>0</v>
      </c>
      <c r="FF98" s="238" t="s">
        <v>233</v>
      </c>
      <c r="FG98" s="200">
        <v>0</v>
      </c>
      <c r="FH98" s="201">
        <v>0</v>
      </c>
      <c r="FI98" s="208">
        <v>0</v>
      </c>
      <c r="FJ98" s="238" t="s">
        <v>234</v>
      </c>
      <c r="FK98" s="200">
        <v>0</v>
      </c>
      <c r="FL98" s="201">
        <v>0</v>
      </c>
      <c r="FM98" s="208">
        <v>0</v>
      </c>
      <c r="FN98" s="238" t="s">
        <v>235</v>
      </c>
      <c r="FO98" s="200">
        <v>0</v>
      </c>
      <c r="FP98" s="201">
        <v>0</v>
      </c>
      <c r="FQ98" s="244">
        <v>0</v>
      </c>
      <c r="FR98" s="211">
        <v>172027230</v>
      </c>
      <c r="FS98" s="201">
        <v>1</v>
      </c>
      <c r="FT98" s="200">
        <v>13847875</v>
      </c>
      <c r="FU98" s="341">
        <f t="shared" si="1"/>
        <v>0.0804981571812788</v>
      </c>
      <c r="FV98" s="210">
        <v>986982</v>
      </c>
      <c r="FW98" s="199" t="s">
        <v>170</v>
      </c>
      <c r="FX98" s="201">
        <v>0.03</v>
      </c>
      <c r="FY98" s="201">
        <v>1</v>
      </c>
      <c r="FZ98" s="200">
        <v>-985956</v>
      </c>
      <c r="GA98" s="200">
        <v>1026</v>
      </c>
      <c r="GB98" s="208">
        <v>0</v>
      </c>
      <c r="GC98" s="254">
        <v>0</v>
      </c>
      <c r="GD98" s="200">
        <v>0</v>
      </c>
      <c r="GE98" s="200">
        <v>0</v>
      </c>
      <c r="GF98" s="236">
        <v>0</v>
      </c>
      <c r="GG98" s="254">
        <v>171668196</v>
      </c>
      <c r="GH98" s="201">
        <v>0.7584</v>
      </c>
      <c r="GI98" s="201">
        <v>0.9263</v>
      </c>
      <c r="GJ98" s="266">
        <v>1.26</v>
      </c>
    </row>
    <row r="99" spans="1:192" s="190" customFormat="1" ht="14.25">
      <c r="A99" s="197">
        <v>931</v>
      </c>
      <c r="B99" s="197" t="s">
        <v>144</v>
      </c>
      <c r="C99" s="198" t="s">
        <v>170</v>
      </c>
      <c r="D99" s="247">
        <v>129.5</v>
      </c>
      <c r="E99" s="254">
        <v>2810.46</v>
      </c>
      <c r="F99" s="200">
        <v>48870.17</v>
      </c>
      <c r="G99" s="205">
        <v>137347730</v>
      </c>
      <c r="H99" s="201">
        <v>0.4268</v>
      </c>
      <c r="I99" s="208">
        <v>0.02</v>
      </c>
      <c r="J99" s="250">
        <v>4088.06</v>
      </c>
      <c r="K99" s="200">
        <v>17101.83</v>
      </c>
      <c r="L99" s="205">
        <v>69913363</v>
      </c>
      <c r="M99" s="201">
        <v>0.2173</v>
      </c>
      <c r="N99" s="208">
        <v>0.02</v>
      </c>
      <c r="O99" s="250">
        <v>4288.06</v>
      </c>
      <c r="P99" s="200">
        <v>11926.15</v>
      </c>
      <c r="Q99" s="205">
        <v>51140086</v>
      </c>
      <c r="R99" s="201">
        <v>0.1589</v>
      </c>
      <c r="S99" s="208">
        <v>0.02</v>
      </c>
      <c r="T99" s="306">
        <v>258401179</v>
      </c>
      <c r="U99" s="257" t="s">
        <v>254</v>
      </c>
      <c r="V99" s="200">
        <v>1208.11</v>
      </c>
      <c r="W99" s="200">
        <v>5087.25</v>
      </c>
      <c r="X99" s="205">
        <v>6145952</v>
      </c>
      <c r="Y99" s="208">
        <v>0.44</v>
      </c>
      <c r="Z99" s="274" t="s">
        <v>253</v>
      </c>
      <c r="AA99" s="200">
        <v>2012.86</v>
      </c>
      <c r="AB99" s="200">
        <v>2609.31</v>
      </c>
      <c r="AC99" s="205">
        <v>5252180</v>
      </c>
      <c r="AD99" s="244">
        <v>0.42</v>
      </c>
      <c r="AE99" s="210">
        <v>0</v>
      </c>
      <c r="AF99" s="200">
        <v>0</v>
      </c>
      <c r="AG99" s="200">
        <v>0</v>
      </c>
      <c r="AH99" s="200">
        <v>0</v>
      </c>
      <c r="AI99" s="200">
        <v>0</v>
      </c>
      <c r="AJ99" s="201">
        <v>0</v>
      </c>
      <c r="AK99" s="263">
        <v>0</v>
      </c>
      <c r="AL99" s="210">
        <v>0</v>
      </c>
      <c r="AM99" s="200">
        <v>0</v>
      </c>
      <c r="AN99" s="200">
        <v>0</v>
      </c>
      <c r="AO99" s="200">
        <v>0</v>
      </c>
      <c r="AP99" s="200">
        <v>0</v>
      </c>
      <c r="AQ99" s="201">
        <v>0</v>
      </c>
      <c r="AR99" s="208">
        <v>0</v>
      </c>
      <c r="AS99" s="250">
        <v>115.85</v>
      </c>
      <c r="AT99" s="200">
        <v>126.88</v>
      </c>
      <c r="AU99" s="200">
        <v>2235.22</v>
      </c>
      <c r="AV99" s="200">
        <v>1152.86</v>
      </c>
      <c r="AW99" s="200">
        <v>405225</v>
      </c>
      <c r="AX99" s="201">
        <v>0</v>
      </c>
      <c r="AY99" s="263">
        <v>0</v>
      </c>
      <c r="AZ99" s="210">
        <v>231.7</v>
      </c>
      <c r="BA99" s="200">
        <v>253.75</v>
      </c>
      <c r="BB99" s="200">
        <v>3212.79</v>
      </c>
      <c r="BC99" s="200">
        <v>1673.4</v>
      </c>
      <c r="BD99" s="200">
        <v>1169029</v>
      </c>
      <c r="BE99" s="201">
        <v>0</v>
      </c>
      <c r="BF99" s="208">
        <v>0</v>
      </c>
      <c r="BG99" s="250">
        <v>347.55</v>
      </c>
      <c r="BH99" s="200">
        <v>380.63</v>
      </c>
      <c r="BI99" s="200">
        <v>194.61</v>
      </c>
      <c r="BJ99" s="200">
        <v>188.99</v>
      </c>
      <c r="BK99" s="200">
        <v>139573</v>
      </c>
      <c r="BL99" s="201">
        <v>0</v>
      </c>
      <c r="BM99" s="263">
        <v>0</v>
      </c>
      <c r="BN99" s="210">
        <v>463.39</v>
      </c>
      <c r="BO99" s="200">
        <v>507.5</v>
      </c>
      <c r="BP99" s="200">
        <v>0</v>
      </c>
      <c r="BQ99" s="200">
        <v>1</v>
      </c>
      <c r="BR99" s="200">
        <v>509</v>
      </c>
      <c r="BS99" s="201">
        <v>0</v>
      </c>
      <c r="BT99" s="208">
        <v>0</v>
      </c>
      <c r="BU99" s="327">
        <v>13112468</v>
      </c>
      <c r="BV99" s="333">
        <v>0.0408</v>
      </c>
      <c r="BW99" s="241" t="s">
        <v>198</v>
      </c>
      <c r="BX99" s="200">
        <v>0</v>
      </c>
      <c r="BY99" s="200">
        <v>0</v>
      </c>
      <c r="BZ99" s="331">
        <v>0</v>
      </c>
      <c r="CA99" s="323">
        <v>0</v>
      </c>
      <c r="CB99" s="208">
        <v>0</v>
      </c>
      <c r="CC99" s="238" t="s">
        <v>261</v>
      </c>
      <c r="CD99" s="200">
        <v>265.57</v>
      </c>
      <c r="CE99" s="200">
        <v>2662.63</v>
      </c>
      <c r="CF99" s="205">
        <v>707106</v>
      </c>
      <c r="CG99" s="208">
        <v>0</v>
      </c>
      <c r="CH99" s="238" t="s">
        <v>260</v>
      </c>
      <c r="CI99" s="200">
        <v>726.88</v>
      </c>
      <c r="CJ99" s="200">
        <v>368.48</v>
      </c>
      <c r="CK99" s="205">
        <v>267842</v>
      </c>
      <c r="CL99" s="201">
        <v>0</v>
      </c>
      <c r="CM99" s="208">
        <v>0.003</v>
      </c>
      <c r="CN99" s="250">
        <v>639.65</v>
      </c>
      <c r="CO99" s="200">
        <v>0</v>
      </c>
      <c r="CP99" s="200">
        <v>466.61</v>
      </c>
      <c r="CQ99" s="200">
        <v>0</v>
      </c>
      <c r="CR99" s="205">
        <v>298467</v>
      </c>
      <c r="CS99" s="201">
        <v>0.0009</v>
      </c>
      <c r="CT99" s="201">
        <v>0</v>
      </c>
      <c r="CU99" s="208">
        <v>0</v>
      </c>
      <c r="CV99" s="319">
        <v>1273414</v>
      </c>
      <c r="CW99" s="241" t="s">
        <v>252</v>
      </c>
      <c r="CX99" s="201">
        <v>0.3471</v>
      </c>
      <c r="CY99" s="200">
        <v>821.41</v>
      </c>
      <c r="CZ99" s="200">
        <v>794.86</v>
      </c>
      <c r="DA99" s="201">
        <v>0.1798</v>
      </c>
      <c r="DB99" s="201">
        <v>0.1798</v>
      </c>
      <c r="DC99" s="200">
        <v>8779.03</v>
      </c>
      <c r="DD99" s="236">
        <v>6674.21</v>
      </c>
      <c r="DE99" s="325">
        <v>7211186</v>
      </c>
      <c r="DF99" s="325">
        <v>5305029</v>
      </c>
      <c r="DG99" s="322">
        <v>1</v>
      </c>
      <c r="DH99" s="201">
        <v>1</v>
      </c>
      <c r="DI99" s="244">
        <v>0.0389</v>
      </c>
      <c r="DJ99" s="210">
        <v>120000</v>
      </c>
      <c r="DK99" s="236">
        <v>120000</v>
      </c>
      <c r="DL99" s="325">
        <v>31800000</v>
      </c>
      <c r="DM99" s="322">
        <v>0.0988</v>
      </c>
      <c r="DN99" s="201">
        <v>0.1</v>
      </c>
      <c r="DO99" s="244">
        <v>0.1</v>
      </c>
      <c r="DP99" s="210">
        <v>0</v>
      </c>
      <c r="DQ99" s="236">
        <v>0</v>
      </c>
      <c r="DR99" s="325">
        <v>0</v>
      </c>
      <c r="DS99" s="322">
        <v>0</v>
      </c>
      <c r="DT99" s="201">
        <v>0</v>
      </c>
      <c r="DU99" s="208">
        <v>0</v>
      </c>
      <c r="DV99" s="270">
        <v>0</v>
      </c>
      <c r="DW99" s="199">
        <v>0</v>
      </c>
      <c r="DX99" s="202" t="s">
        <v>218</v>
      </c>
      <c r="DY99" s="199">
        <v>0</v>
      </c>
      <c r="DZ99" s="199">
        <v>0</v>
      </c>
      <c r="EA99" s="202" t="s">
        <v>218</v>
      </c>
      <c r="EB99" s="199">
        <v>0</v>
      </c>
      <c r="EC99" s="247">
        <v>0</v>
      </c>
      <c r="ED99" s="327">
        <v>0</v>
      </c>
      <c r="EE99" s="322">
        <v>0</v>
      </c>
      <c r="EF99" s="244">
        <v>0</v>
      </c>
      <c r="EG99" s="327">
        <v>120000</v>
      </c>
      <c r="EH99" s="322">
        <v>0.0004</v>
      </c>
      <c r="EI99" s="208">
        <v>0</v>
      </c>
      <c r="EJ99" s="327">
        <v>4513061</v>
      </c>
      <c r="EK99" s="322">
        <v>0.014</v>
      </c>
      <c r="EL99" s="244">
        <v>0</v>
      </c>
      <c r="EM99" s="327">
        <v>0</v>
      </c>
      <c r="EN99" s="322">
        <v>0</v>
      </c>
      <c r="EO99" s="208">
        <v>0</v>
      </c>
      <c r="EP99" s="327">
        <v>0</v>
      </c>
      <c r="EQ99" s="322">
        <v>0</v>
      </c>
      <c r="ER99" s="208">
        <v>0</v>
      </c>
      <c r="ES99" s="241" t="s">
        <v>230</v>
      </c>
      <c r="ET99" s="200">
        <v>0</v>
      </c>
      <c r="EU99" s="201">
        <v>0</v>
      </c>
      <c r="EV99" s="201">
        <v>0.1</v>
      </c>
      <c r="EW99" s="208">
        <v>0.1</v>
      </c>
      <c r="EX99" s="238" t="s">
        <v>231</v>
      </c>
      <c r="EY99" s="200">
        <v>51501</v>
      </c>
      <c r="EZ99" s="201">
        <v>0.0002</v>
      </c>
      <c r="FA99" s="208">
        <v>0</v>
      </c>
      <c r="FB99" s="238" t="s">
        <v>232</v>
      </c>
      <c r="FC99" s="200">
        <v>0</v>
      </c>
      <c r="FD99" s="201">
        <v>0</v>
      </c>
      <c r="FE99" s="208">
        <v>0</v>
      </c>
      <c r="FF99" s="238" t="s">
        <v>233</v>
      </c>
      <c r="FG99" s="200">
        <v>0</v>
      </c>
      <c r="FH99" s="201">
        <v>0</v>
      </c>
      <c r="FI99" s="208">
        <v>0</v>
      </c>
      <c r="FJ99" s="238" t="s">
        <v>234</v>
      </c>
      <c r="FK99" s="200">
        <v>0</v>
      </c>
      <c r="FL99" s="201">
        <v>0</v>
      </c>
      <c r="FM99" s="208">
        <v>0</v>
      </c>
      <c r="FN99" s="238" t="s">
        <v>235</v>
      </c>
      <c r="FO99" s="200">
        <v>0</v>
      </c>
      <c r="FP99" s="201">
        <v>0</v>
      </c>
      <c r="FQ99" s="244">
        <v>0</v>
      </c>
      <c r="FR99" s="211">
        <v>321787837</v>
      </c>
      <c r="FS99" s="201">
        <v>1</v>
      </c>
      <c r="FT99" s="200">
        <v>25774373</v>
      </c>
      <c r="FU99" s="341">
        <f t="shared" si="1"/>
        <v>0.0800974121343188</v>
      </c>
      <c r="FV99" s="210">
        <v>1362573</v>
      </c>
      <c r="FW99" s="199" t="s">
        <v>170</v>
      </c>
      <c r="FX99" s="201">
        <v>0.03</v>
      </c>
      <c r="FY99" s="201">
        <v>1</v>
      </c>
      <c r="FZ99" s="200">
        <v>-678675</v>
      </c>
      <c r="GA99" s="200">
        <v>683898</v>
      </c>
      <c r="GB99" s="208">
        <v>0.0021</v>
      </c>
      <c r="GC99" s="254">
        <v>0</v>
      </c>
      <c r="GD99" s="200">
        <v>50000</v>
      </c>
      <c r="GE99" s="200">
        <v>660000</v>
      </c>
      <c r="GF99" s="236">
        <v>0</v>
      </c>
      <c r="GG99" s="254">
        <v>322471735</v>
      </c>
      <c r="GH99" s="201">
        <v>0.803</v>
      </c>
      <c r="GI99" s="201">
        <v>0.8866</v>
      </c>
      <c r="GJ99" s="266">
        <v>1.27</v>
      </c>
    </row>
    <row r="100" spans="1:192" s="190" customFormat="1" ht="14.25">
      <c r="A100" s="197">
        <v>874</v>
      </c>
      <c r="B100" s="197" t="s">
        <v>117</v>
      </c>
      <c r="C100" s="198" t="s">
        <v>169</v>
      </c>
      <c r="D100" s="247">
        <v>0</v>
      </c>
      <c r="E100" s="254">
        <v>2785.7</v>
      </c>
      <c r="F100" s="200">
        <v>18288</v>
      </c>
      <c r="G100" s="205">
        <v>50944884</v>
      </c>
      <c r="H100" s="201">
        <v>0.4193</v>
      </c>
      <c r="I100" s="208">
        <v>0.03</v>
      </c>
      <c r="J100" s="250">
        <v>3867.89</v>
      </c>
      <c r="K100" s="200">
        <v>5620</v>
      </c>
      <c r="L100" s="205">
        <v>21737539</v>
      </c>
      <c r="M100" s="201">
        <v>0.1789</v>
      </c>
      <c r="N100" s="208">
        <v>0.03</v>
      </c>
      <c r="O100" s="250">
        <v>4539</v>
      </c>
      <c r="P100" s="200">
        <v>3802</v>
      </c>
      <c r="Q100" s="205">
        <v>17257278</v>
      </c>
      <c r="R100" s="201">
        <v>0.142</v>
      </c>
      <c r="S100" s="208">
        <v>0.03</v>
      </c>
      <c r="T100" s="306">
        <v>89939700</v>
      </c>
      <c r="U100" s="257" t="s">
        <v>254</v>
      </c>
      <c r="V100" s="200">
        <v>366.69</v>
      </c>
      <c r="W100" s="200">
        <v>3797.71</v>
      </c>
      <c r="X100" s="205">
        <v>1392566</v>
      </c>
      <c r="Y100" s="208">
        <v>1</v>
      </c>
      <c r="Z100" s="274" t="s">
        <v>253</v>
      </c>
      <c r="AA100" s="200">
        <v>622.98</v>
      </c>
      <c r="AB100" s="200">
        <v>1555.86</v>
      </c>
      <c r="AC100" s="205">
        <v>969275</v>
      </c>
      <c r="AD100" s="244">
        <v>1</v>
      </c>
      <c r="AE100" s="210">
        <v>135.77</v>
      </c>
      <c r="AF100" s="200">
        <v>371.97</v>
      </c>
      <c r="AG100" s="200">
        <v>969.4</v>
      </c>
      <c r="AH100" s="200">
        <v>527.67</v>
      </c>
      <c r="AI100" s="200">
        <v>327893</v>
      </c>
      <c r="AJ100" s="201">
        <v>1</v>
      </c>
      <c r="AK100" s="263">
        <v>1</v>
      </c>
      <c r="AL100" s="210">
        <v>235.41</v>
      </c>
      <c r="AM100" s="200">
        <v>471.62</v>
      </c>
      <c r="AN100" s="200">
        <v>1715.74</v>
      </c>
      <c r="AO100" s="200">
        <v>756.77</v>
      </c>
      <c r="AP100" s="200">
        <v>760811</v>
      </c>
      <c r="AQ100" s="201">
        <v>1</v>
      </c>
      <c r="AR100" s="208">
        <v>1</v>
      </c>
      <c r="AS100" s="250">
        <v>335.05</v>
      </c>
      <c r="AT100" s="200">
        <v>571.26</v>
      </c>
      <c r="AU100" s="200">
        <v>3784.54</v>
      </c>
      <c r="AV100" s="200">
        <v>1476.33</v>
      </c>
      <c r="AW100" s="200">
        <v>2111400</v>
      </c>
      <c r="AX100" s="201">
        <v>1</v>
      </c>
      <c r="AY100" s="263">
        <v>1</v>
      </c>
      <c r="AZ100" s="210">
        <v>434.7</v>
      </c>
      <c r="BA100" s="200">
        <v>670.91</v>
      </c>
      <c r="BB100" s="200">
        <v>3782.17</v>
      </c>
      <c r="BC100" s="200">
        <v>1636.18</v>
      </c>
      <c r="BD100" s="200">
        <v>2741828</v>
      </c>
      <c r="BE100" s="201">
        <v>1</v>
      </c>
      <c r="BF100" s="208">
        <v>1</v>
      </c>
      <c r="BG100" s="250">
        <v>534.34</v>
      </c>
      <c r="BH100" s="200">
        <v>770.55</v>
      </c>
      <c r="BI100" s="200">
        <v>1158.51</v>
      </c>
      <c r="BJ100" s="200">
        <v>428.29</v>
      </c>
      <c r="BK100" s="200">
        <v>949056</v>
      </c>
      <c r="BL100" s="201">
        <v>1</v>
      </c>
      <c r="BM100" s="263">
        <v>1</v>
      </c>
      <c r="BN100" s="210">
        <v>633.99</v>
      </c>
      <c r="BO100" s="200">
        <v>870.19</v>
      </c>
      <c r="BP100" s="200">
        <v>3</v>
      </c>
      <c r="BQ100" s="200">
        <v>0</v>
      </c>
      <c r="BR100" s="200">
        <v>1899</v>
      </c>
      <c r="BS100" s="201">
        <v>1</v>
      </c>
      <c r="BT100" s="208">
        <v>1</v>
      </c>
      <c r="BU100" s="327">
        <v>9254729</v>
      </c>
      <c r="BV100" s="333">
        <v>0.0762</v>
      </c>
      <c r="BW100" s="241" t="s">
        <v>198</v>
      </c>
      <c r="BX100" s="200">
        <v>590.48</v>
      </c>
      <c r="BY100" s="200">
        <v>88.55</v>
      </c>
      <c r="BZ100" s="331">
        <v>52288</v>
      </c>
      <c r="CA100" s="323">
        <v>0.0004</v>
      </c>
      <c r="CB100" s="208">
        <v>0</v>
      </c>
      <c r="CC100" s="238" t="s">
        <v>200</v>
      </c>
      <c r="CD100" s="200">
        <v>553.1</v>
      </c>
      <c r="CE100" s="200">
        <v>4478.97</v>
      </c>
      <c r="CF100" s="205">
        <v>2477335</v>
      </c>
      <c r="CG100" s="208">
        <v>0</v>
      </c>
      <c r="CH100" s="238" t="s">
        <v>201</v>
      </c>
      <c r="CI100" s="200">
        <v>1384.44</v>
      </c>
      <c r="CJ100" s="200">
        <v>692.76</v>
      </c>
      <c r="CK100" s="205">
        <v>959082</v>
      </c>
      <c r="CL100" s="201">
        <v>0</v>
      </c>
      <c r="CM100" s="208">
        <v>0.0283</v>
      </c>
      <c r="CN100" s="250">
        <v>0</v>
      </c>
      <c r="CO100" s="200">
        <v>0</v>
      </c>
      <c r="CP100" s="200">
        <v>0</v>
      </c>
      <c r="CQ100" s="200">
        <v>0</v>
      </c>
      <c r="CR100" s="205">
        <v>0</v>
      </c>
      <c r="CS100" s="201">
        <v>0</v>
      </c>
      <c r="CT100" s="201">
        <v>0</v>
      </c>
      <c r="CU100" s="208">
        <v>0</v>
      </c>
      <c r="CV100" s="319">
        <v>3488704</v>
      </c>
      <c r="CW100" s="241" t="s">
        <v>209</v>
      </c>
      <c r="CX100" s="201">
        <v>0.3999</v>
      </c>
      <c r="CY100" s="200">
        <v>733.22</v>
      </c>
      <c r="CZ100" s="200">
        <v>1187.22</v>
      </c>
      <c r="DA100" s="201">
        <v>0.2138</v>
      </c>
      <c r="DB100" s="201">
        <v>0.2138</v>
      </c>
      <c r="DC100" s="200">
        <v>3907.77</v>
      </c>
      <c r="DD100" s="236">
        <v>2604.68</v>
      </c>
      <c r="DE100" s="325">
        <v>2865248</v>
      </c>
      <c r="DF100" s="325">
        <v>3092315</v>
      </c>
      <c r="DG100" s="322">
        <v>1</v>
      </c>
      <c r="DH100" s="201">
        <v>1</v>
      </c>
      <c r="DI100" s="244">
        <v>0.049</v>
      </c>
      <c r="DJ100" s="210">
        <v>150000</v>
      </c>
      <c r="DK100" s="236">
        <v>150000</v>
      </c>
      <c r="DL100" s="325">
        <v>10050000</v>
      </c>
      <c r="DM100" s="322">
        <v>0.0827</v>
      </c>
      <c r="DN100" s="201">
        <v>0</v>
      </c>
      <c r="DO100" s="244">
        <v>0</v>
      </c>
      <c r="DP100" s="210">
        <v>0</v>
      </c>
      <c r="DQ100" s="236">
        <v>0</v>
      </c>
      <c r="DR100" s="325">
        <v>0</v>
      </c>
      <c r="DS100" s="322">
        <v>0</v>
      </c>
      <c r="DT100" s="201">
        <v>0</v>
      </c>
      <c r="DU100" s="208">
        <v>0</v>
      </c>
      <c r="DV100" s="270">
        <v>0</v>
      </c>
      <c r="DW100" s="199">
        <v>0</v>
      </c>
      <c r="DX100" s="202" t="s">
        <v>218</v>
      </c>
      <c r="DY100" s="199">
        <v>0</v>
      </c>
      <c r="DZ100" s="199">
        <v>0</v>
      </c>
      <c r="EA100" s="202" t="s">
        <v>218</v>
      </c>
      <c r="EB100" s="199">
        <v>0</v>
      </c>
      <c r="EC100" s="247">
        <v>0</v>
      </c>
      <c r="ED100" s="327">
        <v>0</v>
      </c>
      <c r="EE100" s="322">
        <v>0</v>
      </c>
      <c r="EF100" s="244">
        <v>0</v>
      </c>
      <c r="EG100" s="327">
        <v>300000</v>
      </c>
      <c r="EH100" s="322">
        <v>0.0025</v>
      </c>
      <c r="EI100" s="208">
        <v>0</v>
      </c>
      <c r="EJ100" s="327">
        <v>1629720</v>
      </c>
      <c r="EK100" s="322">
        <v>0.0134</v>
      </c>
      <c r="EL100" s="244">
        <v>0</v>
      </c>
      <c r="EM100" s="327">
        <v>890814</v>
      </c>
      <c r="EN100" s="322">
        <v>0.0073</v>
      </c>
      <c r="EO100" s="208">
        <v>0</v>
      </c>
      <c r="EP100" s="327">
        <v>0</v>
      </c>
      <c r="EQ100" s="322">
        <v>0</v>
      </c>
      <c r="ER100" s="208">
        <v>0</v>
      </c>
      <c r="ES100" s="241" t="s">
        <v>230</v>
      </c>
      <c r="ET100" s="200">
        <v>0</v>
      </c>
      <c r="EU100" s="201">
        <v>0</v>
      </c>
      <c r="EV100" s="201">
        <v>0</v>
      </c>
      <c r="EW100" s="208">
        <v>0</v>
      </c>
      <c r="EX100" s="238" t="s">
        <v>231</v>
      </c>
      <c r="EY100" s="200">
        <v>0</v>
      </c>
      <c r="EZ100" s="201">
        <v>0</v>
      </c>
      <c r="FA100" s="208">
        <v>0</v>
      </c>
      <c r="FB100" s="238" t="s">
        <v>232</v>
      </c>
      <c r="FC100" s="200">
        <v>0</v>
      </c>
      <c r="FD100" s="201">
        <v>0</v>
      </c>
      <c r="FE100" s="208">
        <v>0</v>
      </c>
      <c r="FF100" s="238" t="s">
        <v>233</v>
      </c>
      <c r="FG100" s="200">
        <v>0</v>
      </c>
      <c r="FH100" s="201">
        <v>0</v>
      </c>
      <c r="FI100" s="208">
        <v>0</v>
      </c>
      <c r="FJ100" s="238" t="s">
        <v>234</v>
      </c>
      <c r="FK100" s="200">
        <v>0</v>
      </c>
      <c r="FL100" s="201">
        <v>0</v>
      </c>
      <c r="FM100" s="208">
        <v>0</v>
      </c>
      <c r="FN100" s="238" t="s">
        <v>235</v>
      </c>
      <c r="FO100" s="200">
        <v>0</v>
      </c>
      <c r="FP100" s="201">
        <v>0</v>
      </c>
      <c r="FQ100" s="244">
        <v>0</v>
      </c>
      <c r="FR100" s="211">
        <v>121511231</v>
      </c>
      <c r="FS100" s="201">
        <v>1</v>
      </c>
      <c r="FT100" s="200">
        <v>17910483</v>
      </c>
      <c r="FU100" s="341">
        <f t="shared" si="1"/>
        <v>0.14739775782536513</v>
      </c>
      <c r="FV100" s="210">
        <v>754147</v>
      </c>
      <c r="FW100" s="199" t="s">
        <v>169</v>
      </c>
      <c r="FX100" s="201">
        <v>0</v>
      </c>
      <c r="FY100" s="201">
        <v>0</v>
      </c>
      <c r="FZ100" s="200">
        <v>0</v>
      </c>
      <c r="GA100" s="200">
        <v>754147</v>
      </c>
      <c r="GB100" s="208">
        <v>0.0062</v>
      </c>
      <c r="GC100" s="254">
        <v>0</v>
      </c>
      <c r="GD100" s="200">
        <v>0</v>
      </c>
      <c r="GE100" s="200">
        <v>2250000</v>
      </c>
      <c r="GF100" s="236">
        <v>0</v>
      </c>
      <c r="GG100" s="254">
        <v>122265378</v>
      </c>
      <c r="GH100" s="201">
        <v>0.7402</v>
      </c>
      <c r="GI100" s="201">
        <v>0.8941</v>
      </c>
      <c r="GJ100" s="266">
        <v>1.3599999999999999</v>
      </c>
    </row>
    <row r="101" spans="1:192" s="190" customFormat="1" ht="14.25">
      <c r="A101" s="197">
        <v>879</v>
      </c>
      <c r="B101" s="197" t="s">
        <v>121</v>
      </c>
      <c r="C101" s="198" t="s">
        <v>169</v>
      </c>
      <c r="D101" s="247">
        <v>0</v>
      </c>
      <c r="E101" s="254">
        <v>2674</v>
      </c>
      <c r="F101" s="200">
        <v>18975</v>
      </c>
      <c r="G101" s="205">
        <v>50739150</v>
      </c>
      <c r="H101" s="201">
        <v>0.3761</v>
      </c>
      <c r="I101" s="208">
        <v>0.05</v>
      </c>
      <c r="J101" s="250">
        <v>3689.51</v>
      </c>
      <c r="K101" s="200">
        <v>7692</v>
      </c>
      <c r="L101" s="205">
        <v>28379696</v>
      </c>
      <c r="M101" s="201">
        <v>0.2104</v>
      </c>
      <c r="N101" s="208">
        <v>0.06</v>
      </c>
      <c r="O101" s="250">
        <v>4493.44</v>
      </c>
      <c r="P101" s="200">
        <v>5365</v>
      </c>
      <c r="Q101" s="205">
        <v>24107282</v>
      </c>
      <c r="R101" s="201">
        <v>0.1787</v>
      </c>
      <c r="S101" s="208">
        <v>0.06</v>
      </c>
      <c r="T101" s="306">
        <v>103226128</v>
      </c>
      <c r="U101" s="257" t="s">
        <v>254</v>
      </c>
      <c r="V101" s="200">
        <v>1338</v>
      </c>
      <c r="W101" s="200">
        <v>3914.23</v>
      </c>
      <c r="X101" s="205">
        <v>5237245</v>
      </c>
      <c r="Y101" s="208">
        <v>0.2</v>
      </c>
      <c r="Z101" s="274" t="s">
        <v>253</v>
      </c>
      <c r="AA101" s="200">
        <v>1862.05</v>
      </c>
      <c r="AB101" s="200">
        <v>2308.23</v>
      </c>
      <c r="AC101" s="205">
        <v>4298048</v>
      </c>
      <c r="AD101" s="244">
        <v>0.2</v>
      </c>
      <c r="AE101" s="210">
        <v>0</v>
      </c>
      <c r="AF101" s="200">
        <v>0</v>
      </c>
      <c r="AG101" s="200">
        <v>0</v>
      </c>
      <c r="AH101" s="200">
        <v>0</v>
      </c>
      <c r="AI101" s="200">
        <v>0</v>
      </c>
      <c r="AJ101" s="201">
        <v>0.2</v>
      </c>
      <c r="AK101" s="263">
        <v>0.2</v>
      </c>
      <c r="AL101" s="210">
        <v>0</v>
      </c>
      <c r="AM101" s="200">
        <v>0</v>
      </c>
      <c r="AN101" s="200">
        <v>0</v>
      </c>
      <c r="AO101" s="200">
        <v>0</v>
      </c>
      <c r="AP101" s="200">
        <v>0</v>
      </c>
      <c r="AQ101" s="201">
        <v>0.2</v>
      </c>
      <c r="AR101" s="208">
        <v>0.2</v>
      </c>
      <c r="AS101" s="250">
        <v>360</v>
      </c>
      <c r="AT101" s="200">
        <v>471</v>
      </c>
      <c r="AU101" s="200">
        <v>2269.32</v>
      </c>
      <c r="AV101" s="200">
        <v>1427.78</v>
      </c>
      <c r="AW101" s="200">
        <v>1489438</v>
      </c>
      <c r="AX101" s="201">
        <v>0.2</v>
      </c>
      <c r="AY101" s="263">
        <v>0.2</v>
      </c>
      <c r="AZ101" s="210">
        <v>650</v>
      </c>
      <c r="BA101" s="200">
        <v>768</v>
      </c>
      <c r="BB101" s="200">
        <v>1910.34</v>
      </c>
      <c r="BC101" s="200">
        <v>1116.5</v>
      </c>
      <c r="BD101" s="200">
        <v>2099192</v>
      </c>
      <c r="BE101" s="201">
        <v>0.2</v>
      </c>
      <c r="BF101" s="208">
        <v>0.2</v>
      </c>
      <c r="BG101" s="250">
        <v>900</v>
      </c>
      <c r="BH101" s="200">
        <v>1511</v>
      </c>
      <c r="BI101" s="200">
        <v>1344.01</v>
      </c>
      <c r="BJ101" s="200">
        <v>786.28</v>
      </c>
      <c r="BK101" s="200">
        <v>2397684</v>
      </c>
      <c r="BL101" s="201">
        <v>0.2</v>
      </c>
      <c r="BM101" s="263">
        <v>0.2</v>
      </c>
      <c r="BN101" s="210">
        <v>970</v>
      </c>
      <c r="BO101" s="200">
        <v>1578</v>
      </c>
      <c r="BP101" s="200">
        <v>507.44</v>
      </c>
      <c r="BQ101" s="200">
        <v>202.63</v>
      </c>
      <c r="BR101" s="200">
        <v>811964</v>
      </c>
      <c r="BS101" s="201">
        <v>0.2</v>
      </c>
      <c r="BT101" s="208">
        <v>0.2</v>
      </c>
      <c r="BU101" s="327">
        <v>16333572</v>
      </c>
      <c r="BV101" s="333">
        <v>0.1211</v>
      </c>
      <c r="BW101" s="241" t="s">
        <v>198</v>
      </c>
      <c r="BX101" s="200">
        <v>0</v>
      </c>
      <c r="BY101" s="200">
        <v>0</v>
      </c>
      <c r="BZ101" s="331">
        <v>0</v>
      </c>
      <c r="CA101" s="323">
        <v>0</v>
      </c>
      <c r="CB101" s="208">
        <v>0</v>
      </c>
      <c r="CC101" s="238" t="s">
        <v>200</v>
      </c>
      <c r="CD101" s="200">
        <v>506</v>
      </c>
      <c r="CE101" s="200">
        <v>819.81</v>
      </c>
      <c r="CF101" s="205">
        <v>414826</v>
      </c>
      <c r="CG101" s="208">
        <v>0</v>
      </c>
      <c r="CH101" s="238" t="s">
        <v>201</v>
      </c>
      <c r="CI101" s="200">
        <v>506</v>
      </c>
      <c r="CJ101" s="200">
        <v>158.19</v>
      </c>
      <c r="CK101" s="205">
        <v>80043</v>
      </c>
      <c r="CL101" s="201">
        <v>0</v>
      </c>
      <c r="CM101" s="208">
        <v>0.0037</v>
      </c>
      <c r="CN101" s="250">
        <v>0</v>
      </c>
      <c r="CO101" s="200">
        <v>0</v>
      </c>
      <c r="CP101" s="200">
        <v>0</v>
      </c>
      <c r="CQ101" s="200">
        <v>0</v>
      </c>
      <c r="CR101" s="205">
        <v>0</v>
      </c>
      <c r="CS101" s="201">
        <v>0</v>
      </c>
      <c r="CT101" s="201">
        <v>0</v>
      </c>
      <c r="CU101" s="208">
        <v>0</v>
      </c>
      <c r="CV101" s="319">
        <v>494869</v>
      </c>
      <c r="CW101" s="241" t="s">
        <v>252</v>
      </c>
      <c r="CX101" s="201">
        <v>1</v>
      </c>
      <c r="CY101" s="200">
        <v>560</v>
      </c>
      <c r="CZ101" s="200">
        <v>318</v>
      </c>
      <c r="DA101" s="201">
        <v>0.4263</v>
      </c>
      <c r="DB101" s="201">
        <v>0.2241</v>
      </c>
      <c r="DC101" s="200">
        <v>5062.93</v>
      </c>
      <c r="DD101" s="236">
        <v>3069.57</v>
      </c>
      <c r="DE101" s="325">
        <v>2835242</v>
      </c>
      <c r="DF101" s="325">
        <v>976124</v>
      </c>
      <c r="DG101" s="322">
        <v>1</v>
      </c>
      <c r="DH101" s="201">
        <v>1</v>
      </c>
      <c r="DI101" s="244">
        <v>0.0283</v>
      </c>
      <c r="DJ101" s="210">
        <v>110254</v>
      </c>
      <c r="DK101" s="236">
        <v>65000</v>
      </c>
      <c r="DL101" s="325">
        <v>8427018</v>
      </c>
      <c r="DM101" s="322">
        <v>0.0625</v>
      </c>
      <c r="DN101" s="201">
        <v>0</v>
      </c>
      <c r="DO101" s="244">
        <v>0</v>
      </c>
      <c r="DP101" s="210">
        <v>0</v>
      </c>
      <c r="DQ101" s="236">
        <v>0</v>
      </c>
      <c r="DR101" s="325">
        <v>0</v>
      </c>
      <c r="DS101" s="322">
        <v>0</v>
      </c>
      <c r="DT101" s="201">
        <v>0</v>
      </c>
      <c r="DU101" s="208">
        <v>0</v>
      </c>
      <c r="DV101" s="270">
        <v>0</v>
      </c>
      <c r="DW101" s="199">
        <v>0</v>
      </c>
      <c r="DX101" s="202" t="s">
        <v>218</v>
      </c>
      <c r="DY101" s="199">
        <v>0</v>
      </c>
      <c r="DZ101" s="199">
        <v>0</v>
      </c>
      <c r="EA101" s="202" t="s">
        <v>218</v>
      </c>
      <c r="EB101" s="199">
        <v>0</v>
      </c>
      <c r="EC101" s="247">
        <v>0</v>
      </c>
      <c r="ED101" s="327">
        <v>0</v>
      </c>
      <c r="EE101" s="322">
        <v>0</v>
      </c>
      <c r="EF101" s="244">
        <v>0</v>
      </c>
      <c r="EG101" s="327">
        <v>0</v>
      </c>
      <c r="EH101" s="322">
        <v>0</v>
      </c>
      <c r="EI101" s="208">
        <v>0</v>
      </c>
      <c r="EJ101" s="327">
        <v>1947876</v>
      </c>
      <c r="EK101" s="322">
        <v>0.0144</v>
      </c>
      <c r="EL101" s="244">
        <v>0</v>
      </c>
      <c r="EM101" s="327">
        <v>417182</v>
      </c>
      <c r="EN101" s="322">
        <v>0.0031</v>
      </c>
      <c r="EO101" s="208">
        <v>0</v>
      </c>
      <c r="EP101" s="327">
        <v>0</v>
      </c>
      <c r="EQ101" s="322">
        <v>0</v>
      </c>
      <c r="ER101" s="208">
        <v>0</v>
      </c>
      <c r="ES101" s="241" t="s">
        <v>230</v>
      </c>
      <c r="ET101" s="200">
        <v>0</v>
      </c>
      <c r="EU101" s="201">
        <v>0</v>
      </c>
      <c r="EV101" s="201">
        <v>0</v>
      </c>
      <c r="EW101" s="208">
        <v>0</v>
      </c>
      <c r="EX101" s="238" t="s">
        <v>231</v>
      </c>
      <c r="EY101" s="200">
        <v>257000</v>
      </c>
      <c r="EZ101" s="201">
        <v>0.0019</v>
      </c>
      <c r="FA101" s="208">
        <v>0</v>
      </c>
      <c r="FB101" s="238" t="s">
        <v>232</v>
      </c>
      <c r="FC101" s="200">
        <v>0</v>
      </c>
      <c r="FD101" s="201">
        <v>0</v>
      </c>
      <c r="FE101" s="208">
        <v>0</v>
      </c>
      <c r="FF101" s="238" t="s">
        <v>233</v>
      </c>
      <c r="FG101" s="200">
        <v>0</v>
      </c>
      <c r="FH101" s="201">
        <v>0</v>
      </c>
      <c r="FI101" s="208">
        <v>0</v>
      </c>
      <c r="FJ101" s="238" t="s">
        <v>234</v>
      </c>
      <c r="FK101" s="200">
        <v>0</v>
      </c>
      <c r="FL101" s="201">
        <v>0</v>
      </c>
      <c r="FM101" s="208">
        <v>0</v>
      </c>
      <c r="FN101" s="238" t="s">
        <v>235</v>
      </c>
      <c r="FO101" s="200">
        <v>0</v>
      </c>
      <c r="FP101" s="201">
        <v>0</v>
      </c>
      <c r="FQ101" s="244">
        <v>0</v>
      </c>
      <c r="FR101" s="211">
        <v>134915011</v>
      </c>
      <c r="FS101" s="201">
        <v>1</v>
      </c>
      <c r="FT101" s="200">
        <v>12764257</v>
      </c>
      <c r="FU101" s="341">
        <f t="shared" si="1"/>
        <v>0.09460961315861287</v>
      </c>
      <c r="FV101" s="210">
        <v>650488</v>
      </c>
      <c r="FW101" s="199" t="s">
        <v>169</v>
      </c>
      <c r="FX101" s="201">
        <v>0</v>
      </c>
      <c r="FY101" s="201">
        <v>0</v>
      </c>
      <c r="FZ101" s="200">
        <v>0</v>
      </c>
      <c r="GA101" s="200">
        <v>650488</v>
      </c>
      <c r="GB101" s="208">
        <v>0.0048</v>
      </c>
      <c r="GC101" s="254">
        <v>0</v>
      </c>
      <c r="GD101" s="200">
        <v>504000</v>
      </c>
      <c r="GE101" s="200">
        <v>400000</v>
      </c>
      <c r="GF101" s="236">
        <v>0</v>
      </c>
      <c r="GG101" s="254">
        <v>135565499</v>
      </c>
      <c r="GH101" s="201">
        <v>0.7651</v>
      </c>
      <c r="GI101" s="201">
        <v>0.9181</v>
      </c>
      <c r="GJ101" s="266">
        <v>1.28</v>
      </c>
    </row>
    <row r="102" spans="1:192" s="190" customFormat="1" ht="14.25">
      <c r="A102" s="197">
        <v>836</v>
      </c>
      <c r="B102" s="197" t="s">
        <v>98</v>
      </c>
      <c r="C102" s="198" t="s">
        <v>169</v>
      </c>
      <c r="D102" s="247">
        <v>0</v>
      </c>
      <c r="E102" s="254">
        <v>2370.9</v>
      </c>
      <c r="F102" s="200">
        <v>10018.75</v>
      </c>
      <c r="G102" s="205">
        <v>23753454</v>
      </c>
      <c r="H102" s="201">
        <v>0.3797</v>
      </c>
      <c r="I102" s="208">
        <v>0.0043</v>
      </c>
      <c r="J102" s="250">
        <v>3222.79</v>
      </c>
      <c r="K102" s="200">
        <v>3941</v>
      </c>
      <c r="L102" s="205">
        <v>12701015</v>
      </c>
      <c r="M102" s="201">
        <v>0.203</v>
      </c>
      <c r="N102" s="208">
        <v>0.0034</v>
      </c>
      <c r="O102" s="250">
        <v>4307.15</v>
      </c>
      <c r="P102" s="200">
        <v>3121</v>
      </c>
      <c r="Q102" s="205">
        <v>13442615</v>
      </c>
      <c r="R102" s="201">
        <v>0.2149</v>
      </c>
      <c r="S102" s="208">
        <v>0.0026</v>
      </c>
      <c r="T102" s="306">
        <v>49897085</v>
      </c>
      <c r="U102" s="257" t="s">
        <v>190</v>
      </c>
      <c r="V102" s="200">
        <v>708.59</v>
      </c>
      <c r="W102" s="200">
        <v>2025.02</v>
      </c>
      <c r="X102" s="205">
        <v>1434909</v>
      </c>
      <c r="Y102" s="208">
        <v>0.4412</v>
      </c>
      <c r="Z102" s="274" t="s">
        <v>191</v>
      </c>
      <c r="AA102" s="200">
        <v>734.18</v>
      </c>
      <c r="AB102" s="200">
        <v>1224.38</v>
      </c>
      <c r="AC102" s="205">
        <v>898913</v>
      </c>
      <c r="AD102" s="244">
        <v>0.403</v>
      </c>
      <c r="AE102" s="210">
        <v>123.82</v>
      </c>
      <c r="AF102" s="200">
        <v>133.89</v>
      </c>
      <c r="AG102" s="200">
        <v>997.07</v>
      </c>
      <c r="AH102" s="200">
        <v>637.46</v>
      </c>
      <c r="AI102" s="200">
        <v>208806</v>
      </c>
      <c r="AJ102" s="201">
        <v>0.4441</v>
      </c>
      <c r="AK102" s="263">
        <v>0.4159</v>
      </c>
      <c r="AL102" s="210">
        <v>247.63</v>
      </c>
      <c r="AM102" s="200">
        <v>267.78</v>
      </c>
      <c r="AN102" s="200">
        <v>1430.1</v>
      </c>
      <c r="AO102" s="200">
        <v>824.94</v>
      </c>
      <c r="AP102" s="200">
        <v>575038</v>
      </c>
      <c r="AQ102" s="201">
        <v>0.4441</v>
      </c>
      <c r="AR102" s="208">
        <v>0.4159</v>
      </c>
      <c r="AS102" s="250">
        <v>371.46</v>
      </c>
      <c r="AT102" s="200">
        <v>401.68</v>
      </c>
      <c r="AU102" s="200">
        <v>1059.79</v>
      </c>
      <c r="AV102" s="200">
        <v>512.31</v>
      </c>
      <c r="AW102" s="200">
        <v>599454</v>
      </c>
      <c r="AX102" s="201">
        <v>0.4159</v>
      </c>
      <c r="AY102" s="263">
        <v>0.4441</v>
      </c>
      <c r="AZ102" s="210">
        <v>495.27</v>
      </c>
      <c r="BA102" s="200">
        <v>535.57</v>
      </c>
      <c r="BB102" s="200">
        <v>361.9</v>
      </c>
      <c r="BC102" s="200">
        <v>235.04</v>
      </c>
      <c r="BD102" s="200">
        <v>305117</v>
      </c>
      <c r="BE102" s="201">
        <v>0.4441</v>
      </c>
      <c r="BF102" s="208">
        <v>0.4159</v>
      </c>
      <c r="BG102" s="250">
        <v>619.09</v>
      </c>
      <c r="BH102" s="200">
        <v>669.45</v>
      </c>
      <c r="BI102" s="200">
        <v>400.09</v>
      </c>
      <c r="BJ102" s="200">
        <v>223.04</v>
      </c>
      <c r="BK102" s="200">
        <v>397006</v>
      </c>
      <c r="BL102" s="201">
        <v>0.4441</v>
      </c>
      <c r="BM102" s="263">
        <v>0.4159</v>
      </c>
      <c r="BN102" s="210">
        <v>742.86</v>
      </c>
      <c r="BO102" s="200">
        <v>803.51</v>
      </c>
      <c r="BP102" s="200">
        <v>0</v>
      </c>
      <c r="BQ102" s="200">
        <v>0</v>
      </c>
      <c r="BR102" s="200">
        <v>0</v>
      </c>
      <c r="BS102" s="201">
        <v>0.4443</v>
      </c>
      <c r="BT102" s="208">
        <v>0.4169</v>
      </c>
      <c r="BU102" s="327">
        <v>4419244</v>
      </c>
      <c r="BV102" s="333">
        <v>0.0706</v>
      </c>
      <c r="BW102" s="241" t="s">
        <v>198</v>
      </c>
      <c r="BX102" s="200">
        <v>918</v>
      </c>
      <c r="BY102" s="200">
        <v>95.53</v>
      </c>
      <c r="BZ102" s="331">
        <v>87694</v>
      </c>
      <c r="CA102" s="323">
        <v>0.0014</v>
      </c>
      <c r="CB102" s="208">
        <v>0</v>
      </c>
      <c r="CC102" s="238" t="s">
        <v>261</v>
      </c>
      <c r="CD102" s="200">
        <v>958.8</v>
      </c>
      <c r="CE102" s="200">
        <v>354.55</v>
      </c>
      <c r="CF102" s="205">
        <v>339945</v>
      </c>
      <c r="CG102" s="208">
        <v>0</v>
      </c>
      <c r="CH102" s="238" t="s">
        <v>260</v>
      </c>
      <c r="CI102" s="200">
        <v>1717.39</v>
      </c>
      <c r="CJ102" s="200">
        <v>37.14</v>
      </c>
      <c r="CK102" s="205">
        <v>63787</v>
      </c>
      <c r="CL102" s="201">
        <v>0</v>
      </c>
      <c r="CM102" s="208">
        <v>0.0065</v>
      </c>
      <c r="CN102" s="250">
        <v>0</v>
      </c>
      <c r="CO102" s="200">
        <v>0</v>
      </c>
      <c r="CP102" s="200">
        <v>0</v>
      </c>
      <c r="CQ102" s="200">
        <v>0</v>
      </c>
      <c r="CR102" s="205">
        <v>0</v>
      </c>
      <c r="CS102" s="201">
        <v>0</v>
      </c>
      <c r="CT102" s="201">
        <v>0</v>
      </c>
      <c r="CU102" s="208">
        <v>0</v>
      </c>
      <c r="CV102" s="319">
        <v>491425</v>
      </c>
      <c r="CW102" s="241" t="s">
        <v>252</v>
      </c>
      <c r="CX102" s="201">
        <v>0.31</v>
      </c>
      <c r="CY102" s="200">
        <v>1029.15</v>
      </c>
      <c r="CZ102" s="200">
        <v>693.74</v>
      </c>
      <c r="DA102" s="201">
        <v>0.1591</v>
      </c>
      <c r="DB102" s="201">
        <v>0.159</v>
      </c>
      <c r="DC102" s="200">
        <v>1590.52</v>
      </c>
      <c r="DD102" s="236">
        <v>1623.04</v>
      </c>
      <c r="DE102" s="325">
        <v>1636881</v>
      </c>
      <c r="DF102" s="325">
        <v>1125965</v>
      </c>
      <c r="DG102" s="322">
        <v>1</v>
      </c>
      <c r="DH102" s="201">
        <v>1</v>
      </c>
      <c r="DI102" s="244">
        <v>0.0442</v>
      </c>
      <c r="DJ102" s="210">
        <v>108163.59</v>
      </c>
      <c r="DK102" s="236">
        <v>108163.59</v>
      </c>
      <c r="DL102" s="325">
        <v>3893889</v>
      </c>
      <c r="DM102" s="322">
        <v>0.0622</v>
      </c>
      <c r="DN102" s="201">
        <v>0</v>
      </c>
      <c r="DO102" s="244">
        <v>0</v>
      </c>
      <c r="DP102" s="210">
        <v>0</v>
      </c>
      <c r="DQ102" s="236">
        <v>0</v>
      </c>
      <c r="DR102" s="325">
        <v>0</v>
      </c>
      <c r="DS102" s="322">
        <v>0</v>
      </c>
      <c r="DT102" s="201">
        <v>0</v>
      </c>
      <c r="DU102" s="208">
        <v>0</v>
      </c>
      <c r="DV102" s="270">
        <v>0</v>
      </c>
      <c r="DW102" s="199">
        <v>0</v>
      </c>
      <c r="DX102" s="202" t="s">
        <v>218</v>
      </c>
      <c r="DY102" s="199">
        <v>0</v>
      </c>
      <c r="DZ102" s="199">
        <v>0</v>
      </c>
      <c r="EA102" s="202" t="s">
        <v>218</v>
      </c>
      <c r="EB102" s="199">
        <v>0</v>
      </c>
      <c r="EC102" s="247">
        <v>0</v>
      </c>
      <c r="ED102" s="327">
        <v>0</v>
      </c>
      <c r="EE102" s="322">
        <v>0</v>
      </c>
      <c r="EF102" s="244">
        <v>0</v>
      </c>
      <c r="EG102" s="327">
        <v>0</v>
      </c>
      <c r="EH102" s="322">
        <v>0</v>
      </c>
      <c r="EI102" s="208">
        <v>0</v>
      </c>
      <c r="EJ102" s="327">
        <v>997304</v>
      </c>
      <c r="EK102" s="322">
        <v>0.0159</v>
      </c>
      <c r="EL102" s="244">
        <v>0</v>
      </c>
      <c r="EM102" s="327">
        <v>0</v>
      </c>
      <c r="EN102" s="322">
        <v>0</v>
      </c>
      <c r="EO102" s="208">
        <v>0</v>
      </c>
      <c r="EP102" s="327">
        <v>0</v>
      </c>
      <c r="EQ102" s="322">
        <v>0</v>
      </c>
      <c r="ER102" s="208">
        <v>0</v>
      </c>
      <c r="ES102" s="241" t="s">
        <v>230</v>
      </c>
      <c r="ET102" s="200">
        <v>0</v>
      </c>
      <c r="EU102" s="201">
        <v>0</v>
      </c>
      <c r="EV102" s="201">
        <v>0</v>
      </c>
      <c r="EW102" s="208">
        <v>0</v>
      </c>
      <c r="EX102" s="238" t="s">
        <v>231</v>
      </c>
      <c r="EY102" s="200">
        <v>101017</v>
      </c>
      <c r="EZ102" s="201">
        <v>0.0016</v>
      </c>
      <c r="FA102" s="208">
        <v>0</v>
      </c>
      <c r="FB102" s="238" t="s">
        <v>232</v>
      </c>
      <c r="FC102" s="200">
        <v>0</v>
      </c>
      <c r="FD102" s="201">
        <v>0</v>
      </c>
      <c r="FE102" s="208">
        <v>0</v>
      </c>
      <c r="FF102" s="238" t="s">
        <v>233</v>
      </c>
      <c r="FG102" s="200">
        <v>0</v>
      </c>
      <c r="FH102" s="201">
        <v>0</v>
      </c>
      <c r="FI102" s="208">
        <v>0</v>
      </c>
      <c r="FJ102" s="238" t="s">
        <v>234</v>
      </c>
      <c r="FK102" s="200">
        <v>0</v>
      </c>
      <c r="FL102" s="201">
        <v>0</v>
      </c>
      <c r="FM102" s="208">
        <v>0</v>
      </c>
      <c r="FN102" s="238" t="s">
        <v>235</v>
      </c>
      <c r="FO102" s="200">
        <v>0</v>
      </c>
      <c r="FP102" s="201">
        <v>0</v>
      </c>
      <c r="FQ102" s="244">
        <v>0</v>
      </c>
      <c r="FR102" s="211">
        <v>62562811</v>
      </c>
      <c r="FS102" s="201">
        <v>1</v>
      </c>
      <c r="FT102" s="200">
        <v>4842032</v>
      </c>
      <c r="FU102" s="341">
        <f t="shared" si="1"/>
        <v>0.07739473215166115</v>
      </c>
      <c r="FV102" s="210">
        <v>4500227</v>
      </c>
      <c r="FW102" s="199" t="s">
        <v>170</v>
      </c>
      <c r="FX102" s="201">
        <v>0.005</v>
      </c>
      <c r="FY102" s="201">
        <v>1</v>
      </c>
      <c r="FZ102" s="200">
        <v>0</v>
      </c>
      <c r="GA102" s="200">
        <v>4500227</v>
      </c>
      <c r="GB102" s="208">
        <v>0.0673</v>
      </c>
      <c r="GC102" s="254">
        <v>0</v>
      </c>
      <c r="GD102" s="200">
        <v>34000</v>
      </c>
      <c r="GE102" s="200">
        <v>386000</v>
      </c>
      <c r="GF102" s="236">
        <v>0</v>
      </c>
      <c r="GG102" s="254">
        <v>66853049</v>
      </c>
      <c r="GH102" s="201">
        <v>0.7976</v>
      </c>
      <c r="GI102" s="201">
        <v>0.9202</v>
      </c>
      <c r="GJ102" s="266">
        <v>1.3299999999999998</v>
      </c>
    </row>
    <row r="103" spans="1:192" s="190" customFormat="1" ht="14.25">
      <c r="A103" s="197">
        <v>851</v>
      </c>
      <c r="B103" s="197" t="s">
        <v>105</v>
      </c>
      <c r="C103" s="198" t="s">
        <v>170</v>
      </c>
      <c r="D103" s="247">
        <v>22</v>
      </c>
      <c r="E103" s="254">
        <v>2731.5</v>
      </c>
      <c r="F103" s="200">
        <v>14726</v>
      </c>
      <c r="G103" s="205">
        <v>40224069</v>
      </c>
      <c r="H103" s="201">
        <v>0.3895</v>
      </c>
      <c r="I103" s="208">
        <v>0.06</v>
      </c>
      <c r="J103" s="250">
        <v>3648.31</v>
      </c>
      <c r="K103" s="200">
        <v>4928</v>
      </c>
      <c r="L103" s="205">
        <v>17978872</v>
      </c>
      <c r="M103" s="201">
        <v>0.1741</v>
      </c>
      <c r="N103" s="208">
        <v>0.06</v>
      </c>
      <c r="O103" s="250">
        <v>4257.31</v>
      </c>
      <c r="P103" s="200">
        <v>3398</v>
      </c>
      <c r="Q103" s="205">
        <v>14466339</v>
      </c>
      <c r="R103" s="201">
        <v>0.1401</v>
      </c>
      <c r="S103" s="208">
        <v>0.06</v>
      </c>
      <c r="T103" s="306">
        <v>72669280</v>
      </c>
      <c r="U103" s="257" t="s">
        <v>190</v>
      </c>
      <c r="V103" s="200">
        <v>42.97</v>
      </c>
      <c r="W103" s="200">
        <v>4957.23</v>
      </c>
      <c r="X103" s="205">
        <v>213012</v>
      </c>
      <c r="Y103" s="208">
        <v>0</v>
      </c>
      <c r="Z103" s="274" t="s">
        <v>191</v>
      </c>
      <c r="AA103" s="200">
        <v>70.72</v>
      </c>
      <c r="AB103" s="200">
        <v>2901.2</v>
      </c>
      <c r="AC103" s="205">
        <v>205173</v>
      </c>
      <c r="AD103" s="244">
        <v>0</v>
      </c>
      <c r="AE103" s="210">
        <v>315.34</v>
      </c>
      <c r="AF103" s="200">
        <v>211.61</v>
      </c>
      <c r="AG103" s="200">
        <v>1845.74</v>
      </c>
      <c r="AH103" s="200">
        <v>945.48</v>
      </c>
      <c r="AI103" s="200">
        <v>782108</v>
      </c>
      <c r="AJ103" s="201">
        <v>0.2</v>
      </c>
      <c r="AK103" s="263">
        <v>0.2</v>
      </c>
      <c r="AL103" s="210">
        <v>630.69</v>
      </c>
      <c r="AM103" s="200">
        <v>423.22</v>
      </c>
      <c r="AN103" s="200">
        <v>1677.03</v>
      </c>
      <c r="AO103" s="200">
        <v>936.39</v>
      </c>
      <c r="AP103" s="200">
        <v>1453986</v>
      </c>
      <c r="AQ103" s="201">
        <v>0.2</v>
      </c>
      <c r="AR103" s="208">
        <v>0.2</v>
      </c>
      <c r="AS103" s="250">
        <v>946.03</v>
      </c>
      <c r="AT103" s="200">
        <v>634.84</v>
      </c>
      <c r="AU103" s="200">
        <v>2156.17</v>
      </c>
      <c r="AV103" s="200">
        <v>1140.75</v>
      </c>
      <c r="AW103" s="200">
        <v>2763999</v>
      </c>
      <c r="AX103" s="201">
        <v>0.2</v>
      </c>
      <c r="AY103" s="263">
        <v>0.2</v>
      </c>
      <c r="AZ103" s="210">
        <v>1261.38</v>
      </c>
      <c r="BA103" s="200">
        <v>846.45</v>
      </c>
      <c r="BB103" s="200">
        <v>1414.09</v>
      </c>
      <c r="BC103" s="200">
        <v>771.71</v>
      </c>
      <c r="BD103" s="200">
        <v>2436918</v>
      </c>
      <c r="BE103" s="201">
        <v>0.2</v>
      </c>
      <c r="BF103" s="208">
        <v>0.2</v>
      </c>
      <c r="BG103" s="250">
        <v>1576.72</v>
      </c>
      <c r="BH103" s="200">
        <v>1058.06</v>
      </c>
      <c r="BI103" s="200">
        <v>1435.6</v>
      </c>
      <c r="BJ103" s="200">
        <v>729.71</v>
      </c>
      <c r="BK103" s="200">
        <v>3035614</v>
      </c>
      <c r="BL103" s="201">
        <v>0.2</v>
      </c>
      <c r="BM103" s="263">
        <v>0.2</v>
      </c>
      <c r="BN103" s="210">
        <v>1892.07</v>
      </c>
      <c r="BO103" s="200">
        <v>1269.67</v>
      </c>
      <c r="BP103" s="200">
        <v>631.52</v>
      </c>
      <c r="BQ103" s="200">
        <v>297.26</v>
      </c>
      <c r="BR103" s="200">
        <v>1572308</v>
      </c>
      <c r="BS103" s="201">
        <v>0.2</v>
      </c>
      <c r="BT103" s="208">
        <v>0.2</v>
      </c>
      <c r="BU103" s="327">
        <v>12463118</v>
      </c>
      <c r="BV103" s="333">
        <v>0.1207</v>
      </c>
      <c r="BW103" s="241" t="s">
        <v>198</v>
      </c>
      <c r="BX103" s="200">
        <v>2811</v>
      </c>
      <c r="BY103" s="200">
        <v>104.49</v>
      </c>
      <c r="BZ103" s="331">
        <v>293721</v>
      </c>
      <c r="CA103" s="323">
        <v>0.0028</v>
      </c>
      <c r="CB103" s="208">
        <v>0.5</v>
      </c>
      <c r="CC103" s="238" t="s">
        <v>200</v>
      </c>
      <c r="CD103" s="200">
        <v>359.45</v>
      </c>
      <c r="CE103" s="200">
        <v>1435.98</v>
      </c>
      <c r="CF103" s="205">
        <v>516164</v>
      </c>
      <c r="CG103" s="208">
        <v>0</v>
      </c>
      <c r="CH103" s="238" t="s">
        <v>201</v>
      </c>
      <c r="CI103" s="200">
        <v>1821.55</v>
      </c>
      <c r="CJ103" s="200">
        <v>172.06</v>
      </c>
      <c r="CK103" s="205">
        <v>313422</v>
      </c>
      <c r="CL103" s="201">
        <v>0</v>
      </c>
      <c r="CM103" s="208">
        <v>0.008</v>
      </c>
      <c r="CN103" s="250">
        <v>0</v>
      </c>
      <c r="CO103" s="200">
        <v>0</v>
      </c>
      <c r="CP103" s="200">
        <v>0</v>
      </c>
      <c r="CQ103" s="200">
        <v>0</v>
      </c>
      <c r="CR103" s="205">
        <v>0</v>
      </c>
      <c r="CS103" s="201">
        <v>0</v>
      </c>
      <c r="CT103" s="201">
        <v>0</v>
      </c>
      <c r="CU103" s="208">
        <v>0</v>
      </c>
      <c r="CV103" s="319">
        <v>1123307</v>
      </c>
      <c r="CW103" s="241" t="s">
        <v>209</v>
      </c>
      <c r="CX103" s="201">
        <v>1</v>
      </c>
      <c r="CY103" s="200">
        <v>740</v>
      </c>
      <c r="CZ103" s="200">
        <v>2000</v>
      </c>
      <c r="DA103" s="201">
        <v>0.4462</v>
      </c>
      <c r="DB103" s="201">
        <v>0.1312</v>
      </c>
      <c r="DC103" s="200">
        <v>3002.43</v>
      </c>
      <c r="DD103" s="236">
        <v>2373.89</v>
      </c>
      <c r="DE103" s="325">
        <v>2221801</v>
      </c>
      <c r="DF103" s="325">
        <v>4747780</v>
      </c>
      <c r="DG103" s="322">
        <v>1</v>
      </c>
      <c r="DH103" s="201">
        <v>1</v>
      </c>
      <c r="DI103" s="244">
        <v>0.0675</v>
      </c>
      <c r="DJ103" s="210">
        <v>139150</v>
      </c>
      <c r="DK103" s="236">
        <v>139150</v>
      </c>
      <c r="DL103" s="325">
        <v>8349000</v>
      </c>
      <c r="DM103" s="322">
        <v>0.0808</v>
      </c>
      <c r="DN103" s="201">
        <v>0</v>
      </c>
      <c r="DO103" s="244">
        <v>0</v>
      </c>
      <c r="DP103" s="210">
        <v>0</v>
      </c>
      <c r="DQ103" s="236">
        <v>0</v>
      </c>
      <c r="DR103" s="325">
        <v>0</v>
      </c>
      <c r="DS103" s="322">
        <v>0</v>
      </c>
      <c r="DT103" s="201">
        <v>0</v>
      </c>
      <c r="DU103" s="208">
        <v>0</v>
      </c>
      <c r="DV103" s="270">
        <v>0</v>
      </c>
      <c r="DW103" s="199">
        <v>0</v>
      </c>
      <c r="DX103" s="202" t="s">
        <v>218</v>
      </c>
      <c r="DY103" s="199">
        <v>0</v>
      </c>
      <c r="DZ103" s="199">
        <v>0</v>
      </c>
      <c r="EA103" s="202" t="s">
        <v>218</v>
      </c>
      <c r="EB103" s="199">
        <v>0</v>
      </c>
      <c r="EC103" s="247">
        <v>0</v>
      </c>
      <c r="ED103" s="327">
        <v>0</v>
      </c>
      <c r="EE103" s="322">
        <v>0</v>
      </c>
      <c r="EF103" s="244">
        <v>0</v>
      </c>
      <c r="EG103" s="327">
        <v>0</v>
      </c>
      <c r="EH103" s="322">
        <v>0</v>
      </c>
      <c r="EI103" s="208">
        <v>0</v>
      </c>
      <c r="EJ103" s="327">
        <v>1358306</v>
      </c>
      <c r="EK103" s="322">
        <v>0.0132</v>
      </c>
      <c r="EL103" s="244">
        <v>0</v>
      </c>
      <c r="EM103" s="327">
        <v>150426</v>
      </c>
      <c r="EN103" s="322">
        <v>0.0015</v>
      </c>
      <c r="EO103" s="208">
        <v>0</v>
      </c>
      <c r="EP103" s="327">
        <v>0</v>
      </c>
      <c r="EQ103" s="322">
        <v>0</v>
      </c>
      <c r="ER103" s="208">
        <v>0</v>
      </c>
      <c r="ES103" s="241" t="s">
        <v>230</v>
      </c>
      <c r="ET103" s="200">
        <v>194810</v>
      </c>
      <c r="EU103" s="201">
        <v>0.0019</v>
      </c>
      <c r="EV103" s="201">
        <v>0</v>
      </c>
      <c r="EW103" s="208">
        <v>0</v>
      </c>
      <c r="EX103" s="238" t="s">
        <v>231</v>
      </c>
      <c r="EY103" s="200">
        <v>0</v>
      </c>
      <c r="EZ103" s="201">
        <v>0</v>
      </c>
      <c r="FA103" s="208">
        <v>0</v>
      </c>
      <c r="FB103" s="238" t="s">
        <v>232</v>
      </c>
      <c r="FC103" s="200">
        <v>0</v>
      </c>
      <c r="FD103" s="201">
        <v>0</v>
      </c>
      <c r="FE103" s="208">
        <v>0</v>
      </c>
      <c r="FF103" s="238" t="s">
        <v>233</v>
      </c>
      <c r="FG103" s="200">
        <v>0</v>
      </c>
      <c r="FH103" s="201">
        <v>0</v>
      </c>
      <c r="FI103" s="208">
        <v>0</v>
      </c>
      <c r="FJ103" s="238" t="s">
        <v>234</v>
      </c>
      <c r="FK103" s="200">
        <v>0</v>
      </c>
      <c r="FL103" s="201">
        <v>0</v>
      </c>
      <c r="FM103" s="208">
        <v>0</v>
      </c>
      <c r="FN103" s="238" t="s">
        <v>235</v>
      </c>
      <c r="FO103" s="200">
        <v>0</v>
      </c>
      <c r="FP103" s="201">
        <v>0</v>
      </c>
      <c r="FQ103" s="244">
        <v>0</v>
      </c>
      <c r="FR103" s="211">
        <v>103277829</v>
      </c>
      <c r="FS103" s="201">
        <v>1</v>
      </c>
      <c r="FT103" s="200">
        <v>13885585</v>
      </c>
      <c r="FU103" s="341">
        <f t="shared" si="1"/>
        <v>0.13444884671229873</v>
      </c>
      <c r="FV103" s="210">
        <v>1709966</v>
      </c>
      <c r="FW103" s="199" t="s">
        <v>170</v>
      </c>
      <c r="FX103" s="201">
        <v>0.015</v>
      </c>
      <c r="FY103" s="201">
        <v>1</v>
      </c>
      <c r="FZ103" s="200">
        <v>-998877</v>
      </c>
      <c r="GA103" s="200">
        <v>711089</v>
      </c>
      <c r="GB103" s="208">
        <v>0.0068</v>
      </c>
      <c r="GC103" s="254">
        <v>0</v>
      </c>
      <c r="GD103" s="200">
        <v>0</v>
      </c>
      <c r="GE103" s="200">
        <v>300000</v>
      </c>
      <c r="GF103" s="236">
        <v>500000</v>
      </c>
      <c r="GG103" s="254">
        <v>103988917</v>
      </c>
      <c r="GH103" s="201">
        <v>0.7036</v>
      </c>
      <c r="GI103" s="201">
        <v>0.9027</v>
      </c>
      <c r="GJ103" s="266">
        <v>1.27</v>
      </c>
    </row>
    <row r="104" spans="1:192" s="190" customFormat="1" ht="14.25">
      <c r="A104" s="197">
        <v>870</v>
      </c>
      <c r="B104" s="197" t="s">
        <v>275</v>
      </c>
      <c r="C104" s="198" t="s">
        <v>169</v>
      </c>
      <c r="D104" s="247">
        <v>0</v>
      </c>
      <c r="E104" s="254">
        <v>3226.23</v>
      </c>
      <c r="F104" s="200">
        <v>11340</v>
      </c>
      <c r="G104" s="205">
        <v>36585448</v>
      </c>
      <c r="H104" s="201">
        <v>0.538</v>
      </c>
      <c r="I104" s="208">
        <v>0.05</v>
      </c>
      <c r="J104" s="250">
        <v>3825.27</v>
      </c>
      <c r="K104" s="200">
        <v>2770</v>
      </c>
      <c r="L104" s="205">
        <v>10595998</v>
      </c>
      <c r="M104" s="201">
        <v>0.1558</v>
      </c>
      <c r="N104" s="208">
        <v>0.05</v>
      </c>
      <c r="O104" s="250">
        <v>4503.73</v>
      </c>
      <c r="P104" s="200">
        <v>1803</v>
      </c>
      <c r="Q104" s="205">
        <v>8120225</v>
      </c>
      <c r="R104" s="201">
        <v>0.1194</v>
      </c>
      <c r="S104" s="208">
        <v>0.05</v>
      </c>
      <c r="T104" s="306">
        <v>55301671</v>
      </c>
      <c r="U104" s="257" t="s">
        <v>254</v>
      </c>
      <c r="V104" s="200">
        <v>2272.18</v>
      </c>
      <c r="W104" s="200">
        <v>2000.19</v>
      </c>
      <c r="X104" s="205">
        <v>4544788</v>
      </c>
      <c r="Y104" s="208">
        <v>0.1</v>
      </c>
      <c r="Z104" s="274" t="s">
        <v>253</v>
      </c>
      <c r="AA104" s="200">
        <v>4989.48</v>
      </c>
      <c r="AB104" s="200">
        <v>628.36</v>
      </c>
      <c r="AC104" s="205">
        <v>3135172</v>
      </c>
      <c r="AD104" s="244">
        <v>0.1</v>
      </c>
      <c r="AE104" s="210">
        <v>0</v>
      </c>
      <c r="AF104" s="200">
        <v>0</v>
      </c>
      <c r="AG104" s="200">
        <v>0</v>
      </c>
      <c r="AH104" s="200">
        <v>0</v>
      </c>
      <c r="AI104" s="200">
        <v>0</v>
      </c>
      <c r="AJ104" s="201">
        <v>0</v>
      </c>
      <c r="AK104" s="263">
        <v>0</v>
      </c>
      <c r="AL104" s="210">
        <v>0</v>
      </c>
      <c r="AM104" s="200">
        <v>0</v>
      </c>
      <c r="AN104" s="200">
        <v>0</v>
      </c>
      <c r="AO104" s="200">
        <v>0</v>
      </c>
      <c r="AP104" s="200">
        <v>0</v>
      </c>
      <c r="AQ104" s="201">
        <v>0</v>
      </c>
      <c r="AR104" s="208">
        <v>0</v>
      </c>
      <c r="AS104" s="250">
        <v>0</v>
      </c>
      <c r="AT104" s="200">
        <v>0</v>
      </c>
      <c r="AU104" s="200">
        <v>0</v>
      </c>
      <c r="AV104" s="200">
        <v>0</v>
      </c>
      <c r="AW104" s="200">
        <v>0</v>
      </c>
      <c r="AX104" s="201">
        <v>0</v>
      </c>
      <c r="AY104" s="263">
        <v>0</v>
      </c>
      <c r="AZ104" s="210">
        <v>0</v>
      </c>
      <c r="BA104" s="200">
        <v>0</v>
      </c>
      <c r="BB104" s="205">
        <v>0</v>
      </c>
      <c r="BC104" s="200">
        <v>0</v>
      </c>
      <c r="BD104" s="200">
        <v>0</v>
      </c>
      <c r="BE104" s="201">
        <v>0</v>
      </c>
      <c r="BF104" s="208">
        <v>0</v>
      </c>
      <c r="BG104" s="250">
        <v>0</v>
      </c>
      <c r="BH104" s="200">
        <v>0</v>
      </c>
      <c r="BI104" s="200">
        <v>0</v>
      </c>
      <c r="BJ104" s="205">
        <v>0</v>
      </c>
      <c r="BK104" s="200">
        <v>0</v>
      </c>
      <c r="BL104" s="201">
        <v>0</v>
      </c>
      <c r="BM104" s="263">
        <v>0</v>
      </c>
      <c r="BN104" s="210">
        <v>0</v>
      </c>
      <c r="BO104" s="200">
        <v>0</v>
      </c>
      <c r="BP104" s="200">
        <v>0</v>
      </c>
      <c r="BQ104" s="200">
        <v>0</v>
      </c>
      <c r="BR104" s="200">
        <v>0</v>
      </c>
      <c r="BS104" s="201">
        <v>0</v>
      </c>
      <c r="BT104" s="208">
        <v>0</v>
      </c>
      <c r="BU104" s="327">
        <v>7679960</v>
      </c>
      <c r="BV104" s="333">
        <v>0.1129</v>
      </c>
      <c r="BW104" s="241" t="s">
        <v>198</v>
      </c>
      <c r="BX104" s="200">
        <v>0</v>
      </c>
      <c r="BY104" s="200">
        <v>0</v>
      </c>
      <c r="BZ104" s="331">
        <v>0</v>
      </c>
      <c r="CA104" s="323">
        <v>0</v>
      </c>
      <c r="CB104" s="208">
        <v>0</v>
      </c>
      <c r="CC104" s="238" t="s">
        <v>200</v>
      </c>
      <c r="CD104" s="200">
        <v>699.02</v>
      </c>
      <c r="CE104" s="200">
        <v>2421.21</v>
      </c>
      <c r="CF104" s="205">
        <v>1692477</v>
      </c>
      <c r="CG104" s="208">
        <v>0</v>
      </c>
      <c r="CH104" s="238" t="s">
        <v>201</v>
      </c>
      <c r="CI104" s="200">
        <v>1409.5</v>
      </c>
      <c r="CJ104" s="200">
        <v>229.3</v>
      </c>
      <c r="CK104" s="205">
        <v>323200</v>
      </c>
      <c r="CL104" s="201">
        <v>0</v>
      </c>
      <c r="CM104" s="208">
        <v>0.0296</v>
      </c>
      <c r="CN104" s="250">
        <v>767.4</v>
      </c>
      <c r="CO104" s="200">
        <v>0</v>
      </c>
      <c r="CP104" s="200">
        <v>292.53</v>
      </c>
      <c r="CQ104" s="200">
        <v>0</v>
      </c>
      <c r="CR104" s="205">
        <v>224489</v>
      </c>
      <c r="CS104" s="201">
        <v>0.0033</v>
      </c>
      <c r="CT104" s="201">
        <v>0</v>
      </c>
      <c r="CU104" s="208">
        <v>0</v>
      </c>
      <c r="CV104" s="319">
        <v>2240165</v>
      </c>
      <c r="CW104" s="241" t="s">
        <v>149</v>
      </c>
      <c r="CX104" s="201">
        <v>1</v>
      </c>
      <c r="CY104" s="200">
        <v>0</v>
      </c>
      <c r="CZ104" s="200">
        <v>0</v>
      </c>
      <c r="DA104" s="201">
        <v>0</v>
      </c>
      <c r="DB104" s="201">
        <v>0</v>
      </c>
      <c r="DC104" s="200">
        <v>0</v>
      </c>
      <c r="DD104" s="236">
        <v>0</v>
      </c>
      <c r="DE104" s="325">
        <v>0</v>
      </c>
      <c r="DF104" s="325">
        <v>0</v>
      </c>
      <c r="DG104" s="322">
        <v>0</v>
      </c>
      <c r="DH104" s="201">
        <v>0</v>
      </c>
      <c r="DI104" s="244">
        <v>0</v>
      </c>
      <c r="DJ104" s="210">
        <v>48480</v>
      </c>
      <c r="DK104" s="236">
        <v>48480</v>
      </c>
      <c r="DL104" s="325">
        <v>2036160</v>
      </c>
      <c r="DM104" s="322">
        <v>0.0299</v>
      </c>
      <c r="DN104" s="201">
        <v>0</v>
      </c>
      <c r="DO104" s="244">
        <v>0</v>
      </c>
      <c r="DP104" s="210">
        <v>0</v>
      </c>
      <c r="DQ104" s="236">
        <v>0</v>
      </c>
      <c r="DR104" s="325">
        <v>0</v>
      </c>
      <c r="DS104" s="322">
        <v>0</v>
      </c>
      <c r="DT104" s="201">
        <v>0</v>
      </c>
      <c r="DU104" s="208">
        <v>0</v>
      </c>
      <c r="DV104" s="270">
        <v>0</v>
      </c>
      <c r="DW104" s="199">
        <v>0</v>
      </c>
      <c r="DX104" s="202" t="s">
        <v>218</v>
      </c>
      <c r="DY104" s="199">
        <v>0</v>
      </c>
      <c r="DZ104" s="199">
        <v>0</v>
      </c>
      <c r="EA104" s="202" t="s">
        <v>218</v>
      </c>
      <c r="EB104" s="199">
        <v>0</v>
      </c>
      <c r="EC104" s="247">
        <v>0</v>
      </c>
      <c r="ED104" s="327">
        <v>0</v>
      </c>
      <c r="EE104" s="322">
        <v>0</v>
      </c>
      <c r="EF104" s="244">
        <v>0</v>
      </c>
      <c r="EG104" s="327">
        <v>36246</v>
      </c>
      <c r="EH104" s="322">
        <v>0.0005</v>
      </c>
      <c r="EI104" s="208">
        <v>0</v>
      </c>
      <c r="EJ104" s="327">
        <v>641749</v>
      </c>
      <c r="EK104" s="322">
        <v>0.0094</v>
      </c>
      <c r="EL104" s="244">
        <v>0</v>
      </c>
      <c r="EM104" s="327">
        <v>0</v>
      </c>
      <c r="EN104" s="322">
        <v>0</v>
      </c>
      <c r="EO104" s="208">
        <v>0</v>
      </c>
      <c r="EP104" s="327">
        <v>0</v>
      </c>
      <c r="EQ104" s="322">
        <v>0</v>
      </c>
      <c r="ER104" s="208">
        <v>0</v>
      </c>
      <c r="ES104" s="241" t="s">
        <v>230</v>
      </c>
      <c r="ET104" s="200">
        <v>0</v>
      </c>
      <c r="EU104" s="201">
        <v>0</v>
      </c>
      <c r="EV104" s="201">
        <v>0</v>
      </c>
      <c r="EW104" s="208">
        <v>0</v>
      </c>
      <c r="EX104" s="238" t="s">
        <v>231</v>
      </c>
      <c r="EY104" s="200">
        <v>70944</v>
      </c>
      <c r="EZ104" s="201">
        <v>0.001</v>
      </c>
      <c r="FA104" s="208">
        <v>0</v>
      </c>
      <c r="FB104" s="238" t="s">
        <v>232</v>
      </c>
      <c r="FC104" s="200">
        <v>0</v>
      </c>
      <c r="FD104" s="201">
        <v>0</v>
      </c>
      <c r="FE104" s="208">
        <v>0</v>
      </c>
      <c r="FF104" s="238" t="s">
        <v>233</v>
      </c>
      <c r="FG104" s="200">
        <v>0</v>
      </c>
      <c r="FH104" s="201">
        <v>0</v>
      </c>
      <c r="FI104" s="208">
        <v>0</v>
      </c>
      <c r="FJ104" s="238" t="s">
        <v>234</v>
      </c>
      <c r="FK104" s="200">
        <v>0</v>
      </c>
      <c r="FL104" s="201">
        <v>0</v>
      </c>
      <c r="FM104" s="208">
        <v>0</v>
      </c>
      <c r="FN104" s="238" t="s">
        <v>235</v>
      </c>
      <c r="FO104" s="200">
        <v>0</v>
      </c>
      <c r="FP104" s="201">
        <v>0</v>
      </c>
      <c r="FQ104" s="244">
        <v>0</v>
      </c>
      <c r="FR104" s="211">
        <v>68006895</v>
      </c>
      <c r="FS104" s="201">
        <v>1</v>
      </c>
      <c r="FT104" s="200">
        <v>3533080</v>
      </c>
      <c r="FU104" s="341">
        <f t="shared" si="1"/>
        <v>0.051951791064714835</v>
      </c>
      <c r="FV104" s="210">
        <v>722490</v>
      </c>
      <c r="FW104" s="199" t="s">
        <v>169</v>
      </c>
      <c r="FX104" s="201">
        <v>0</v>
      </c>
      <c r="FY104" s="201">
        <v>0</v>
      </c>
      <c r="FZ104" s="200">
        <v>0</v>
      </c>
      <c r="GA104" s="200">
        <v>722490</v>
      </c>
      <c r="GB104" s="208">
        <v>0.0105</v>
      </c>
      <c r="GC104" s="254">
        <v>0</v>
      </c>
      <c r="GD104" s="200">
        <v>0</v>
      </c>
      <c r="GE104" s="200">
        <v>859613</v>
      </c>
      <c r="GF104" s="236">
        <v>167387</v>
      </c>
      <c r="GG104" s="254">
        <v>68729385</v>
      </c>
      <c r="GH104" s="201">
        <v>0.8132</v>
      </c>
      <c r="GI104" s="201">
        <v>0.959</v>
      </c>
      <c r="GJ104" s="266">
        <v>1.24</v>
      </c>
    </row>
    <row r="105" spans="1:192" s="190" customFormat="1" ht="14.25">
      <c r="A105" s="197">
        <v>317</v>
      </c>
      <c r="B105" s="197" t="s">
        <v>43</v>
      </c>
      <c r="C105" s="198" t="s">
        <v>169</v>
      </c>
      <c r="D105" s="247">
        <v>0</v>
      </c>
      <c r="E105" s="254">
        <v>3071.4</v>
      </c>
      <c r="F105" s="200">
        <v>26265</v>
      </c>
      <c r="G105" s="205">
        <v>80670321</v>
      </c>
      <c r="H105" s="201">
        <v>0.4226</v>
      </c>
      <c r="I105" s="208">
        <v>0.006</v>
      </c>
      <c r="J105" s="250">
        <v>4009.32</v>
      </c>
      <c r="K105" s="200">
        <v>9834</v>
      </c>
      <c r="L105" s="205">
        <v>39427653</v>
      </c>
      <c r="M105" s="201">
        <v>0.2066</v>
      </c>
      <c r="N105" s="208">
        <v>0.006</v>
      </c>
      <c r="O105" s="250">
        <v>4782.99</v>
      </c>
      <c r="P105" s="200">
        <v>6682</v>
      </c>
      <c r="Q105" s="205">
        <v>31959939</v>
      </c>
      <c r="R105" s="201">
        <v>0.1674</v>
      </c>
      <c r="S105" s="208">
        <v>0.006</v>
      </c>
      <c r="T105" s="306">
        <v>152057913</v>
      </c>
      <c r="U105" s="257" t="s">
        <v>254</v>
      </c>
      <c r="V105" s="200">
        <v>759.09</v>
      </c>
      <c r="W105" s="200">
        <v>4865.98</v>
      </c>
      <c r="X105" s="205">
        <v>3693719</v>
      </c>
      <c r="Y105" s="208">
        <v>0.72</v>
      </c>
      <c r="Z105" s="274" t="s">
        <v>253</v>
      </c>
      <c r="AA105" s="200">
        <v>1080.41</v>
      </c>
      <c r="AB105" s="200">
        <v>3368.08</v>
      </c>
      <c r="AC105" s="205">
        <v>3638912</v>
      </c>
      <c r="AD105" s="244">
        <v>0.72</v>
      </c>
      <c r="AE105" s="210">
        <v>76.49</v>
      </c>
      <c r="AF105" s="200">
        <v>113.97</v>
      </c>
      <c r="AG105" s="200">
        <v>2927.53</v>
      </c>
      <c r="AH105" s="200">
        <v>1983.41</v>
      </c>
      <c r="AI105" s="200">
        <v>449976</v>
      </c>
      <c r="AJ105" s="201">
        <v>0.72</v>
      </c>
      <c r="AK105" s="263">
        <v>0.72</v>
      </c>
      <c r="AL105" s="210">
        <v>76.49</v>
      </c>
      <c r="AM105" s="200">
        <v>113.97</v>
      </c>
      <c r="AN105" s="200">
        <v>4351.02</v>
      </c>
      <c r="AO105" s="200">
        <v>2575.36</v>
      </c>
      <c r="AP105" s="200">
        <v>626324</v>
      </c>
      <c r="AQ105" s="201">
        <v>0.72</v>
      </c>
      <c r="AR105" s="208">
        <v>0.72</v>
      </c>
      <c r="AS105" s="250">
        <v>114.74</v>
      </c>
      <c r="AT105" s="200">
        <v>170.96</v>
      </c>
      <c r="AU105" s="200">
        <v>6337.56</v>
      </c>
      <c r="AV105" s="200">
        <v>3965.78</v>
      </c>
      <c r="AW105" s="200">
        <v>1405162</v>
      </c>
      <c r="AX105" s="201">
        <v>0.72</v>
      </c>
      <c r="AY105" s="263">
        <v>0.72</v>
      </c>
      <c r="AZ105" s="210">
        <v>152.98</v>
      </c>
      <c r="BA105" s="200">
        <v>227.95</v>
      </c>
      <c r="BB105" s="200">
        <v>3231.17</v>
      </c>
      <c r="BC105" s="200">
        <v>1875.73</v>
      </c>
      <c r="BD105" s="200">
        <v>921876</v>
      </c>
      <c r="BE105" s="201">
        <v>0.72</v>
      </c>
      <c r="BF105" s="208">
        <v>0.72</v>
      </c>
      <c r="BG105" s="250">
        <v>191.23</v>
      </c>
      <c r="BH105" s="200">
        <v>284.93</v>
      </c>
      <c r="BI105" s="200">
        <v>2861.09</v>
      </c>
      <c r="BJ105" s="200">
        <v>1751</v>
      </c>
      <c r="BK105" s="200">
        <v>1046038</v>
      </c>
      <c r="BL105" s="201">
        <v>0.72</v>
      </c>
      <c r="BM105" s="263">
        <v>0.72</v>
      </c>
      <c r="BN105" s="210">
        <v>229.47</v>
      </c>
      <c r="BO105" s="200">
        <v>341.92</v>
      </c>
      <c r="BP105" s="200">
        <v>97.66</v>
      </c>
      <c r="BQ105" s="200">
        <v>136.17</v>
      </c>
      <c r="BR105" s="200">
        <v>68969</v>
      </c>
      <c r="BS105" s="201">
        <v>0.72</v>
      </c>
      <c r="BT105" s="208">
        <v>0.72</v>
      </c>
      <c r="BU105" s="327">
        <v>11850975</v>
      </c>
      <c r="BV105" s="333">
        <v>0.0621</v>
      </c>
      <c r="BW105" s="241" t="s">
        <v>198</v>
      </c>
      <c r="BX105" s="200">
        <v>1250</v>
      </c>
      <c r="BY105" s="200">
        <v>141.73</v>
      </c>
      <c r="BZ105" s="331">
        <v>177157</v>
      </c>
      <c r="CA105" s="323">
        <v>0.0009</v>
      </c>
      <c r="CB105" s="208">
        <v>0</v>
      </c>
      <c r="CC105" s="238" t="s">
        <v>200</v>
      </c>
      <c r="CD105" s="200">
        <v>420.23</v>
      </c>
      <c r="CE105" s="200">
        <v>9863.01</v>
      </c>
      <c r="CF105" s="205">
        <v>4144731</v>
      </c>
      <c r="CG105" s="208">
        <v>0</v>
      </c>
      <c r="CH105" s="238" t="s">
        <v>201</v>
      </c>
      <c r="CI105" s="200">
        <v>420.23</v>
      </c>
      <c r="CJ105" s="200">
        <v>1057.75</v>
      </c>
      <c r="CK105" s="205">
        <v>444498</v>
      </c>
      <c r="CL105" s="201">
        <v>0</v>
      </c>
      <c r="CM105" s="208">
        <v>0.024</v>
      </c>
      <c r="CN105" s="250">
        <v>428</v>
      </c>
      <c r="CO105" s="200">
        <v>0</v>
      </c>
      <c r="CP105" s="200">
        <v>622.86</v>
      </c>
      <c r="CQ105" s="200">
        <v>0</v>
      </c>
      <c r="CR105" s="205">
        <v>266586</v>
      </c>
      <c r="CS105" s="201">
        <v>0.0014</v>
      </c>
      <c r="CT105" s="201">
        <v>0</v>
      </c>
      <c r="CU105" s="208">
        <v>0</v>
      </c>
      <c r="CV105" s="319">
        <v>5032972</v>
      </c>
      <c r="CW105" s="241" t="s">
        <v>252</v>
      </c>
      <c r="CX105" s="201">
        <v>0.5543</v>
      </c>
      <c r="CY105" s="200">
        <v>989.68</v>
      </c>
      <c r="CZ105" s="200">
        <v>1171</v>
      </c>
      <c r="DA105" s="201">
        <v>0.2179</v>
      </c>
      <c r="DB105" s="201">
        <v>0.2179</v>
      </c>
      <c r="DC105" s="200">
        <v>5719.57</v>
      </c>
      <c r="DD105" s="236">
        <v>3442.38</v>
      </c>
      <c r="DE105" s="325">
        <v>5660542</v>
      </c>
      <c r="DF105" s="325">
        <v>4031026</v>
      </c>
      <c r="DG105" s="322">
        <v>1</v>
      </c>
      <c r="DH105" s="201">
        <v>1</v>
      </c>
      <c r="DI105" s="244">
        <v>0.0508</v>
      </c>
      <c r="DJ105" s="210">
        <v>123343.24</v>
      </c>
      <c r="DK105" s="236">
        <v>123343.24</v>
      </c>
      <c r="DL105" s="325">
        <v>8387340</v>
      </c>
      <c r="DM105" s="322">
        <v>0.0439</v>
      </c>
      <c r="DN105" s="201">
        <v>0</v>
      </c>
      <c r="DO105" s="244">
        <v>0</v>
      </c>
      <c r="DP105" s="210">
        <v>0</v>
      </c>
      <c r="DQ105" s="236">
        <v>0</v>
      </c>
      <c r="DR105" s="325">
        <v>0</v>
      </c>
      <c r="DS105" s="322">
        <v>0</v>
      </c>
      <c r="DT105" s="201">
        <v>0</v>
      </c>
      <c r="DU105" s="208">
        <v>0</v>
      </c>
      <c r="DV105" s="270">
        <v>0</v>
      </c>
      <c r="DW105" s="199">
        <v>0</v>
      </c>
      <c r="DX105" s="202" t="s">
        <v>218</v>
      </c>
      <c r="DY105" s="199">
        <v>0</v>
      </c>
      <c r="DZ105" s="199">
        <v>0</v>
      </c>
      <c r="EA105" s="202" t="s">
        <v>218</v>
      </c>
      <c r="EB105" s="199">
        <v>0</v>
      </c>
      <c r="EC105" s="247">
        <v>0</v>
      </c>
      <c r="ED105" s="327">
        <v>0</v>
      </c>
      <c r="EE105" s="322">
        <v>0</v>
      </c>
      <c r="EF105" s="244">
        <v>0</v>
      </c>
      <c r="EG105" s="327">
        <v>82069</v>
      </c>
      <c r="EH105" s="322">
        <v>0.0004</v>
      </c>
      <c r="EI105" s="208">
        <v>0</v>
      </c>
      <c r="EJ105" s="327">
        <v>3423956</v>
      </c>
      <c r="EK105" s="322">
        <v>0.0179</v>
      </c>
      <c r="EL105" s="244">
        <v>0</v>
      </c>
      <c r="EM105" s="327">
        <v>168812</v>
      </c>
      <c r="EN105" s="322">
        <v>0.0009</v>
      </c>
      <c r="EO105" s="208">
        <v>0</v>
      </c>
      <c r="EP105" s="327">
        <v>0</v>
      </c>
      <c r="EQ105" s="322">
        <v>0</v>
      </c>
      <c r="ER105" s="208">
        <v>0</v>
      </c>
      <c r="ES105" s="241" t="s">
        <v>230</v>
      </c>
      <c r="ET105" s="200">
        <v>172680</v>
      </c>
      <c r="EU105" s="201">
        <v>0.0009</v>
      </c>
      <c r="EV105" s="201">
        <v>0</v>
      </c>
      <c r="EW105" s="208">
        <v>0</v>
      </c>
      <c r="EX105" s="238" t="s">
        <v>231</v>
      </c>
      <c r="EY105" s="200">
        <v>0</v>
      </c>
      <c r="EZ105" s="201">
        <v>0</v>
      </c>
      <c r="FA105" s="208">
        <v>0</v>
      </c>
      <c r="FB105" s="238" t="s">
        <v>232</v>
      </c>
      <c r="FC105" s="200">
        <v>0</v>
      </c>
      <c r="FD105" s="201">
        <v>0</v>
      </c>
      <c r="FE105" s="208">
        <v>0</v>
      </c>
      <c r="FF105" s="238" t="s">
        <v>233</v>
      </c>
      <c r="FG105" s="200">
        <v>0</v>
      </c>
      <c r="FH105" s="201">
        <v>0</v>
      </c>
      <c r="FI105" s="208">
        <v>0</v>
      </c>
      <c r="FJ105" s="238" t="s">
        <v>234</v>
      </c>
      <c r="FK105" s="200">
        <v>0</v>
      </c>
      <c r="FL105" s="201">
        <v>0</v>
      </c>
      <c r="FM105" s="208">
        <v>0</v>
      </c>
      <c r="FN105" s="238" t="s">
        <v>235</v>
      </c>
      <c r="FO105" s="200">
        <v>0</v>
      </c>
      <c r="FP105" s="201">
        <v>0</v>
      </c>
      <c r="FQ105" s="244">
        <v>0</v>
      </c>
      <c r="FR105" s="211">
        <v>190868285</v>
      </c>
      <c r="FS105" s="201">
        <v>1</v>
      </c>
      <c r="FT105" s="200">
        <v>19136617</v>
      </c>
      <c r="FU105" s="341">
        <f t="shared" si="1"/>
        <v>0.10026085266077599</v>
      </c>
      <c r="FV105" s="210">
        <v>1177771</v>
      </c>
      <c r="FW105" s="199" t="s">
        <v>170</v>
      </c>
      <c r="FX105" s="201">
        <v>0</v>
      </c>
      <c r="FY105" s="201">
        <v>0.9781</v>
      </c>
      <c r="FZ105" s="200">
        <v>-1177771</v>
      </c>
      <c r="GA105" s="200">
        <v>0</v>
      </c>
      <c r="GB105" s="208">
        <v>0</v>
      </c>
      <c r="GC105" s="254">
        <v>0</v>
      </c>
      <c r="GD105" s="200">
        <v>0</v>
      </c>
      <c r="GE105" s="200">
        <v>2601625</v>
      </c>
      <c r="GF105" s="236">
        <v>0</v>
      </c>
      <c r="GG105" s="254">
        <v>190868285</v>
      </c>
      <c r="GH105" s="201">
        <v>0.7967</v>
      </c>
      <c r="GI105" s="201">
        <v>0.9359</v>
      </c>
      <c r="GJ105" s="266">
        <v>1.3</v>
      </c>
    </row>
    <row r="106" spans="1:192" s="190" customFormat="1" ht="14.25">
      <c r="A106" s="197">
        <v>807</v>
      </c>
      <c r="B106" s="197" t="s">
        <v>85</v>
      </c>
      <c r="C106" s="198" t="s">
        <v>169</v>
      </c>
      <c r="D106" s="247">
        <v>0</v>
      </c>
      <c r="E106" s="254">
        <v>2710.71</v>
      </c>
      <c r="F106" s="200">
        <v>10531</v>
      </c>
      <c r="G106" s="205">
        <v>28546487</v>
      </c>
      <c r="H106" s="201">
        <v>0.3345</v>
      </c>
      <c r="I106" s="208">
        <v>0.09</v>
      </c>
      <c r="J106" s="250">
        <v>4436.77</v>
      </c>
      <c r="K106" s="200">
        <v>4669</v>
      </c>
      <c r="L106" s="205">
        <v>20715279</v>
      </c>
      <c r="M106" s="201">
        <v>0.2427</v>
      </c>
      <c r="N106" s="208">
        <v>0.09</v>
      </c>
      <c r="O106" s="250">
        <v>4436.77</v>
      </c>
      <c r="P106" s="200">
        <v>3371</v>
      </c>
      <c r="Q106" s="205">
        <v>14956352</v>
      </c>
      <c r="R106" s="201">
        <v>0.1752</v>
      </c>
      <c r="S106" s="208">
        <v>0.09</v>
      </c>
      <c r="T106" s="306">
        <v>64218118</v>
      </c>
      <c r="U106" s="257" t="s">
        <v>149</v>
      </c>
      <c r="V106" s="200">
        <v>0</v>
      </c>
      <c r="W106" s="200">
        <v>0</v>
      </c>
      <c r="X106" s="205">
        <v>0</v>
      </c>
      <c r="Y106" s="208">
        <v>0</v>
      </c>
      <c r="Z106" s="274" t="s">
        <v>149</v>
      </c>
      <c r="AA106" s="200">
        <v>0</v>
      </c>
      <c r="AB106" s="200">
        <v>0</v>
      </c>
      <c r="AC106" s="205">
        <v>0</v>
      </c>
      <c r="AD106" s="244">
        <v>0</v>
      </c>
      <c r="AE106" s="210">
        <v>500</v>
      </c>
      <c r="AF106" s="200">
        <v>500</v>
      </c>
      <c r="AG106" s="200">
        <v>1155.1</v>
      </c>
      <c r="AH106" s="200">
        <v>780.14</v>
      </c>
      <c r="AI106" s="200">
        <v>967621</v>
      </c>
      <c r="AJ106" s="201">
        <v>0.2</v>
      </c>
      <c r="AK106" s="263">
        <v>0.2</v>
      </c>
      <c r="AL106" s="210">
        <v>500</v>
      </c>
      <c r="AM106" s="200">
        <v>500</v>
      </c>
      <c r="AN106" s="200">
        <v>1001.23</v>
      </c>
      <c r="AO106" s="200">
        <v>717.18</v>
      </c>
      <c r="AP106" s="200">
        <v>859205</v>
      </c>
      <c r="AQ106" s="201">
        <v>0.2</v>
      </c>
      <c r="AR106" s="208">
        <v>0.2</v>
      </c>
      <c r="AS106" s="250">
        <v>500</v>
      </c>
      <c r="AT106" s="200">
        <v>500</v>
      </c>
      <c r="AU106" s="200">
        <v>1389.78</v>
      </c>
      <c r="AV106" s="200">
        <v>959.4</v>
      </c>
      <c r="AW106" s="200">
        <v>1174588</v>
      </c>
      <c r="AX106" s="201">
        <v>0.2</v>
      </c>
      <c r="AY106" s="263">
        <v>0.2</v>
      </c>
      <c r="AZ106" s="210">
        <v>700</v>
      </c>
      <c r="BA106" s="200">
        <v>700</v>
      </c>
      <c r="BB106" s="200">
        <v>583.4</v>
      </c>
      <c r="BC106" s="200">
        <v>395.92</v>
      </c>
      <c r="BD106" s="200">
        <v>685525</v>
      </c>
      <c r="BE106" s="201">
        <v>0.2</v>
      </c>
      <c r="BF106" s="208">
        <v>0.2</v>
      </c>
      <c r="BG106" s="250">
        <v>700</v>
      </c>
      <c r="BH106" s="200">
        <v>700</v>
      </c>
      <c r="BI106" s="200">
        <v>1039.63</v>
      </c>
      <c r="BJ106" s="200">
        <v>718.07</v>
      </c>
      <c r="BK106" s="200">
        <v>1230384</v>
      </c>
      <c r="BL106" s="201">
        <v>0.2</v>
      </c>
      <c r="BM106" s="263">
        <v>0.2</v>
      </c>
      <c r="BN106" s="210">
        <v>775</v>
      </c>
      <c r="BO106" s="200">
        <v>775</v>
      </c>
      <c r="BP106" s="200">
        <v>787.18</v>
      </c>
      <c r="BQ106" s="200">
        <v>473.43</v>
      </c>
      <c r="BR106" s="200">
        <v>976974</v>
      </c>
      <c r="BS106" s="201">
        <v>0.2</v>
      </c>
      <c r="BT106" s="208">
        <v>0.2</v>
      </c>
      <c r="BU106" s="327">
        <v>5894297</v>
      </c>
      <c r="BV106" s="333">
        <v>0.0691</v>
      </c>
      <c r="BW106" s="241" t="s">
        <v>198</v>
      </c>
      <c r="BX106" s="200">
        <v>600</v>
      </c>
      <c r="BY106" s="200">
        <v>75.18</v>
      </c>
      <c r="BZ106" s="331">
        <v>45111</v>
      </c>
      <c r="CA106" s="323">
        <v>0.0005</v>
      </c>
      <c r="CB106" s="208">
        <v>0</v>
      </c>
      <c r="CC106" s="238" t="s">
        <v>149</v>
      </c>
      <c r="CD106" s="200">
        <v>0</v>
      </c>
      <c r="CE106" s="200">
        <v>0</v>
      </c>
      <c r="CF106" s="205">
        <v>0</v>
      </c>
      <c r="CG106" s="208">
        <v>0</v>
      </c>
      <c r="CH106" s="238" t="s">
        <v>149</v>
      </c>
      <c r="CI106" s="200">
        <v>0</v>
      </c>
      <c r="CJ106" s="200">
        <v>0</v>
      </c>
      <c r="CK106" s="205">
        <v>0</v>
      </c>
      <c r="CL106" s="201">
        <v>0</v>
      </c>
      <c r="CM106" s="208">
        <v>0</v>
      </c>
      <c r="CN106" s="250">
        <v>0</v>
      </c>
      <c r="CO106" s="200">
        <v>0</v>
      </c>
      <c r="CP106" s="200">
        <v>0</v>
      </c>
      <c r="CQ106" s="200">
        <v>0</v>
      </c>
      <c r="CR106" s="205">
        <v>0</v>
      </c>
      <c r="CS106" s="201">
        <v>0</v>
      </c>
      <c r="CT106" s="201">
        <v>0</v>
      </c>
      <c r="CU106" s="208">
        <v>0</v>
      </c>
      <c r="CV106" s="319">
        <v>45111</v>
      </c>
      <c r="CW106" s="241" t="s">
        <v>209</v>
      </c>
      <c r="CX106" s="201">
        <v>0.3584</v>
      </c>
      <c r="CY106" s="200">
        <v>1760</v>
      </c>
      <c r="CZ106" s="200">
        <v>896</v>
      </c>
      <c r="DA106" s="201">
        <v>0.1745</v>
      </c>
      <c r="DB106" s="201">
        <v>0.1713</v>
      </c>
      <c r="DC106" s="200">
        <v>1805.18</v>
      </c>
      <c r="DD106" s="236">
        <v>1644.97</v>
      </c>
      <c r="DE106" s="325">
        <v>3177109</v>
      </c>
      <c r="DF106" s="325">
        <v>1473896</v>
      </c>
      <c r="DG106" s="322">
        <v>1</v>
      </c>
      <c r="DH106" s="201">
        <v>1</v>
      </c>
      <c r="DI106" s="244">
        <v>0.0545</v>
      </c>
      <c r="DJ106" s="210">
        <v>150000</v>
      </c>
      <c r="DK106" s="236">
        <v>150000</v>
      </c>
      <c r="DL106" s="325">
        <v>8250000</v>
      </c>
      <c r="DM106" s="322">
        <v>0.0967</v>
      </c>
      <c r="DN106" s="201">
        <v>0</v>
      </c>
      <c r="DO106" s="244">
        <v>0</v>
      </c>
      <c r="DP106" s="210">
        <v>0</v>
      </c>
      <c r="DQ106" s="236">
        <v>0</v>
      </c>
      <c r="DR106" s="325">
        <v>0</v>
      </c>
      <c r="DS106" s="322">
        <v>0</v>
      </c>
      <c r="DT106" s="201">
        <v>0</v>
      </c>
      <c r="DU106" s="208">
        <v>0</v>
      </c>
      <c r="DV106" s="270">
        <v>0</v>
      </c>
      <c r="DW106" s="199">
        <v>0</v>
      </c>
      <c r="DX106" s="202" t="s">
        <v>218</v>
      </c>
      <c r="DY106" s="199">
        <v>0</v>
      </c>
      <c r="DZ106" s="199">
        <v>0</v>
      </c>
      <c r="EA106" s="202" t="s">
        <v>218</v>
      </c>
      <c r="EB106" s="199">
        <v>0</v>
      </c>
      <c r="EC106" s="247">
        <v>0</v>
      </c>
      <c r="ED106" s="327">
        <v>0</v>
      </c>
      <c r="EE106" s="322">
        <v>0</v>
      </c>
      <c r="EF106" s="244">
        <v>0</v>
      </c>
      <c r="EG106" s="327">
        <v>0</v>
      </c>
      <c r="EH106" s="322">
        <v>0</v>
      </c>
      <c r="EI106" s="208">
        <v>0</v>
      </c>
      <c r="EJ106" s="327">
        <v>1165145</v>
      </c>
      <c r="EK106" s="322">
        <v>0.0137</v>
      </c>
      <c r="EL106" s="244">
        <v>0</v>
      </c>
      <c r="EM106" s="327">
        <v>1121920</v>
      </c>
      <c r="EN106" s="322">
        <v>0.0132</v>
      </c>
      <c r="EO106" s="208">
        <v>0</v>
      </c>
      <c r="EP106" s="327">
        <v>0</v>
      </c>
      <c r="EQ106" s="322">
        <v>0</v>
      </c>
      <c r="ER106" s="208">
        <v>0</v>
      </c>
      <c r="ES106" s="241" t="s">
        <v>230</v>
      </c>
      <c r="ET106" s="200">
        <v>0</v>
      </c>
      <c r="EU106" s="201">
        <v>0</v>
      </c>
      <c r="EV106" s="201">
        <v>0</v>
      </c>
      <c r="EW106" s="208">
        <v>0</v>
      </c>
      <c r="EX106" s="238" t="s">
        <v>231</v>
      </c>
      <c r="EY106" s="200">
        <v>0</v>
      </c>
      <c r="EZ106" s="201">
        <v>0</v>
      </c>
      <c r="FA106" s="208">
        <v>0</v>
      </c>
      <c r="FB106" s="238" t="s">
        <v>232</v>
      </c>
      <c r="FC106" s="200">
        <v>0</v>
      </c>
      <c r="FD106" s="201">
        <v>0</v>
      </c>
      <c r="FE106" s="208">
        <v>0</v>
      </c>
      <c r="FF106" s="238" t="s">
        <v>233</v>
      </c>
      <c r="FG106" s="200">
        <v>0</v>
      </c>
      <c r="FH106" s="201">
        <v>0</v>
      </c>
      <c r="FI106" s="208">
        <v>0</v>
      </c>
      <c r="FJ106" s="238" t="s">
        <v>234</v>
      </c>
      <c r="FK106" s="200">
        <v>0</v>
      </c>
      <c r="FL106" s="201">
        <v>0</v>
      </c>
      <c r="FM106" s="208">
        <v>0</v>
      </c>
      <c r="FN106" s="238" t="s">
        <v>235</v>
      </c>
      <c r="FO106" s="200">
        <v>0</v>
      </c>
      <c r="FP106" s="201">
        <v>0</v>
      </c>
      <c r="FQ106" s="244">
        <v>0</v>
      </c>
      <c r="FR106" s="211">
        <v>85345595</v>
      </c>
      <c r="FS106" s="201">
        <v>1</v>
      </c>
      <c r="FT106" s="200">
        <v>11609495</v>
      </c>
      <c r="FU106" s="341">
        <f t="shared" si="1"/>
        <v>0.1360292233008628</v>
      </c>
      <c r="FV106" s="210">
        <v>663481</v>
      </c>
      <c r="FW106" s="199" t="s">
        <v>170</v>
      </c>
      <c r="FX106" s="201">
        <v>0.032</v>
      </c>
      <c r="FY106" s="201">
        <v>1</v>
      </c>
      <c r="FZ106" s="200">
        <v>-649363</v>
      </c>
      <c r="GA106" s="200">
        <v>14118</v>
      </c>
      <c r="GB106" s="208">
        <v>0.0002</v>
      </c>
      <c r="GC106" s="254">
        <v>0</v>
      </c>
      <c r="GD106" s="200">
        <v>0</v>
      </c>
      <c r="GE106" s="200">
        <v>0</v>
      </c>
      <c r="GF106" s="236">
        <v>0</v>
      </c>
      <c r="GG106" s="254">
        <v>85359713</v>
      </c>
      <c r="GH106" s="201">
        <v>0.7524</v>
      </c>
      <c r="GI106" s="201">
        <v>0.8765</v>
      </c>
      <c r="GJ106" s="266">
        <v>1.29</v>
      </c>
    </row>
    <row r="107" spans="1:192" s="190" customFormat="1" ht="14.25">
      <c r="A107" s="197">
        <v>318</v>
      </c>
      <c r="B107" s="197" t="s">
        <v>44</v>
      </c>
      <c r="C107" s="198" t="s">
        <v>170</v>
      </c>
      <c r="D107" s="247">
        <v>14</v>
      </c>
      <c r="E107" s="254">
        <v>2852.13</v>
      </c>
      <c r="F107" s="200">
        <v>14907</v>
      </c>
      <c r="G107" s="205">
        <v>42516702</v>
      </c>
      <c r="H107" s="201">
        <v>0.4459</v>
      </c>
      <c r="I107" s="208">
        <v>0.02</v>
      </c>
      <c r="J107" s="250">
        <v>3844.65</v>
      </c>
      <c r="K107" s="200">
        <v>4249</v>
      </c>
      <c r="L107" s="205">
        <v>16335918</v>
      </c>
      <c r="M107" s="201">
        <v>0.1713</v>
      </c>
      <c r="N107" s="208">
        <v>0.01</v>
      </c>
      <c r="O107" s="250">
        <v>4796.99</v>
      </c>
      <c r="P107" s="200">
        <v>2726</v>
      </c>
      <c r="Q107" s="205">
        <v>13076595</v>
      </c>
      <c r="R107" s="201">
        <v>0.1371</v>
      </c>
      <c r="S107" s="208">
        <v>0.01</v>
      </c>
      <c r="T107" s="306">
        <v>71929215</v>
      </c>
      <c r="U107" s="257" t="s">
        <v>190</v>
      </c>
      <c r="V107" s="200">
        <v>1224.72</v>
      </c>
      <c r="W107" s="200">
        <v>1966.46</v>
      </c>
      <c r="X107" s="205">
        <v>2408364</v>
      </c>
      <c r="Y107" s="208">
        <v>0.03</v>
      </c>
      <c r="Z107" s="274" t="s">
        <v>191</v>
      </c>
      <c r="AA107" s="200">
        <v>1363.25</v>
      </c>
      <c r="AB107" s="200">
        <v>1774.5</v>
      </c>
      <c r="AC107" s="205">
        <v>2419084</v>
      </c>
      <c r="AD107" s="244">
        <v>0.03</v>
      </c>
      <c r="AE107" s="210">
        <v>0</v>
      </c>
      <c r="AF107" s="200">
        <v>0</v>
      </c>
      <c r="AG107" s="200">
        <v>0</v>
      </c>
      <c r="AH107" s="200">
        <v>0</v>
      </c>
      <c r="AI107" s="200">
        <v>0</v>
      </c>
      <c r="AJ107" s="201">
        <v>0</v>
      </c>
      <c r="AK107" s="263">
        <v>0</v>
      </c>
      <c r="AL107" s="210">
        <v>0</v>
      </c>
      <c r="AM107" s="200">
        <v>0</v>
      </c>
      <c r="AN107" s="200">
        <v>0</v>
      </c>
      <c r="AO107" s="200">
        <v>0</v>
      </c>
      <c r="AP107" s="200">
        <v>0</v>
      </c>
      <c r="AQ107" s="201">
        <v>0</v>
      </c>
      <c r="AR107" s="208">
        <v>0</v>
      </c>
      <c r="AS107" s="250">
        <v>0</v>
      </c>
      <c r="AT107" s="200">
        <v>0</v>
      </c>
      <c r="AU107" s="200">
        <v>0</v>
      </c>
      <c r="AV107" s="200">
        <v>0</v>
      </c>
      <c r="AW107" s="200">
        <v>0</v>
      </c>
      <c r="AX107" s="201">
        <v>0</v>
      </c>
      <c r="AY107" s="263">
        <v>0</v>
      </c>
      <c r="AZ107" s="210">
        <v>0</v>
      </c>
      <c r="BA107" s="200">
        <v>0</v>
      </c>
      <c r="BB107" s="205">
        <v>0</v>
      </c>
      <c r="BC107" s="200">
        <v>0</v>
      </c>
      <c r="BD107" s="200">
        <v>0</v>
      </c>
      <c r="BE107" s="201">
        <v>0</v>
      </c>
      <c r="BF107" s="208">
        <v>0</v>
      </c>
      <c r="BG107" s="250">
        <v>0</v>
      </c>
      <c r="BH107" s="200">
        <v>0</v>
      </c>
      <c r="BI107" s="200">
        <v>0</v>
      </c>
      <c r="BJ107" s="205">
        <v>0</v>
      </c>
      <c r="BK107" s="200">
        <v>0</v>
      </c>
      <c r="BL107" s="201">
        <v>0</v>
      </c>
      <c r="BM107" s="263">
        <v>0</v>
      </c>
      <c r="BN107" s="210">
        <v>0</v>
      </c>
      <c r="BO107" s="200">
        <v>0</v>
      </c>
      <c r="BP107" s="205">
        <v>0</v>
      </c>
      <c r="BQ107" s="200">
        <v>0</v>
      </c>
      <c r="BR107" s="200">
        <v>0</v>
      </c>
      <c r="BS107" s="201">
        <v>0</v>
      </c>
      <c r="BT107" s="208">
        <v>0</v>
      </c>
      <c r="BU107" s="327">
        <v>4827447</v>
      </c>
      <c r="BV107" s="333">
        <v>0.0506</v>
      </c>
      <c r="BW107" s="241" t="s">
        <v>198</v>
      </c>
      <c r="BX107" s="200">
        <v>0</v>
      </c>
      <c r="BY107" s="200">
        <v>0</v>
      </c>
      <c r="BZ107" s="331">
        <v>0</v>
      </c>
      <c r="CA107" s="323">
        <v>0</v>
      </c>
      <c r="CB107" s="208">
        <v>0</v>
      </c>
      <c r="CC107" s="238" t="s">
        <v>200</v>
      </c>
      <c r="CD107" s="200">
        <v>77</v>
      </c>
      <c r="CE107" s="200">
        <v>1954.24</v>
      </c>
      <c r="CF107" s="205">
        <v>150477</v>
      </c>
      <c r="CG107" s="208">
        <v>0</v>
      </c>
      <c r="CH107" s="238" t="s">
        <v>201</v>
      </c>
      <c r="CI107" s="200">
        <v>172</v>
      </c>
      <c r="CJ107" s="200">
        <v>239.87</v>
      </c>
      <c r="CK107" s="205">
        <v>41258</v>
      </c>
      <c r="CL107" s="201">
        <v>0</v>
      </c>
      <c r="CM107" s="208">
        <v>0.002</v>
      </c>
      <c r="CN107" s="250">
        <v>0</v>
      </c>
      <c r="CO107" s="200">
        <v>0</v>
      </c>
      <c r="CP107" s="200">
        <v>0</v>
      </c>
      <c r="CQ107" s="200">
        <v>0</v>
      </c>
      <c r="CR107" s="205">
        <v>0</v>
      </c>
      <c r="CS107" s="201">
        <v>0</v>
      </c>
      <c r="CT107" s="201">
        <v>0</v>
      </c>
      <c r="CU107" s="208">
        <v>0</v>
      </c>
      <c r="CV107" s="319">
        <v>191735</v>
      </c>
      <c r="CW107" s="241" t="s">
        <v>252</v>
      </c>
      <c r="CX107" s="201">
        <v>0.35</v>
      </c>
      <c r="CY107" s="200">
        <v>2651.32</v>
      </c>
      <c r="CZ107" s="200">
        <v>3229</v>
      </c>
      <c r="DA107" s="201">
        <v>0.2008</v>
      </c>
      <c r="DB107" s="201">
        <v>0.1094</v>
      </c>
      <c r="DC107" s="200">
        <v>1939.51</v>
      </c>
      <c r="DD107" s="236">
        <v>1199.46</v>
      </c>
      <c r="DE107" s="325">
        <v>5142257</v>
      </c>
      <c r="DF107" s="325">
        <v>3873052</v>
      </c>
      <c r="DG107" s="322">
        <v>1</v>
      </c>
      <c r="DH107" s="201">
        <v>1</v>
      </c>
      <c r="DI107" s="244">
        <v>0.0946</v>
      </c>
      <c r="DJ107" s="210">
        <v>160000</v>
      </c>
      <c r="DK107" s="236">
        <v>160000</v>
      </c>
      <c r="DL107" s="325">
        <v>8000000</v>
      </c>
      <c r="DM107" s="322">
        <v>0.0839</v>
      </c>
      <c r="DN107" s="201">
        <v>0</v>
      </c>
      <c r="DO107" s="244">
        <v>0</v>
      </c>
      <c r="DP107" s="210">
        <v>0</v>
      </c>
      <c r="DQ107" s="236">
        <v>0</v>
      </c>
      <c r="DR107" s="325">
        <v>0</v>
      </c>
      <c r="DS107" s="322">
        <v>0</v>
      </c>
      <c r="DT107" s="201">
        <v>0</v>
      </c>
      <c r="DU107" s="208">
        <v>0</v>
      </c>
      <c r="DV107" s="270">
        <v>0</v>
      </c>
      <c r="DW107" s="199">
        <v>0</v>
      </c>
      <c r="DX107" s="202" t="s">
        <v>218</v>
      </c>
      <c r="DY107" s="199">
        <v>0</v>
      </c>
      <c r="DZ107" s="199">
        <v>0</v>
      </c>
      <c r="EA107" s="202" t="s">
        <v>218</v>
      </c>
      <c r="EB107" s="199">
        <v>0</v>
      </c>
      <c r="EC107" s="247">
        <v>0</v>
      </c>
      <c r="ED107" s="327">
        <v>0</v>
      </c>
      <c r="EE107" s="322">
        <v>0</v>
      </c>
      <c r="EF107" s="244">
        <v>0</v>
      </c>
      <c r="EG107" s="327">
        <v>180000</v>
      </c>
      <c r="EH107" s="322">
        <v>0.0019</v>
      </c>
      <c r="EI107" s="208">
        <v>0</v>
      </c>
      <c r="EJ107" s="327">
        <v>1206035</v>
      </c>
      <c r="EK107" s="322">
        <v>0.0127</v>
      </c>
      <c r="EL107" s="244">
        <v>0</v>
      </c>
      <c r="EM107" s="327">
        <v>0</v>
      </c>
      <c r="EN107" s="322">
        <v>0</v>
      </c>
      <c r="EO107" s="208">
        <v>0</v>
      </c>
      <c r="EP107" s="327">
        <v>0</v>
      </c>
      <c r="EQ107" s="322">
        <v>0</v>
      </c>
      <c r="ER107" s="208">
        <v>0</v>
      </c>
      <c r="ES107" s="241" t="s">
        <v>230</v>
      </c>
      <c r="ET107" s="200">
        <v>0</v>
      </c>
      <c r="EU107" s="201">
        <v>0</v>
      </c>
      <c r="EV107" s="201">
        <v>0</v>
      </c>
      <c r="EW107" s="208">
        <v>0</v>
      </c>
      <c r="EX107" s="238" t="s">
        <v>231</v>
      </c>
      <c r="EY107" s="200">
        <v>0</v>
      </c>
      <c r="EZ107" s="201">
        <v>0</v>
      </c>
      <c r="FA107" s="208">
        <v>0</v>
      </c>
      <c r="FB107" s="238" t="s">
        <v>232</v>
      </c>
      <c r="FC107" s="200">
        <v>0</v>
      </c>
      <c r="FD107" s="201">
        <v>0</v>
      </c>
      <c r="FE107" s="208">
        <v>0</v>
      </c>
      <c r="FF107" s="238" t="s">
        <v>233</v>
      </c>
      <c r="FG107" s="200">
        <v>0</v>
      </c>
      <c r="FH107" s="201">
        <v>0</v>
      </c>
      <c r="FI107" s="208">
        <v>0</v>
      </c>
      <c r="FJ107" s="238" t="s">
        <v>234</v>
      </c>
      <c r="FK107" s="200">
        <v>0</v>
      </c>
      <c r="FL107" s="201">
        <v>0</v>
      </c>
      <c r="FM107" s="208">
        <v>0</v>
      </c>
      <c r="FN107" s="238" t="s">
        <v>235</v>
      </c>
      <c r="FO107" s="200">
        <v>0</v>
      </c>
      <c r="FP107" s="201">
        <v>0</v>
      </c>
      <c r="FQ107" s="244">
        <v>0</v>
      </c>
      <c r="FR107" s="211">
        <v>95349741</v>
      </c>
      <c r="FS107" s="201">
        <v>1</v>
      </c>
      <c r="FT107" s="200">
        <v>10304592</v>
      </c>
      <c r="FU107" s="341">
        <f t="shared" si="1"/>
        <v>0.10807152585763186</v>
      </c>
      <c r="FV107" s="210">
        <v>1025125</v>
      </c>
      <c r="FW107" s="199" t="s">
        <v>170</v>
      </c>
      <c r="FX107" s="201">
        <v>0.0033</v>
      </c>
      <c r="FY107" s="201">
        <v>1</v>
      </c>
      <c r="FZ107" s="200">
        <v>-1025125</v>
      </c>
      <c r="GA107" s="200">
        <v>0</v>
      </c>
      <c r="GB107" s="208">
        <v>0</v>
      </c>
      <c r="GC107" s="254">
        <v>0</v>
      </c>
      <c r="GD107" s="200">
        <v>100000</v>
      </c>
      <c r="GE107" s="200">
        <v>1702658</v>
      </c>
      <c r="GF107" s="236">
        <v>0</v>
      </c>
      <c r="GG107" s="254">
        <v>95349741</v>
      </c>
      <c r="GH107" s="201">
        <v>0.7544</v>
      </c>
      <c r="GI107" s="201">
        <v>0.9016</v>
      </c>
      <c r="GJ107" s="266">
        <v>1.38</v>
      </c>
    </row>
    <row r="108" spans="1:192" s="190" customFormat="1" ht="14.25">
      <c r="A108" s="197">
        <v>354</v>
      </c>
      <c r="B108" s="197" t="s">
        <v>63</v>
      </c>
      <c r="C108" s="198" t="s">
        <v>169</v>
      </c>
      <c r="D108" s="247">
        <v>0</v>
      </c>
      <c r="E108" s="254">
        <v>2971.48</v>
      </c>
      <c r="F108" s="200">
        <v>19106</v>
      </c>
      <c r="G108" s="205">
        <v>56773087</v>
      </c>
      <c r="H108" s="201">
        <v>0.3965</v>
      </c>
      <c r="I108" s="208">
        <v>0</v>
      </c>
      <c r="J108" s="250">
        <v>4386.66</v>
      </c>
      <c r="K108" s="200">
        <v>6498</v>
      </c>
      <c r="L108" s="205">
        <v>28504537</v>
      </c>
      <c r="M108" s="201">
        <v>0.1991</v>
      </c>
      <c r="N108" s="208">
        <v>0</v>
      </c>
      <c r="O108" s="250">
        <v>5096.62</v>
      </c>
      <c r="P108" s="200">
        <v>4488</v>
      </c>
      <c r="Q108" s="205">
        <v>22873642</v>
      </c>
      <c r="R108" s="201">
        <v>0.1598</v>
      </c>
      <c r="S108" s="208">
        <v>0</v>
      </c>
      <c r="T108" s="306">
        <v>108151267</v>
      </c>
      <c r="U108" s="257" t="s">
        <v>190</v>
      </c>
      <c r="V108" s="200">
        <v>770.14</v>
      </c>
      <c r="W108" s="200">
        <v>6424.67</v>
      </c>
      <c r="X108" s="205">
        <v>4947877</v>
      </c>
      <c r="Y108" s="208">
        <v>0</v>
      </c>
      <c r="Z108" s="274" t="s">
        <v>191</v>
      </c>
      <c r="AA108" s="200">
        <v>770.14</v>
      </c>
      <c r="AB108" s="200">
        <v>4253.62</v>
      </c>
      <c r="AC108" s="205">
        <v>3275876</v>
      </c>
      <c r="AD108" s="244">
        <v>0</v>
      </c>
      <c r="AE108" s="210">
        <v>0</v>
      </c>
      <c r="AF108" s="200">
        <v>0</v>
      </c>
      <c r="AG108" s="200">
        <v>0</v>
      </c>
      <c r="AH108" s="200">
        <v>0</v>
      </c>
      <c r="AI108" s="200">
        <v>0</v>
      </c>
      <c r="AJ108" s="201">
        <v>0</v>
      </c>
      <c r="AK108" s="263">
        <v>0</v>
      </c>
      <c r="AL108" s="210">
        <v>0</v>
      </c>
      <c r="AM108" s="200">
        <v>0</v>
      </c>
      <c r="AN108" s="200">
        <v>0</v>
      </c>
      <c r="AO108" s="200">
        <v>0</v>
      </c>
      <c r="AP108" s="200">
        <v>0</v>
      </c>
      <c r="AQ108" s="201">
        <v>0</v>
      </c>
      <c r="AR108" s="208">
        <v>0</v>
      </c>
      <c r="AS108" s="250">
        <v>0</v>
      </c>
      <c r="AT108" s="200">
        <v>0</v>
      </c>
      <c r="AU108" s="200">
        <v>0</v>
      </c>
      <c r="AV108" s="200">
        <v>0</v>
      </c>
      <c r="AW108" s="200">
        <v>0</v>
      </c>
      <c r="AX108" s="201">
        <v>0</v>
      </c>
      <c r="AY108" s="263">
        <v>0</v>
      </c>
      <c r="AZ108" s="210">
        <v>0</v>
      </c>
      <c r="BA108" s="200">
        <v>0</v>
      </c>
      <c r="BB108" s="205">
        <v>0</v>
      </c>
      <c r="BC108" s="200">
        <v>0</v>
      </c>
      <c r="BD108" s="200">
        <v>0</v>
      </c>
      <c r="BE108" s="201">
        <v>0</v>
      </c>
      <c r="BF108" s="208">
        <v>0</v>
      </c>
      <c r="BG108" s="250">
        <v>0</v>
      </c>
      <c r="BH108" s="200">
        <v>0</v>
      </c>
      <c r="BI108" s="200">
        <v>0</v>
      </c>
      <c r="BJ108" s="205">
        <v>0</v>
      </c>
      <c r="BK108" s="200">
        <v>0</v>
      </c>
      <c r="BL108" s="201">
        <v>0</v>
      </c>
      <c r="BM108" s="263">
        <v>0</v>
      </c>
      <c r="BN108" s="210">
        <v>0</v>
      </c>
      <c r="BO108" s="200">
        <v>0</v>
      </c>
      <c r="BP108" s="205">
        <v>0</v>
      </c>
      <c r="BQ108" s="200">
        <v>0</v>
      </c>
      <c r="BR108" s="200">
        <v>0</v>
      </c>
      <c r="BS108" s="201">
        <v>0</v>
      </c>
      <c r="BT108" s="208">
        <v>0</v>
      </c>
      <c r="BU108" s="327">
        <v>8223752</v>
      </c>
      <c r="BV108" s="333">
        <v>0.0574</v>
      </c>
      <c r="BW108" s="241" t="s">
        <v>198</v>
      </c>
      <c r="BX108" s="200">
        <v>679.43</v>
      </c>
      <c r="BY108" s="200">
        <v>292.61</v>
      </c>
      <c r="BZ108" s="331">
        <v>198811</v>
      </c>
      <c r="CA108" s="323">
        <v>0.0014</v>
      </c>
      <c r="CB108" s="208">
        <v>0</v>
      </c>
      <c r="CC108" s="238" t="s">
        <v>200</v>
      </c>
      <c r="CD108" s="200">
        <v>366.46</v>
      </c>
      <c r="CE108" s="200">
        <v>2847.93</v>
      </c>
      <c r="CF108" s="205">
        <v>1043650</v>
      </c>
      <c r="CG108" s="208">
        <v>0</v>
      </c>
      <c r="CH108" s="238" t="s">
        <v>201</v>
      </c>
      <c r="CI108" s="200">
        <v>366.46</v>
      </c>
      <c r="CJ108" s="200">
        <v>201.73</v>
      </c>
      <c r="CK108" s="205">
        <v>73926</v>
      </c>
      <c r="CL108" s="201">
        <v>0</v>
      </c>
      <c r="CM108" s="208">
        <v>0.0078</v>
      </c>
      <c r="CN108" s="250">
        <v>0</v>
      </c>
      <c r="CO108" s="200">
        <v>0</v>
      </c>
      <c r="CP108" s="200">
        <v>0</v>
      </c>
      <c r="CQ108" s="200">
        <v>0</v>
      </c>
      <c r="CR108" s="205">
        <v>0</v>
      </c>
      <c r="CS108" s="201">
        <v>0</v>
      </c>
      <c r="CT108" s="201">
        <v>0</v>
      </c>
      <c r="CU108" s="208">
        <v>0</v>
      </c>
      <c r="CV108" s="319">
        <v>1316387</v>
      </c>
      <c r="CW108" s="241" t="s">
        <v>252</v>
      </c>
      <c r="CX108" s="201">
        <v>1</v>
      </c>
      <c r="CY108" s="200">
        <v>1365.43</v>
      </c>
      <c r="CZ108" s="200">
        <v>1365.43</v>
      </c>
      <c r="DA108" s="201">
        <v>0.5772</v>
      </c>
      <c r="DB108" s="201">
        <v>0.2906</v>
      </c>
      <c r="DC108" s="200">
        <v>6705.7</v>
      </c>
      <c r="DD108" s="236">
        <v>2688.01</v>
      </c>
      <c r="DE108" s="325">
        <v>9156179</v>
      </c>
      <c r="DF108" s="325">
        <v>3670303</v>
      </c>
      <c r="DG108" s="322">
        <v>1</v>
      </c>
      <c r="DH108" s="201">
        <v>1</v>
      </c>
      <c r="DI108" s="244">
        <v>0.0896</v>
      </c>
      <c r="DJ108" s="210">
        <v>120000</v>
      </c>
      <c r="DK108" s="236">
        <v>120000</v>
      </c>
      <c r="DL108" s="325">
        <v>9600000</v>
      </c>
      <c r="DM108" s="322">
        <v>0.0671</v>
      </c>
      <c r="DN108" s="201">
        <v>0</v>
      </c>
      <c r="DO108" s="244">
        <v>0</v>
      </c>
      <c r="DP108" s="210">
        <v>0</v>
      </c>
      <c r="DQ108" s="236">
        <v>0</v>
      </c>
      <c r="DR108" s="325">
        <v>0</v>
      </c>
      <c r="DS108" s="322">
        <v>0</v>
      </c>
      <c r="DT108" s="201">
        <v>0</v>
      </c>
      <c r="DU108" s="208">
        <v>0</v>
      </c>
      <c r="DV108" s="270">
        <v>0</v>
      </c>
      <c r="DW108" s="199">
        <v>0</v>
      </c>
      <c r="DX108" s="202" t="s">
        <v>218</v>
      </c>
      <c r="DY108" s="199">
        <v>0</v>
      </c>
      <c r="DZ108" s="199">
        <v>0</v>
      </c>
      <c r="EA108" s="202" t="s">
        <v>218</v>
      </c>
      <c r="EB108" s="199">
        <v>0</v>
      </c>
      <c r="EC108" s="247">
        <v>0</v>
      </c>
      <c r="ED108" s="327">
        <v>0</v>
      </c>
      <c r="EE108" s="322">
        <v>0</v>
      </c>
      <c r="EF108" s="244">
        <v>0</v>
      </c>
      <c r="EG108" s="327">
        <v>0</v>
      </c>
      <c r="EH108" s="322">
        <v>0</v>
      </c>
      <c r="EI108" s="208">
        <v>0</v>
      </c>
      <c r="EJ108" s="327">
        <v>1593996</v>
      </c>
      <c r="EK108" s="322">
        <v>0.0111</v>
      </c>
      <c r="EL108" s="244">
        <v>0</v>
      </c>
      <c r="EM108" s="327">
        <v>1468000</v>
      </c>
      <c r="EN108" s="322">
        <v>0.0103</v>
      </c>
      <c r="EO108" s="208">
        <v>0</v>
      </c>
      <c r="EP108" s="327">
        <v>0</v>
      </c>
      <c r="EQ108" s="322">
        <v>0</v>
      </c>
      <c r="ER108" s="208">
        <v>0</v>
      </c>
      <c r="ES108" s="241" t="s">
        <v>230</v>
      </c>
      <c r="ET108" s="200">
        <v>0</v>
      </c>
      <c r="EU108" s="201">
        <v>0</v>
      </c>
      <c r="EV108" s="201">
        <v>0</v>
      </c>
      <c r="EW108" s="208">
        <v>0</v>
      </c>
      <c r="EX108" s="238" t="s">
        <v>231</v>
      </c>
      <c r="EY108" s="200">
        <v>0</v>
      </c>
      <c r="EZ108" s="201">
        <v>0</v>
      </c>
      <c r="FA108" s="208">
        <v>0</v>
      </c>
      <c r="FB108" s="238" t="s">
        <v>232</v>
      </c>
      <c r="FC108" s="200">
        <v>0</v>
      </c>
      <c r="FD108" s="201">
        <v>0</v>
      </c>
      <c r="FE108" s="208">
        <v>0</v>
      </c>
      <c r="FF108" s="238" t="s">
        <v>233</v>
      </c>
      <c r="FG108" s="200">
        <v>0</v>
      </c>
      <c r="FH108" s="201">
        <v>0</v>
      </c>
      <c r="FI108" s="208">
        <v>0</v>
      </c>
      <c r="FJ108" s="238" t="s">
        <v>234</v>
      </c>
      <c r="FK108" s="200">
        <v>0</v>
      </c>
      <c r="FL108" s="201">
        <v>0</v>
      </c>
      <c r="FM108" s="208">
        <v>0</v>
      </c>
      <c r="FN108" s="238" t="s">
        <v>235</v>
      </c>
      <c r="FO108" s="200">
        <v>0</v>
      </c>
      <c r="FP108" s="201">
        <v>0</v>
      </c>
      <c r="FQ108" s="244">
        <v>0</v>
      </c>
      <c r="FR108" s="211">
        <v>143179883</v>
      </c>
      <c r="FS108" s="201">
        <v>1</v>
      </c>
      <c r="FT108" s="200">
        <v>12826481</v>
      </c>
      <c r="FU108" s="341">
        <f t="shared" si="1"/>
        <v>0.0895829828272733</v>
      </c>
      <c r="FV108" s="210">
        <v>1327293</v>
      </c>
      <c r="FW108" s="199" t="s">
        <v>170</v>
      </c>
      <c r="FX108" s="201">
        <v>0.03</v>
      </c>
      <c r="FY108" s="201">
        <v>1</v>
      </c>
      <c r="FZ108" s="200">
        <v>-449175</v>
      </c>
      <c r="GA108" s="200">
        <v>878117</v>
      </c>
      <c r="GB108" s="208">
        <v>0.0061</v>
      </c>
      <c r="GC108" s="254">
        <v>0</v>
      </c>
      <c r="GD108" s="200">
        <v>0</v>
      </c>
      <c r="GE108" s="200">
        <v>385000</v>
      </c>
      <c r="GF108" s="236">
        <v>0</v>
      </c>
      <c r="GG108" s="254">
        <v>144058001</v>
      </c>
      <c r="GH108" s="201">
        <v>0.7554</v>
      </c>
      <c r="GI108" s="201">
        <v>0.9116</v>
      </c>
      <c r="GJ108" s="266">
        <v>1.31</v>
      </c>
    </row>
    <row r="109" spans="1:192" s="190" customFormat="1" ht="14.25">
      <c r="A109" s="197">
        <v>372</v>
      </c>
      <c r="B109" s="197" t="s">
        <v>274</v>
      </c>
      <c r="C109" s="198" t="s">
        <v>170</v>
      </c>
      <c r="D109" s="247">
        <v>48</v>
      </c>
      <c r="E109" s="254">
        <v>3085</v>
      </c>
      <c r="F109" s="200">
        <v>21823</v>
      </c>
      <c r="G109" s="205">
        <v>67323955</v>
      </c>
      <c r="H109" s="201">
        <v>0.3761</v>
      </c>
      <c r="I109" s="208">
        <v>0.05</v>
      </c>
      <c r="J109" s="250">
        <v>4923</v>
      </c>
      <c r="K109" s="200">
        <v>9519</v>
      </c>
      <c r="L109" s="205">
        <v>46862037</v>
      </c>
      <c r="M109" s="201">
        <v>0.2618</v>
      </c>
      <c r="N109" s="208">
        <v>0.05</v>
      </c>
      <c r="O109" s="250">
        <v>5128</v>
      </c>
      <c r="P109" s="200">
        <v>6615</v>
      </c>
      <c r="Q109" s="205">
        <v>33921720</v>
      </c>
      <c r="R109" s="201">
        <v>0.1895</v>
      </c>
      <c r="S109" s="208">
        <v>0.05</v>
      </c>
      <c r="T109" s="306">
        <v>148107712</v>
      </c>
      <c r="U109" s="257" t="s">
        <v>190</v>
      </c>
      <c r="V109" s="200">
        <v>548</v>
      </c>
      <c r="W109" s="200">
        <v>6683.91</v>
      </c>
      <c r="X109" s="205">
        <v>3662782</v>
      </c>
      <c r="Y109" s="208">
        <v>0.5</v>
      </c>
      <c r="Z109" s="274" t="s">
        <v>191</v>
      </c>
      <c r="AA109" s="200">
        <v>625</v>
      </c>
      <c r="AB109" s="200">
        <v>5134.94</v>
      </c>
      <c r="AC109" s="205">
        <v>3209335</v>
      </c>
      <c r="AD109" s="244">
        <v>0.5</v>
      </c>
      <c r="AE109" s="210">
        <v>0</v>
      </c>
      <c r="AF109" s="200">
        <v>0</v>
      </c>
      <c r="AG109" s="200">
        <v>0</v>
      </c>
      <c r="AH109" s="200">
        <v>0</v>
      </c>
      <c r="AI109" s="200">
        <v>0</v>
      </c>
      <c r="AJ109" s="201">
        <v>0</v>
      </c>
      <c r="AK109" s="263">
        <v>0</v>
      </c>
      <c r="AL109" s="210">
        <v>0</v>
      </c>
      <c r="AM109" s="200">
        <v>0</v>
      </c>
      <c r="AN109" s="200">
        <v>0</v>
      </c>
      <c r="AO109" s="200">
        <v>0</v>
      </c>
      <c r="AP109" s="200">
        <v>0</v>
      </c>
      <c r="AQ109" s="201">
        <v>0</v>
      </c>
      <c r="AR109" s="208">
        <v>0</v>
      </c>
      <c r="AS109" s="250">
        <v>0</v>
      </c>
      <c r="AT109" s="200">
        <v>0</v>
      </c>
      <c r="AU109" s="200">
        <v>0</v>
      </c>
      <c r="AV109" s="200">
        <v>0</v>
      </c>
      <c r="AW109" s="200">
        <v>0</v>
      </c>
      <c r="AX109" s="201">
        <v>0</v>
      </c>
      <c r="AY109" s="263">
        <v>0</v>
      </c>
      <c r="AZ109" s="210">
        <v>0</v>
      </c>
      <c r="BA109" s="200">
        <v>0</v>
      </c>
      <c r="BB109" s="205">
        <v>0</v>
      </c>
      <c r="BC109" s="200">
        <v>0</v>
      </c>
      <c r="BD109" s="200">
        <v>0</v>
      </c>
      <c r="BE109" s="201">
        <v>0</v>
      </c>
      <c r="BF109" s="208">
        <v>0</v>
      </c>
      <c r="BG109" s="250">
        <v>0</v>
      </c>
      <c r="BH109" s="200">
        <v>0</v>
      </c>
      <c r="BI109" s="200">
        <v>0</v>
      </c>
      <c r="BJ109" s="205">
        <v>0</v>
      </c>
      <c r="BK109" s="200">
        <v>0</v>
      </c>
      <c r="BL109" s="201">
        <v>0</v>
      </c>
      <c r="BM109" s="263">
        <v>0</v>
      </c>
      <c r="BN109" s="210">
        <v>0</v>
      </c>
      <c r="BO109" s="200">
        <v>0</v>
      </c>
      <c r="BP109" s="205">
        <v>0</v>
      </c>
      <c r="BQ109" s="200">
        <v>0</v>
      </c>
      <c r="BR109" s="200">
        <v>0</v>
      </c>
      <c r="BS109" s="201">
        <v>0</v>
      </c>
      <c r="BT109" s="208">
        <v>0</v>
      </c>
      <c r="BU109" s="327">
        <v>6872117</v>
      </c>
      <c r="BV109" s="333">
        <v>0.0384</v>
      </c>
      <c r="BW109" s="241" t="s">
        <v>198</v>
      </c>
      <c r="BX109" s="200">
        <v>0</v>
      </c>
      <c r="BY109" s="200">
        <v>0</v>
      </c>
      <c r="BZ109" s="331">
        <v>0</v>
      </c>
      <c r="CA109" s="323">
        <v>0</v>
      </c>
      <c r="CB109" s="208">
        <v>0</v>
      </c>
      <c r="CC109" s="238" t="s">
        <v>200</v>
      </c>
      <c r="CD109" s="200">
        <v>367</v>
      </c>
      <c r="CE109" s="200">
        <v>1495.91</v>
      </c>
      <c r="CF109" s="205">
        <v>549000</v>
      </c>
      <c r="CG109" s="208">
        <v>0</v>
      </c>
      <c r="CH109" s="238" t="s">
        <v>201</v>
      </c>
      <c r="CI109" s="200">
        <v>367</v>
      </c>
      <c r="CJ109" s="200">
        <v>227.85</v>
      </c>
      <c r="CK109" s="205">
        <v>83621</v>
      </c>
      <c r="CL109" s="201">
        <v>0</v>
      </c>
      <c r="CM109" s="208">
        <v>0.0035</v>
      </c>
      <c r="CN109" s="250">
        <v>0</v>
      </c>
      <c r="CO109" s="200">
        <v>0</v>
      </c>
      <c r="CP109" s="200">
        <v>0</v>
      </c>
      <c r="CQ109" s="200">
        <v>0</v>
      </c>
      <c r="CR109" s="205">
        <v>0</v>
      </c>
      <c r="CS109" s="201">
        <v>0</v>
      </c>
      <c r="CT109" s="201">
        <v>0</v>
      </c>
      <c r="CU109" s="208">
        <v>0</v>
      </c>
      <c r="CV109" s="319">
        <v>632620</v>
      </c>
      <c r="CW109" s="241" t="s">
        <v>209</v>
      </c>
      <c r="CX109" s="201">
        <v>0.5</v>
      </c>
      <c r="CY109" s="200">
        <v>537</v>
      </c>
      <c r="CZ109" s="200">
        <v>423.28</v>
      </c>
      <c r="DA109" s="201">
        <v>0.219</v>
      </c>
      <c r="DB109" s="201">
        <v>0.1776</v>
      </c>
      <c r="DC109" s="200">
        <v>4074.23</v>
      </c>
      <c r="DD109" s="236">
        <v>4499.51</v>
      </c>
      <c r="DE109" s="325">
        <v>2187863</v>
      </c>
      <c r="DF109" s="325">
        <v>1904552</v>
      </c>
      <c r="DG109" s="322">
        <v>1</v>
      </c>
      <c r="DH109" s="201">
        <v>1</v>
      </c>
      <c r="DI109" s="244">
        <v>0.0229</v>
      </c>
      <c r="DJ109" s="210">
        <v>117000</v>
      </c>
      <c r="DK109" s="236">
        <v>117000</v>
      </c>
      <c r="DL109" s="325">
        <v>13104000</v>
      </c>
      <c r="DM109" s="322">
        <v>0.0732</v>
      </c>
      <c r="DN109" s="201">
        <v>0</v>
      </c>
      <c r="DO109" s="244">
        <v>0</v>
      </c>
      <c r="DP109" s="210">
        <v>0</v>
      </c>
      <c r="DQ109" s="236">
        <v>0</v>
      </c>
      <c r="DR109" s="325">
        <v>0</v>
      </c>
      <c r="DS109" s="322">
        <v>0</v>
      </c>
      <c r="DT109" s="201">
        <v>0</v>
      </c>
      <c r="DU109" s="208">
        <v>0</v>
      </c>
      <c r="DV109" s="270">
        <v>0</v>
      </c>
      <c r="DW109" s="199">
        <v>0</v>
      </c>
      <c r="DX109" s="202" t="s">
        <v>218</v>
      </c>
      <c r="DY109" s="199">
        <v>0</v>
      </c>
      <c r="DZ109" s="199">
        <v>0</v>
      </c>
      <c r="EA109" s="202" t="s">
        <v>218</v>
      </c>
      <c r="EB109" s="199">
        <v>0</v>
      </c>
      <c r="EC109" s="247">
        <v>0</v>
      </c>
      <c r="ED109" s="327">
        <v>0</v>
      </c>
      <c r="EE109" s="322">
        <v>0</v>
      </c>
      <c r="EF109" s="244">
        <v>0</v>
      </c>
      <c r="EG109" s="327">
        <v>0</v>
      </c>
      <c r="EH109" s="322">
        <v>0</v>
      </c>
      <c r="EI109" s="208">
        <v>0</v>
      </c>
      <c r="EJ109" s="327">
        <v>2320099</v>
      </c>
      <c r="EK109" s="322">
        <v>0.013</v>
      </c>
      <c r="EL109" s="244">
        <v>0</v>
      </c>
      <c r="EM109" s="327">
        <v>3729975</v>
      </c>
      <c r="EN109" s="322">
        <v>0.0208</v>
      </c>
      <c r="EO109" s="208">
        <v>0</v>
      </c>
      <c r="EP109" s="327">
        <v>0</v>
      </c>
      <c r="EQ109" s="322">
        <v>0</v>
      </c>
      <c r="ER109" s="208">
        <v>0</v>
      </c>
      <c r="ES109" s="241" t="s">
        <v>230</v>
      </c>
      <c r="ET109" s="200">
        <v>163800</v>
      </c>
      <c r="EU109" s="201">
        <v>0.0009</v>
      </c>
      <c r="EV109" s="201">
        <v>0</v>
      </c>
      <c r="EW109" s="208">
        <v>0</v>
      </c>
      <c r="EX109" s="238" t="s">
        <v>231</v>
      </c>
      <c r="EY109" s="200">
        <v>0</v>
      </c>
      <c r="EZ109" s="201">
        <v>0</v>
      </c>
      <c r="FA109" s="208">
        <v>0</v>
      </c>
      <c r="FB109" s="238" t="s">
        <v>232</v>
      </c>
      <c r="FC109" s="200">
        <v>0</v>
      </c>
      <c r="FD109" s="201">
        <v>0</v>
      </c>
      <c r="FE109" s="208">
        <v>0</v>
      </c>
      <c r="FF109" s="238" t="s">
        <v>233</v>
      </c>
      <c r="FG109" s="200">
        <v>0</v>
      </c>
      <c r="FH109" s="201">
        <v>0</v>
      </c>
      <c r="FI109" s="208">
        <v>0</v>
      </c>
      <c r="FJ109" s="238" t="s">
        <v>234</v>
      </c>
      <c r="FK109" s="200">
        <v>0</v>
      </c>
      <c r="FL109" s="201">
        <v>0</v>
      </c>
      <c r="FM109" s="208">
        <v>0</v>
      </c>
      <c r="FN109" s="238" t="s">
        <v>235</v>
      </c>
      <c r="FO109" s="200">
        <v>0</v>
      </c>
      <c r="FP109" s="201">
        <v>0</v>
      </c>
      <c r="FQ109" s="244">
        <v>0</v>
      </c>
      <c r="FR109" s="211">
        <v>179022739</v>
      </c>
      <c r="FS109" s="201">
        <v>1</v>
      </c>
      <c r="FT109" s="200">
        <v>14933860</v>
      </c>
      <c r="FU109" s="341">
        <f t="shared" si="1"/>
        <v>0.08341878849256128</v>
      </c>
      <c r="FV109" s="210">
        <v>1975820</v>
      </c>
      <c r="FW109" s="199" t="s">
        <v>170</v>
      </c>
      <c r="FX109" s="201">
        <v>0.0011</v>
      </c>
      <c r="FY109" s="201">
        <v>1</v>
      </c>
      <c r="FZ109" s="200">
        <v>-1975820</v>
      </c>
      <c r="GA109" s="200">
        <v>0</v>
      </c>
      <c r="GB109" s="208">
        <v>0</v>
      </c>
      <c r="GC109" s="254">
        <v>23000</v>
      </c>
      <c r="GD109" s="200">
        <v>0</v>
      </c>
      <c r="GE109" s="200">
        <v>400000</v>
      </c>
      <c r="GF109" s="236">
        <v>0</v>
      </c>
      <c r="GG109" s="254">
        <v>179022739</v>
      </c>
      <c r="GH109" s="201">
        <v>0.8273</v>
      </c>
      <c r="GI109" s="201">
        <v>0.8921</v>
      </c>
      <c r="GJ109" s="266">
        <v>1.4200000000000002</v>
      </c>
    </row>
    <row r="110" spans="1:192" s="190" customFormat="1" ht="14.25">
      <c r="A110" s="197">
        <v>857</v>
      </c>
      <c r="B110" s="197" t="s">
        <v>108</v>
      </c>
      <c r="C110" s="198" t="s">
        <v>169</v>
      </c>
      <c r="D110" s="247">
        <v>0</v>
      </c>
      <c r="E110" s="254">
        <v>2699</v>
      </c>
      <c r="F110" s="200">
        <v>2682</v>
      </c>
      <c r="G110" s="205">
        <v>7238718</v>
      </c>
      <c r="H110" s="201">
        <v>0.343</v>
      </c>
      <c r="I110" s="208">
        <v>0.05</v>
      </c>
      <c r="J110" s="250">
        <v>4048</v>
      </c>
      <c r="K110" s="200">
        <v>1459</v>
      </c>
      <c r="L110" s="205">
        <v>5906032</v>
      </c>
      <c r="M110" s="201">
        <v>0.2798</v>
      </c>
      <c r="N110" s="208">
        <v>0.05</v>
      </c>
      <c r="O110" s="250">
        <v>4048</v>
      </c>
      <c r="P110" s="200">
        <v>967</v>
      </c>
      <c r="Q110" s="205">
        <v>3914416</v>
      </c>
      <c r="R110" s="201">
        <v>0.1855</v>
      </c>
      <c r="S110" s="208">
        <v>0.05</v>
      </c>
      <c r="T110" s="306">
        <v>17059166</v>
      </c>
      <c r="U110" s="257" t="s">
        <v>190</v>
      </c>
      <c r="V110" s="200">
        <v>1020</v>
      </c>
      <c r="W110" s="200">
        <v>322.48</v>
      </c>
      <c r="X110" s="205">
        <v>328933</v>
      </c>
      <c r="Y110" s="208">
        <v>0.3</v>
      </c>
      <c r="Z110" s="274" t="s">
        <v>191</v>
      </c>
      <c r="AA110" s="200">
        <v>1020</v>
      </c>
      <c r="AB110" s="200">
        <v>329.36</v>
      </c>
      <c r="AC110" s="205">
        <v>335952</v>
      </c>
      <c r="AD110" s="244">
        <v>0.3</v>
      </c>
      <c r="AE110" s="210">
        <v>1000</v>
      </c>
      <c r="AF110" s="200">
        <v>1000</v>
      </c>
      <c r="AG110" s="200">
        <v>8.1</v>
      </c>
      <c r="AH110" s="200">
        <v>77</v>
      </c>
      <c r="AI110" s="200">
        <v>85099</v>
      </c>
      <c r="AJ110" s="201">
        <v>0</v>
      </c>
      <c r="AK110" s="263">
        <v>0</v>
      </c>
      <c r="AL110" s="210">
        <v>1500</v>
      </c>
      <c r="AM110" s="200">
        <v>1500</v>
      </c>
      <c r="AN110" s="200">
        <v>3.01</v>
      </c>
      <c r="AO110" s="200">
        <v>13</v>
      </c>
      <c r="AP110" s="200">
        <v>24016</v>
      </c>
      <c r="AQ110" s="201">
        <v>0</v>
      </c>
      <c r="AR110" s="208">
        <v>0</v>
      </c>
      <c r="AS110" s="250">
        <v>2000</v>
      </c>
      <c r="AT110" s="200">
        <v>2000</v>
      </c>
      <c r="AU110" s="200">
        <v>1</v>
      </c>
      <c r="AV110" s="200">
        <v>5</v>
      </c>
      <c r="AW110" s="200">
        <v>12008</v>
      </c>
      <c r="AX110" s="201">
        <v>0</v>
      </c>
      <c r="AY110" s="263">
        <v>0</v>
      </c>
      <c r="AZ110" s="210">
        <v>2500</v>
      </c>
      <c r="BA110" s="200">
        <v>2500</v>
      </c>
      <c r="BB110" s="200">
        <v>3</v>
      </c>
      <c r="BC110" s="200">
        <v>0.97</v>
      </c>
      <c r="BD110" s="200">
        <v>9929</v>
      </c>
      <c r="BE110" s="201">
        <v>0</v>
      </c>
      <c r="BF110" s="208">
        <v>0</v>
      </c>
      <c r="BG110" s="250">
        <v>3000</v>
      </c>
      <c r="BH110" s="200">
        <v>3000</v>
      </c>
      <c r="BI110" s="200">
        <v>0</v>
      </c>
      <c r="BJ110" s="200">
        <v>0</v>
      </c>
      <c r="BK110" s="200">
        <v>0</v>
      </c>
      <c r="BL110" s="201">
        <v>0</v>
      </c>
      <c r="BM110" s="263">
        <v>0</v>
      </c>
      <c r="BN110" s="210">
        <v>3500</v>
      </c>
      <c r="BO110" s="200">
        <v>3500</v>
      </c>
      <c r="BP110" s="200">
        <v>0</v>
      </c>
      <c r="BQ110" s="200">
        <v>0</v>
      </c>
      <c r="BR110" s="200">
        <v>0</v>
      </c>
      <c r="BS110" s="201">
        <v>0</v>
      </c>
      <c r="BT110" s="208">
        <v>0</v>
      </c>
      <c r="BU110" s="327">
        <v>795936</v>
      </c>
      <c r="BV110" s="333">
        <v>0.0377</v>
      </c>
      <c r="BW110" s="241" t="s">
        <v>198</v>
      </c>
      <c r="BX110" s="200">
        <v>1000</v>
      </c>
      <c r="BY110" s="200">
        <v>17.63</v>
      </c>
      <c r="BZ110" s="331">
        <v>17633</v>
      </c>
      <c r="CA110" s="323">
        <v>0.0008</v>
      </c>
      <c r="CB110" s="208">
        <v>0</v>
      </c>
      <c r="CC110" s="238" t="s">
        <v>200</v>
      </c>
      <c r="CD110" s="200">
        <v>1100</v>
      </c>
      <c r="CE110" s="200">
        <v>58.99</v>
      </c>
      <c r="CF110" s="205">
        <v>64891</v>
      </c>
      <c r="CG110" s="208">
        <v>0</v>
      </c>
      <c r="CH110" s="238" t="s">
        <v>201</v>
      </c>
      <c r="CI110" s="200">
        <v>1100</v>
      </c>
      <c r="CJ110" s="200">
        <v>12.96</v>
      </c>
      <c r="CK110" s="205">
        <v>14259</v>
      </c>
      <c r="CL110" s="201">
        <v>0</v>
      </c>
      <c r="CM110" s="208">
        <v>0.0038</v>
      </c>
      <c r="CN110" s="250">
        <v>1000</v>
      </c>
      <c r="CO110" s="200">
        <v>1000</v>
      </c>
      <c r="CP110" s="200">
        <v>81.94</v>
      </c>
      <c r="CQ110" s="200">
        <v>1.1</v>
      </c>
      <c r="CR110" s="205">
        <v>83039</v>
      </c>
      <c r="CS110" s="201">
        <v>0.0039</v>
      </c>
      <c r="CT110" s="201">
        <v>0</v>
      </c>
      <c r="CU110" s="208">
        <v>0</v>
      </c>
      <c r="CV110" s="319">
        <v>179822</v>
      </c>
      <c r="CW110" s="241" t="s">
        <v>252</v>
      </c>
      <c r="CX110" s="201">
        <v>1</v>
      </c>
      <c r="CY110" s="200">
        <v>601</v>
      </c>
      <c r="CZ110" s="200">
        <v>1401</v>
      </c>
      <c r="DA110" s="201">
        <v>0.428</v>
      </c>
      <c r="DB110" s="201">
        <v>0.1222</v>
      </c>
      <c r="DC110" s="200">
        <v>501.81</v>
      </c>
      <c r="DD110" s="236">
        <v>418.84</v>
      </c>
      <c r="DE110" s="325">
        <v>301587</v>
      </c>
      <c r="DF110" s="325">
        <v>586796</v>
      </c>
      <c r="DG110" s="322">
        <v>1</v>
      </c>
      <c r="DH110" s="201">
        <v>1</v>
      </c>
      <c r="DI110" s="244">
        <v>0.0421</v>
      </c>
      <c r="DJ110" s="210">
        <v>100000</v>
      </c>
      <c r="DK110" s="236">
        <v>100000</v>
      </c>
      <c r="DL110" s="325">
        <v>2000000</v>
      </c>
      <c r="DM110" s="322">
        <v>0.0948</v>
      </c>
      <c r="DN110" s="201">
        <v>0</v>
      </c>
      <c r="DO110" s="244">
        <v>0</v>
      </c>
      <c r="DP110" s="210">
        <v>0</v>
      </c>
      <c r="DQ110" s="236">
        <v>0</v>
      </c>
      <c r="DR110" s="325">
        <v>0</v>
      </c>
      <c r="DS110" s="322">
        <v>0</v>
      </c>
      <c r="DT110" s="201">
        <v>0</v>
      </c>
      <c r="DU110" s="208">
        <v>0</v>
      </c>
      <c r="DV110" s="270">
        <v>0</v>
      </c>
      <c r="DW110" s="199">
        <v>0</v>
      </c>
      <c r="DX110" s="202" t="s">
        <v>218</v>
      </c>
      <c r="DY110" s="199">
        <v>0</v>
      </c>
      <c r="DZ110" s="199">
        <v>0</v>
      </c>
      <c r="EA110" s="202" t="s">
        <v>218</v>
      </c>
      <c r="EB110" s="199">
        <v>0</v>
      </c>
      <c r="EC110" s="247">
        <v>0</v>
      </c>
      <c r="ED110" s="327">
        <v>0</v>
      </c>
      <c r="EE110" s="322">
        <v>0</v>
      </c>
      <c r="EF110" s="244">
        <v>0</v>
      </c>
      <c r="EG110" s="327">
        <v>0</v>
      </c>
      <c r="EH110" s="322">
        <v>0</v>
      </c>
      <c r="EI110" s="208">
        <v>0</v>
      </c>
      <c r="EJ110" s="327">
        <v>183405</v>
      </c>
      <c r="EK110" s="322">
        <v>0.0087</v>
      </c>
      <c r="EL110" s="244">
        <v>0</v>
      </c>
      <c r="EM110" s="327">
        <v>0</v>
      </c>
      <c r="EN110" s="322">
        <v>0</v>
      </c>
      <c r="EO110" s="208">
        <v>0</v>
      </c>
      <c r="EP110" s="327">
        <v>0</v>
      </c>
      <c r="EQ110" s="322">
        <v>0</v>
      </c>
      <c r="ER110" s="208">
        <v>0</v>
      </c>
      <c r="ES110" s="241" t="s">
        <v>230</v>
      </c>
      <c r="ET110" s="200">
        <v>0</v>
      </c>
      <c r="EU110" s="201">
        <v>0</v>
      </c>
      <c r="EV110" s="201">
        <v>0</v>
      </c>
      <c r="EW110" s="208">
        <v>0</v>
      </c>
      <c r="EX110" s="238" t="s">
        <v>231</v>
      </c>
      <c r="EY110" s="200">
        <v>0</v>
      </c>
      <c r="EZ110" s="201">
        <v>0</v>
      </c>
      <c r="FA110" s="208">
        <v>0</v>
      </c>
      <c r="FB110" s="238" t="s">
        <v>232</v>
      </c>
      <c r="FC110" s="200">
        <v>0</v>
      </c>
      <c r="FD110" s="201">
        <v>0</v>
      </c>
      <c r="FE110" s="208">
        <v>0</v>
      </c>
      <c r="FF110" s="238" t="s">
        <v>233</v>
      </c>
      <c r="FG110" s="200">
        <v>0</v>
      </c>
      <c r="FH110" s="201">
        <v>0</v>
      </c>
      <c r="FI110" s="208">
        <v>0</v>
      </c>
      <c r="FJ110" s="238" t="s">
        <v>234</v>
      </c>
      <c r="FK110" s="200">
        <v>0</v>
      </c>
      <c r="FL110" s="201">
        <v>0</v>
      </c>
      <c r="FM110" s="208">
        <v>0</v>
      </c>
      <c r="FN110" s="238" t="s">
        <v>235</v>
      </c>
      <c r="FO110" s="200">
        <v>0</v>
      </c>
      <c r="FP110" s="201">
        <v>0</v>
      </c>
      <c r="FQ110" s="244">
        <v>0</v>
      </c>
      <c r="FR110" s="211">
        <v>21106711</v>
      </c>
      <c r="FS110" s="201">
        <v>1</v>
      </c>
      <c r="FT110" s="200">
        <v>1940807</v>
      </c>
      <c r="FU110" s="341">
        <f t="shared" si="1"/>
        <v>0.0919521284012464</v>
      </c>
      <c r="FV110" s="210">
        <v>254147</v>
      </c>
      <c r="FW110" s="199" t="s">
        <v>170</v>
      </c>
      <c r="FX110" s="201">
        <v>0.0127</v>
      </c>
      <c r="FY110" s="201">
        <v>1</v>
      </c>
      <c r="FZ110" s="200">
        <v>-254146</v>
      </c>
      <c r="GA110" s="200">
        <v>1</v>
      </c>
      <c r="GB110" s="208">
        <v>0</v>
      </c>
      <c r="GC110" s="254">
        <v>0</v>
      </c>
      <c r="GD110" s="200">
        <v>300000</v>
      </c>
      <c r="GE110" s="200">
        <v>0</v>
      </c>
      <c r="GF110" s="236">
        <v>0</v>
      </c>
      <c r="GG110" s="254">
        <v>21106713</v>
      </c>
      <c r="GH110" s="201">
        <v>0.8082</v>
      </c>
      <c r="GI110" s="201">
        <v>0.8966</v>
      </c>
      <c r="GJ110" s="266">
        <v>1.26</v>
      </c>
    </row>
    <row r="111" spans="1:192" s="190" customFormat="1" ht="14.25">
      <c r="A111" s="197">
        <v>355</v>
      </c>
      <c r="B111" s="197" t="s">
        <v>64</v>
      </c>
      <c r="C111" s="198" t="s">
        <v>170</v>
      </c>
      <c r="D111" s="247">
        <v>44</v>
      </c>
      <c r="E111" s="254">
        <v>2747.52</v>
      </c>
      <c r="F111" s="200">
        <v>18954</v>
      </c>
      <c r="G111" s="205">
        <v>52076558</v>
      </c>
      <c r="H111" s="201">
        <v>0.3919</v>
      </c>
      <c r="I111" s="208">
        <v>0</v>
      </c>
      <c r="J111" s="250">
        <v>3902.74</v>
      </c>
      <c r="K111" s="200">
        <v>5721</v>
      </c>
      <c r="L111" s="205">
        <v>22327576</v>
      </c>
      <c r="M111" s="201">
        <v>0.168</v>
      </c>
      <c r="N111" s="208">
        <v>0</v>
      </c>
      <c r="O111" s="250">
        <v>3998.98</v>
      </c>
      <c r="P111" s="200">
        <v>3983.67</v>
      </c>
      <c r="Q111" s="205">
        <v>15930603</v>
      </c>
      <c r="R111" s="201">
        <v>0.1199</v>
      </c>
      <c r="S111" s="208">
        <v>0</v>
      </c>
      <c r="T111" s="306">
        <v>90334737</v>
      </c>
      <c r="U111" s="257" t="s">
        <v>190</v>
      </c>
      <c r="V111" s="200">
        <v>364.94</v>
      </c>
      <c r="W111" s="200">
        <v>7377.03</v>
      </c>
      <c r="X111" s="205">
        <v>2692206</v>
      </c>
      <c r="Y111" s="208">
        <v>0.44</v>
      </c>
      <c r="Z111" s="274" t="s">
        <v>191</v>
      </c>
      <c r="AA111" s="200">
        <v>225.08</v>
      </c>
      <c r="AB111" s="200">
        <v>3842.96</v>
      </c>
      <c r="AC111" s="205">
        <v>864969</v>
      </c>
      <c r="AD111" s="244">
        <v>0.6</v>
      </c>
      <c r="AE111" s="210">
        <v>276.46</v>
      </c>
      <c r="AF111" s="200">
        <v>329.25</v>
      </c>
      <c r="AG111" s="200">
        <v>1658.91</v>
      </c>
      <c r="AH111" s="200">
        <v>898.82</v>
      </c>
      <c r="AI111" s="200">
        <v>754563</v>
      </c>
      <c r="AJ111" s="201">
        <v>0.21</v>
      </c>
      <c r="AK111" s="263">
        <v>0.29</v>
      </c>
      <c r="AL111" s="210">
        <v>338.51</v>
      </c>
      <c r="AM111" s="200">
        <v>392.99</v>
      </c>
      <c r="AN111" s="200">
        <v>1324.28</v>
      </c>
      <c r="AO111" s="200">
        <v>686.68</v>
      </c>
      <c r="AP111" s="200">
        <v>718134</v>
      </c>
      <c r="AQ111" s="201">
        <v>0.21</v>
      </c>
      <c r="AR111" s="208">
        <v>0.29</v>
      </c>
      <c r="AS111" s="250">
        <v>428.67</v>
      </c>
      <c r="AT111" s="200">
        <v>520.48</v>
      </c>
      <c r="AU111" s="200">
        <v>2078.5</v>
      </c>
      <c r="AV111" s="200">
        <v>965.72</v>
      </c>
      <c r="AW111" s="200">
        <v>1393633</v>
      </c>
      <c r="AX111" s="201">
        <v>0.29</v>
      </c>
      <c r="AY111" s="263">
        <v>0.21</v>
      </c>
      <c r="AZ111" s="210">
        <v>526.74</v>
      </c>
      <c r="BA111" s="200">
        <v>647.97</v>
      </c>
      <c r="BB111" s="200">
        <v>2480.07</v>
      </c>
      <c r="BC111" s="200">
        <v>1203.52</v>
      </c>
      <c r="BD111" s="200">
        <v>2086183</v>
      </c>
      <c r="BE111" s="201">
        <v>0.21</v>
      </c>
      <c r="BF111" s="208">
        <v>0.29</v>
      </c>
      <c r="BG111" s="250">
        <v>624.01</v>
      </c>
      <c r="BH111" s="200">
        <v>775.47</v>
      </c>
      <c r="BI111" s="200">
        <v>2906.24</v>
      </c>
      <c r="BJ111" s="200">
        <v>1343.67</v>
      </c>
      <c r="BK111" s="200">
        <v>2855491</v>
      </c>
      <c r="BL111" s="201">
        <v>0.21</v>
      </c>
      <c r="BM111" s="263">
        <v>0.29</v>
      </c>
      <c r="BN111" s="210">
        <v>1045.5</v>
      </c>
      <c r="BO111" s="200">
        <v>1285.43</v>
      </c>
      <c r="BP111" s="200">
        <v>2480.02</v>
      </c>
      <c r="BQ111" s="200">
        <v>1185.94</v>
      </c>
      <c r="BR111" s="200">
        <v>4117301</v>
      </c>
      <c r="BS111" s="201">
        <v>0.21</v>
      </c>
      <c r="BT111" s="208">
        <v>0.29</v>
      </c>
      <c r="BU111" s="327">
        <v>15482480</v>
      </c>
      <c r="BV111" s="333">
        <v>0.1165</v>
      </c>
      <c r="BW111" s="241" t="s">
        <v>198</v>
      </c>
      <c r="BX111" s="200">
        <v>2339.84</v>
      </c>
      <c r="BY111" s="200">
        <v>214.76</v>
      </c>
      <c r="BZ111" s="331">
        <v>502496</v>
      </c>
      <c r="CA111" s="323">
        <v>0.0038</v>
      </c>
      <c r="CB111" s="208">
        <v>0</v>
      </c>
      <c r="CC111" s="238" t="s">
        <v>200</v>
      </c>
      <c r="CD111" s="200">
        <v>756.67</v>
      </c>
      <c r="CE111" s="200">
        <v>1910.03</v>
      </c>
      <c r="CF111" s="205">
        <v>1445261</v>
      </c>
      <c r="CG111" s="208">
        <v>0.21</v>
      </c>
      <c r="CH111" s="238" t="s">
        <v>201</v>
      </c>
      <c r="CI111" s="200">
        <v>2611.43</v>
      </c>
      <c r="CJ111" s="200">
        <v>308.28</v>
      </c>
      <c r="CK111" s="205">
        <v>805057</v>
      </c>
      <c r="CL111" s="201">
        <v>0.14</v>
      </c>
      <c r="CM111" s="208">
        <v>0.0169</v>
      </c>
      <c r="CN111" s="250">
        <v>113.5</v>
      </c>
      <c r="CO111" s="200">
        <v>222.43</v>
      </c>
      <c r="CP111" s="200">
        <v>247.91</v>
      </c>
      <c r="CQ111" s="200">
        <v>0</v>
      </c>
      <c r="CR111" s="205">
        <v>28138</v>
      </c>
      <c r="CS111" s="201">
        <v>0.0002</v>
      </c>
      <c r="CT111" s="201">
        <v>1</v>
      </c>
      <c r="CU111" s="208">
        <v>1</v>
      </c>
      <c r="CV111" s="319">
        <v>2780952</v>
      </c>
      <c r="CW111" s="241" t="s">
        <v>252</v>
      </c>
      <c r="CX111" s="201">
        <v>0.5644</v>
      </c>
      <c r="CY111" s="200">
        <v>819.62</v>
      </c>
      <c r="CZ111" s="200">
        <v>907.41</v>
      </c>
      <c r="DA111" s="201">
        <v>0.2572</v>
      </c>
      <c r="DB111" s="201">
        <v>0.2572</v>
      </c>
      <c r="DC111" s="200">
        <v>4871.59</v>
      </c>
      <c r="DD111" s="236">
        <v>2274.9</v>
      </c>
      <c r="DE111" s="325">
        <v>3992849</v>
      </c>
      <c r="DF111" s="325">
        <v>2064280</v>
      </c>
      <c r="DG111" s="322">
        <v>1</v>
      </c>
      <c r="DH111" s="201">
        <v>1</v>
      </c>
      <c r="DI111" s="244">
        <v>0.0456</v>
      </c>
      <c r="DJ111" s="210">
        <v>110000</v>
      </c>
      <c r="DK111" s="236">
        <v>110000</v>
      </c>
      <c r="DL111" s="325">
        <v>9835833</v>
      </c>
      <c r="DM111" s="322">
        <v>0.074</v>
      </c>
      <c r="DN111" s="201">
        <v>0</v>
      </c>
      <c r="DO111" s="244">
        <v>0</v>
      </c>
      <c r="DP111" s="210">
        <v>0</v>
      </c>
      <c r="DQ111" s="236">
        <v>0</v>
      </c>
      <c r="DR111" s="325">
        <v>0</v>
      </c>
      <c r="DS111" s="322">
        <v>0</v>
      </c>
      <c r="DT111" s="201">
        <v>0</v>
      </c>
      <c r="DU111" s="208">
        <v>0</v>
      </c>
      <c r="DV111" s="270">
        <v>0</v>
      </c>
      <c r="DW111" s="199">
        <v>0</v>
      </c>
      <c r="DX111" s="202" t="s">
        <v>218</v>
      </c>
      <c r="DY111" s="199">
        <v>0</v>
      </c>
      <c r="DZ111" s="199">
        <v>0</v>
      </c>
      <c r="EA111" s="202" t="s">
        <v>218</v>
      </c>
      <c r="EB111" s="199">
        <v>0</v>
      </c>
      <c r="EC111" s="247">
        <v>0</v>
      </c>
      <c r="ED111" s="327">
        <v>0</v>
      </c>
      <c r="EE111" s="322">
        <v>0</v>
      </c>
      <c r="EF111" s="244">
        <v>0</v>
      </c>
      <c r="EG111" s="327">
        <v>0</v>
      </c>
      <c r="EH111" s="322">
        <v>0</v>
      </c>
      <c r="EI111" s="208">
        <v>0</v>
      </c>
      <c r="EJ111" s="327">
        <v>1019850</v>
      </c>
      <c r="EK111" s="322">
        <v>0.0077</v>
      </c>
      <c r="EL111" s="244">
        <v>0</v>
      </c>
      <c r="EM111" s="327">
        <v>7382255</v>
      </c>
      <c r="EN111" s="322">
        <v>0.0556</v>
      </c>
      <c r="EO111" s="208">
        <v>0</v>
      </c>
      <c r="EP111" s="327">
        <v>0</v>
      </c>
      <c r="EQ111" s="322">
        <v>0</v>
      </c>
      <c r="ER111" s="208">
        <v>0</v>
      </c>
      <c r="ES111" s="241" t="s">
        <v>230</v>
      </c>
      <c r="ET111" s="200">
        <v>0</v>
      </c>
      <c r="EU111" s="201">
        <v>0</v>
      </c>
      <c r="EV111" s="201">
        <v>0</v>
      </c>
      <c r="EW111" s="208">
        <v>0</v>
      </c>
      <c r="EX111" s="238" t="s">
        <v>231</v>
      </c>
      <c r="EY111" s="200">
        <v>0</v>
      </c>
      <c r="EZ111" s="201">
        <v>0</v>
      </c>
      <c r="FA111" s="208">
        <v>0</v>
      </c>
      <c r="FB111" s="238" t="s">
        <v>232</v>
      </c>
      <c r="FC111" s="200">
        <v>0</v>
      </c>
      <c r="FD111" s="201">
        <v>0</v>
      </c>
      <c r="FE111" s="208">
        <v>0</v>
      </c>
      <c r="FF111" s="238" t="s">
        <v>233</v>
      </c>
      <c r="FG111" s="200">
        <v>0</v>
      </c>
      <c r="FH111" s="201">
        <v>0</v>
      </c>
      <c r="FI111" s="208">
        <v>0</v>
      </c>
      <c r="FJ111" s="238" t="s">
        <v>234</v>
      </c>
      <c r="FK111" s="200">
        <v>0</v>
      </c>
      <c r="FL111" s="201">
        <v>0</v>
      </c>
      <c r="FM111" s="208">
        <v>0</v>
      </c>
      <c r="FN111" s="238" t="s">
        <v>235</v>
      </c>
      <c r="FO111" s="200">
        <v>0</v>
      </c>
      <c r="FP111" s="201">
        <v>0</v>
      </c>
      <c r="FQ111" s="244">
        <v>0</v>
      </c>
      <c r="FR111" s="211">
        <v>132893237</v>
      </c>
      <c r="FS111" s="201">
        <v>1</v>
      </c>
      <c r="FT111" s="200">
        <v>11062522</v>
      </c>
      <c r="FU111" s="341">
        <f t="shared" si="1"/>
        <v>0.08324367928519945</v>
      </c>
      <c r="FV111" s="210">
        <v>1126281</v>
      </c>
      <c r="FW111" s="199" t="s">
        <v>169</v>
      </c>
      <c r="FX111" s="201">
        <v>0</v>
      </c>
      <c r="FY111" s="201">
        <v>0</v>
      </c>
      <c r="FZ111" s="200">
        <v>0</v>
      </c>
      <c r="GA111" s="200">
        <v>1126281</v>
      </c>
      <c r="GB111" s="208">
        <v>0.0084</v>
      </c>
      <c r="GC111" s="254">
        <v>0</v>
      </c>
      <c r="GD111" s="200">
        <v>0</v>
      </c>
      <c r="GE111" s="200">
        <v>1419913</v>
      </c>
      <c r="GF111" s="236">
        <v>0</v>
      </c>
      <c r="GG111" s="254">
        <v>134019518</v>
      </c>
      <c r="GH111" s="201">
        <v>0.6798</v>
      </c>
      <c r="GI111" s="201">
        <v>0.8628</v>
      </c>
      <c r="GJ111" s="266">
        <v>1.4000000000000001</v>
      </c>
    </row>
    <row r="112" spans="1:192" s="190" customFormat="1" ht="14.25">
      <c r="A112" s="197">
        <v>333</v>
      </c>
      <c r="B112" s="197" t="s">
        <v>50</v>
      </c>
      <c r="C112" s="198" t="s">
        <v>169</v>
      </c>
      <c r="D112" s="247">
        <v>0</v>
      </c>
      <c r="E112" s="254">
        <v>3008.5</v>
      </c>
      <c r="F112" s="200">
        <v>28947</v>
      </c>
      <c r="G112" s="205">
        <v>87087039</v>
      </c>
      <c r="H112" s="201">
        <v>0.4243</v>
      </c>
      <c r="I112" s="208">
        <v>0</v>
      </c>
      <c r="J112" s="250">
        <v>4181.81</v>
      </c>
      <c r="K112" s="200">
        <v>8685</v>
      </c>
      <c r="L112" s="205">
        <v>36319059</v>
      </c>
      <c r="M112" s="201">
        <v>0.1769</v>
      </c>
      <c r="N112" s="208">
        <v>0</v>
      </c>
      <c r="O112" s="250">
        <v>4181.81</v>
      </c>
      <c r="P112" s="200">
        <v>5969</v>
      </c>
      <c r="Q112" s="205">
        <v>24961251</v>
      </c>
      <c r="R112" s="201">
        <v>0.1216</v>
      </c>
      <c r="S112" s="208">
        <v>0</v>
      </c>
      <c r="T112" s="306">
        <v>148367348</v>
      </c>
      <c r="U112" s="257" t="s">
        <v>254</v>
      </c>
      <c r="V112" s="200">
        <v>0</v>
      </c>
      <c r="W112" s="200">
        <v>0</v>
      </c>
      <c r="X112" s="205">
        <v>0</v>
      </c>
      <c r="Y112" s="208">
        <v>0</v>
      </c>
      <c r="Z112" s="274" t="s">
        <v>253</v>
      </c>
      <c r="AA112" s="200">
        <v>0</v>
      </c>
      <c r="AB112" s="200">
        <v>0</v>
      </c>
      <c r="AC112" s="205">
        <v>0</v>
      </c>
      <c r="AD112" s="244">
        <v>0</v>
      </c>
      <c r="AE112" s="210">
        <v>0</v>
      </c>
      <c r="AF112" s="200">
        <v>0</v>
      </c>
      <c r="AG112" s="200">
        <v>0</v>
      </c>
      <c r="AH112" s="200">
        <v>0</v>
      </c>
      <c r="AI112" s="200">
        <v>0</v>
      </c>
      <c r="AJ112" s="201">
        <v>0.25</v>
      </c>
      <c r="AK112" s="263">
        <v>0.25</v>
      </c>
      <c r="AL112" s="210">
        <v>0</v>
      </c>
      <c r="AM112" s="200">
        <v>0</v>
      </c>
      <c r="AN112" s="200">
        <v>0</v>
      </c>
      <c r="AO112" s="200">
        <v>0</v>
      </c>
      <c r="AP112" s="200">
        <v>0</v>
      </c>
      <c r="AQ112" s="201">
        <v>0.25</v>
      </c>
      <c r="AR112" s="208">
        <v>0.25</v>
      </c>
      <c r="AS112" s="250">
        <v>460</v>
      </c>
      <c r="AT112" s="200">
        <v>667</v>
      </c>
      <c r="AU112" s="200">
        <v>7821.59</v>
      </c>
      <c r="AV112" s="200">
        <v>4126.64</v>
      </c>
      <c r="AW112" s="200">
        <v>6350397</v>
      </c>
      <c r="AX112" s="201">
        <v>0.25</v>
      </c>
      <c r="AY112" s="263">
        <v>0.25</v>
      </c>
      <c r="AZ112" s="210">
        <v>506</v>
      </c>
      <c r="BA112" s="200">
        <v>734</v>
      </c>
      <c r="BB112" s="200">
        <v>7242.69</v>
      </c>
      <c r="BC112" s="200">
        <v>3511.42</v>
      </c>
      <c r="BD112" s="200">
        <v>6242187</v>
      </c>
      <c r="BE112" s="201">
        <v>0.25</v>
      </c>
      <c r="BF112" s="208">
        <v>0.25</v>
      </c>
      <c r="BG112" s="250">
        <v>557</v>
      </c>
      <c r="BH112" s="200">
        <v>807</v>
      </c>
      <c r="BI112" s="200">
        <v>1958.73</v>
      </c>
      <c r="BJ112" s="200">
        <v>1006.66</v>
      </c>
      <c r="BK112" s="200">
        <v>1903387</v>
      </c>
      <c r="BL112" s="201">
        <v>0.25</v>
      </c>
      <c r="BM112" s="263">
        <v>0.25</v>
      </c>
      <c r="BN112" s="210">
        <v>612</v>
      </c>
      <c r="BO112" s="200">
        <v>888</v>
      </c>
      <c r="BP112" s="200">
        <v>1152.92</v>
      </c>
      <c r="BQ112" s="200">
        <v>362.5</v>
      </c>
      <c r="BR112" s="200">
        <v>1027482</v>
      </c>
      <c r="BS112" s="201">
        <v>0.25</v>
      </c>
      <c r="BT112" s="208">
        <v>0.25</v>
      </c>
      <c r="BU112" s="327">
        <v>15523453</v>
      </c>
      <c r="BV112" s="333">
        <v>0.0756</v>
      </c>
      <c r="BW112" s="241" t="s">
        <v>198</v>
      </c>
      <c r="BX112" s="200">
        <v>849</v>
      </c>
      <c r="BY112" s="200">
        <v>306.19</v>
      </c>
      <c r="BZ112" s="331">
        <v>259959</v>
      </c>
      <c r="CA112" s="323">
        <v>0.0013</v>
      </c>
      <c r="CB112" s="208">
        <v>0</v>
      </c>
      <c r="CC112" s="238" t="s">
        <v>261</v>
      </c>
      <c r="CD112" s="200">
        <v>846.29</v>
      </c>
      <c r="CE112" s="200">
        <v>3553.63</v>
      </c>
      <c r="CF112" s="205">
        <v>3007399</v>
      </c>
      <c r="CG112" s="208">
        <v>0</v>
      </c>
      <c r="CH112" s="238" t="s">
        <v>260</v>
      </c>
      <c r="CI112" s="200">
        <v>1227.12</v>
      </c>
      <c r="CJ112" s="200">
        <v>248.29</v>
      </c>
      <c r="CK112" s="205">
        <v>304677</v>
      </c>
      <c r="CL112" s="201">
        <v>0</v>
      </c>
      <c r="CM112" s="208">
        <v>0.0161</v>
      </c>
      <c r="CN112" s="250">
        <v>0</v>
      </c>
      <c r="CO112" s="200">
        <v>0</v>
      </c>
      <c r="CP112" s="200">
        <v>0</v>
      </c>
      <c r="CQ112" s="200">
        <v>0</v>
      </c>
      <c r="CR112" s="205">
        <v>0</v>
      </c>
      <c r="CS112" s="201">
        <v>0</v>
      </c>
      <c r="CT112" s="201">
        <v>0</v>
      </c>
      <c r="CU112" s="208">
        <v>0</v>
      </c>
      <c r="CV112" s="319">
        <v>3572035</v>
      </c>
      <c r="CW112" s="241" t="s">
        <v>252</v>
      </c>
      <c r="CX112" s="201">
        <v>1</v>
      </c>
      <c r="CY112" s="200">
        <v>1225</v>
      </c>
      <c r="CZ112" s="200">
        <v>1776</v>
      </c>
      <c r="DA112" s="201">
        <v>0.5417</v>
      </c>
      <c r="DB112" s="201">
        <v>0.3146</v>
      </c>
      <c r="DC112" s="200">
        <v>10543.79</v>
      </c>
      <c r="DD112" s="236">
        <v>4074.3</v>
      </c>
      <c r="DE112" s="325">
        <v>12916138</v>
      </c>
      <c r="DF112" s="325">
        <v>7235949</v>
      </c>
      <c r="DG112" s="322">
        <v>1</v>
      </c>
      <c r="DH112" s="201">
        <v>1</v>
      </c>
      <c r="DI112" s="244">
        <v>0.0982</v>
      </c>
      <c r="DJ112" s="210">
        <v>129057</v>
      </c>
      <c r="DK112" s="236">
        <v>129057</v>
      </c>
      <c r="DL112" s="325">
        <v>13938156</v>
      </c>
      <c r="DM112" s="322">
        <v>0.0679</v>
      </c>
      <c r="DN112" s="201">
        <v>0</v>
      </c>
      <c r="DO112" s="244">
        <v>0</v>
      </c>
      <c r="DP112" s="210">
        <v>0</v>
      </c>
      <c r="DQ112" s="236">
        <v>0</v>
      </c>
      <c r="DR112" s="325">
        <v>0</v>
      </c>
      <c r="DS112" s="322">
        <v>0</v>
      </c>
      <c r="DT112" s="201">
        <v>0</v>
      </c>
      <c r="DU112" s="208">
        <v>0</v>
      </c>
      <c r="DV112" s="270">
        <v>0</v>
      </c>
      <c r="DW112" s="199">
        <v>0</v>
      </c>
      <c r="DX112" s="202" t="s">
        <v>218</v>
      </c>
      <c r="DY112" s="199">
        <v>0</v>
      </c>
      <c r="DZ112" s="199">
        <v>0</v>
      </c>
      <c r="EA112" s="202" t="s">
        <v>218</v>
      </c>
      <c r="EB112" s="199">
        <v>0</v>
      </c>
      <c r="EC112" s="247">
        <v>0</v>
      </c>
      <c r="ED112" s="327">
        <v>0</v>
      </c>
      <c r="EE112" s="322">
        <v>0</v>
      </c>
      <c r="EF112" s="244">
        <v>0</v>
      </c>
      <c r="EG112" s="327">
        <v>129057</v>
      </c>
      <c r="EH112" s="322">
        <v>0.0006</v>
      </c>
      <c r="EI112" s="208">
        <v>0</v>
      </c>
      <c r="EJ112" s="327">
        <v>2521265</v>
      </c>
      <c r="EK112" s="322">
        <v>0.0123</v>
      </c>
      <c r="EL112" s="244">
        <v>0</v>
      </c>
      <c r="EM112" s="327">
        <v>1059900</v>
      </c>
      <c r="EN112" s="322">
        <v>0.0052</v>
      </c>
      <c r="EO112" s="208">
        <v>0</v>
      </c>
      <c r="EP112" s="327">
        <v>0</v>
      </c>
      <c r="EQ112" s="322">
        <v>0</v>
      </c>
      <c r="ER112" s="208">
        <v>0</v>
      </c>
      <c r="ES112" s="241" t="s">
        <v>230</v>
      </c>
      <c r="ET112" s="200">
        <v>0</v>
      </c>
      <c r="EU112" s="201">
        <v>0</v>
      </c>
      <c r="EV112" s="201">
        <v>0</v>
      </c>
      <c r="EW112" s="208">
        <v>0</v>
      </c>
      <c r="EX112" s="238" t="s">
        <v>231</v>
      </c>
      <c r="EY112" s="200">
        <v>0</v>
      </c>
      <c r="EZ112" s="201">
        <v>0</v>
      </c>
      <c r="FA112" s="208">
        <v>0</v>
      </c>
      <c r="FB112" s="238" t="s">
        <v>232</v>
      </c>
      <c r="FC112" s="200">
        <v>0</v>
      </c>
      <c r="FD112" s="201">
        <v>0</v>
      </c>
      <c r="FE112" s="208">
        <v>0</v>
      </c>
      <c r="FF112" s="238" t="s">
        <v>233</v>
      </c>
      <c r="FG112" s="200">
        <v>0</v>
      </c>
      <c r="FH112" s="201">
        <v>0</v>
      </c>
      <c r="FI112" s="208">
        <v>0</v>
      </c>
      <c r="FJ112" s="238" t="s">
        <v>234</v>
      </c>
      <c r="FK112" s="200">
        <v>0</v>
      </c>
      <c r="FL112" s="201">
        <v>0</v>
      </c>
      <c r="FM112" s="208">
        <v>0</v>
      </c>
      <c r="FN112" s="238" t="s">
        <v>235</v>
      </c>
      <c r="FO112" s="200">
        <v>0</v>
      </c>
      <c r="FP112" s="201">
        <v>0</v>
      </c>
      <c r="FQ112" s="244">
        <v>0</v>
      </c>
      <c r="FR112" s="211">
        <v>205263300</v>
      </c>
      <c r="FS112" s="201">
        <v>1</v>
      </c>
      <c r="FT112" s="200">
        <v>24032950</v>
      </c>
      <c r="FU112" s="341">
        <f t="shared" si="1"/>
        <v>0.11708352150627999</v>
      </c>
      <c r="FV112" s="210">
        <v>1535110</v>
      </c>
      <c r="FW112" s="199" t="s">
        <v>170</v>
      </c>
      <c r="FX112" s="201">
        <v>0.0154</v>
      </c>
      <c r="FY112" s="201">
        <v>1</v>
      </c>
      <c r="FZ112" s="200">
        <v>-1535110</v>
      </c>
      <c r="GA112" s="200">
        <v>0</v>
      </c>
      <c r="GB112" s="208">
        <v>0</v>
      </c>
      <c r="GC112" s="254">
        <v>0</v>
      </c>
      <c r="GD112" s="200">
        <v>0</v>
      </c>
      <c r="GE112" s="200">
        <v>1479300</v>
      </c>
      <c r="GF112" s="236">
        <v>0</v>
      </c>
      <c r="GG112" s="254">
        <v>205263300</v>
      </c>
      <c r="GH112" s="201">
        <v>0.7228</v>
      </c>
      <c r="GI112" s="201">
        <v>0.914</v>
      </c>
      <c r="GJ112" s="266">
        <v>1.23</v>
      </c>
    </row>
    <row r="113" spans="1:192" s="190" customFormat="1" ht="14.25">
      <c r="A113" s="197">
        <v>343</v>
      </c>
      <c r="B113" s="197" t="s">
        <v>57</v>
      </c>
      <c r="C113" s="198" t="s">
        <v>169</v>
      </c>
      <c r="D113" s="247">
        <v>0</v>
      </c>
      <c r="E113" s="254">
        <v>3035</v>
      </c>
      <c r="F113" s="200">
        <v>19883</v>
      </c>
      <c r="G113" s="205">
        <v>60344905</v>
      </c>
      <c r="H113" s="201">
        <v>0.3924</v>
      </c>
      <c r="I113" s="208">
        <v>0.1</v>
      </c>
      <c r="J113" s="250">
        <v>4263</v>
      </c>
      <c r="K113" s="200">
        <v>8623</v>
      </c>
      <c r="L113" s="205">
        <v>36759849</v>
      </c>
      <c r="M113" s="201">
        <v>0.239</v>
      </c>
      <c r="N113" s="208">
        <v>0.1</v>
      </c>
      <c r="O113" s="250">
        <v>4297</v>
      </c>
      <c r="P113" s="200">
        <v>6169</v>
      </c>
      <c r="Q113" s="205">
        <v>26508193</v>
      </c>
      <c r="R113" s="201">
        <v>0.1724</v>
      </c>
      <c r="S113" s="208">
        <v>0.1</v>
      </c>
      <c r="T113" s="306">
        <v>123612947</v>
      </c>
      <c r="U113" s="257" t="s">
        <v>254</v>
      </c>
      <c r="V113" s="200">
        <v>268</v>
      </c>
      <c r="W113" s="200">
        <v>3477.69</v>
      </c>
      <c r="X113" s="205">
        <v>932022</v>
      </c>
      <c r="Y113" s="208">
        <v>0</v>
      </c>
      <c r="Z113" s="274" t="s">
        <v>253</v>
      </c>
      <c r="AA113" s="200">
        <v>1659</v>
      </c>
      <c r="AB113" s="200">
        <v>2231.94</v>
      </c>
      <c r="AC113" s="205">
        <v>3702780</v>
      </c>
      <c r="AD113" s="244">
        <v>0.4</v>
      </c>
      <c r="AE113" s="210">
        <v>110</v>
      </c>
      <c r="AF113" s="200">
        <v>75</v>
      </c>
      <c r="AG113" s="200">
        <v>2504.75</v>
      </c>
      <c r="AH113" s="200">
        <v>1754.75</v>
      </c>
      <c r="AI113" s="200">
        <v>407129</v>
      </c>
      <c r="AJ113" s="201">
        <v>0.4</v>
      </c>
      <c r="AK113" s="263">
        <v>0.4</v>
      </c>
      <c r="AL113" s="210">
        <v>156</v>
      </c>
      <c r="AM113" s="200">
        <v>150</v>
      </c>
      <c r="AN113" s="200">
        <v>418.99</v>
      </c>
      <c r="AO113" s="200">
        <v>416.32</v>
      </c>
      <c r="AP113" s="200">
        <v>127809</v>
      </c>
      <c r="AQ113" s="201">
        <v>0.4</v>
      </c>
      <c r="AR113" s="208">
        <v>0.4</v>
      </c>
      <c r="AS113" s="250">
        <v>199</v>
      </c>
      <c r="AT113" s="200">
        <v>250</v>
      </c>
      <c r="AU113" s="200">
        <v>1432.12</v>
      </c>
      <c r="AV113" s="200">
        <v>1096.7</v>
      </c>
      <c r="AW113" s="200">
        <v>559166</v>
      </c>
      <c r="AX113" s="201">
        <v>0.4</v>
      </c>
      <c r="AY113" s="263">
        <v>0.4</v>
      </c>
      <c r="AZ113" s="210">
        <v>310</v>
      </c>
      <c r="BA113" s="200">
        <v>450</v>
      </c>
      <c r="BB113" s="200">
        <v>2090.1</v>
      </c>
      <c r="BC113" s="200">
        <v>1396.55</v>
      </c>
      <c r="BD113" s="200">
        <v>1276380</v>
      </c>
      <c r="BE113" s="201">
        <v>0.4</v>
      </c>
      <c r="BF113" s="208">
        <v>0.4</v>
      </c>
      <c r="BG113" s="250">
        <v>575</v>
      </c>
      <c r="BH113" s="200">
        <v>650</v>
      </c>
      <c r="BI113" s="200">
        <v>904.94</v>
      </c>
      <c r="BJ113" s="200">
        <v>658.8</v>
      </c>
      <c r="BK113" s="200">
        <v>948561</v>
      </c>
      <c r="BL113" s="201">
        <v>0.4</v>
      </c>
      <c r="BM113" s="263">
        <v>0.4</v>
      </c>
      <c r="BN113" s="210">
        <v>1000</v>
      </c>
      <c r="BO113" s="200">
        <v>1000</v>
      </c>
      <c r="BP113" s="200">
        <v>610.77</v>
      </c>
      <c r="BQ113" s="200">
        <v>481.93</v>
      </c>
      <c r="BR113" s="200">
        <v>1092698</v>
      </c>
      <c r="BS113" s="201">
        <v>0.4</v>
      </c>
      <c r="BT113" s="208">
        <v>0.4</v>
      </c>
      <c r="BU113" s="327">
        <v>9046546</v>
      </c>
      <c r="BV113" s="333">
        <v>0.0588</v>
      </c>
      <c r="BW113" s="241" t="s">
        <v>198</v>
      </c>
      <c r="BX113" s="200">
        <v>1000</v>
      </c>
      <c r="BY113" s="200">
        <v>245.44</v>
      </c>
      <c r="BZ113" s="331">
        <v>245436</v>
      </c>
      <c r="CA113" s="323">
        <v>0.0016</v>
      </c>
      <c r="CB113" s="208">
        <v>0</v>
      </c>
      <c r="CC113" s="238" t="s">
        <v>261</v>
      </c>
      <c r="CD113" s="200">
        <v>1000</v>
      </c>
      <c r="CE113" s="200">
        <v>318.52</v>
      </c>
      <c r="CF113" s="205">
        <v>318524</v>
      </c>
      <c r="CG113" s="208">
        <v>0</v>
      </c>
      <c r="CH113" s="238" t="s">
        <v>260</v>
      </c>
      <c r="CI113" s="200">
        <v>1000</v>
      </c>
      <c r="CJ113" s="200">
        <v>72.8</v>
      </c>
      <c r="CK113" s="205">
        <v>72805</v>
      </c>
      <c r="CL113" s="201">
        <v>0</v>
      </c>
      <c r="CM113" s="208">
        <v>0.0025</v>
      </c>
      <c r="CN113" s="250">
        <v>0</v>
      </c>
      <c r="CO113" s="200">
        <v>0</v>
      </c>
      <c r="CP113" s="200">
        <v>0</v>
      </c>
      <c r="CQ113" s="200">
        <v>0</v>
      </c>
      <c r="CR113" s="205">
        <v>0</v>
      </c>
      <c r="CS113" s="201">
        <v>0</v>
      </c>
      <c r="CT113" s="201">
        <v>0</v>
      </c>
      <c r="CU113" s="208">
        <v>0</v>
      </c>
      <c r="CV113" s="319">
        <v>636764</v>
      </c>
      <c r="CW113" s="241" t="s">
        <v>252</v>
      </c>
      <c r="CX113" s="201">
        <v>1</v>
      </c>
      <c r="CY113" s="200">
        <v>921</v>
      </c>
      <c r="CZ113" s="200">
        <v>1090</v>
      </c>
      <c r="DA113" s="201">
        <v>0.4906</v>
      </c>
      <c r="DB113" s="201">
        <v>0.2003</v>
      </c>
      <c r="DC113" s="200">
        <v>5152.18</v>
      </c>
      <c r="DD113" s="236">
        <v>2789.6</v>
      </c>
      <c r="DE113" s="325">
        <v>4745157</v>
      </c>
      <c r="DF113" s="325">
        <v>3040665</v>
      </c>
      <c r="DG113" s="322">
        <v>1</v>
      </c>
      <c r="DH113" s="201">
        <v>1</v>
      </c>
      <c r="DI113" s="244">
        <v>0.0506</v>
      </c>
      <c r="DJ113" s="210">
        <v>123000</v>
      </c>
      <c r="DK113" s="236">
        <v>126000</v>
      </c>
      <c r="DL113" s="325">
        <v>11493000</v>
      </c>
      <c r="DM113" s="322">
        <v>0.0747</v>
      </c>
      <c r="DN113" s="201">
        <v>0</v>
      </c>
      <c r="DO113" s="244">
        <v>0</v>
      </c>
      <c r="DP113" s="210">
        <v>0</v>
      </c>
      <c r="DQ113" s="236">
        <v>0</v>
      </c>
      <c r="DR113" s="325">
        <v>0</v>
      </c>
      <c r="DS113" s="322">
        <v>0</v>
      </c>
      <c r="DT113" s="201">
        <v>0</v>
      </c>
      <c r="DU113" s="208">
        <v>0</v>
      </c>
      <c r="DV113" s="270">
        <v>0</v>
      </c>
      <c r="DW113" s="199">
        <v>0</v>
      </c>
      <c r="DX113" s="202" t="s">
        <v>218</v>
      </c>
      <c r="DY113" s="199">
        <v>0</v>
      </c>
      <c r="DZ113" s="199">
        <v>0</v>
      </c>
      <c r="EA113" s="202" t="s">
        <v>218</v>
      </c>
      <c r="EB113" s="199">
        <v>0</v>
      </c>
      <c r="EC113" s="247">
        <v>0</v>
      </c>
      <c r="ED113" s="327">
        <v>0</v>
      </c>
      <c r="EE113" s="322">
        <v>0</v>
      </c>
      <c r="EF113" s="244">
        <v>0</v>
      </c>
      <c r="EG113" s="327">
        <v>0</v>
      </c>
      <c r="EH113" s="322">
        <v>0</v>
      </c>
      <c r="EI113" s="208">
        <v>0</v>
      </c>
      <c r="EJ113" s="327">
        <v>1208132</v>
      </c>
      <c r="EK113" s="322">
        <v>0.0079</v>
      </c>
      <c r="EL113" s="244">
        <v>0</v>
      </c>
      <c r="EM113" s="327">
        <v>0</v>
      </c>
      <c r="EN113" s="322">
        <v>0</v>
      </c>
      <c r="EO113" s="208">
        <v>0</v>
      </c>
      <c r="EP113" s="327">
        <v>0</v>
      </c>
      <c r="EQ113" s="322">
        <v>0</v>
      </c>
      <c r="ER113" s="208">
        <v>0</v>
      </c>
      <c r="ES113" s="241" t="s">
        <v>230</v>
      </c>
      <c r="ET113" s="200">
        <v>0</v>
      </c>
      <c r="EU113" s="201">
        <v>0</v>
      </c>
      <c r="EV113" s="201">
        <v>0</v>
      </c>
      <c r="EW113" s="208">
        <v>0</v>
      </c>
      <c r="EX113" s="238" t="s">
        <v>231</v>
      </c>
      <c r="EY113" s="200">
        <v>0</v>
      </c>
      <c r="EZ113" s="201">
        <v>0</v>
      </c>
      <c r="FA113" s="208">
        <v>0</v>
      </c>
      <c r="FB113" s="238" t="s">
        <v>232</v>
      </c>
      <c r="FC113" s="200">
        <v>0</v>
      </c>
      <c r="FD113" s="201">
        <v>0</v>
      </c>
      <c r="FE113" s="208">
        <v>0</v>
      </c>
      <c r="FF113" s="238" t="s">
        <v>233</v>
      </c>
      <c r="FG113" s="200">
        <v>0</v>
      </c>
      <c r="FH113" s="201">
        <v>0</v>
      </c>
      <c r="FI113" s="208">
        <v>0</v>
      </c>
      <c r="FJ113" s="238" t="s">
        <v>234</v>
      </c>
      <c r="FK113" s="200">
        <v>0</v>
      </c>
      <c r="FL113" s="201">
        <v>0</v>
      </c>
      <c r="FM113" s="208">
        <v>0</v>
      </c>
      <c r="FN113" s="238" t="s">
        <v>235</v>
      </c>
      <c r="FO113" s="200">
        <v>0</v>
      </c>
      <c r="FP113" s="201">
        <v>0</v>
      </c>
      <c r="FQ113" s="244">
        <v>0</v>
      </c>
      <c r="FR113" s="211">
        <v>153783212</v>
      </c>
      <c r="FS113" s="201">
        <v>1</v>
      </c>
      <c r="FT113" s="200">
        <v>23392926</v>
      </c>
      <c r="FU113" s="341">
        <f t="shared" si="1"/>
        <v>0.15211625310570312</v>
      </c>
      <c r="FV113" s="210">
        <v>1475933</v>
      </c>
      <c r="FW113" s="199" t="s">
        <v>170</v>
      </c>
      <c r="FX113" s="201">
        <v>0.0095</v>
      </c>
      <c r="FY113" s="201">
        <v>1</v>
      </c>
      <c r="FZ113" s="200">
        <v>-1470807</v>
      </c>
      <c r="GA113" s="200">
        <v>5126</v>
      </c>
      <c r="GB113" s="208">
        <v>0</v>
      </c>
      <c r="GC113" s="254">
        <v>0</v>
      </c>
      <c r="GD113" s="200">
        <v>0</v>
      </c>
      <c r="GE113" s="200">
        <v>150000</v>
      </c>
      <c r="GF113" s="236">
        <v>0</v>
      </c>
      <c r="GG113" s="254">
        <v>153788338</v>
      </c>
      <c r="GH113" s="201">
        <v>0.8038</v>
      </c>
      <c r="GI113" s="201">
        <v>0.9174</v>
      </c>
      <c r="GJ113" s="266">
        <v>1.28</v>
      </c>
    </row>
    <row r="114" spans="1:192" s="190" customFormat="1" ht="14.25">
      <c r="A114" s="197">
        <v>373</v>
      </c>
      <c r="B114" s="197" t="s">
        <v>71</v>
      </c>
      <c r="C114" s="198" t="s">
        <v>169</v>
      </c>
      <c r="D114" s="247">
        <v>0</v>
      </c>
      <c r="E114" s="254">
        <v>2743.92</v>
      </c>
      <c r="F114" s="200">
        <v>41555.5</v>
      </c>
      <c r="G114" s="205">
        <v>114024745</v>
      </c>
      <c r="H114" s="201">
        <v>0.3969</v>
      </c>
      <c r="I114" s="208">
        <v>0.04</v>
      </c>
      <c r="J114" s="250">
        <v>3476.54</v>
      </c>
      <c r="K114" s="200">
        <v>14309</v>
      </c>
      <c r="L114" s="205">
        <v>49745786</v>
      </c>
      <c r="M114" s="201">
        <v>0.1732</v>
      </c>
      <c r="N114" s="208">
        <v>0.04</v>
      </c>
      <c r="O114" s="250">
        <v>4238.31</v>
      </c>
      <c r="P114" s="200">
        <v>9822</v>
      </c>
      <c r="Q114" s="205">
        <v>41628713</v>
      </c>
      <c r="R114" s="201">
        <v>0.1449</v>
      </c>
      <c r="S114" s="208">
        <v>0.04</v>
      </c>
      <c r="T114" s="306">
        <v>205399244</v>
      </c>
      <c r="U114" s="257" t="s">
        <v>254</v>
      </c>
      <c r="V114" s="200">
        <v>610.54</v>
      </c>
      <c r="W114" s="200">
        <v>9381.21</v>
      </c>
      <c r="X114" s="205">
        <v>5727564</v>
      </c>
      <c r="Y114" s="208">
        <v>0.5</v>
      </c>
      <c r="Z114" s="274" t="s">
        <v>253</v>
      </c>
      <c r="AA114" s="200">
        <v>855.12</v>
      </c>
      <c r="AB114" s="200">
        <v>4500.14</v>
      </c>
      <c r="AC114" s="205">
        <v>3848169</v>
      </c>
      <c r="AD114" s="244">
        <v>0.5</v>
      </c>
      <c r="AE114" s="210">
        <v>134.86</v>
      </c>
      <c r="AF114" s="200">
        <v>182.47</v>
      </c>
      <c r="AG114" s="200">
        <v>2067.69</v>
      </c>
      <c r="AH114" s="200">
        <v>1329.18</v>
      </c>
      <c r="AI114" s="200">
        <v>521373</v>
      </c>
      <c r="AJ114" s="201">
        <v>0.5</v>
      </c>
      <c r="AK114" s="263">
        <v>0.5</v>
      </c>
      <c r="AL114" s="210">
        <v>134.86</v>
      </c>
      <c r="AM114" s="200">
        <v>182.47</v>
      </c>
      <c r="AN114" s="200">
        <v>1991.46</v>
      </c>
      <c r="AO114" s="200">
        <v>1185.83</v>
      </c>
      <c r="AP114" s="200">
        <v>484934</v>
      </c>
      <c r="AQ114" s="201">
        <v>0.5</v>
      </c>
      <c r="AR114" s="208">
        <v>0.5</v>
      </c>
      <c r="AS114" s="250">
        <v>202.28</v>
      </c>
      <c r="AT114" s="200">
        <v>273.7</v>
      </c>
      <c r="AU114" s="200">
        <v>5647.08</v>
      </c>
      <c r="AV114" s="200">
        <v>3115.92</v>
      </c>
      <c r="AW114" s="200">
        <v>1995143</v>
      </c>
      <c r="AX114" s="201">
        <v>0.5</v>
      </c>
      <c r="AY114" s="263">
        <v>0.5</v>
      </c>
      <c r="AZ114" s="210">
        <v>269.71</v>
      </c>
      <c r="BA114" s="200">
        <v>364.94</v>
      </c>
      <c r="BB114" s="200">
        <v>6094.65</v>
      </c>
      <c r="BC114" s="200">
        <v>2997.49</v>
      </c>
      <c r="BD114" s="200">
        <v>2737685</v>
      </c>
      <c r="BE114" s="201">
        <v>0.5</v>
      </c>
      <c r="BF114" s="208">
        <v>0.5</v>
      </c>
      <c r="BG114" s="250">
        <v>337.14</v>
      </c>
      <c r="BH114" s="200">
        <v>456.17</v>
      </c>
      <c r="BI114" s="200">
        <v>4052.05</v>
      </c>
      <c r="BJ114" s="200">
        <v>1786.51</v>
      </c>
      <c r="BK114" s="200">
        <v>2181055</v>
      </c>
      <c r="BL114" s="201">
        <v>0.5</v>
      </c>
      <c r="BM114" s="263">
        <v>0.5</v>
      </c>
      <c r="BN114" s="210">
        <v>404.57</v>
      </c>
      <c r="BO114" s="200">
        <v>547.4</v>
      </c>
      <c r="BP114" s="200">
        <v>2551.65</v>
      </c>
      <c r="BQ114" s="200">
        <v>1146.48</v>
      </c>
      <c r="BR114" s="200">
        <v>1659899</v>
      </c>
      <c r="BS114" s="201">
        <v>0.5</v>
      </c>
      <c r="BT114" s="208">
        <v>0.5</v>
      </c>
      <c r="BU114" s="327">
        <v>19155821</v>
      </c>
      <c r="BV114" s="333">
        <v>0.0667</v>
      </c>
      <c r="BW114" s="241" t="s">
        <v>198</v>
      </c>
      <c r="BX114" s="200">
        <v>0</v>
      </c>
      <c r="BY114" s="200">
        <v>0</v>
      </c>
      <c r="BZ114" s="331">
        <v>0</v>
      </c>
      <c r="CA114" s="323">
        <v>0</v>
      </c>
      <c r="CB114" s="208">
        <v>0</v>
      </c>
      <c r="CC114" s="238" t="s">
        <v>200</v>
      </c>
      <c r="CD114" s="200">
        <v>345.48</v>
      </c>
      <c r="CE114" s="200">
        <v>5724.99</v>
      </c>
      <c r="CF114" s="205">
        <v>1977888</v>
      </c>
      <c r="CG114" s="208">
        <v>0</v>
      </c>
      <c r="CH114" s="238" t="s">
        <v>201</v>
      </c>
      <c r="CI114" s="200">
        <v>817.78</v>
      </c>
      <c r="CJ114" s="200">
        <v>795.53</v>
      </c>
      <c r="CK114" s="205">
        <v>650568</v>
      </c>
      <c r="CL114" s="201">
        <v>0</v>
      </c>
      <c r="CM114" s="208">
        <v>0.0092</v>
      </c>
      <c r="CN114" s="250">
        <v>274.39</v>
      </c>
      <c r="CO114" s="200">
        <v>378.66</v>
      </c>
      <c r="CP114" s="200">
        <v>449.38</v>
      </c>
      <c r="CQ114" s="200">
        <v>68.1</v>
      </c>
      <c r="CR114" s="205">
        <v>149094</v>
      </c>
      <c r="CS114" s="201">
        <v>0.0005</v>
      </c>
      <c r="CT114" s="201">
        <v>0</v>
      </c>
      <c r="CU114" s="208">
        <v>0</v>
      </c>
      <c r="CV114" s="319">
        <v>2777550</v>
      </c>
      <c r="CW114" s="241" t="s">
        <v>209</v>
      </c>
      <c r="CX114" s="201">
        <v>0.41</v>
      </c>
      <c r="CY114" s="200">
        <v>2015.58</v>
      </c>
      <c r="CZ114" s="200">
        <v>1571.44</v>
      </c>
      <c r="DA114" s="201">
        <v>0.2021</v>
      </c>
      <c r="DB114" s="201">
        <v>0.1978</v>
      </c>
      <c r="DC114" s="200">
        <v>8245.8</v>
      </c>
      <c r="DD114" s="236">
        <v>6400.71</v>
      </c>
      <c r="DE114" s="325">
        <v>16620054</v>
      </c>
      <c r="DF114" s="325">
        <v>10058318</v>
      </c>
      <c r="DG114" s="322">
        <v>1</v>
      </c>
      <c r="DH114" s="201">
        <v>1</v>
      </c>
      <c r="DI114" s="244">
        <v>0.0929</v>
      </c>
      <c r="DJ114" s="210">
        <v>150000</v>
      </c>
      <c r="DK114" s="236">
        <v>150000</v>
      </c>
      <c r="DL114" s="325">
        <v>23575000</v>
      </c>
      <c r="DM114" s="322">
        <v>0.0821</v>
      </c>
      <c r="DN114" s="201">
        <v>0</v>
      </c>
      <c r="DO114" s="244">
        <v>0</v>
      </c>
      <c r="DP114" s="210">
        <v>0</v>
      </c>
      <c r="DQ114" s="236">
        <v>0</v>
      </c>
      <c r="DR114" s="325">
        <v>0</v>
      </c>
      <c r="DS114" s="322">
        <v>0</v>
      </c>
      <c r="DT114" s="201">
        <v>0</v>
      </c>
      <c r="DU114" s="208">
        <v>0</v>
      </c>
      <c r="DV114" s="270">
        <v>0</v>
      </c>
      <c r="DW114" s="199">
        <v>0</v>
      </c>
      <c r="DX114" s="202" t="s">
        <v>218</v>
      </c>
      <c r="DY114" s="199">
        <v>0</v>
      </c>
      <c r="DZ114" s="199">
        <v>0</v>
      </c>
      <c r="EA114" s="202" t="s">
        <v>218</v>
      </c>
      <c r="EB114" s="199">
        <v>0</v>
      </c>
      <c r="EC114" s="247">
        <v>0</v>
      </c>
      <c r="ED114" s="327">
        <v>0</v>
      </c>
      <c r="EE114" s="322">
        <v>0</v>
      </c>
      <c r="EF114" s="244">
        <v>0</v>
      </c>
      <c r="EG114" s="327">
        <v>474215</v>
      </c>
      <c r="EH114" s="322">
        <v>0.0017</v>
      </c>
      <c r="EI114" s="208">
        <v>0</v>
      </c>
      <c r="EJ114" s="327">
        <v>3739066</v>
      </c>
      <c r="EK114" s="322">
        <v>0.013</v>
      </c>
      <c r="EL114" s="244">
        <v>0</v>
      </c>
      <c r="EM114" s="327">
        <v>5453792</v>
      </c>
      <c r="EN114" s="322">
        <v>0.019</v>
      </c>
      <c r="EO114" s="208">
        <v>0</v>
      </c>
      <c r="EP114" s="327">
        <v>0</v>
      </c>
      <c r="EQ114" s="322">
        <v>0</v>
      </c>
      <c r="ER114" s="208">
        <v>0</v>
      </c>
      <c r="ES114" s="241" t="s">
        <v>230</v>
      </c>
      <c r="ET114" s="200">
        <v>0</v>
      </c>
      <c r="EU114" s="201">
        <v>0</v>
      </c>
      <c r="EV114" s="201">
        <v>0</v>
      </c>
      <c r="EW114" s="208">
        <v>0</v>
      </c>
      <c r="EX114" s="238" t="s">
        <v>231</v>
      </c>
      <c r="EY114" s="200">
        <v>0</v>
      </c>
      <c r="EZ114" s="201">
        <v>0</v>
      </c>
      <c r="FA114" s="208">
        <v>0</v>
      </c>
      <c r="FB114" s="238" t="s">
        <v>232</v>
      </c>
      <c r="FC114" s="200">
        <v>0</v>
      </c>
      <c r="FD114" s="201">
        <v>0</v>
      </c>
      <c r="FE114" s="208">
        <v>0</v>
      </c>
      <c r="FF114" s="238" t="s">
        <v>233</v>
      </c>
      <c r="FG114" s="200">
        <v>0</v>
      </c>
      <c r="FH114" s="201">
        <v>0</v>
      </c>
      <c r="FI114" s="208">
        <v>0</v>
      </c>
      <c r="FJ114" s="238" t="s">
        <v>234</v>
      </c>
      <c r="FK114" s="200">
        <v>0</v>
      </c>
      <c r="FL114" s="201">
        <v>0</v>
      </c>
      <c r="FM114" s="208">
        <v>0</v>
      </c>
      <c r="FN114" s="238" t="s">
        <v>235</v>
      </c>
      <c r="FO114" s="200">
        <v>0</v>
      </c>
      <c r="FP114" s="201">
        <v>0</v>
      </c>
      <c r="FQ114" s="244">
        <v>0</v>
      </c>
      <c r="FR114" s="211">
        <v>287253058</v>
      </c>
      <c r="FS114" s="201">
        <v>1</v>
      </c>
      <c r="FT114" s="200">
        <v>44472252</v>
      </c>
      <c r="FU114" s="341">
        <f t="shared" si="1"/>
        <v>0.15481907245701107</v>
      </c>
      <c r="FV114" s="210">
        <v>2814554</v>
      </c>
      <c r="FW114" s="199" t="s">
        <v>170</v>
      </c>
      <c r="FX114" s="201">
        <v>0.018</v>
      </c>
      <c r="FY114" s="201">
        <v>1</v>
      </c>
      <c r="FZ114" s="200">
        <v>-2798979</v>
      </c>
      <c r="GA114" s="200">
        <v>15575</v>
      </c>
      <c r="GB114" s="208">
        <v>0.0001</v>
      </c>
      <c r="GC114" s="254">
        <v>0</v>
      </c>
      <c r="GD114" s="200">
        <v>0</v>
      </c>
      <c r="GE114" s="200">
        <v>0</v>
      </c>
      <c r="GF114" s="236">
        <v>0</v>
      </c>
      <c r="GG114" s="254">
        <v>287268633</v>
      </c>
      <c r="GH114" s="201">
        <v>0.715</v>
      </c>
      <c r="GI114" s="201">
        <v>0.8843</v>
      </c>
      <c r="GJ114" s="266">
        <v>1.24</v>
      </c>
    </row>
    <row r="115" spans="1:192" s="190" customFormat="1" ht="14.25">
      <c r="A115" s="197">
        <v>893</v>
      </c>
      <c r="B115" s="197" t="s">
        <v>132</v>
      </c>
      <c r="C115" s="198" t="s">
        <v>170</v>
      </c>
      <c r="D115" s="247">
        <v>75</v>
      </c>
      <c r="E115" s="254">
        <v>2830.02</v>
      </c>
      <c r="F115" s="200">
        <v>20061</v>
      </c>
      <c r="G115" s="205">
        <v>56772970</v>
      </c>
      <c r="H115" s="201">
        <v>0.4056</v>
      </c>
      <c r="I115" s="208">
        <v>0.0353</v>
      </c>
      <c r="J115" s="250">
        <v>3779.62</v>
      </c>
      <c r="K115" s="200">
        <v>8702</v>
      </c>
      <c r="L115" s="205">
        <v>32890264</v>
      </c>
      <c r="M115" s="201">
        <v>0.235</v>
      </c>
      <c r="N115" s="208">
        <v>0.0397</v>
      </c>
      <c r="O115" s="250">
        <v>3779.62</v>
      </c>
      <c r="P115" s="200">
        <v>6158</v>
      </c>
      <c r="Q115" s="205">
        <v>23274908</v>
      </c>
      <c r="R115" s="201">
        <v>0.1663</v>
      </c>
      <c r="S115" s="208">
        <v>0.0397</v>
      </c>
      <c r="T115" s="306">
        <v>112938142</v>
      </c>
      <c r="U115" s="257" t="s">
        <v>254</v>
      </c>
      <c r="V115" s="200">
        <v>2315.64</v>
      </c>
      <c r="W115" s="200">
        <v>2514.56</v>
      </c>
      <c r="X115" s="205">
        <v>5822823</v>
      </c>
      <c r="Y115" s="208">
        <v>1</v>
      </c>
      <c r="Z115" s="274" t="s">
        <v>253</v>
      </c>
      <c r="AA115" s="200">
        <v>2798</v>
      </c>
      <c r="AB115" s="200">
        <v>1511</v>
      </c>
      <c r="AC115" s="205">
        <v>4227778</v>
      </c>
      <c r="AD115" s="244">
        <v>1</v>
      </c>
      <c r="AE115" s="210">
        <v>37.8</v>
      </c>
      <c r="AF115" s="200">
        <v>0</v>
      </c>
      <c r="AG115" s="200">
        <v>1585.83</v>
      </c>
      <c r="AH115" s="200">
        <v>0</v>
      </c>
      <c r="AI115" s="200">
        <v>59948</v>
      </c>
      <c r="AJ115" s="201">
        <v>1</v>
      </c>
      <c r="AK115" s="263">
        <v>1</v>
      </c>
      <c r="AL115" s="210">
        <v>46.2</v>
      </c>
      <c r="AM115" s="200">
        <v>0</v>
      </c>
      <c r="AN115" s="200">
        <v>1287.32</v>
      </c>
      <c r="AO115" s="200">
        <v>0</v>
      </c>
      <c r="AP115" s="200">
        <v>59478</v>
      </c>
      <c r="AQ115" s="201">
        <v>1</v>
      </c>
      <c r="AR115" s="208">
        <v>1</v>
      </c>
      <c r="AS115" s="250">
        <v>58.8</v>
      </c>
      <c r="AT115" s="200">
        <v>0</v>
      </c>
      <c r="AU115" s="200">
        <v>978.96</v>
      </c>
      <c r="AV115" s="200">
        <v>0</v>
      </c>
      <c r="AW115" s="200">
        <v>57567</v>
      </c>
      <c r="AX115" s="201">
        <v>1</v>
      </c>
      <c r="AY115" s="263">
        <v>1</v>
      </c>
      <c r="AZ115" s="210">
        <v>75.6</v>
      </c>
      <c r="BA115" s="200">
        <v>0</v>
      </c>
      <c r="BB115" s="200">
        <v>502.78</v>
      </c>
      <c r="BC115" s="200">
        <v>0</v>
      </c>
      <c r="BD115" s="200">
        <v>38013</v>
      </c>
      <c r="BE115" s="201">
        <v>1</v>
      </c>
      <c r="BF115" s="208">
        <v>1</v>
      </c>
      <c r="BG115" s="250">
        <v>92.41</v>
      </c>
      <c r="BH115" s="200">
        <v>0</v>
      </c>
      <c r="BI115" s="200">
        <v>20.15</v>
      </c>
      <c r="BJ115" s="205">
        <v>0</v>
      </c>
      <c r="BK115" s="200">
        <v>1862</v>
      </c>
      <c r="BL115" s="201">
        <v>1</v>
      </c>
      <c r="BM115" s="263">
        <v>1</v>
      </c>
      <c r="BN115" s="210">
        <v>134.41</v>
      </c>
      <c r="BO115" s="200">
        <v>0</v>
      </c>
      <c r="BP115" s="200">
        <v>2.01</v>
      </c>
      <c r="BQ115" s="200">
        <v>0</v>
      </c>
      <c r="BR115" s="200">
        <v>270</v>
      </c>
      <c r="BS115" s="201">
        <v>1</v>
      </c>
      <c r="BT115" s="208">
        <v>1</v>
      </c>
      <c r="BU115" s="327">
        <v>10267738</v>
      </c>
      <c r="BV115" s="333">
        <v>0.0734</v>
      </c>
      <c r="BW115" s="241" t="s">
        <v>198</v>
      </c>
      <c r="BX115" s="200">
        <v>0</v>
      </c>
      <c r="BY115" s="200">
        <v>0</v>
      </c>
      <c r="BZ115" s="331">
        <v>0</v>
      </c>
      <c r="CA115" s="323">
        <v>0</v>
      </c>
      <c r="CB115" s="208">
        <v>1</v>
      </c>
      <c r="CC115" s="238" t="s">
        <v>149</v>
      </c>
      <c r="CD115" s="200">
        <v>0</v>
      </c>
      <c r="CE115" s="200">
        <v>0</v>
      </c>
      <c r="CF115" s="205">
        <v>0</v>
      </c>
      <c r="CG115" s="208">
        <v>1</v>
      </c>
      <c r="CH115" s="238" t="s">
        <v>149</v>
      </c>
      <c r="CI115" s="200">
        <v>0</v>
      </c>
      <c r="CJ115" s="200">
        <v>0</v>
      </c>
      <c r="CK115" s="205">
        <v>0</v>
      </c>
      <c r="CL115" s="201">
        <v>1</v>
      </c>
      <c r="CM115" s="208">
        <v>0</v>
      </c>
      <c r="CN115" s="250">
        <v>0</v>
      </c>
      <c r="CO115" s="200">
        <v>0</v>
      </c>
      <c r="CP115" s="200">
        <v>0</v>
      </c>
      <c r="CQ115" s="200">
        <v>0</v>
      </c>
      <c r="CR115" s="205">
        <v>0</v>
      </c>
      <c r="CS115" s="201">
        <v>0</v>
      </c>
      <c r="CT115" s="201">
        <v>1</v>
      </c>
      <c r="CU115" s="208">
        <v>1</v>
      </c>
      <c r="CV115" s="319">
        <v>0</v>
      </c>
      <c r="CW115" s="241" t="s">
        <v>209</v>
      </c>
      <c r="CX115" s="201">
        <v>0.2318</v>
      </c>
      <c r="CY115" s="200">
        <v>641.93</v>
      </c>
      <c r="CZ115" s="200">
        <v>600.19</v>
      </c>
      <c r="DA115" s="201">
        <v>0.1109</v>
      </c>
      <c r="DB115" s="201">
        <v>0.1109</v>
      </c>
      <c r="DC115" s="200">
        <v>2225.15</v>
      </c>
      <c r="DD115" s="236">
        <v>3324.13</v>
      </c>
      <c r="DE115" s="325">
        <v>1428388</v>
      </c>
      <c r="DF115" s="325">
        <v>1995110</v>
      </c>
      <c r="DG115" s="322">
        <v>1</v>
      </c>
      <c r="DH115" s="201">
        <v>1</v>
      </c>
      <c r="DI115" s="244">
        <v>0.0245</v>
      </c>
      <c r="DJ115" s="210">
        <v>59500</v>
      </c>
      <c r="DK115" s="236">
        <v>111000</v>
      </c>
      <c r="DL115" s="325">
        <v>9947000</v>
      </c>
      <c r="DM115" s="322">
        <v>0.0711</v>
      </c>
      <c r="DN115" s="201">
        <v>0</v>
      </c>
      <c r="DO115" s="244">
        <v>0</v>
      </c>
      <c r="DP115" s="210">
        <v>30000</v>
      </c>
      <c r="DQ115" s="236">
        <v>40000</v>
      </c>
      <c r="DR115" s="325">
        <v>248200</v>
      </c>
      <c r="DS115" s="322">
        <v>0.0018</v>
      </c>
      <c r="DT115" s="201">
        <v>0</v>
      </c>
      <c r="DU115" s="208">
        <v>0</v>
      </c>
      <c r="DV115" s="270">
        <v>3</v>
      </c>
      <c r="DW115" s="199">
        <v>150</v>
      </c>
      <c r="DX115" s="202" t="s">
        <v>268</v>
      </c>
      <c r="DY115" s="199">
        <v>9</v>
      </c>
      <c r="DZ115" s="199">
        <v>450</v>
      </c>
      <c r="EA115" s="202" t="s">
        <v>218</v>
      </c>
      <c r="EB115" s="199">
        <v>2</v>
      </c>
      <c r="EC115" s="247">
        <v>3</v>
      </c>
      <c r="ED115" s="327">
        <v>0</v>
      </c>
      <c r="EE115" s="322">
        <v>0</v>
      </c>
      <c r="EF115" s="244">
        <v>0</v>
      </c>
      <c r="EG115" s="327">
        <v>8848</v>
      </c>
      <c r="EH115" s="322">
        <v>0.0001</v>
      </c>
      <c r="EI115" s="208">
        <v>0</v>
      </c>
      <c r="EJ115" s="327">
        <v>2138710</v>
      </c>
      <c r="EK115" s="322">
        <v>0.0153</v>
      </c>
      <c r="EL115" s="244">
        <v>0</v>
      </c>
      <c r="EM115" s="327">
        <v>0</v>
      </c>
      <c r="EN115" s="322">
        <v>0</v>
      </c>
      <c r="EO115" s="208">
        <v>0</v>
      </c>
      <c r="EP115" s="327">
        <v>0</v>
      </c>
      <c r="EQ115" s="322">
        <v>0</v>
      </c>
      <c r="ER115" s="208">
        <v>0</v>
      </c>
      <c r="ES115" s="241" t="s">
        <v>230</v>
      </c>
      <c r="ET115" s="200">
        <v>0</v>
      </c>
      <c r="EU115" s="201">
        <v>0</v>
      </c>
      <c r="EV115" s="201">
        <v>0</v>
      </c>
      <c r="EW115" s="208">
        <v>0</v>
      </c>
      <c r="EX115" s="238" t="s">
        <v>267</v>
      </c>
      <c r="EY115" s="200">
        <v>1011580</v>
      </c>
      <c r="EZ115" s="201">
        <v>0.0072</v>
      </c>
      <c r="FA115" s="208">
        <v>0</v>
      </c>
      <c r="FB115" s="238" t="s">
        <v>232</v>
      </c>
      <c r="FC115" s="200">
        <v>0</v>
      </c>
      <c r="FD115" s="201">
        <v>0</v>
      </c>
      <c r="FE115" s="208">
        <v>0</v>
      </c>
      <c r="FF115" s="238" t="s">
        <v>233</v>
      </c>
      <c r="FG115" s="200">
        <v>0</v>
      </c>
      <c r="FH115" s="201">
        <v>0</v>
      </c>
      <c r="FI115" s="208">
        <v>0</v>
      </c>
      <c r="FJ115" s="238" t="s">
        <v>234</v>
      </c>
      <c r="FK115" s="200">
        <v>0</v>
      </c>
      <c r="FL115" s="201">
        <v>0</v>
      </c>
      <c r="FM115" s="208">
        <v>0</v>
      </c>
      <c r="FN115" s="238" t="s">
        <v>235</v>
      </c>
      <c r="FO115" s="200">
        <v>0</v>
      </c>
      <c r="FP115" s="201">
        <v>0</v>
      </c>
      <c r="FQ115" s="244">
        <v>0</v>
      </c>
      <c r="FR115" s="211">
        <v>139983716</v>
      </c>
      <c r="FS115" s="201">
        <v>1</v>
      </c>
      <c r="FT115" s="200">
        <v>17926336</v>
      </c>
      <c r="FU115" s="341">
        <f t="shared" si="1"/>
        <v>0.1280601523680083</v>
      </c>
      <c r="FV115" s="210">
        <v>1718018</v>
      </c>
      <c r="FW115" s="199" t="s">
        <v>169</v>
      </c>
      <c r="FX115" s="201">
        <v>0</v>
      </c>
      <c r="FY115" s="201">
        <v>0</v>
      </c>
      <c r="FZ115" s="200">
        <v>0</v>
      </c>
      <c r="GA115" s="200">
        <v>1718018</v>
      </c>
      <c r="GB115" s="208">
        <v>0.0121</v>
      </c>
      <c r="GC115" s="254">
        <v>0</v>
      </c>
      <c r="GD115" s="200">
        <v>192564</v>
      </c>
      <c r="GE115" s="200">
        <v>0</v>
      </c>
      <c r="GF115" s="236">
        <v>0</v>
      </c>
      <c r="GG115" s="254">
        <v>141701734</v>
      </c>
      <c r="GH115" s="201">
        <v>0.8068</v>
      </c>
      <c r="GI115" s="201">
        <v>0.9046</v>
      </c>
      <c r="GJ115" s="266">
        <v>1.23</v>
      </c>
    </row>
    <row r="116" spans="1:192" s="190" customFormat="1" ht="14.25">
      <c r="A116" s="197">
        <v>871</v>
      </c>
      <c r="B116" s="197" t="s">
        <v>115</v>
      </c>
      <c r="C116" s="198" t="s">
        <v>169</v>
      </c>
      <c r="D116" s="247">
        <v>0</v>
      </c>
      <c r="E116" s="254">
        <v>3184.9</v>
      </c>
      <c r="F116" s="200">
        <v>13585</v>
      </c>
      <c r="G116" s="205">
        <v>43266879</v>
      </c>
      <c r="H116" s="201">
        <v>0.4194</v>
      </c>
      <c r="I116" s="208">
        <v>0</v>
      </c>
      <c r="J116" s="250">
        <v>3822.82</v>
      </c>
      <c r="K116" s="200">
        <v>5060</v>
      </c>
      <c r="L116" s="205">
        <v>19343454</v>
      </c>
      <c r="M116" s="201">
        <v>0.1875</v>
      </c>
      <c r="N116" s="208">
        <v>0</v>
      </c>
      <c r="O116" s="250">
        <v>4645.57</v>
      </c>
      <c r="P116" s="200">
        <v>3224</v>
      </c>
      <c r="Q116" s="205">
        <v>14977305</v>
      </c>
      <c r="R116" s="201">
        <v>0.1452</v>
      </c>
      <c r="S116" s="208">
        <v>0</v>
      </c>
      <c r="T116" s="306">
        <v>77587637</v>
      </c>
      <c r="U116" s="257" t="s">
        <v>190</v>
      </c>
      <c r="V116" s="200">
        <v>1048.21</v>
      </c>
      <c r="W116" s="200">
        <v>3394.63</v>
      </c>
      <c r="X116" s="205">
        <v>3558290</v>
      </c>
      <c r="Y116" s="208">
        <v>1</v>
      </c>
      <c r="Z116" s="274" t="s">
        <v>191</v>
      </c>
      <c r="AA116" s="200">
        <v>1486.17</v>
      </c>
      <c r="AB116" s="200">
        <v>2243.56</v>
      </c>
      <c r="AC116" s="205">
        <v>3334319</v>
      </c>
      <c r="AD116" s="244">
        <v>1</v>
      </c>
      <c r="AE116" s="210">
        <v>0</v>
      </c>
      <c r="AF116" s="200">
        <v>0</v>
      </c>
      <c r="AG116" s="200">
        <v>0</v>
      </c>
      <c r="AH116" s="200">
        <v>0</v>
      </c>
      <c r="AI116" s="200">
        <v>0</v>
      </c>
      <c r="AJ116" s="201">
        <v>0</v>
      </c>
      <c r="AK116" s="263">
        <v>0</v>
      </c>
      <c r="AL116" s="210">
        <v>0</v>
      </c>
      <c r="AM116" s="200">
        <v>0</v>
      </c>
      <c r="AN116" s="200">
        <v>0</v>
      </c>
      <c r="AO116" s="200">
        <v>0</v>
      </c>
      <c r="AP116" s="200">
        <v>0</v>
      </c>
      <c r="AQ116" s="201">
        <v>0</v>
      </c>
      <c r="AR116" s="208">
        <v>0</v>
      </c>
      <c r="AS116" s="250">
        <v>635.28</v>
      </c>
      <c r="AT116" s="200">
        <v>1316.51</v>
      </c>
      <c r="AU116" s="200">
        <v>2615.3</v>
      </c>
      <c r="AV116" s="200">
        <v>1657.06</v>
      </c>
      <c r="AW116" s="200">
        <v>3843004</v>
      </c>
      <c r="AX116" s="201">
        <v>1</v>
      </c>
      <c r="AY116" s="263">
        <v>1</v>
      </c>
      <c r="AZ116" s="210">
        <v>800.45</v>
      </c>
      <c r="BA116" s="200">
        <v>1618.74</v>
      </c>
      <c r="BB116" s="200">
        <v>1105</v>
      </c>
      <c r="BC116" s="200">
        <v>666.26</v>
      </c>
      <c r="BD116" s="200">
        <v>1963004</v>
      </c>
      <c r="BE116" s="201">
        <v>1</v>
      </c>
      <c r="BF116" s="208">
        <v>1</v>
      </c>
      <c r="BG116" s="250">
        <v>964.91</v>
      </c>
      <c r="BH116" s="200">
        <v>1718.49</v>
      </c>
      <c r="BI116" s="200">
        <v>325.15</v>
      </c>
      <c r="BJ116" s="200">
        <v>214.85</v>
      </c>
      <c r="BK116" s="200">
        <v>682962</v>
      </c>
      <c r="BL116" s="201">
        <v>1</v>
      </c>
      <c r="BM116" s="263">
        <v>1</v>
      </c>
      <c r="BN116" s="210">
        <v>1083.53</v>
      </c>
      <c r="BO116" s="200">
        <v>2045.3</v>
      </c>
      <c r="BP116" s="200">
        <v>0</v>
      </c>
      <c r="BQ116" s="200">
        <v>25.99</v>
      </c>
      <c r="BR116" s="200">
        <v>53149</v>
      </c>
      <c r="BS116" s="201">
        <v>1</v>
      </c>
      <c r="BT116" s="208">
        <v>1</v>
      </c>
      <c r="BU116" s="327">
        <v>13434727</v>
      </c>
      <c r="BV116" s="333">
        <v>0.1302</v>
      </c>
      <c r="BW116" s="241" t="s">
        <v>198</v>
      </c>
      <c r="BX116" s="200">
        <v>0</v>
      </c>
      <c r="BY116" s="200">
        <v>0</v>
      </c>
      <c r="BZ116" s="331">
        <v>0</v>
      </c>
      <c r="CA116" s="323">
        <v>0</v>
      </c>
      <c r="CB116" s="208">
        <v>0</v>
      </c>
      <c r="CC116" s="238" t="s">
        <v>149</v>
      </c>
      <c r="CD116" s="200">
        <v>0</v>
      </c>
      <c r="CE116" s="200">
        <v>0</v>
      </c>
      <c r="CF116" s="205">
        <v>0</v>
      </c>
      <c r="CG116" s="208">
        <v>0</v>
      </c>
      <c r="CH116" s="238" t="s">
        <v>149</v>
      </c>
      <c r="CI116" s="200">
        <v>0</v>
      </c>
      <c r="CJ116" s="200">
        <v>0</v>
      </c>
      <c r="CK116" s="205">
        <v>0</v>
      </c>
      <c r="CL116" s="201">
        <v>0</v>
      </c>
      <c r="CM116" s="208">
        <v>0</v>
      </c>
      <c r="CN116" s="250">
        <v>0</v>
      </c>
      <c r="CO116" s="200">
        <v>0</v>
      </c>
      <c r="CP116" s="200">
        <v>0</v>
      </c>
      <c r="CQ116" s="200">
        <v>0</v>
      </c>
      <c r="CR116" s="205">
        <v>0</v>
      </c>
      <c r="CS116" s="201">
        <v>0</v>
      </c>
      <c r="CT116" s="201">
        <v>0</v>
      </c>
      <c r="CU116" s="208">
        <v>0</v>
      </c>
      <c r="CV116" s="319">
        <v>0</v>
      </c>
      <c r="CW116" s="241" t="s">
        <v>209</v>
      </c>
      <c r="CX116" s="201">
        <v>1</v>
      </c>
      <c r="CY116" s="200">
        <v>1089.36</v>
      </c>
      <c r="CZ116" s="200">
        <v>2498.37</v>
      </c>
      <c r="DA116" s="201">
        <v>0.4957</v>
      </c>
      <c r="DB116" s="201">
        <v>0.2051</v>
      </c>
      <c r="DC116" s="200">
        <v>3698.31</v>
      </c>
      <c r="DD116" s="236">
        <v>1697.19</v>
      </c>
      <c r="DE116" s="325">
        <v>4028795</v>
      </c>
      <c r="DF116" s="325">
        <v>4240202</v>
      </c>
      <c r="DG116" s="322">
        <v>1</v>
      </c>
      <c r="DH116" s="201">
        <v>1</v>
      </c>
      <c r="DI116" s="244">
        <v>0.0802</v>
      </c>
      <c r="DJ116" s="210">
        <v>55000</v>
      </c>
      <c r="DK116" s="236">
        <v>55000</v>
      </c>
      <c r="DL116" s="325">
        <v>2145000</v>
      </c>
      <c r="DM116" s="322">
        <v>0.0208</v>
      </c>
      <c r="DN116" s="201">
        <v>0</v>
      </c>
      <c r="DO116" s="244">
        <v>0</v>
      </c>
      <c r="DP116" s="210">
        <v>0</v>
      </c>
      <c r="DQ116" s="236">
        <v>0</v>
      </c>
      <c r="DR116" s="325">
        <v>0</v>
      </c>
      <c r="DS116" s="322">
        <v>0</v>
      </c>
      <c r="DT116" s="201">
        <v>0</v>
      </c>
      <c r="DU116" s="208">
        <v>0</v>
      </c>
      <c r="DV116" s="270">
        <v>0</v>
      </c>
      <c r="DW116" s="199">
        <v>0</v>
      </c>
      <c r="DX116" s="202" t="s">
        <v>218</v>
      </c>
      <c r="DY116" s="199">
        <v>0</v>
      </c>
      <c r="DZ116" s="199">
        <v>0</v>
      </c>
      <c r="EA116" s="202" t="s">
        <v>218</v>
      </c>
      <c r="EB116" s="199">
        <v>0</v>
      </c>
      <c r="EC116" s="247">
        <v>0</v>
      </c>
      <c r="ED116" s="327">
        <v>0</v>
      </c>
      <c r="EE116" s="322">
        <v>0</v>
      </c>
      <c r="EF116" s="244">
        <v>0</v>
      </c>
      <c r="EG116" s="327">
        <v>34300</v>
      </c>
      <c r="EH116" s="322">
        <v>0.0003</v>
      </c>
      <c r="EI116" s="208">
        <v>0</v>
      </c>
      <c r="EJ116" s="327">
        <v>891422</v>
      </c>
      <c r="EK116" s="322">
        <v>0.0086</v>
      </c>
      <c r="EL116" s="244">
        <v>0</v>
      </c>
      <c r="EM116" s="327">
        <v>797285</v>
      </c>
      <c r="EN116" s="322">
        <v>0.0077</v>
      </c>
      <c r="EO116" s="208">
        <v>0</v>
      </c>
      <c r="EP116" s="327">
        <v>0</v>
      </c>
      <c r="EQ116" s="322">
        <v>0</v>
      </c>
      <c r="ER116" s="208">
        <v>0</v>
      </c>
      <c r="ES116" s="241" t="s">
        <v>230</v>
      </c>
      <c r="ET116" s="200">
        <v>0</v>
      </c>
      <c r="EU116" s="201">
        <v>0</v>
      </c>
      <c r="EV116" s="201">
        <v>0</v>
      </c>
      <c r="EW116" s="208">
        <v>0</v>
      </c>
      <c r="EX116" s="238" t="s">
        <v>231</v>
      </c>
      <c r="EY116" s="200">
        <v>0</v>
      </c>
      <c r="EZ116" s="201">
        <v>0</v>
      </c>
      <c r="FA116" s="208">
        <v>0</v>
      </c>
      <c r="FB116" s="238" t="s">
        <v>232</v>
      </c>
      <c r="FC116" s="200">
        <v>0</v>
      </c>
      <c r="FD116" s="201">
        <v>0</v>
      </c>
      <c r="FE116" s="208">
        <v>0</v>
      </c>
      <c r="FF116" s="238" t="s">
        <v>233</v>
      </c>
      <c r="FG116" s="200">
        <v>0</v>
      </c>
      <c r="FH116" s="201">
        <v>0</v>
      </c>
      <c r="FI116" s="208">
        <v>0</v>
      </c>
      <c r="FJ116" s="238" t="s">
        <v>234</v>
      </c>
      <c r="FK116" s="200">
        <v>0</v>
      </c>
      <c r="FL116" s="201">
        <v>0</v>
      </c>
      <c r="FM116" s="208">
        <v>0</v>
      </c>
      <c r="FN116" s="238" t="s">
        <v>235</v>
      </c>
      <c r="FO116" s="200">
        <v>0</v>
      </c>
      <c r="FP116" s="201">
        <v>0</v>
      </c>
      <c r="FQ116" s="244">
        <v>0</v>
      </c>
      <c r="FR116" s="211">
        <v>103159367</v>
      </c>
      <c r="FS116" s="201">
        <v>1</v>
      </c>
      <c r="FT116" s="200">
        <v>21703724</v>
      </c>
      <c r="FU116" s="341">
        <f t="shared" si="1"/>
        <v>0.21039024018051602</v>
      </c>
      <c r="FV116" s="210">
        <v>1271334</v>
      </c>
      <c r="FW116" s="199" t="s">
        <v>169</v>
      </c>
      <c r="FX116" s="201">
        <v>0</v>
      </c>
      <c r="FY116" s="201">
        <v>0</v>
      </c>
      <c r="FZ116" s="200">
        <v>0</v>
      </c>
      <c r="GA116" s="200">
        <v>1271334</v>
      </c>
      <c r="GB116" s="208">
        <v>0.0122</v>
      </c>
      <c r="GC116" s="254">
        <v>0</v>
      </c>
      <c r="GD116" s="200">
        <v>0</v>
      </c>
      <c r="GE116" s="200">
        <v>1500000</v>
      </c>
      <c r="GF116" s="236">
        <v>0</v>
      </c>
      <c r="GG116" s="254">
        <v>104430701</v>
      </c>
      <c r="GH116" s="201">
        <v>0.7521</v>
      </c>
      <c r="GI116" s="201">
        <v>0.9625</v>
      </c>
      <c r="GJ116" s="266">
        <v>1.38</v>
      </c>
    </row>
    <row r="117" spans="1:192" s="190" customFormat="1" ht="14.25">
      <c r="A117" s="197">
        <v>334</v>
      </c>
      <c r="B117" s="197" t="s">
        <v>51</v>
      </c>
      <c r="C117" s="198" t="s">
        <v>169</v>
      </c>
      <c r="D117" s="247">
        <v>0</v>
      </c>
      <c r="E117" s="254">
        <v>2632.08</v>
      </c>
      <c r="F117" s="200">
        <v>17901.5</v>
      </c>
      <c r="G117" s="205">
        <v>47118180</v>
      </c>
      <c r="H117" s="201">
        <v>0.3707</v>
      </c>
      <c r="I117" s="208">
        <v>0.0101</v>
      </c>
      <c r="J117" s="250">
        <v>3807.47</v>
      </c>
      <c r="K117" s="200">
        <v>8025</v>
      </c>
      <c r="L117" s="205">
        <v>30554947</v>
      </c>
      <c r="M117" s="201">
        <v>0.2404</v>
      </c>
      <c r="N117" s="208">
        <v>0.01</v>
      </c>
      <c r="O117" s="250">
        <v>3807.47</v>
      </c>
      <c r="P117" s="200">
        <v>5141</v>
      </c>
      <c r="Q117" s="205">
        <v>19574203</v>
      </c>
      <c r="R117" s="201">
        <v>0.154</v>
      </c>
      <c r="S117" s="208">
        <v>0.01</v>
      </c>
      <c r="T117" s="306">
        <v>97247330</v>
      </c>
      <c r="U117" s="257" t="s">
        <v>254</v>
      </c>
      <c r="V117" s="200">
        <v>889.23</v>
      </c>
      <c r="W117" s="200">
        <v>2593.86</v>
      </c>
      <c r="X117" s="205">
        <v>2306540</v>
      </c>
      <c r="Y117" s="208">
        <v>0.0665</v>
      </c>
      <c r="Z117" s="274" t="s">
        <v>253</v>
      </c>
      <c r="AA117" s="200">
        <v>1152.8</v>
      </c>
      <c r="AB117" s="200">
        <v>1541.23</v>
      </c>
      <c r="AC117" s="205">
        <v>1776728</v>
      </c>
      <c r="AD117" s="244">
        <v>0.0702</v>
      </c>
      <c r="AE117" s="210">
        <v>154.49</v>
      </c>
      <c r="AF117" s="200">
        <v>181.07</v>
      </c>
      <c r="AG117" s="200">
        <v>792.2</v>
      </c>
      <c r="AH117" s="200">
        <v>646.37</v>
      </c>
      <c r="AI117" s="200">
        <v>239426</v>
      </c>
      <c r="AJ117" s="201">
        <v>0.0414</v>
      </c>
      <c r="AK117" s="263">
        <v>0.0538</v>
      </c>
      <c r="AL117" s="210">
        <v>185.4</v>
      </c>
      <c r="AM117" s="200">
        <v>217.28</v>
      </c>
      <c r="AN117" s="200">
        <v>922.27</v>
      </c>
      <c r="AO117" s="200">
        <v>514.12</v>
      </c>
      <c r="AP117" s="200">
        <v>282698</v>
      </c>
      <c r="AQ117" s="201">
        <v>0.0414</v>
      </c>
      <c r="AR117" s="208">
        <v>0.0538</v>
      </c>
      <c r="AS117" s="250">
        <v>247.19</v>
      </c>
      <c r="AT117" s="200">
        <v>289.71</v>
      </c>
      <c r="AU117" s="200">
        <v>1348.38</v>
      </c>
      <c r="AV117" s="200">
        <v>917.86</v>
      </c>
      <c r="AW117" s="200">
        <v>599217</v>
      </c>
      <c r="AX117" s="201">
        <v>0.0538</v>
      </c>
      <c r="AY117" s="263">
        <v>0.0414</v>
      </c>
      <c r="AZ117" s="210">
        <v>990.91</v>
      </c>
      <c r="BA117" s="200">
        <v>800.16</v>
      </c>
      <c r="BB117" s="200">
        <v>2591.65</v>
      </c>
      <c r="BC117" s="200">
        <v>1654.11</v>
      </c>
      <c r="BD117" s="200">
        <v>3891645</v>
      </c>
      <c r="BE117" s="201">
        <v>0.0414</v>
      </c>
      <c r="BF117" s="208">
        <v>0.0538</v>
      </c>
      <c r="BG117" s="250">
        <v>1189.08</v>
      </c>
      <c r="BH117" s="200">
        <v>960.18</v>
      </c>
      <c r="BI117" s="200">
        <v>217.12</v>
      </c>
      <c r="BJ117" s="200">
        <v>434.43</v>
      </c>
      <c r="BK117" s="200">
        <v>675294</v>
      </c>
      <c r="BL117" s="201">
        <v>0.0414</v>
      </c>
      <c r="BM117" s="263">
        <v>0.0538</v>
      </c>
      <c r="BN117" s="210">
        <v>1981.8</v>
      </c>
      <c r="BO117" s="200">
        <v>1600.3</v>
      </c>
      <c r="BP117" s="200">
        <v>52.12</v>
      </c>
      <c r="BQ117" s="200">
        <v>173.97</v>
      </c>
      <c r="BR117" s="200">
        <v>381703</v>
      </c>
      <c r="BS117" s="201">
        <v>0.0414</v>
      </c>
      <c r="BT117" s="208">
        <v>0.0538</v>
      </c>
      <c r="BU117" s="327">
        <v>10153252</v>
      </c>
      <c r="BV117" s="333">
        <v>0.0799</v>
      </c>
      <c r="BW117" s="241" t="s">
        <v>198</v>
      </c>
      <c r="BX117" s="200">
        <v>0</v>
      </c>
      <c r="BY117" s="200">
        <v>0</v>
      </c>
      <c r="BZ117" s="331">
        <v>0</v>
      </c>
      <c r="CA117" s="323">
        <v>0</v>
      </c>
      <c r="CB117" s="208">
        <v>0</v>
      </c>
      <c r="CC117" s="238" t="s">
        <v>149</v>
      </c>
      <c r="CD117" s="200">
        <v>0</v>
      </c>
      <c r="CE117" s="200">
        <v>0</v>
      </c>
      <c r="CF117" s="205">
        <v>0</v>
      </c>
      <c r="CG117" s="208">
        <v>0</v>
      </c>
      <c r="CH117" s="238" t="s">
        <v>149</v>
      </c>
      <c r="CI117" s="200">
        <v>0</v>
      </c>
      <c r="CJ117" s="200">
        <v>0</v>
      </c>
      <c r="CK117" s="205">
        <v>0</v>
      </c>
      <c r="CL117" s="201">
        <v>0</v>
      </c>
      <c r="CM117" s="208">
        <v>0</v>
      </c>
      <c r="CN117" s="250">
        <v>0</v>
      </c>
      <c r="CO117" s="200">
        <v>0</v>
      </c>
      <c r="CP117" s="200">
        <v>0</v>
      </c>
      <c r="CQ117" s="200">
        <v>0</v>
      </c>
      <c r="CR117" s="205">
        <v>0</v>
      </c>
      <c r="CS117" s="201">
        <v>0</v>
      </c>
      <c r="CT117" s="201">
        <v>0</v>
      </c>
      <c r="CU117" s="208">
        <v>0</v>
      </c>
      <c r="CV117" s="319">
        <v>0</v>
      </c>
      <c r="CW117" s="241" t="s">
        <v>209</v>
      </c>
      <c r="CX117" s="201">
        <v>0.25</v>
      </c>
      <c r="CY117" s="200">
        <v>1542.96</v>
      </c>
      <c r="CZ117" s="200">
        <v>946.49</v>
      </c>
      <c r="DA117" s="201">
        <v>0.1065</v>
      </c>
      <c r="DB117" s="201">
        <v>0.091</v>
      </c>
      <c r="DC117" s="200">
        <v>1683.37</v>
      </c>
      <c r="DD117" s="236">
        <v>2426.31</v>
      </c>
      <c r="DE117" s="325">
        <v>2597377</v>
      </c>
      <c r="DF117" s="325">
        <v>2296477</v>
      </c>
      <c r="DG117" s="322">
        <v>0.3834</v>
      </c>
      <c r="DH117" s="201">
        <v>0.3623</v>
      </c>
      <c r="DI117" s="244">
        <v>0.0385</v>
      </c>
      <c r="DJ117" s="210">
        <v>175000</v>
      </c>
      <c r="DK117" s="236">
        <v>175000</v>
      </c>
      <c r="DL117" s="325">
        <v>12950000</v>
      </c>
      <c r="DM117" s="322">
        <v>0.1019</v>
      </c>
      <c r="DN117" s="201">
        <v>0.0974</v>
      </c>
      <c r="DO117" s="244">
        <v>0.3271</v>
      </c>
      <c r="DP117" s="210">
        <v>0</v>
      </c>
      <c r="DQ117" s="236">
        <v>0</v>
      </c>
      <c r="DR117" s="325">
        <v>0</v>
      </c>
      <c r="DS117" s="322">
        <v>0</v>
      </c>
      <c r="DT117" s="201">
        <v>0</v>
      </c>
      <c r="DU117" s="208">
        <v>0</v>
      </c>
      <c r="DV117" s="270">
        <v>0</v>
      </c>
      <c r="DW117" s="199">
        <v>0</v>
      </c>
      <c r="DX117" s="202" t="s">
        <v>218</v>
      </c>
      <c r="DY117" s="199">
        <v>0</v>
      </c>
      <c r="DZ117" s="199">
        <v>0</v>
      </c>
      <c r="EA117" s="202" t="s">
        <v>218</v>
      </c>
      <c r="EB117" s="199">
        <v>0</v>
      </c>
      <c r="EC117" s="247">
        <v>0</v>
      </c>
      <c r="ED117" s="327">
        <v>0</v>
      </c>
      <c r="EE117" s="322">
        <v>0</v>
      </c>
      <c r="EF117" s="244">
        <v>0</v>
      </c>
      <c r="EG117" s="327">
        <v>0</v>
      </c>
      <c r="EH117" s="322">
        <v>0</v>
      </c>
      <c r="EI117" s="208">
        <v>0</v>
      </c>
      <c r="EJ117" s="327">
        <v>1487063</v>
      </c>
      <c r="EK117" s="322">
        <v>0.0117</v>
      </c>
      <c r="EL117" s="244">
        <v>0</v>
      </c>
      <c r="EM117" s="327">
        <v>360360</v>
      </c>
      <c r="EN117" s="322">
        <v>0.0028</v>
      </c>
      <c r="EO117" s="208">
        <v>0</v>
      </c>
      <c r="EP117" s="327">
        <v>0</v>
      </c>
      <c r="EQ117" s="322">
        <v>0</v>
      </c>
      <c r="ER117" s="208">
        <v>0</v>
      </c>
      <c r="ES117" s="241" t="s">
        <v>230</v>
      </c>
      <c r="ET117" s="200">
        <v>0</v>
      </c>
      <c r="EU117" s="201">
        <v>0</v>
      </c>
      <c r="EV117" s="201">
        <v>0.0974</v>
      </c>
      <c r="EW117" s="208">
        <v>0.3271</v>
      </c>
      <c r="EX117" s="238" t="s">
        <v>231</v>
      </c>
      <c r="EY117" s="200">
        <v>0</v>
      </c>
      <c r="EZ117" s="201">
        <v>0</v>
      </c>
      <c r="FA117" s="208">
        <v>0</v>
      </c>
      <c r="FB117" s="238" t="s">
        <v>232</v>
      </c>
      <c r="FC117" s="200">
        <v>0</v>
      </c>
      <c r="FD117" s="201">
        <v>0</v>
      </c>
      <c r="FE117" s="208">
        <v>0</v>
      </c>
      <c r="FF117" s="238" t="s">
        <v>233</v>
      </c>
      <c r="FG117" s="200">
        <v>0</v>
      </c>
      <c r="FH117" s="201">
        <v>0</v>
      </c>
      <c r="FI117" s="208">
        <v>0</v>
      </c>
      <c r="FJ117" s="238" t="s">
        <v>234</v>
      </c>
      <c r="FK117" s="200">
        <v>0</v>
      </c>
      <c r="FL117" s="201">
        <v>0</v>
      </c>
      <c r="FM117" s="208">
        <v>0</v>
      </c>
      <c r="FN117" s="238" t="s">
        <v>235</v>
      </c>
      <c r="FO117" s="200">
        <v>0</v>
      </c>
      <c r="FP117" s="201">
        <v>0</v>
      </c>
      <c r="FQ117" s="244">
        <v>0</v>
      </c>
      <c r="FR117" s="211">
        <v>127091859</v>
      </c>
      <c r="FS117" s="201">
        <v>1</v>
      </c>
      <c r="FT117" s="200">
        <v>5110034</v>
      </c>
      <c r="FU117" s="341">
        <f t="shared" si="1"/>
        <v>0.0402074062037286</v>
      </c>
      <c r="FV117" s="210">
        <v>891828</v>
      </c>
      <c r="FW117" s="199" t="s">
        <v>170</v>
      </c>
      <c r="FX117" s="201">
        <v>0.002</v>
      </c>
      <c r="FY117" s="201">
        <v>1</v>
      </c>
      <c r="FZ117" s="200">
        <v>-762780</v>
      </c>
      <c r="GA117" s="200">
        <v>129048</v>
      </c>
      <c r="GB117" s="208">
        <v>0.001</v>
      </c>
      <c r="GC117" s="254">
        <v>0</v>
      </c>
      <c r="GD117" s="200">
        <v>0</v>
      </c>
      <c r="GE117" s="200">
        <v>100000</v>
      </c>
      <c r="GF117" s="236">
        <v>0</v>
      </c>
      <c r="GG117" s="254">
        <v>127220907</v>
      </c>
      <c r="GH117" s="201">
        <v>0.7652</v>
      </c>
      <c r="GI117" s="201">
        <v>0.8836</v>
      </c>
      <c r="GJ117" s="266">
        <v>1.21</v>
      </c>
    </row>
    <row r="118" spans="1:192" s="190" customFormat="1" ht="14.25">
      <c r="A118" s="197">
        <v>933</v>
      </c>
      <c r="B118" s="197" t="s">
        <v>145</v>
      </c>
      <c r="C118" s="198" t="s">
        <v>169</v>
      </c>
      <c r="D118" s="247">
        <v>0</v>
      </c>
      <c r="E118" s="254">
        <v>2774.25</v>
      </c>
      <c r="F118" s="200">
        <v>38547.6</v>
      </c>
      <c r="G118" s="205">
        <v>106940679</v>
      </c>
      <c r="H118" s="201">
        <v>0.4113</v>
      </c>
      <c r="I118" s="208">
        <v>0.0315</v>
      </c>
      <c r="J118" s="250">
        <v>3579.6</v>
      </c>
      <c r="K118" s="200">
        <v>14709</v>
      </c>
      <c r="L118" s="205">
        <v>52652336</v>
      </c>
      <c r="M118" s="201">
        <v>0.2025</v>
      </c>
      <c r="N118" s="208">
        <v>0.0244</v>
      </c>
      <c r="O118" s="250">
        <v>4085.4</v>
      </c>
      <c r="P118" s="200">
        <v>10639</v>
      </c>
      <c r="Q118" s="205">
        <v>43464571</v>
      </c>
      <c r="R118" s="201">
        <v>0.1672</v>
      </c>
      <c r="S118" s="208">
        <v>0.0214</v>
      </c>
      <c r="T118" s="306">
        <v>203057586</v>
      </c>
      <c r="U118" s="257" t="s">
        <v>190</v>
      </c>
      <c r="V118" s="200">
        <v>650</v>
      </c>
      <c r="W118" s="200">
        <v>7660.92</v>
      </c>
      <c r="X118" s="205">
        <v>4979600</v>
      </c>
      <c r="Y118" s="208">
        <v>0.53</v>
      </c>
      <c r="Z118" s="274" t="s">
        <v>191</v>
      </c>
      <c r="AA118" s="200">
        <v>720</v>
      </c>
      <c r="AB118" s="200">
        <v>5269.41</v>
      </c>
      <c r="AC118" s="205">
        <v>3793975</v>
      </c>
      <c r="AD118" s="244">
        <v>0.53</v>
      </c>
      <c r="AE118" s="210">
        <v>280</v>
      </c>
      <c r="AF118" s="200">
        <v>320</v>
      </c>
      <c r="AG118" s="200">
        <v>3168.23</v>
      </c>
      <c r="AH118" s="200">
        <v>2081.62</v>
      </c>
      <c r="AI118" s="200">
        <v>1553223</v>
      </c>
      <c r="AJ118" s="201">
        <v>1</v>
      </c>
      <c r="AK118" s="263">
        <v>1</v>
      </c>
      <c r="AL118" s="210">
        <v>330</v>
      </c>
      <c r="AM118" s="200">
        <v>380</v>
      </c>
      <c r="AN118" s="200">
        <v>2494.77</v>
      </c>
      <c r="AO118" s="200">
        <v>1483.41</v>
      </c>
      <c r="AP118" s="200">
        <v>1386971</v>
      </c>
      <c r="AQ118" s="201">
        <v>1</v>
      </c>
      <c r="AR118" s="208">
        <v>1</v>
      </c>
      <c r="AS118" s="250">
        <v>390</v>
      </c>
      <c r="AT118" s="200">
        <v>450</v>
      </c>
      <c r="AU118" s="200">
        <v>2424.92</v>
      </c>
      <c r="AV118" s="200">
        <v>1593.37</v>
      </c>
      <c r="AW118" s="200">
        <v>1662735</v>
      </c>
      <c r="AX118" s="201">
        <v>1</v>
      </c>
      <c r="AY118" s="263">
        <v>1</v>
      </c>
      <c r="AZ118" s="210">
        <v>440</v>
      </c>
      <c r="BA118" s="200">
        <v>510</v>
      </c>
      <c r="BB118" s="200">
        <v>689.45</v>
      </c>
      <c r="BC118" s="200">
        <v>453.15</v>
      </c>
      <c r="BD118" s="200">
        <v>534463</v>
      </c>
      <c r="BE118" s="201">
        <v>1</v>
      </c>
      <c r="BF118" s="208">
        <v>1</v>
      </c>
      <c r="BG118" s="250">
        <v>500</v>
      </c>
      <c r="BH118" s="200">
        <v>580</v>
      </c>
      <c r="BI118" s="200">
        <v>267.61</v>
      </c>
      <c r="BJ118" s="200">
        <v>125.81</v>
      </c>
      <c r="BK118" s="200">
        <v>206775</v>
      </c>
      <c r="BL118" s="201">
        <v>1</v>
      </c>
      <c r="BM118" s="263">
        <v>1</v>
      </c>
      <c r="BN118" s="210">
        <v>550</v>
      </c>
      <c r="BO118" s="200">
        <v>640</v>
      </c>
      <c r="BP118" s="200">
        <v>0</v>
      </c>
      <c r="BQ118" s="200">
        <v>2.05</v>
      </c>
      <c r="BR118" s="200">
        <v>1310</v>
      </c>
      <c r="BS118" s="201">
        <v>1</v>
      </c>
      <c r="BT118" s="208">
        <v>1</v>
      </c>
      <c r="BU118" s="327">
        <v>14119052</v>
      </c>
      <c r="BV118" s="333">
        <v>0.0543</v>
      </c>
      <c r="BW118" s="241" t="s">
        <v>198</v>
      </c>
      <c r="BX118" s="200">
        <v>0</v>
      </c>
      <c r="BY118" s="200">
        <v>0</v>
      </c>
      <c r="BZ118" s="331">
        <v>0</v>
      </c>
      <c r="CA118" s="323">
        <v>0</v>
      </c>
      <c r="CB118" s="208">
        <v>1</v>
      </c>
      <c r="CC118" s="238" t="s">
        <v>149</v>
      </c>
      <c r="CD118" s="200">
        <v>0</v>
      </c>
      <c r="CE118" s="200">
        <v>0</v>
      </c>
      <c r="CF118" s="205">
        <v>0</v>
      </c>
      <c r="CG118" s="208">
        <v>1</v>
      </c>
      <c r="CH118" s="238" t="s">
        <v>149</v>
      </c>
      <c r="CI118" s="200">
        <v>0</v>
      </c>
      <c r="CJ118" s="200">
        <v>0</v>
      </c>
      <c r="CK118" s="205">
        <v>0</v>
      </c>
      <c r="CL118" s="201">
        <v>1</v>
      </c>
      <c r="CM118" s="208">
        <v>0</v>
      </c>
      <c r="CN118" s="250">
        <v>0</v>
      </c>
      <c r="CO118" s="200">
        <v>0</v>
      </c>
      <c r="CP118" s="200">
        <v>0</v>
      </c>
      <c r="CQ118" s="200">
        <v>0</v>
      </c>
      <c r="CR118" s="205">
        <v>0</v>
      </c>
      <c r="CS118" s="201">
        <v>0</v>
      </c>
      <c r="CT118" s="201">
        <v>0</v>
      </c>
      <c r="CU118" s="208">
        <v>0</v>
      </c>
      <c r="CV118" s="319">
        <v>0</v>
      </c>
      <c r="CW118" s="241" t="s">
        <v>252</v>
      </c>
      <c r="CX118" s="201">
        <v>0.4312</v>
      </c>
      <c r="CY118" s="200">
        <v>980</v>
      </c>
      <c r="CZ118" s="200">
        <v>826.93</v>
      </c>
      <c r="DA118" s="201">
        <v>0.2011</v>
      </c>
      <c r="DB118" s="201">
        <v>0.201</v>
      </c>
      <c r="DC118" s="200">
        <v>7769.18</v>
      </c>
      <c r="DD118" s="236">
        <v>6280.27</v>
      </c>
      <c r="DE118" s="325">
        <v>7613795</v>
      </c>
      <c r="DF118" s="325">
        <v>5193342</v>
      </c>
      <c r="DG118" s="322">
        <v>1</v>
      </c>
      <c r="DH118" s="201">
        <v>1</v>
      </c>
      <c r="DI118" s="244">
        <v>0.0493</v>
      </c>
      <c r="DJ118" s="210">
        <v>90000</v>
      </c>
      <c r="DK118" s="236">
        <v>175000</v>
      </c>
      <c r="DL118" s="325">
        <v>25399700</v>
      </c>
      <c r="DM118" s="322">
        <v>0.0977</v>
      </c>
      <c r="DN118" s="201">
        <v>0</v>
      </c>
      <c r="DO118" s="244">
        <v>0</v>
      </c>
      <c r="DP118" s="210">
        <v>83000</v>
      </c>
      <c r="DQ118" s="236">
        <v>100000</v>
      </c>
      <c r="DR118" s="325">
        <v>422081</v>
      </c>
      <c r="DS118" s="322">
        <v>0.0016</v>
      </c>
      <c r="DT118" s="201">
        <v>0</v>
      </c>
      <c r="DU118" s="208">
        <v>0</v>
      </c>
      <c r="DV118" s="270">
        <v>2</v>
      </c>
      <c r="DW118" s="199">
        <v>35</v>
      </c>
      <c r="DX118" s="202" t="s">
        <v>268</v>
      </c>
      <c r="DY118" s="199">
        <v>4</v>
      </c>
      <c r="DZ118" s="199">
        <v>600</v>
      </c>
      <c r="EA118" s="202" t="s">
        <v>268</v>
      </c>
      <c r="EB118" s="199">
        <v>3</v>
      </c>
      <c r="EC118" s="247">
        <v>2</v>
      </c>
      <c r="ED118" s="327">
        <v>0</v>
      </c>
      <c r="EE118" s="322">
        <v>0</v>
      </c>
      <c r="EF118" s="244">
        <v>0</v>
      </c>
      <c r="EG118" s="327">
        <v>70000</v>
      </c>
      <c r="EH118" s="322">
        <v>0.0003</v>
      </c>
      <c r="EI118" s="208">
        <v>0</v>
      </c>
      <c r="EJ118" s="327">
        <v>3087828</v>
      </c>
      <c r="EK118" s="322">
        <v>0.0119</v>
      </c>
      <c r="EL118" s="244">
        <v>0</v>
      </c>
      <c r="EM118" s="327">
        <v>376663</v>
      </c>
      <c r="EN118" s="322">
        <v>0.0014</v>
      </c>
      <c r="EO118" s="208">
        <v>0</v>
      </c>
      <c r="EP118" s="327">
        <v>475052</v>
      </c>
      <c r="EQ118" s="322">
        <v>0.0018</v>
      </c>
      <c r="ER118" s="208">
        <v>0</v>
      </c>
      <c r="ES118" s="241" t="s">
        <v>230</v>
      </c>
      <c r="ET118" s="200">
        <v>0</v>
      </c>
      <c r="EU118" s="201">
        <v>0</v>
      </c>
      <c r="EV118" s="201">
        <v>0</v>
      </c>
      <c r="EW118" s="208">
        <v>0</v>
      </c>
      <c r="EX118" s="238" t="s">
        <v>273</v>
      </c>
      <c r="EY118" s="200">
        <v>190670</v>
      </c>
      <c r="EZ118" s="201">
        <v>0.0007</v>
      </c>
      <c r="FA118" s="208">
        <v>0</v>
      </c>
      <c r="FB118" s="238" t="s">
        <v>232</v>
      </c>
      <c r="FC118" s="200">
        <v>0</v>
      </c>
      <c r="FD118" s="201">
        <v>0</v>
      </c>
      <c r="FE118" s="208">
        <v>0</v>
      </c>
      <c r="FF118" s="238" t="s">
        <v>233</v>
      </c>
      <c r="FG118" s="200">
        <v>0</v>
      </c>
      <c r="FH118" s="201">
        <v>0</v>
      </c>
      <c r="FI118" s="208">
        <v>0</v>
      </c>
      <c r="FJ118" s="238" t="s">
        <v>234</v>
      </c>
      <c r="FK118" s="200">
        <v>0</v>
      </c>
      <c r="FL118" s="201">
        <v>0</v>
      </c>
      <c r="FM118" s="208">
        <v>0</v>
      </c>
      <c r="FN118" s="238" t="s">
        <v>235</v>
      </c>
      <c r="FO118" s="200">
        <v>0</v>
      </c>
      <c r="FP118" s="201">
        <v>0</v>
      </c>
      <c r="FQ118" s="244">
        <v>0</v>
      </c>
      <c r="FR118" s="211">
        <v>260005769</v>
      </c>
      <c r="FS118" s="201">
        <v>1</v>
      </c>
      <c r="FT118" s="200">
        <v>28386099</v>
      </c>
      <c r="FU118" s="341">
        <f t="shared" si="1"/>
        <v>0.10917488142349642</v>
      </c>
      <c r="FV118" s="210">
        <v>1712762</v>
      </c>
      <c r="FW118" s="199" t="s">
        <v>170</v>
      </c>
      <c r="FX118" s="201">
        <v>0.0264</v>
      </c>
      <c r="FY118" s="201">
        <v>1</v>
      </c>
      <c r="FZ118" s="200">
        <v>-1711166</v>
      </c>
      <c r="GA118" s="200">
        <v>1596</v>
      </c>
      <c r="GB118" s="208">
        <v>0</v>
      </c>
      <c r="GC118" s="254">
        <v>0</v>
      </c>
      <c r="GD118" s="200">
        <v>200000</v>
      </c>
      <c r="GE118" s="200">
        <v>900000</v>
      </c>
      <c r="GF118" s="236">
        <v>0</v>
      </c>
      <c r="GG118" s="254">
        <v>260007365</v>
      </c>
      <c r="GH118" s="201">
        <v>0.781</v>
      </c>
      <c r="GI118" s="201">
        <v>0.8845</v>
      </c>
      <c r="GJ118" s="266">
        <v>1.21</v>
      </c>
    </row>
    <row r="119" spans="1:192" s="190" customFormat="1" ht="14.25">
      <c r="A119" s="197">
        <v>803</v>
      </c>
      <c r="B119" s="197" t="s">
        <v>82</v>
      </c>
      <c r="C119" s="198" t="s">
        <v>169</v>
      </c>
      <c r="D119" s="247">
        <v>0</v>
      </c>
      <c r="E119" s="254">
        <v>2383.67</v>
      </c>
      <c r="F119" s="200">
        <v>21775</v>
      </c>
      <c r="G119" s="205">
        <v>51904414</v>
      </c>
      <c r="H119" s="201">
        <v>0.388</v>
      </c>
      <c r="I119" s="208">
        <v>0.04</v>
      </c>
      <c r="J119" s="250">
        <v>3773.97</v>
      </c>
      <c r="K119" s="200">
        <v>7309</v>
      </c>
      <c r="L119" s="205">
        <v>27583947</v>
      </c>
      <c r="M119" s="201">
        <v>0.2062</v>
      </c>
      <c r="N119" s="208">
        <v>0.04</v>
      </c>
      <c r="O119" s="250">
        <v>4017.58</v>
      </c>
      <c r="P119" s="200">
        <v>5508</v>
      </c>
      <c r="Q119" s="205">
        <v>22128831</v>
      </c>
      <c r="R119" s="201">
        <v>0.1654</v>
      </c>
      <c r="S119" s="208">
        <v>0.04</v>
      </c>
      <c r="T119" s="306">
        <v>101617192</v>
      </c>
      <c r="U119" s="257" t="s">
        <v>254</v>
      </c>
      <c r="V119" s="200">
        <v>605.83</v>
      </c>
      <c r="W119" s="200">
        <v>2130.11</v>
      </c>
      <c r="X119" s="205">
        <v>1290483</v>
      </c>
      <c r="Y119" s="208">
        <v>0.01</v>
      </c>
      <c r="Z119" s="274" t="s">
        <v>253</v>
      </c>
      <c r="AA119" s="200">
        <v>802.39</v>
      </c>
      <c r="AB119" s="200">
        <v>1108.06</v>
      </c>
      <c r="AC119" s="205">
        <v>889095</v>
      </c>
      <c r="AD119" s="244">
        <v>0.01</v>
      </c>
      <c r="AE119" s="210">
        <v>0</v>
      </c>
      <c r="AF119" s="200">
        <v>0</v>
      </c>
      <c r="AG119" s="200">
        <v>0</v>
      </c>
      <c r="AH119" s="200">
        <v>0</v>
      </c>
      <c r="AI119" s="200">
        <v>0</v>
      </c>
      <c r="AJ119" s="201">
        <v>0</v>
      </c>
      <c r="AK119" s="263">
        <v>0</v>
      </c>
      <c r="AL119" s="210">
        <v>0</v>
      </c>
      <c r="AM119" s="200">
        <v>0</v>
      </c>
      <c r="AN119" s="200">
        <v>0</v>
      </c>
      <c r="AO119" s="200">
        <v>0</v>
      </c>
      <c r="AP119" s="200">
        <v>0</v>
      </c>
      <c r="AQ119" s="201">
        <v>0</v>
      </c>
      <c r="AR119" s="208">
        <v>0</v>
      </c>
      <c r="AS119" s="250">
        <v>0</v>
      </c>
      <c r="AT119" s="200">
        <v>0</v>
      </c>
      <c r="AU119" s="200">
        <v>0</v>
      </c>
      <c r="AV119" s="200">
        <v>0</v>
      </c>
      <c r="AW119" s="200">
        <v>0</v>
      </c>
      <c r="AX119" s="201">
        <v>0</v>
      </c>
      <c r="AY119" s="263">
        <v>0</v>
      </c>
      <c r="AZ119" s="210">
        <v>0</v>
      </c>
      <c r="BA119" s="200">
        <v>0</v>
      </c>
      <c r="BB119" s="205">
        <v>0</v>
      </c>
      <c r="BC119" s="200">
        <v>0</v>
      </c>
      <c r="BD119" s="200">
        <v>0</v>
      </c>
      <c r="BE119" s="201">
        <v>0</v>
      </c>
      <c r="BF119" s="208">
        <v>0</v>
      </c>
      <c r="BG119" s="250">
        <v>0</v>
      </c>
      <c r="BH119" s="200">
        <v>0</v>
      </c>
      <c r="BI119" s="200">
        <v>0</v>
      </c>
      <c r="BJ119" s="205">
        <v>0</v>
      </c>
      <c r="BK119" s="200">
        <v>0</v>
      </c>
      <c r="BL119" s="201">
        <v>0</v>
      </c>
      <c r="BM119" s="263">
        <v>0</v>
      </c>
      <c r="BN119" s="210">
        <v>0</v>
      </c>
      <c r="BO119" s="200">
        <v>0</v>
      </c>
      <c r="BP119" s="205">
        <v>0</v>
      </c>
      <c r="BQ119" s="200">
        <v>0</v>
      </c>
      <c r="BR119" s="200">
        <v>0</v>
      </c>
      <c r="BS119" s="201">
        <v>0</v>
      </c>
      <c r="BT119" s="208">
        <v>0</v>
      </c>
      <c r="BU119" s="327">
        <v>2179578</v>
      </c>
      <c r="BV119" s="333">
        <v>0.0163</v>
      </c>
      <c r="BW119" s="241" t="s">
        <v>198</v>
      </c>
      <c r="BX119" s="200">
        <v>500</v>
      </c>
      <c r="BY119" s="200">
        <v>120.58</v>
      </c>
      <c r="BZ119" s="331">
        <v>60292</v>
      </c>
      <c r="CA119" s="323">
        <v>0.0005</v>
      </c>
      <c r="CB119" s="208">
        <v>0</v>
      </c>
      <c r="CC119" s="238" t="s">
        <v>200</v>
      </c>
      <c r="CD119" s="200">
        <v>900</v>
      </c>
      <c r="CE119" s="200">
        <v>822.92</v>
      </c>
      <c r="CF119" s="205">
        <v>740629</v>
      </c>
      <c r="CG119" s="208">
        <v>0</v>
      </c>
      <c r="CH119" s="238" t="s">
        <v>201</v>
      </c>
      <c r="CI119" s="200">
        <v>900</v>
      </c>
      <c r="CJ119" s="200">
        <v>121.22</v>
      </c>
      <c r="CK119" s="205">
        <v>109099</v>
      </c>
      <c r="CL119" s="201">
        <v>0</v>
      </c>
      <c r="CM119" s="208">
        <v>0.0064</v>
      </c>
      <c r="CN119" s="250">
        <v>0</v>
      </c>
      <c r="CO119" s="200">
        <v>0</v>
      </c>
      <c r="CP119" s="200">
        <v>0</v>
      </c>
      <c r="CQ119" s="200">
        <v>0</v>
      </c>
      <c r="CR119" s="205">
        <v>0</v>
      </c>
      <c r="CS119" s="201">
        <v>0</v>
      </c>
      <c r="CT119" s="201">
        <v>0</v>
      </c>
      <c r="CU119" s="208">
        <v>0</v>
      </c>
      <c r="CV119" s="319">
        <v>910020</v>
      </c>
      <c r="CW119" s="241" t="s">
        <v>252</v>
      </c>
      <c r="CX119" s="201">
        <v>0.592</v>
      </c>
      <c r="CY119" s="200">
        <v>1056.06</v>
      </c>
      <c r="CZ119" s="200">
        <v>1713.92</v>
      </c>
      <c r="DA119" s="201">
        <v>0.1941</v>
      </c>
      <c r="DB119" s="201">
        <v>0.1941</v>
      </c>
      <c r="DC119" s="200">
        <v>4220.56</v>
      </c>
      <c r="DD119" s="236">
        <v>2916.16</v>
      </c>
      <c r="DE119" s="325">
        <v>4457168</v>
      </c>
      <c r="DF119" s="325">
        <v>4998069</v>
      </c>
      <c r="DG119" s="322">
        <v>1</v>
      </c>
      <c r="DH119" s="201">
        <v>1</v>
      </c>
      <c r="DI119" s="244">
        <v>0.0707</v>
      </c>
      <c r="DJ119" s="210">
        <v>160838</v>
      </c>
      <c r="DK119" s="236">
        <v>160838</v>
      </c>
      <c r="DL119" s="325">
        <v>16887990</v>
      </c>
      <c r="DM119" s="322">
        <v>0.1262</v>
      </c>
      <c r="DN119" s="201">
        <v>0.135</v>
      </c>
      <c r="DO119" s="244">
        <v>0.135</v>
      </c>
      <c r="DP119" s="210">
        <v>0</v>
      </c>
      <c r="DQ119" s="236">
        <v>0</v>
      </c>
      <c r="DR119" s="325">
        <v>0</v>
      </c>
      <c r="DS119" s="322">
        <v>0</v>
      </c>
      <c r="DT119" s="201">
        <v>0</v>
      </c>
      <c r="DU119" s="208">
        <v>0</v>
      </c>
      <c r="DV119" s="270">
        <v>0</v>
      </c>
      <c r="DW119" s="199">
        <v>0</v>
      </c>
      <c r="DX119" s="202" t="s">
        <v>218</v>
      </c>
      <c r="DY119" s="199">
        <v>0</v>
      </c>
      <c r="DZ119" s="199">
        <v>0</v>
      </c>
      <c r="EA119" s="202" t="s">
        <v>218</v>
      </c>
      <c r="EB119" s="199">
        <v>0</v>
      </c>
      <c r="EC119" s="247">
        <v>0</v>
      </c>
      <c r="ED119" s="327">
        <v>0</v>
      </c>
      <c r="EE119" s="322">
        <v>0</v>
      </c>
      <c r="EF119" s="244">
        <v>0</v>
      </c>
      <c r="EG119" s="327">
        <v>82000</v>
      </c>
      <c r="EH119" s="322">
        <v>0.0006</v>
      </c>
      <c r="EI119" s="208">
        <v>0</v>
      </c>
      <c r="EJ119" s="327">
        <v>2633702</v>
      </c>
      <c r="EK119" s="322">
        <v>0.0197</v>
      </c>
      <c r="EL119" s="244">
        <v>0</v>
      </c>
      <c r="EM119" s="327">
        <v>0</v>
      </c>
      <c r="EN119" s="322">
        <v>0</v>
      </c>
      <c r="EO119" s="208">
        <v>0</v>
      </c>
      <c r="EP119" s="327">
        <v>0</v>
      </c>
      <c r="EQ119" s="322">
        <v>0</v>
      </c>
      <c r="ER119" s="208">
        <v>0</v>
      </c>
      <c r="ES119" s="241" t="s">
        <v>230</v>
      </c>
      <c r="ET119" s="200">
        <v>0</v>
      </c>
      <c r="EU119" s="201">
        <v>0</v>
      </c>
      <c r="EV119" s="201">
        <v>0.135</v>
      </c>
      <c r="EW119" s="208">
        <v>0.135</v>
      </c>
      <c r="EX119" s="238" t="s">
        <v>272</v>
      </c>
      <c r="EY119" s="200">
        <v>6100</v>
      </c>
      <c r="EZ119" s="201">
        <v>0</v>
      </c>
      <c r="FA119" s="208">
        <v>0</v>
      </c>
      <c r="FB119" s="238" t="s">
        <v>232</v>
      </c>
      <c r="FC119" s="200">
        <v>0</v>
      </c>
      <c r="FD119" s="201">
        <v>0</v>
      </c>
      <c r="FE119" s="208">
        <v>0</v>
      </c>
      <c r="FF119" s="238" t="s">
        <v>233</v>
      </c>
      <c r="FG119" s="200">
        <v>0</v>
      </c>
      <c r="FH119" s="201">
        <v>0</v>
      </c>
      <c r="FI119" s="208">
        <v>0</v>
      </c>
      <c r="FJ119" s="238" t="s">
        <v>234</v>
      </c>
      <c r="FK119" s="200">
        <v>0</v>
      </c>
      <c r="FL119" s="201">
        <v>0</v>
      </c>
      <c r="FM119" s="208">
        <v>0</v>
      </c>
      <c r="FN119" s="238" t="s">
        <v>235</v>
      </c>
      <c r="FO119" s="200">
        <v>0</v>
      </c>
      <c r="FP119" s="201">
        <v>0</v>
      </c>
      <c r="FQ119" s="244">
        <v>0</v>
      </c>
      <c r="FR119" s="211">
        <v>133771819</v>
      </c>
      <c r="FS119" s="201">
        <v>1</v>
      </c>
      <c r="FT119" s="200">
        <v>15821599</v>
      </c>
      <c r="FU119" s="341">
        <f t="shared" si="1"/>
        <v>0.1182730347712473</v>
      </c>
      <c r="FV119" s="210">
        <v>764168</v>
      </c>
      <c r="FW119" s="199" t="s">
        <v>170</v>
      </c>
      <c r="FX119" s="201">
        <v>0.015</v>
      </c>
      <c r="FY119" s="201">
        <v>1</v>
      </c>
      <c r="FZ119" s="200">
        <v>-746350</v>
      </c>
      <c r="GA119" s="200">
        <v>17818</v>
      </c>
      <c r="GB119" s="208">
        <v>0.0001</v>
      </c>
      <c r="GC119" s="254">
        <v>0</v>
      </c>
      <c r="GD119" s="200">
        <v>910000</v>
      </c>
      <c r="GE119" s="200">
        <v>646408</v>
      </c>
      <c r="GF119" s="236">
        <v>0</v>
      </c>
      <c r="GG119" s="254">
        <v>133789638</v>
      </c>
      <c r="GH119" s="201">
        <v>0.7596</v>
      </c>
      <c r="GI119" s="201">
        <v>0.8534</v>
      </c>
      <c r="GJ119" s="266">
        <v>1.35</v>
      </c>
    </row>
    <row r="120" spans="1:192" s="190" customFormat="1" ht="14.25">
      <c r="A120" s="197">
        <v>393</v>
      </c>
      <c r="B120" s="197" t="s">
        <v>79</v>
      </c>
      <c r="C120" s="198" t="s">
        <v>169</v>
      </c>
      <c r="D120" s="247">
        <v>0</v>
      </c>
      <c r="E120" s="254">
        <v>2709.19</v>
      </c>
      <c r="F120" s="200">
        <v>10764</v>
      </c>
      <c r="G120" s="205">
        <v>29161709</v>
      </c>
      <c r="H120" s="201">
        <v>0.3502</v>
      </c>
      <c r="I120" s="208">
        <v>0.07</v>
      </c>
      <c r="J120" s="250">
        <v>4097.79</v>
      </c>
      <c r="K120" s="200">
        <v>4395</v>
      </c>
      <c r="L120" s="205">
        <v>18009776</v>
      </c>
      <c r="M120" s="201">
        <v>0.2163</v>
      </c>
      <c r="N120" s="208">
        <v>0.07</v>
      </c>
      <c r="O120" s="250">
        <v>4647.91</v>
      </c>
      <c r="P120" s="200">
        <v>3127</v>
      </c>
      <c r="Q120" s="205">
        <v>14534009</v>
      </c>
      <c r="R120" s="201">
        <v>0.1745</v>
      </c>
      <c r="S120" s="208">
        <v>0.07</v>
      </c>
      <c r="T120" s="306">
        <v>61705494</v>
      </c>
      <c r="U120" s="257" t="s">
        <v>254</v>
      </c>
      <c r="V120" s="200">
        <v>707.92</v>
      </c>
      <c r="W120" s="200">
        <v>2708.34</v>
      </c>
      <c r="X120" s="205">
        <v>1917293</v>
      </c>
      <c r="Y120" s="208">
        <v>0.05</v>
      </c>
      <c r="Z120" s="274" t="s">
        <v>253</v>
      </c>
      <c r="AA120" s="200">
        <v>707.92</v>
      </c>
      <c r="AB120" s="200">
        <v>1526.33</v>
      </c>
      <c r="AC120" s="205">
        <v>1080525</v>
      </c>
      <c r="AD120" s="244">
        <v>0.05</v>
      </c>
      <c r="AE120" s="210">
        <v>366.75</v>
      </c>
      <c r="AF120" s="200">
        <v>366.75</v>
      </c>
      <c r="AG120" s="200">
        <v>850.84</v>
      </c>
      <c r="AH120" s="200">
        <v>652.23</v>
      </c>
      <c r="AI120" s="200">
        <v>551250</v>
      </c>
      <c r="AJ120" s="201">
        <v>0.05</v>
      </c>
      <c r="AK120" s="263">
        <v>0.05</v>
      </c>
      <c r="AL120" s="210">
        <v>366.75</v>
      </c>
      <c r="AM120" s="200">
        <v>366.75</v>
      </c>
      <c r="AN120" s="200">
        <v>1055.77</v>
      </c>
      <c r="AO120" s="200">
        <v>807.11</v>
      </c>
      <c r="AP120" s="200">
        <v>683212</v>
      </c>
      <c r="AQ120" s="201">
        <v>0.05</v>
      </c>
      <c r="AR120" s="208">
        <v>0.05</v>
      </c>
      <c r="AS120" s="250">
        <v>550.13</v>
      </c>
      <c r="AT120" s="200">
        <v>550.13</v>
      </c>
      <c r="AU120" s="200">
        <v>2812.66</v>
      </c>
      <c r="AV120" s="200">
        <v>1833.21</v>
      </c>
      <c r="AW120" s="200">
        <v>2555821</v>
      </c>
      <c r="AX120" s="201">
        <v>0.05</v>
      </c>
      <c r="AY120" s="263">
        <v>0.05</v>
      </c>
      <c r="AZ120" s="210">
        <v>733.5</v>
      </c>
      <c r="BA120" s="200">
        <v>733.5</v>
      </c>
      <c r="BB120" s="200">
        <v>1660.04</v>
      </c>
      <c r="BC120" s="200">
        <v>1095.45</v>
      </c>
      <c r="BD120" s="200">
        <v>2021157</v>
      </c>
      <c r="BE120" s="201">
        <v>0.05</v>
      </c>
      <c r="BF120" s="208">
        <v>0.05</v>
      </c>
      <c r="BG120" s="250">
        <v>916.88</v>
      </c>
      <c r="BH120" s="200">
        <v>916.88</v>
      </c>
      <c r="BI120" s="200">
        <v>568.3</v>
      </c>
      <c r="BJ120" s="200">
        <v>333.53</v>
      </c>
      <c r="BK120" s="200">
        <v>826867</v>
      </c>
      <c r="BL120" s="201">
        <v>0.05</v>
      </c>
      <c r="BM120" s="263">
        <v>0.05</v>
      </c>
      <c r="BN120" s="210">
        <v>1100.25</v>
      </c>
      <c r="BO120" s="200">
        <v>1100.25</v>
      </c>
      <c r="BP120" s="200">
        <v>215.29</v>
      </c>
      <c r="BQ120" s="200">
        <v>108.81</v>
      </c>
      <c r="BR120" s="200">
        <v>356602</v>
      </c>
      <c r="BS120" s="201">
        <v>0.05</v>
      </c>
      <c r="BT120" s="208">
        <v>0.05</v>
      </c>
      <c r="BU120" s="327">
        <v>9992726</v>
      </c>
      <c r="BV120" s="333">
        <v>0.12</v>
      </c>
      <c r="BW120" s="241" t="s">
        <v>198</v>
      </c>
      <c r="BX120" s="200">
        <v>965</v>
      </c>
      <c r="BY120" s="200">
        <v>138.62</v>
      </c>
      <c r="BZ120" s="331">
        <v>133765</v>
      </c>
      <c r="CA120" s="323">
        <v>0.0016</v>
      </c>
      <c r="CB120" s="208">
        <v>0.05</v>
      </c>
      <c r="CC120" s="238" t="s">
        <v>200</v>
      </c>
      <c r="CD120" s="200">
        <v>923.06</v>
      </c>
      <c r="CE120" s="200">
        <v>324.94</v>
      </c>
      <c r="CF120" s="205">
        <v>299936</v>
      </c>
      <c r="CG120" s="208">
        <v>0</v>
      </c>
      <c r="CH120" s="238" t="s">
        <v>201</v>
      </c>
      <c r="CI120" s="200">
        <v>923.06</v>
      </c>
      <c r="CJ120" s="200">
        <v>28.03</v>
      </c>
      <c r="CK120" s="205">
        <v>25871</v>
      </c>
      <c r="CL120" s="201">
        <v>0</v>
      </c>
      <c r="CM120" s="208">
        <v>0.0039</v>
      </c>
      <c r="CN120" s="250">
        <v>0</v>
      </c>
      <c r="CO120" s="200">
        <v>0</v>
      </c>
      <c r="CP120" s="200">
        <v>0</v>
      </c>
      <c r="CQ120" s="200">
        <v>0</v>
      </c>
      <c r="CR120" s="205">
        <v>0</v>
      </c>
      <c r="CS120" s="201">
        <v>0</v>
      </c>
      <c r="CT120" s="201">
        <v>0</v>
      </c>
      <c r="CU120" s="208">
        <v>0</v>
      </c>
      <c r="CV120" s="319">
        <v>459572</v>
      </c>
      <c r="CW120" s="241" t="s">
        <v>252</v>
      </c>
      <c r="CX120" s="201">
        <v>0.6734</v>
      </c>
      <c r="CY120" s="200">
        <v>376.9</v>
      </c>
      <c r="CZ120" s="200">
        <v>683.91</v>
      </c>
      <c r="DA120" s="201">
        <v>0.3381</v>
      </c>
      <c r="DB120" s="201">
        <v>0.338</v>
      </c>
      <c r="DC120" s="200">
        <v>3633.36</v>
      </c>
      <c r="DD120" s="236">
        <v>1638.25</v>
      </c>
      <c r="DE120" s="325">
        <v>1369400</v>
      </c>
      <c r="DF120" s="325">
        <v>1120418</v>
      </c>
      <c r="DG120" s="322">
        <v>1</v>
      </c>
      <c r="DH120" s="201">
        <v>1</v>
      </c>
      <c r="DI120" s="244">
        <v>0.0299</v>
      </c>
      <c r="DJ120" s="210">
        <v>115000</v>
      </c>
      <c r="DK120" s="236">
        <v>150000</v>
      </c>
      <c r="DL120" s="325">
        <v>6525000</v>
      </c>
      <c r="DM120" s="322">
        <v>0.0784</v>
      </c>
      <c r="DN120" s="201">
        <v>0</v>
      </c>
      <c r="DO120" s="244">
        <v>0</v>
      </c>
      <c r="DP120" s="210">
        <v>0</v>
      </c>
      <c r="DQ120" s="236">
        <v>0</v>
      </c>
      <c r="DR120" s="325">
        <v>0</v>
      </c>
      <c r="DS120" s="322">
        <v>0</v>
      </c>
      <c r="DT120" s="201">
        <v>0</v>
      </c>
      <c r="DU120" s="208">
        <v>0</v>
      </c>
      <c r="DV120" s="270">
        <v>0</v>
      </c>
      <c r="DW120" s="199">
        <v>0</v>
      </c>
      <c r="DX120" s="202" t="s">
        <v>218</v>
      </c>
      <c r="DY120" s="199">
        <v>0</v>
      </c>
      <c r="DZ120" s="199">
        <v>0</v>
      </c>
      <c r="EA120" s="202" t="s">
        <v>218</v>
      </c>
      <c r="EB120" s="199">
        <v>0</v>
      </c>
      <c r="EC120" s="247">
        <v>0</v>
      </c>
      <c r="ED120" s="327">
        <v>0</v>
      </c>
      <c r="EE120" s="322">
        <v>0</v>
      </c>
      <c r="EF120" s="244">
        <v>0</v>
      </c>
      <c r="EG120" s="327">
        <v>5167</v>
      </c>
      <c r="EH120" s="322">
        <v>0.0001</v>
      </c>
      <c r="EI120" s="208">
        <v>0</v>
      </c>
      <c r="EJ120" s="327">
        <v>1611754</v>
      </c>
      <c r="EK120" s="322">
        <v>0.0194</v>
      </c>
      <c r="EL120" s="244">
        <v>0</v>
      </c>
      <c r="EM120" s="327">
        <v>483188</v>
      </c>
      <c r="EN120" s="322">
        <v>0.0058</v>
      </c>
      <c r="EO120" s="208">
        <v>0</v>
      </c>
      <c r="EP120" s="327">
        <v>0</v>
      </c>
      <c r="EQ120" s="322">
        <v>0</v>
      </c>
      <c r="ER120" s="208">
        <v>0</v>
      </c>
      <c r="ES120" s="241" t="s">
        <v>230</v>
      </c>
      <c r="ET120" s="200">
        <v>0</v>
      </c>
      <c r="EU120" s="201">
        <v>0</v>
      </c>
      <c r="EV120" s="201">
        <v>0</v>
      </c>
      <c r="EW120" s="208">
        <v>0</v>
      </c>
      <c r="EX120" s="238" t="s">
        <v>231</v>
      </c>
      <c r="EY120" s="200">
        <v>0</v>
      </c>
      <c r="EZ120" s="201">
        <v>0</v>
      </c>
      <c r="FA120" s="208">
        <v>0</v>
      </c>
      <c r="FB120" s="238" t="s">
        <v>232</v>
      </c>
      <c r="FC120" s="200">
        <v>0</v>
      </c>
      <c r="FD120" s="201">
        <v>0</v>
      </c>
      <c r="FE120" s="208">
        <v>0</v>
      </c>
      <c r="FF120" s="238" t="s">
        <v>233</v>
      </c>
      <c r="FG120" s="200">
        <v>0</v>
      </c>
      <c r="FH120" s="201">
        <v>0</v>
      </c>
      <c r="FI120" s="208">
        <v>0</v>
      </c>
      <c r="FJ120" s="238" t="s">
        <v>234</v>
      </c>
      <c r="FK120" s="200">
        <v>0</v>
      </c>
      <c r="FL120" s="201">
        <v>0</v>
      </c>
      <c r="FM120" s="208">
        <v>0</v>
      </c>
      <c r="FN120" s="238" t="s">
        <v>235</v>
      </c>
      <c r="FO120" s="200">
        <v>0</v>
      </c>
      <c r="FP120" s="201">
        <v>0</v>
      </c>
      <c r="FQ120" s="244">
        <v>0</v>
      </c>
      <c r="FR120" s="211">
        <v>83272719</v>
      </c>
      <c r="FS120" s="201">
        <v>1</v>
      </c>
      <c r="FT120" s="200">
        <v>7315527</v>
      </c>
      <c r="FU120" s="341">
        <f t="shared" si="1"/>
        <v>0.08785022379298074</v>
      </c>
      <c r="FV120" s="210">
        <v>1183580</v>
      </c>
      <c r="FW120" s="199" t="s">
        <v>170</v>
      </c>
      <c r="FX120" s="201">
        <v>0</v>
      </c>
      <c r="FY120" s="201">
        <v>0.6388</v>
      </c>
      <c r="FZ120" s="200">
        <v>-1183580</v>
      </c>
      <c r="GA120" s="200">
        <v>0</v>
      </c>
      <c r="GB120" s="208">
        <v>0</v>
      </c>
      <c r="GC120" s="254">
        <v>0</v>
      </c>
      <c r="GD120" s="200">
        <v>0</v>
      </c>
      <c r="GE120" s="200">
        <v>500000</v>
      </c>
      <c r="GF120" s="236">
        <v>0</v>
      </c>
      <c r="GG120" s="254">
        <v>83272719</v>
      </c>
      <c r="GH120" s="201">
        <v>0.741</v>
      </c>
      <c r="GI120" s="201">
        <v>0.8964</v>
      </c>
      <c r="GJ120" s="266">
        <v>1.34</v>
      </c>
    </row>
    <row r="121" spans="1:192" s="190" customFormat="1" ht="14.25">
      <c r="A121" s="197">
        <v>852</v>
      </c>
      <c r="B121" s="197" t="s">
        <v>106</v>
      </c>
      <c r="C121" s="198" t="s">
        <v>169</v>
      </c>
      <c r="D121" s="247">
        <v>0</v>
      </c>
      <c r="E121" s="254">
        <v>2742.29</v>
      </c>
      <c r="F121" s="200">
        <v>17707</v>
      </c>
      <c r="G121" s="205">
        <v>48557764</v>
      </c>
      <c r="H121" s="201">
        <v>0.3887</v>
      </c>
      <c r="I121" s="208">
        <v>0</v>
      </c>
      <c r="J121" s="250">
        <v>4207.96</v>
      </c>
      <c r="K121" s="200">
        <v>5749</v>
      </c>
      <c r="L121" s="205">
        <v>24191579</v>
      </c>
      <c r="M121" s="201">
        <v>0.1936</v>
      </c>
      <c r="N121" s="208">
        <v>0</v>
      </c>
      <c r="O121" s="250">
        <v>4207.96</v>
      </c>
      <c r="P121" s="200">
        <v>3832</v>
      </c>
      <c r="Q121" s="205">
        <v>16124914</v>
      </c>
      <c r="R121" s="201">
        <v>0.1291</v>
      </c>
      <c r="S121" s="208">
        <v>0</v>
      </c>
      <c r="T121" s="306">
        <v>88874258</v>
      </c>
      <c r="U121" s="257" t="s">
        <v>190</v>
      </c>
      <c r="V121" s="200">
        <v>470.55</v>
      </c>
      <c r="W121" s="200">
        <v>5947.71</v>
      </c>
      <c r="X121" s="205">
        <v>2798694</v>
      </c>
      <c r="Y121" s="208">
        <v>0</v>
      </c>
      <c r="Z121" s="274" t="s">
        <v>191</v>
      </c>
      <c r="AA121" s="200">
        <v>679.12</v>
      </c>
      <c r="AB121" s="200">
        <v>3593.45</v>
      </c>
      <c r="AC121" s="205">
        <v>2440386</v>
      </c>
      <c r="AD121" s="244">
        <v>0</v>
      </c>
      <c r="AE121" s="210">
        <v>0</v>
      </c>
      <c r="AF121" s="200">
        <v>0</v>
      </c>
      <c r="AG121" s="200">
        <v>0</v>
      </c>
      <c r="AH121" s="200">
        <v>0</v>
      </c>
      <c r="AI121" s="200">
        <v>0</v>
      </c>
      <c r="AJ121" s="201">
        <v>0</v>
      </c>
      <c r="AK121" s="263">
        <v>0</v>
      </c>
      <c r="AL121" s="210">
        <v>0</v>
      </c>
      <c r="AM121" s="200">
        <v>0</v>
      </c>
      <c r="AN121" s="200">
        <v>0</v>
      </c>
      <c r="AO121" s="200">
        <v>0</v>
      </c>
      <c r="AP121" s="200">
        <v>0</v>
      </c>
      <c r="AQ121" s="201">
        <v>0</v>
      </c>
      <c r="AR121" s="208">
        <v>0</v>
      </c>
      <c r="AS121" s="250">
        <v>500</v>
      </c>
      <c r="AT121" s="200">
        <v>500</v>
      </c>
      <c r="AU121" s="200">
        <v>3695.7</v>
      </c>
      <c r="AV121" s="200">
        <v>2089.27</v>
      </c>
      <c r="AW121" s="200">
        <v>2892487</v>
      </c>
      <c r="AX121" s="201">
        <v>0</v>
      </c>
      <c r="AY121" s="263">
        <v>0</v>
      </c>
      <c r="AZ121" s="210">
        <v>800</v>
      </c>
      <c r="BA121" s="200">
        <v>800</v>
      </c>
      <c r="BB121" s="200">
        <v>2893.23</v>
      </c>
      <c r="BC121" s="200">
        <v>1491.42</v>
      </c>
      <c r="BD121" s="200">
        <v>3507716</v>
      </c>
      <c r="BE121" s="201">
        <v>0</v>
      </c>
      <c r="BF121" s="208">
        <v>0</v>
      </c>
      <c r="BG121" s="250">
        <v>1200</v>
      </c>
      <c r="BH121" s="200">
        <v>1200</v>
      </c>
      <c r="BI121" s="200">
        <v>1350.18</v>
      </c>
      <c r="BJ121" s="200">
        <v>671.5</v>
      </c>
      <c r="BK121" s="200">
        <v>2426012</v>
      </c>
      <c r="BL121" s="201">
        <v>0</v>
      </c>
      <c r="BM121" s="263">
        <v>0</v>
      </c>
      <c r="BN121" s="210">
        <v>1500</v>
      </c>
      <c r="BO121" s="200">
        <v>1500</v>
      </c>
      <c r="BP121" s="200">
        <v>622.93</v>
      </c>
      <c r="BQ121" s="200">
        <v>200.87</v>
      </c>
      <c r="BR121" s="200">
        <v>1235704</v>
      </c>
      <c r="BS121" s="201">
        <v>0</v>
      </c>
      <c r="BT121" s="208">
        <v>0</v>
      </c>
      <c r="BU121" s="327">
        <v>15300999</v>
      </c>
      <c r="BV121" s="333">
        <v>0.1225</v>
      </c>
      <c r="BW121" s="241" t="s">
        <v>198</v>
      </c>
      <c r="BX121" s="200">
        <v>679.12</v>
      </c>
      <c r="BY121" s="200">
        <v>178.74</v>
      </c>
      <c r="BZ121" s="331">
        <v>121383</v>
      </c>
      <c r="CA121" s="323">
        <v>0.001</v>
      </c>
      <c r="CB121" s="208">
        <v>0</v>
      </c>
      <c r="CC121" s="238" t="s">
        <v>200</v>
      </c>
      <c r="CD121" s="200">
        <v>702.91</v>
      </c>
      <c r="CE121" s="200">
        <v>2834.79</v>
      </c>
      <c r="CF121" s="205">
        <v>1992599</v>
      </c>
      <c r="CG121" s="208">
        <v>0</v>
      </c>
      <c r="CH121" s="238" t="s">
        <v>201</v>
      </c>
      <c r="CI121" s="200">
        <v>702.91</v>
      </c>
      <c r="CJ121" s="200">
        <v>364.89</v>
      </c>
      <c r="CK121" s="205">
        <v>256482</v>
      </c>
      <c r="CL121" s="201">
        <v>0</v>
      </c>
      <c r="CM121" s="208">
        <v>0.018</v>
      </c>
      <c r="CN121" s="250">
        <v>1028</v>
      </c>
      <c r="CO121" s="200">
        <v>1988</v>
      </c>
      <c r="CP121" s="200">
        <v>536.3</v>
      </c>
      <c r="CQ121" s="200">
        <v>32</v>
      </c>
      <c r="CR121" s="205">
        <v>614932</v>
      </c>
      <c r="CS121" s="201">
        <v>0.0049</v>
      </c>
      <c r="CT121" s="201">
        <v>0</v>
      </c>
      <c r="CU121" s="208">
        <v>0</v>
      </c>
      <c r="CV121" s="319">
        <v>2985396</v>
      </c>
      <c r="CW121" s="241" t="s">
        <v>252</v>
      </c>
      <c r="CX121" s="201">
        <v>1</v>
      </c>
      <c r="CY121" s="200">
        <v>847.33</v>
      </c>
      <c r="CZ121" s="200">
        <v>1075.54</v>
      </c>
      <c r="DA121" s="201">
        <v>0.4707</v>
      </c>
      <c r="DB121" s="201">
        <v>0.2489</v>
      </c>
      <c r="DC121" s="200">
        <v>5349.42</v>
      </c>
      <c r="DD121" s="236">
        <v>2609.85</v>
      </c>
      <c r="DE121" s="325">
        <v>4532723</v>
      </c>
      <c r="DF121" s="325">
        <v>2807001</v>
      </c>
      <c r="DG121" s="322">
        <v>1</v>
      </c>
      <c r="DH121" s="201">
        <v>1</v>
      </c>
      <c r="DI121" s="244">
        <v>0.0588</v>
      </c>
      <c r="DJ121" s="210">
        <v>114200</v>
      </c>
      <c r="DK121" s="236">
        <v>114200</v>
      </c>
      <c r="DL121" s="325">
        <v>7651400</v>
      </c>
      <c r="DM121" s="322">
        <v>0.0612</v>
      </c>
      <c r="DN121" s="201">
        <v>0</v>
      </c>
      <c r="DO121" s="244">
        <v>0</v>
      </c>
      <c r="DP121" s="210">
        <v>0</v>
      </c>
      <c r="DQ121" s="236">
        <v>0</v>
      </c>
      <c r="DR121" s="325">
        <v>0</v>
      </c>
      <c r="DS121" s="322">
        <v>0</v>
      </c>
      <c r="DT121" s="201">
        <v>0</v>
      </c>
      <c r="DU121" s="208">
        <v>0</v>
      </c>
      <c r="DV121" s="270">
        <v>0</v>
      </c>
      <c r="DW121" s="199">
        <v>0</v>
      </c>
      <c r="DX121" s="202" t="s">
        <v>218</v>
      </c>
      <c r="DY121" s="199">
        <v>0</v>
      </c>
      <c r="DZ121" s="199">
        <v>0</v>
      </c>
      <c r="EA121" s="202" t="s">
        <v>218</v>
      </c>
      <c r="EB121" s="199">
        <v>0</v>
      </c>
      <c r="EC121" s="247">
        <v>0</v>
      </c>
      <c r="ED121" s="327">
        <v>0</v>
      </c>
      <c r="EE121" s="322">
        <v>0</v>
      </c>
      <c r="EF121" s="244">
        <v>0</v>
      </c>
      <c r="EG121" s="327">
        <v>56904</v>
      </c>
      <c r="EH121" s="322">
        <v>0.0005</v>
      </c>
      <c r="EI121" s="208">
        <v>0</v>
      </c>
      <c r="EJ121" s="327">
        <v>1872924</v>
      </c>
      <c r="EK121" s="322">
        <v>0.015</v>
      </c>
      <c r="EL121" s="244">
        <v>0</v>
      </c>
      <c r="EM121" s="327">
        <v>450000</v>
      </c>
      <c r="EN121" s="322">
        <v>0.0036</v>
      </c>
      <c r="EO121" s="208">
        <v>0</v>
      </c>
      <c r="EP121" s="327">
        <v>0</v>
      </c>
      <c r="EQ121" s="322">
        <v>0</v>
      </c>
      <c r="ER121" s="208">
        <v>0</v>
      </c>
      <c r="ES121" s="241" t="s">
        <v>230</v>
      </c>
      <c r="ET121" s="200">
        <v>399700</v>
      </c>
      <c r="EU121" s="201">
        <v>0.0032</v>
      </c>
      <c r="EV121" s="201">
        <v>0</v>
      </c>
      <c r="EW121" s="208">
        <v>0</v>
      </c>
      <c r="EX121" s="238" t="s">
        <v>231</v>
      </c>
      <c r="EY121" s="200">
        <v>0</v>
      </c>
      <c r="EZ121" s="201">
        <v>0</v>
      </c>
      <c r="FA121" s="208">
        <v>0</v>
      </c>
      <c r="FB121" s="238" t="s">
        <v>232</v>
      </c>
      <c r="FC121" s="200">
        <v>0</v>
      </c>
      <c r="FD121" s="201">
        <v>0</v>
      </c>
      <c r="FE121" s="208">
        <v>0</v>
      </c>
      <c r="FF121" s="238" t="s">
        <v>233</v>
      </c>
      <c r="FG121" s="200">
        <v>0</v>
      </c>
      <c r="FH121" s="201">
        <v>0</v>
      </c>
      <c r="FI121" s="208">
        <v>0</v>
      </c>
      <c r="FJ121" s="238" t="s">
        <v>234</v>
      </c>
      <c r="FK121" s="200">
        <v>0</v>
      </c>
      <c r="FL121" s="201">
        <v>0</v>
      </c>
      <c r="FM121" s="208">
        <v>0</v>
      </c>
      <c r="FN121" s="238" t="s">
        <v>235</v>
      </c>
      <c r="FO121" s="200">
        <v>0</v>
      </c>
      <c r="FP121" s="201">
        <v>0</v>
      </c>
      <c r="FQ121" s="244">
        <v>0</v>
      </c>
      <c r="FR121" s="211">
        <v>124931304</v>
      </c>
      <c r="FS121" s="201">
        <v>1</v>
      </c>
      <c r="FT121" s="200">
        <v>7339724</v>
      </c>
      <c r="FU121" s="341">
        <f t="shared" si="1"/>
        <v>0.058750079163505727</v>
      </c>
      <c r="FV121" s="210">
        <v>2137690</v>
      </c>
      <c r="FW121" s="199" t="s">
        <v>170</v>
      </c>
      <c r="FX121" s="201">
        <v>0</v>
      </c>
      <c r="FY121" s="201">
        <v>0.577</v>
      </c>
      <c r="FZ121" s="200">
        <v>-2137690</v>
      </c>
      <c r="GA121" s="200">
        <v>0</v>
      </c>
      <c r="GB121" s="208">
        <v>0</v>
      </c>
      <c r="GC121" s="254">
        <v>0</v>
      </c>
      <c r="GD121" s="200">
        <v>0</v>
      </c>
      <c r="GE121" s="200">
        <v>0</v>
      </c>
      <c r="GF121" s="236">
        <v>0</v>
      </c>
      <c r="GG121" s="254">
        <v>124931304</v>
      </c>
      <c r="GH121" s="201">
        <v>0.7114</v>
      </c>
      <c r="GI121" s="201">
        <v>0.9165</v>
      </c>
      <c r="GJ121" s="266">
        <v>1.32</v>
      </c>
    </row>
    <row r="122" spans="1:192" s="190" customFormat="1" ht="14.25">
      <c r="A122" s="197">
        <v>882</v>
      </c>
      <c r="B122" s="197" t="s">
        <v>271</v>
      </c>
      <c r="C122" s="198" t="s">
        <v>170</v>
      </c>
      <c r="D122" s="247">
        <v>31</v>
      </c>
      <c r="E122" s="254">
        <v>2981.87</v>
      </c>
      <c r="F122" s="200">
        <v>13687</v>
      </c>
      <c r="G122" s="205">
        <v>40812855</v>
      </c>
      <c r="H122" s="201">
        <v>0.3742</v>
      </c>
      <c r="I122" s="208">
        <v>0.0085</v>
      </c>
      <c r="J122" s="250">
        <v>3852.63</v>
      </c>
      <c r="K122" s="200">
        <v>6198</v>
      </c>
      <c r="L122" s="205">
        <v>23878601</v>
      </c>
      <c r="M122" s="201">
        <v>0.219</v>
      </c>
      <c r="N122" s="208">
        <v>0.0084</v>
      </c>
      <c r="O122" s="250">
        <v>4695.63</v>
      </c>
      <c r="P122" s="200">
        <v>4242</v>
      </c>
      <c r="Q122" s="205">
        <v>19918862</v>
      </c>
      <c r="R122" s="201">
        <v>0.1826</v>
      </c>
      <c r="S122" s="208">
        <v>0.0084</v>
      </c>
      <c r="T122" s="306">
        <v>84610318</v>
      </c>
      <c r="U122" s="257" t="s">
        <v>254</v>
      </c>
      <c r="V122" s="200">
        <v>1515.23</v>
      </c>
      <c r="W122" s="200">
        <v>2508.61</v>
      </c>
      <c r="X122" s="205">
        <v>3801124</v>
      </c>
      <c r="Y122" s="208">
        <v>0.5823</v>
      </c>
      <c r="Z122" s="274" t="s">
        <v>253</v>
      </c>
      <c r="AA122" s="200">
        <v>3109.72</v>
      </c>
      <c r="AB122" s="200">
        <v>1258.19</v>
      </c>
      <c r="AC122" s="205">
        <v>3912609</v>
      </c>
      <c r="AD122" s="244">
        <v>0.557</v>
      </c>
      <c r="AE122" s="210">
        <v>133.16</v>
      </c>
      <c r="AF122" s="200">
        <v>230.44</v>
      </c>
      <c r="AG122" s="200">
        <v>1421.56</v>
      </c>
      <c r="AH122" s="200">
        <v>906.15</v>
      </c>
      <c r="AI122" s="200">
        <v>398108</v>
      </c>
      <c r="AJ122" s="201">
        <v>0.73</v>
      </c>
      <c r="AK122" s="263">
        <v>0.715</v>
      </c>
      <c r="AL122" s="210">
        <v>266.31</v>
      </c>
      <c r="AM122" s="200">
        <v>460.86</v>
      </c>
      <c r="AN122" s="200">
        <v>1339.57</v>
      </c>
      <c r="AO122" s="200">
        <v>894.23</v>
      </c>
      <c r="AP122" s="200">
        <v>768856</v>
      </c>
      <c r="AQ122" s="201">
        <v>0.73</v>
      </c>
      <c r="AR122" s="208">
        <v>0.715</v>
      </c>
      <c r="AS122" s="250">
        <v>399.47</v>
      </c>
      <c r="AT122" s="200">
        <v>691.3</v>
      </c>
      <c r="AU122" s="200">
        <v>1776.77</v>
      </c>
      <c r="AV122" s="200">
        <v>1187.67</v>
      </c>
      <c r="AW122" s="200">
        <v>1530803</v>
      </c>
      <c r="AX122" s="201">
        <v>0.715</v>
      </c>
      <c r="AY122" s="263">
        <v>0.73</v>
      </c>
      <c r="AZ122" s="210">
        <v>532.64</v>
      </c>
      <c r="BA122" s="200">
        <v>921.72</v>
      </c>
      <c r="BB122" s="200">
        <v>1696.87</v>
      </c>
      <c r="BC122" s="200">
        <v>1117.89</v>
      </c>
      <c r="BD122" s="200">
        <v>1934202</v>
      </c>
      <c r="BE122" s="201">
        <v>0.73</v>
      </c>
      <c r="BF122" s="208">
        <v>0.715</v>
      </c>
      <c r="BG122" s="250">
        <v>685.77</v>
      </c>
      <c r="BH122" s="200">
        <v>1186.73</v>
      </c>
      <c r="BI122" s="200">
        <v>831.09</v>
      </c>
      <c r="BJ122" s="200">
        <v>627.04</v>
      </c>
      <c r="BK122" s="200">
        <v>1314062</v>
      </c>
      <c r="BL122" s="201">
        <v>0.73</v>
      </c>
      <c r="BM122" s="263">
        <v>0.715</v>
      </c>
      <c r="BN122" s="210">
        <v>832.23</v>
      </c>
      <c r="BO122" s="200">
        <v>1440.2</v>
      </c>
      <c r="BP122" s="200">
        <v>546.09</v>
      </c>
      <c r="BQ122" s="200">
        <v>302.81</v>
      </c>
      <c r="BR122" s="200">
        <v>890585</v>
      </c>
      <c r="BS122" s="201">
        <v>0.73</v>
      </c>
      <c r="BT122" s="208">
        <v>0.715</v>
      </c>
      <c r="BU122" s="327">
        <v>14550349</v>
      </c>
      <c r="BV122" s="333">
        <v>0.1334</v>
      </c>
      <c r="BW122" s="241" t="s">
        <v>198</v>
      </c>
      <c r="BX122" s="200">
        <v>0</v>
      </c>
      <c r="BY122" s="200">
        <v>0</v>
      </c>
      <c r="BZ122" s="331">
        <v>0</v>
      </c>
      <c r="CA122" s="323">
        <v>0</v>
      </c>
      <c r="CB122" s="208">
        <v>0</v>
      </c>
      <c r="CC122" s="238" t="s">
        <v>200</v>
      </c>
      <c r="CD122" s="200">
        <v>363.3</v>
      </c>
      <c r="CE122" s="200">
        <v>1074.24</v>
      </c>
      <c r="CF122" s="205">
        <v>390273</v>
      </c>
      <c r="CG122" s="208">
        <v>0</v>
      </c>
      <c r="CH122" s="238" t="s">
        <v>201</v>
      </c>
      <c r="CI122" s="200">
        <v>186.64</v>
      </c>
      <c r="CJ122" s="200">
        <v>203.75</v>
      </c>
      <c r="CK122" s="205">
        <v>38027</v>
      </c>
      <c r="CL122" s="201">
        <v>0</v>
      </c>
      <c r="CM122" s="208">
        <v>0.0039</v>
      </c>
      <c r="CN122" s="250">
        <v>1578.43</v>
      </c>
      <c r="CO122" s="200">
        <v>917.69</v>
      </c>
      <c r="CP122" s="200">
        <v>115.64</v>
      </c>
      <c r="CQ122" s="200">
        <v>53.66</v>
      </c>
      <c r="CR122" s="205">
        <v>231777</v>
      </c>
      <c r="CS122" s="201">
        <v>0.0021</v>
      </c>
      <c r="CT122" s="201">
        <v>0</v>
      </c>
      <c r="CU122" s="208">
        <v>0</v>
      </c>
      <c r="CV122" s="319">
        <v>660077</v>
      </c>
      <c r="CW122" s="241" t="s">
        <v>209</v>
      </c>
      <c r="CX122" s="201">
        <v>0.3333</v>
      </c>
      <c r="CY122" s="200">
        <v>1026.84</v>
      </c>
      <c r="CZ122" s="200">
        <v>961.58</v>
      </c>
      <c r="DA122" s="201">
        <v>0.1817</v>
      </c>
      <c r="DB122" s="201">
        <v>0.1491</v>
      </c>
      <c r="DC122" s="200">
        <v>2134.87</v>
      </c>
      <c r="DD122" s="236">
        <v>2107.39</v>
      </c>
      <c r="DE122" s="325">
        <v>2192172</v>
      </c>
      <c r="DF122" s="325">
        <v>2026425</v>
      </c>
      <c r="DG122" s="322">
        <v>0.9749</v>
      </c>
      <c r="DH122" s="201">
        <v>0.9877</v>
      </c>
      <c r="DI122" s="244">
        <v>0.0387</v>
      </c>
      <c r="DJ122" s="210">
        <v>82000</v>
      </c>
      <c r="DK122" s="236">
        <v>70000</v>
      </c>
      <c r="DL122" s="325">
        <v>3792000</v>
      </c>
      <c r="DM122" s="322">
        <v>0.0348</v>
      </c>
      <c r="DN122" s="201">
        <v>0</v>
      </c>
      <c r="DO122" s="244">
        <v>0</v>
      </c>
      <c r="DP122" s="210">
        <v>0</v>
      </c>
      <c r="DQ122" s="236">
        <v>0</v>
      </c>
      <c r="DR122" s="325">
        <v>0</v>
      </c>
      <c r="DS122" s="322">
        <v>0</v>
      </c>
      <c r="DT122" s="201">
        <v>0</v>
      </c>
      <c r="DU122" s="208">
        <v>0</v>
      </c>
      <c r="DV122" s="270">
        <v>0</v>
      </c>
      <c r="DW122" s="199">
        <v>0</v>
      </c>
      <c r="DX122" s="202" t="s">
        <v>218</v>
      </c>
      <c r="DY122" s="199">
        <v>0</v>
      </c>
      <c r="DZ122" s="199">
        <v>0</v>
      </c>
      <c r="EA122" s="202" t="s">
        <v>218</v>
      </c>
      <c r="EB122" s="199">
        <v>0</v>
      </c>
      <c r="EC122" s="247">
        <v>0</v>
      </c>
      <c r="ED122" s="327">
        <v>0</v>
      </c>
      <c r="EE122" s="322">
        <v>0</v>
      </c>
      <c r="EF122" s="244">
        <v>0</v>
      </c>
      <c r="EG122" s="327">
        <v>106000</v>
      </c>
      <c r="EH122" s="322">
        <v>0.001</v>
      </c>
      <c r="EI122" s="208">
        <v>0</v>
      </c>
      <c r="EJ122" s="327">
        <v>1121543</v>
      </c>
      <c r="EK122" s="322">
        <v>0.0103</v>
      </c>
      <c r="EL122" s="244">
        <v>0</v>
      </c>
      <c r="EM122" s="327">
        <v>0</v>
      </c>
      <c r="EN122" s="322">
        <v>0</v>
      </c>
      <c r="EO122" s="208">
        <v>0</v>
      </c>
      <c r="EP122" s="327">
        <v>0</v>
      </c>
      <c r="EQ122" s="322">
        <v>0</v>
      </c>
      <c r="ER122" s="208">
        <v>0</v>
      </c>
      <c r="ES122" s="241" t="s">
        <v>230</v>
      </c>
      <c r="ET122" s="200">
        <v>0</v>
      </c>
      <c r="EU122" s="201">
        <v>0</v>
      </c>
      <c r="EV122" s="201">
        <v>0</v>
      </c>
      <c r="EW122" s="208">
        <v>0</v>
      </c>
      <c r="EX122" s="238" t="s">
        <v>231</v>
      </c>
      <c r="EY122" s="200">
        <v>0</v>
      </c>
      <c r="EZ122" s="201">
        <v>0</v>
      </c>
      <c r="FA122" s="208">
        <v>0</v>
      </c>
      <c r="FB122" s="238" t="s">
        <v>232</v>
      </c>
      <c r="FC122" s="200">
        <v>0</v>
      </c>
      <c r="FD122" s="201">
        <v>0</v>
      </c>
      <c r="FE122" s="208">
        <v>0</v>
      </c>
      <c r="FF122" s="238" t="s">
        <v>233</v>
      </c>
      <c r="FG122" s="200">
        <v>0</v>
      </c>
      <c r="FH122" s="201">
        <v>0</v>
      </c>
      <c r="FI122" s="208">
        <v>0</v>
      </c>
      <c r="FJ122" s="238" t="s">
        <v>234</v>
      </c>
      <c r="FK122" s="200">
        <v>0</v>
      </c>
      <c r="FL122" s="201">
        <v>0</v>
      </c>
      <c r="FM122" s="208">
        <v>0</v>
      </c>
      <c r="FN122" s="238" t="s">
        <v>235</v>
      </c>
      <c r="FO122" s="200">
        <v>0</v>
      </c>
      <c r="FP122" s="201">
        <v>0</v>
      </c>
      <c r="FQ122" s="244">
        <v>0</v>
      </c>
      <c r="FR122" s="211">
        <v>109058884</v>
      </c>
      <c r="FS122" s="201">
        <v>1</v>
      </c>
      <c r="FT122" s="200">
        <v>14182116</v>
      </c>
      <c r="FU122" s="341">
        <f t="shared" si="1"/>
        <v>0.1300409052416124</v>
      </c>
      <c r="FV122" s="210">
        <v>718748</v>
      </c>
      <c r="FW122" s="199" t="s">
        <v>170</v>
      </c>
      <c r="FX122" s="201">
        <v>0.0455</v>
      </c>
      <c r="FY122" s="201">
        <v>1</v>
      </c>
      <c r="FZ122" s="200">
        <v>-718376</v>
      </c>
      <c r="GA122" s="200">
        <v>372</v>
      </c>
      <c r="GB122" s="208">
        <v>0</v>
      </c>
      <c r="GC122" s="254">
        <v>0</v>
      </c>
      <c r="GD122" s="200">
        <v>107625</v>
      </c>
      <c r="GE122" s="200">
        <v>624000</v>
      </c>
      <c r="GF122" s="236">
        <v>0</v>
      </c>
      <c r="GG122" s="254">
        <v>109059256</v>
      </c>
      <c r="GH122" s="201">
        <v>0.7758</v>
      </c>
      <c r="GI122" s="201">
        <v>0.954</v>
      </c>
      <c r="GJ122" s="266">
        <v>1.32</v>
      </c>
    </row>
    <row r="123" spans="1:192" s="190" customFormat="1" ht="14.25">
      <c r="A123" s="197">
        <v>210</v>
      </c>
      <c r="B123" s="197" t="s">
        <v>270</v>
      </c>
      <c r="C123" s="198" t="s">
        <v>169</v>
      </c>
      <c r="D123" s="247">
        <v>0</v>
      </c>
      <c r="E123" s="254">
        <v>4089.66</v>
      </c>
      <c r="F123" s="200">
        <v>22065</v>
      </c>
      <c r="G123" s="205">
        <v>90238329</v>
      </c>
      <c r="H123" s="201">
        <v>0.5224</v>
      </c>
      <c r="I123" s="208">
        <v>0</v>
      </c>
      <c r="J123" s="250">
        <v>5853.39</v>
      </c>
      <c r="K123" s="200">
        <v>3662</v>
      </c>
      <c r="L123" s="205">
        <v>21435120</v>
      </c>
      <c r="M123" s="201">
        <v>0.1241</v>
      </c>
      <c r="N123" s="208">
        <v>0</v>
      </c>
      <c r="O123" s="250">
        <v>5853.39</v>
      </c>
      <c r="P123" s="200">
        <v>2548</v>
      </c>
      <c r="Q123" s="205">
        <v>14914441</v>
      </c>
      <c r="R123" s="201">
        <v>0.0863</v>
      </c>
      <c r="S123" s="208">
        <v>0</v>
      </c>
      <c r="T123" s="306">
        <v>126587891</v>
      </c>
      <c r="U123" s="257" t="s">
        <v>190</v>
      </c>
      <c r="V123" s="200">
        <v>1122.11</v>
      </c>
      <c r="W123" s="200">
        <v>10059.57</v>
      </c>
      <c r="X123" s="205">
        <v>11287961</v>
      </c>
      <c r="Y123" s="208">
        <v>0.17</v>
      </c>
      <c r="Z123" s="274" t="s">
        <v>191</v>
      </c>
      <c r="AA123" s="200">
        <v>1368.38</v>
      </c>
      <c r="AB123" s="200">
        <v>2948.05</v>
      </c>
      <c r="AC123" s="205">
        <v>4034044</v>
      </c>
      <c r="AD123" s="244">
        <v>0.21</v>
      </c>
      <c r="AE123" s="210">
        <v>112.74</v>
      </c>
      <c r="AF123" s="200">
        <v>93.18</v>
      </c>
      <c r="AG123" s="200">
        <v>879.5</v>
      </c>
      <c r="AH123" s="200">
        <v>316.43</v>
      </c>
      <c r="AI123" s="200">
        <v>128644</v>
      </c>
      <c r="AJ123" s="201">
        <v>0.25</v>
      </c>
      <c r="AK123" s="263">
        <v>0.27</v>
      </c>
      <c r="AL123" s="210">
        <v>117.57</v>
      </c>
      <c r="AM123" s="200">
        <v>127.45</v>
      </c>
      <c r="AN123" s="200">
        <v>1405.14</v>
      </c>
      <c r="AO123" s="200">
        <v>551.04</v>
      </c>
      <c r="AP123" s="200">
        <v>235438</v>
      </c>
      <c r="AQ123" s="201">
        <v>0.25</v>
      </c>
      <c r="AR123" s="208">
        <v>0.27</v>
      </c>
      <c r="AS123" s="250">
        <v>224.64</v>
      </c>
      <c r="AT123" s="200">
        <v>443.94</v>
      </c>
      <c r="AU123" s="200">
        <v>6148.9</v>
      </c>
      <c r="AV123" s="200">
        <v>1592.58</v>
      </c>
      <c r="AW123" s="200">
        <v>2088322</v>
      </c>
      <c r="AX123" s="201">
        <v>0.27</v>
      </c>
      <c r="AY123" s="263">
        <v>0.25</v>
      </c>
      <c r="AZ123" s="210">
        <v>360.63</v>
      </c>
      <c r="BA123" s="200">
        <v>718.21</v>
      </c>
      <c r="BB123" s="200">
        <v>7041.2</v>
      </c>
      <c r="BC123" s="200">
        <v>1656.72</v>
      </c>
      <c r="BD123" s="200">
        <v>3729144</v>
      </c>
      <c r="BE123" s="201">
        <v>0.25</v>
      </c>
      <c r="BF123" s="208">
        <v>0.27</v>
      </c>
      <c r="BG123" s="250">
        <v>414.25</v>
      </c>
      <c r="BH123" s="200">
        <v>826.66</v>
      </c>
      <c r="BI123" s="200">
        <v>3694.64</v>
      </c>
      <c r="BJ123" s="200">
        <v>1062.14</v>
      </c>
      <c r="BK123" s="200">
        <v>2408533</v>
      </c>
      <c r="BL123" s="201">
        <v>0.25</v>
      </c>
      <c r="BM123" s="263">
        <v>0.27</v>
      </c>
      <c r="BN123" s="210">
        <v>408.91</v>
      </c>
      <c r="BO123" s="200">
        <v>1036.24</v>
      </c>
      <c r="BP123" s="200">
        <v>619.51</v>
      </c>
      <c r="BQ123" s="200">
        <v>216.7</v>
      </c>
      <c r="BR123" s="200">
        <v>477878</v>
      </c>
      <c r="BS123" s="201">
        <v>0.25</v>
      </c>
      <c r="BT123" s="208">
        <v>0.27</v>
      </c>
      <c r="BU123" s="327">
        <v>24389966</v>
      </c>
      <c r="BV123" s="333">
        <v>0.1412</v>
      </c>
      <c r="BW123" s="241" t="s">
        <v>198</v>
      </c>
      <c r="BX123" s="200">
        <v>0</v>
      </c>
      <c r="BY123" s="200">
        <v>0</v>
      </c>
      <c r="BZ123" s="331">
        <v>0</v>
      </c>
      <c r="CA123" s="323">
        <v>0</v>
      </c>
      <c r="CB123" s="208">
        <v>0</v>
      </c>
      <c r="CC123" s="238" t="s">
        <v>200</v>
      </c>
      <c r="CD123" s="200">
        <v>263.57</v>
      </c>
      <c r="CE123" s="200">
        <v>5920.51</v>
      </c>
      <c r="CF123" s="205">
        <v>1560463</v>
      </c>
      <c r="CG123" s="208">
        <v>0</v>
      </c>
      <c r="CH123" s="238" t="s">
        <v>201</v>
      </c>
      <c r="CI123" s="200">
        <v>1432.08</v>
      </c>
      <c r="CJ123" s="200">
        <v>307.73</v>
      </c>
      <c r="CK123" s="205">
        <v>440690</v>
      </c>
      <c r="CL123" s="201">
        <v>0</v>
      </c>
      <c r="CM123" s="208">
        <v>0.0116</v>
      </c>
      <c r="CN123" s="250">
        <v>0</v>
      </c>
      <c r="CO123" s="200">
        <v>0</v>
      </c>
      <c r="CP123" s="200">
        <v>0</v>
      </c>
      <c r="CQ123" s="200">
        <v>0</v>
      </c>
      <c r="CR123" s="205">
        <v>0</v>
      </c>
      <c r="CS123" s="201">
        <v>0</v>
      </c>
      <c r="CT123" s="201">
        <v>0</v>
      </c>
      <c r="CU123" s="208">
        <v>0</v>
      </c>
      <c r="CV123" s="319">
        <v>2001153</v>
      </c>
      <c r="CW123" s="241" t="s">
        <v>252</v>
      </c>
      <c r="CX123" s="201">
        <v>0.6133</v>
      </c>
      <c r="CY123" s="200">
        <v>663.54</v>
      </c>
      <c r="CZ123" s="200">
        <v>1529.91</v>
      </c>
      <c r="DA123" s="201">
        <v>0.2461</v>
      </c>
      <c r="DB123" s="201">
        <v>0.2461</v>
      </c>
      <c r="DC123" s="200">
        <v>5436.34</v>
      </c>
      <c r="DD123" s="236">
        <v>1211.68</v>
      </c>
      <c r="DE123" s="325">
        <v>3607201</v>
      </c>
      <c r="DF123" s="325">
        <v>1853758</v>
      </c>
      <c r="DG123" s="322">
        <v>1</v>
      </c>
      <c r="DH123" s="201">
        <v>1</v>
      </c>
      <c r="DI123" s="244">
        <v>0.0316</v>
      </c>
      <c r="DJ123" s="210">
        <v>165000</v>
      </c>
      <c r="DK123" s="236">
        <v>165000</v>
      </c>
      <c r="DL123" s="325">
        <v>12540000</v>
      </c>
      <c r="DM123" s="322">
        <v>0.0726</v>
      </c>
      <c r="DN123" s="201">
        <v>0</v>
      </c>
      <c r="DO123" s="244">
        <v>0</v>
      </c>
      <c r="DP123" s="210">
        <v>0</v>
      </c>
      <c r="DQ123" s="236">
        <v>0</v>
      </c>
      <c r="DR123" s="325">
        <v>0</v>
      </c>
      <c r="DS123" s="322">
        <v>0</v>
      </c>
      <c r="DT123" s="201">
        <v>0</v>
      </c>
      <c r="DU123" s="208">
        <v>0</v>
      </c>
      <c r="DV123" s="270">
        <v>0</v>
      </c>
      <c r="DW123" s="199">
        <v>0</v>
      </c>
      <c r="DX123" s="202" t="s">
        <v>218</v>
      </c>
      <c r="DY123" s="199">
        <v>0</v>
      </c>
      <c r="DZ123" s="199">
        <v>0</v>
      </c>
      <c r="EA123" s="202" t="s">
        <v>218</v>
      </c>
      <c r="EB123" s="199">
        <v>0</v>
      </c>
      <c r="EC123" s="247">
        <v>0</v>
      </c>
      <c r="ED123" s="327">
        <v>0</v>
      </c>
      <c r="EE123" s="322">
        <v>0</v>
      </c>
      <c r="EF123" s="244">
        <v>0</v>
      </c>
      <c r="EG123" s="327">
        <v>217856</v>
      </c>
      <c r="EH123" s="322">
        <v>0.0013</v>
      </c>
      <c r="EI123" s="208">
        <v>0</v>
      </c>
      <c r="EJ123" s="327">
        <v>1485746</v>
      </c>
      <c r="EK123" s="322">
        <v>0.0086</v>
      </c>
      <c r="EL123" s="244">
        <v>0</v>
      </c>
      <c r="EM123" s="327">
        <v>60000</v>
      </c>
      <c r="EN123" s="322">
        <v>0.0003</v>
      </c>
      <c r="EO123" s="208">
        <v>0</v>
      </c>
      <c r="EP123" s="327">
        <v>0</v>
      </c>
      <c r="EQ123" s="322">
        <v>0</v>
      </c>
      <c r="ER123" s="208">
        <v>0</v>
      </c>
      <c r="ES123" s="241" t="s">
        <v>230</v>
      </c>
      <c r="ET123" s="200">
        <v>0</v>
      </c>
      <c r="EU123" s="201">
        <v>0</v>
      </c>
      <c r="EV123" s="201">
        <v>0</v>
      </c>
      <c r="EW123" s="208">
        <v>0</v>
      </c>
      <c r="EX123" s="238" t="s">
        <v>231</v>
      </c>
      <c r="EY123" s="200">
        <v>0</v>
      </c>
      <c r="EZ123" s="201">
        <v>0</v>
      </c>
      <c r="FA123" s="208">
        <v>0</v>
      </c>
      <c r="FB123" s="238" t="s">
        <v>232</v>
      </c>
      <c r="FC123" s="200">
        <v>0</v>
      </c>
      <c r="FD123" s="201">
        <v>0</v>
      </c>
      <c r="FE123" s="208">
        <v>0</v>
      </c>
      <c r="FF123" s="238" t="s">
        <v>233</v>
      </c>
      <c r="FG123" s="200">
        <v>0</v>
      </c>
      <c r="FH123" s="201">
        <v>0</v>
      </c>
      <c r="FI123" s="208">
        <v>0</v>
      </c>
      <c r="FJ123" s="238" t="s">
        <v>234</v>
      </c>
      <c r="FK123" s="200">
        <v>0</v>
      </c>
      <c r="FL123" s="201">
        <v>0</v>
      </c>
      <c r="FM123" s="208">
        <v>0</v>
      </c>
      <c r="FN123" s="238" t="s">
        <v>235</v>
      </c>
      <c r="FO123" s="200">
        <v>0</v>
      </c>
      <c r="FP123" s="201">
        <v>0</v>
      </c>
      <c r="FQ123" s="244">
        <v>0</v>
      </c>
      <c r="FR123" s="211">
        <v>172743570</v>
      </c>
      <c r="FS123" s="201">
        <v>1</v>
      </c>
      <c r="FT123" s="200">
        <v>10556035</v>
      </c>
      <c r="FU123" s="341">
        <f t="shared" si="1"/>
        <v>0.0611081211300658</v>
      </c>
      <c r="FV123" s="210">
        <v>1088800</v>
      </c>
      <c r="FW123" s="199" t="s">
        <v>170</v>
      </c>
      <c r="FX123" s="201">
        <v>0.0192</v>
      </c>
      <c r="FY123" s="201">
        <v>1</v>
      </c>
      <c r="FZ123" s="200">
        <v>-1088800</v>
      </c>
      <c r="GA123" s="200">
        <v>0</v>
      </c>
      <c r="GB123" s="208">
        <v>0</v>
      </c>
      <c r="GC123" s="254">
        <v>0</v>
      </c>
      <c r="GD123" s="200">
        <v>0</v>
      </c>
      <c r="GE123" s="200">
        <v>0</v>
      </c>
      <c r="GF123" s="236">
        <v>0</v>
      </c>
      <c r="GG123" s="254">
        <v>172743570</v>
      </c>
      <c r="GH123" s="201">
        <v>0.7328</v>
      </c>
      <c r="GI123" s="201">
        <v>0.9172</v>
      </c>
      <c r="GJ123" s="266">
        <v>1.34</v>
      </c>
    </row>
    <row r="124" spans="1:192" s="190" customFormat="1" ht="14.25">
      <c r="A124" s="197">
        <v>342</v>
      </c>
      <c r="B124" s="197" t="s">
        <v>56</v>
      </c>
      <c r="C124" s="198" t="s">
        <v>169</v>
      </c>
      <c r="D124" s="247">
        <v>0</v>
      </c>
      <c r="E124" s="254">
        <v>2852.73</v>
      </c>
      <c r="F124" s="200">
        <v>13908</v>
      </c>
      <c r="G124" s="205">
        <v>39675769</v>
      </c>
      <c r="H124" s="201">
        <v>0.3991</v>
      </c>
      <c r="I124" s="208">
        <v>0.0088</v>
      </c>
      <c r="J124" s="250">
        <v>3739.05</v>
      </c>
      <c r="K124" s="200">
        <v>5350</v>
      </c>
      <c r="L124" s="205">
        <v>20003918</v>
      </c>
      <c r="M124" s="201">
        <v>0.2012</v>
      </c>
      <c r="N124" s="208">
        <v>0.0035</v>
      </c>
      <c r="O124" s="250">
        <v>4600.77</v>
      </c>
      <c r="P124" s="200">
        <v>3703</v>
      </c>
      <c r="Q124" s="205">
        <v>17036651</v>
      </c>
      <c r="R124" s="201">
        <v>0.1714</v>
      </c>
      <c r="S124" s="208">
        <v>0.0035</v>
      </c>
      <c r="T124" s="306">
        <v>76716338</v>
      </c>
      <c r="U124" s="257" t="s">
        <v>190</v>
      </c>
      <c r="V124" s="200">
        <v>1087.04</v>
      </c>
      <c r="W124" s="200">
        <v>4646.54</v>
      </c>
      <c r="X124" s="205">
        <v>5050978</v>
      </c>
      <c r="Y124" s="208">
        <v>0.1141</v>
      </c>
      <c r="Z124" s="274" t="s">
        <v>191</v>
      </c>
      <c r="AA124" s="200">
        <v>1884.72</v>
      </c>
      <c r="AB124" s="200">
        <v>2951.41</v>
      </c>
      <c r="AC124" s="205">
        <v>5562589</v>
      </c>
      <c r="AD124" s="244">
        <v>0.0467</v>
      </c>
      <c r="AE124" s="210">
        <v>0</v>
      </c>
      <c r="AF124" s="200">
        <v>0</v>
      </c>
      <c r="AG124" s="200">
        <v>0</v>
      </c>
      <c r="AH124" s="200">
        <v>0</v>
      </c>
      <c r="AI124" s="200">
        <v>0</v>
      </c>
      <c r="AJ124" s="201">
        <v>0</v>
      </c>
      <c r="AK124" s="263">
        <v>0</v>
      </c>
      <c r="AL124" s="210">
        <v>0</v>
      </c>
      <c r="AM124" s="200">
        <v>0</v>
      </c>
      <c r="AN124" s="200">
        <v>0</v>
      </c>
      <c r="AO124" s="200">
        <v>0</v>
      </c>
      <c r="AP124" s="200">
        <v>0</v>
      </c>
      <c r="AQ124" s="201">
        <v>0</v>
      </c>
      <c r="AR124" s="208">
        <v>0</v>
      </c>
      <c r="AS124" s="250">
        <v>0</v>
      </c>
      <c r="AT124" s="200">
        <v>0</v>
      </c>
      <c r="AU124" s="200">
        <v>0</v>
      </c>
      <c r="AV124" s="200">
        <v>0</v>
      </c>
      <c r="AW124" s="200">
        <v>0</v>
      </c>
      <c r="AX124" s="201">
        <v>0</v>
      </c>
      <c r="AY124" s="263">
        <v>0</v>
      </c>
      <c r="AZ124" s="210">
        <v>246.17</v>
      </c>
      <c r="BA124" s="200">
        <v>0</v>
      </c>
      <c r="BB124" s="200">
        <v>1409.32</v>
      </c>
      <c r="BC124" s="200">
        <v>0</v>
      </c>
      <c r="BD124" s="200">
        <v>346932</v>
      </c>
      <c r="BE124" s="201">
        <v>0.1141</v>
      </c>
      <c r="BF124" s="208">
        <v>0</v>
      </c>
      <c r="BG124" s="250">
        <v>376.5</v>
      </c>
      <c r="BH124" s="200">
        <v>0</v>
      </c>
      <c r="BI124" s="200">
        <v>1332.87</v>
      </c>
      <c r="BJ124" s="205">
        <v>0</v>
      </c>
      <c r="BK124" s="200">
        <v>501825</v>
      </c>
      <c r="BL124" s="201">
        <v>0.1141</v>
      </c>
      <c r="BM124" s="263">
        <v>0</v>
      </c>
      <c r="BN124" s="210">
        <v>1160.41</v>
      </c>
      <c r="BO124" s="200">
        <v>1179.77</v>
      </c>
      <c r="BP124" s="200">
        <v>433.14</v>
      </c>
      <c r="BQ124" s="200">
        <v>288.48</v>
      </c>
      <c r="BR124" s="200">
        <v>842958</v>
      </c>
      <c r="BS124" s="201">
        <v>0.1141</v>
      </c>
      <c r="BT124" s="208">
        <v>0.0467</v>
      </c>
      <c r="BU124" s="327">
        <v>12305281</v>
      </c>
      <c r="BV124" s="333">
        <v>0.1238</v>
      </c>
      <c r="BW124" s="241" t="s">
        <v>198</v>
      </c>
      <c r="BX124" s="200">
        <v>0</v>
      </c>
      <c r="BY124" s="200">
        <v>0</v>
      </c>
      <c r="BZ124" s="331">
        <v>0</v>
      </c>
      <c r="CA124" s="323">
        <v>0</v>
      </c>
      <c r="CB124" s="208">
        <v>0</v>
      </c>
      <c r="CC124" s="238" t="s">
        <v>149</v>
      </c>
      <c r="CD124" s="200">
        <v>0</v>
      </c>
      <c r="CE124" s="200">
        <v>0</v>
      </c>
      <c r="CF124" s="205">
        <v>0</v>
      </c>
      <c r="CG124" s="208">
        <v>0</v>
      </c>
      <c r="CH124" s="238" t="s">
        <v>149</v>
      </c>
      <c r="CI124" s="200">
        <v>0</v>
      </c>
      <c r="CJ124" s="200">
        <v>0</v>
      </c>
      <c r="CK124" s="205">
        <v>0</v>
      </c>
      <c r="CL124" s="201">
        <v>0</v>
      </c>
      <c r="CM124" s="208">
        <v>0</v>
      </c>
      <c r="CN124" s="250">
        <v>0</v>
      </c>
      <c r="CO124" s="200">
        <v>0</v>
      </c>
      <c r="CP124" s="200">
        <v>0</v>
      </c>
      <c r="CQ124" s="200">
        <v>0</v>
      </c>
      <c r="CR124" s="205">
        <v>0</v>
      </c>
      <c r="CS124" s="201">
        <v>0</v>
      </c>
      <c r="CT124" s="201">
        <v>0</v>
      </c>
      <c r="CU124" s="208">
        <v>0</v>
      </c>
      <c r="CV124" s="319">
        <v>0</v>
      </c>
      <c r="CW124" s="241" t="s">
        <v>209</v>
      </c>
      <c r="CX124" s="201">
        <v>0.351</v>
      </c>
      <c r="CY124" s="200">
        <v>638</v>
      </c>
      <c r="CZ124" s="200">
        <v>614.5</v>
      </c>
      <c r="DA124" s="201">
        <v>0.1503</v>
      </c>
      <c r="DB124" s="201">
        <v>0.15</v>
      </c>
      <c r="DC124" s="200">
        <v>2082.24</v>
      </c>
      <c r="DD124" s="236">
        <v>1598.78</v>
      </c>
      <c r="DE124" s="325">
        <v>1328469</v>
      </c>
      <c r="DF124" s="325">
        <v>982450</v>
      </c>
      <c r="DG124" s="322">
        <v>1</v>
      </c>
      <c r="DH124" s="201">
        <v>1</v>
      </c>
      <c r="DI124" s="244">
        <v>0.0233</v>
      </c>
      <c r="DJ124" s="210">
        <v>100000</v>
      </c>
      <c r="DK124" s="236">
        <v>100000</v>
      </c>
      <c r="DL124" s="325">
        <v>6300000</v>
      </c>
      <c r="DM124" s="322">
        <v>0.0634</v>
      </c>
      <c r="DN124" s="201">
        <v>0</v>
      </c>
      <c r="DO124" s="244">
        <v>0</v>
      </c>
      <c r="DP124" s="210">
        <v>0</v>
      </c>
      <c r="DQ124" s="236">
        <v>0</v>
      </c>
      <c r="DR124" s="325">
        <v>0</v>
      </c>
      <c r="DS124" s="322">
        <v>0</v>
      </c>
      <c r="DT124" s="201">
        <v>0</v>
      </c>
      <c r="DU124" s="208">
        <v>0</v>
      </c>
      <c r="DV124" s="270">
        <v>0</v>
      </c>
      <c r="DW124" s="199">
        <v>0</v>
      </c>
      <c r="DX124" s="202" t="s">
        <v>218</v>
      </c>
      <c r="DY124" s="199">
        <v>0</v>
      </c>
      <c r="DZ124" s="199">
        <v>0</v>
      </c>
      <c r="EA124" s="202" t="s">
        <v>218</v>
      </c>
      <c r="EB124" s="199">
        <v>0</v>
      </c>
      <c r="EC124" s="247">
        <v>0</v>
      </c>
      <c r="ED124" s="327">
        <v>0</v>
      </c>
      <c r="EE124" s="322">
        <v>0</v>
      </c>
      <c r="EF124" s="244">
        <v>0</v>
      </c>
      <c r="EG124" s="327">
        <v>17660</v>
      </c>
      <c r="EH124" s="322">
        <v>0.0002</v>
      </c>
      <c r="EI124" s="208">
        <v>0</v>
      </c>
      <c r="EJ124" s="327">
        <v>1703314</v>
      </c>
      <c r="EK124" s="322">
        <v>0.0171</v>
      </c>
      <c r="EL124" s="244">
        <v>0</v>
      </c>
      <c r="EM124" s="327">
        <v>50000</v>
      </c>
      <c r="EN124" s="322">
        <v>0.0005</v>
      </c>
      <c r="EO124" s="208">
        <v>0</v>
      </c>
      <c r="EP124" s="327">
        <v>0</v>
      </c>
      <c r="EQ124" s="322">
        <v>0</v>
      </c>
      <c r="ER124" s="208">
        <v>0</v>
      </c>
      <c r="ES124" s="241" t="s">
        <v>230</v>
      </c>
      <c r="ET124" s="200">
        <v>0</v>
      </c>
      <c r="EU124" s="201">
        <v>0</v>
      </c>
      <c r="EV124" s="201">
        <v>0</v>
      </c>
      <c r="EW124" s="208">
        <v>0</v>
      </c>
      <c r="EX124" s="238" t="s">
        <v>231</v>
      </c>
      <c r="EY124" s="200">
        <v>0</v>
      </c>
      <c r="EZ124" s="201">
        <v>0</v>
      </c>
      <c r="FA124" s="208">
        <v>0</v>
      </c>
      <c r="FB124" s="238" t="s">
        <v>232</v>
      </c>
      <c r="FC124" s="200">
        <v>0</v>
      </c>
      <c r="FD124" s="201">
        <v>0</v>
      </c>
      <c r="FE124" s="208">
        <v>0</v>
      </c>
      <c r="FF124" s="238" t="s">
        <v>233</v>
      </c>
      <c r="FG124" s="200">
        <v>0</v>
      </c>
      <c r="FH124" s="201">
        <v>0</v>
      </c>
      <c r="FI124" s="208">
        <v>0</v>
      </c>
      <c r="FJ124" s="238" t="s">
        <v>234</v>
      </c>
      <c r="FK124" s="200">
        <v>0</v>
      </c>
      <c r="FL124" s="201">
        <v>0</v>
      </c>
      <c r="FM124" s="208">
        <v>0</v>
      </c>
      <c r="FN124" s="238" t="s">
        <v>235</v>
      </c>
      <c r="FO124" s="200">
        <v>0</v>
      </c>
      <c r="FP124" s="201">
        <v>0</v>
      </c>
      <c r="FQ124" s="244">
        <v>0</v>
      </c>
      <c r="FR124" s="211">
        <v>99403512</v>
      </c>
      <c r="FS124" s="201">
        <v>1</v>
      </c>
      <c r="FT124" s="200">
        <v>3795880</v>
      </c>
      <c r="FU124" s="341">
        <f t="shared" si="1"/>
        <v>0.038186578357513164</v>
      </c>
      <c r="FV124" s="210">
        <v>669694</v>
      </c>
      <c r="FW124" s="199" t="s">
        <v>170</v>
      </c>
      <c r="FX124" s="201">
        <v>0.015</v>
      </c>
      <c r="FY124" s="201">
        <v>1</v>
      </c>
      <c r="FZ124" s="200">
        <v>-34267</v>
      </c>
      <c r="GA124" s="200">
        <v>635427</v>
      </c>
      <c r="GB124" s="208">
        <v>0.0064</v>
      </c>
      <c r="GC124" s="254">
        <v>0</v>
      </c>
      <c r="GD124" s="200">
        <v>0</v>
      </c>
      <c r="GE124" s="200">
        <v>555409</v>
      </c>
      <c r="GF124" s="236">
        <v>0</v>
      </c>
      <c r="GG124" s="254">
        <v>100038939</v>
      </c>
      <c r="GH124" s="201">
        <v>0.7718</v>
      </c>
      <c r="GI124" s="201">
        <v>0.9188</v>
      </c>
      <c r="GJ124" s="266">
        <v>1.3299999999999998</v>
      </c>
    </row>
    <row r="125" spans="1:192" s="190" customFormat="1" ht="14.25">
      <c r="A125" s="197">
        <v>860</v>
      </c>
      <c r="B125" s="197" t="s">
        <v>109</v>
      </c>
      <c r="C125" s="198" t="s">
        <v>169</v>
      </c>
      <c r="D125" s="247">
        <v>0</v>
      </c>
      <c r="E125" s="254">
        <v>2930.6</v>
      </c>
      <c r="F125" s="200">
        <v>62612</v>
      </c>
      <c r="G125" s="205">
        <v>183490672</v>
      </c>
      <c r="H125" s="201">
        <v>0.4123</v>
      </c>
      <c r="I125" s="208">
        <v>0</v>
      </c>
      <c r="J125" s="250">
        <v>3723.34</v>
      </c>
      <c r="K125" s="200">
        <v>25289</v>
      </c>
      <c r="L125" s="205">
        <v>94159470</v>
      </c>
      <c r="M125" s="201">
        <v>0.2116</v>
      </c>
      <c r="N125" s="208">
        <v>0</v>
      </c>
      <c r="O125" s="250">
        <v>4356.53</v>
      </c>
      <c r="P125" s="200">
        <v>17722</v>
      </c>
      <c r="Q125" s="205">
        <v>77206372</v>
      </c>
      <c r="R125" s="201">
        <v>0.1735</v>
      </c>
      <c r="S125" s="208">
        <v>0</v>
      </c>
      <c r="T125" s="306">
        <v>354856513</v>
      </c>
      <c r="U125" s="257" t="s">
        <v>190</v>
      </c>
      <c r="V125" s="200">
        <v>1269.65</v>
      </c>
      <c r="W125" s="200">
        <v>12924.07</v>
      </c>
      <c r="X125" s="205">
        <v>16409089</v>
      </c>
      <c r="Y125" s="208">
        <v>0.5</v>
      </c>
      <c r="Z125" s="274" t="s">
        <v>191</v>
      </c>
      <c r="AA125" s="200">
        <v>1237.65</v>
      </c>
      <c r="AB125" s="200">
        <v>9230.08</v>
      </c>
      <c r="AC125" s="205">
        <v>11423560</v>
      </c>
      <c r="AD125" s="244">
        <v>0.5</v>
      </c>
      <c r="AE125" s="210">
        <v>65.36</v>
      </c>
      <c r="AF125" s="200">
        <v>65.36</v>
      </c>
      <c r="AG125" s="200">
        <v>4878.82</v>
      </c>
      <c r="AH125" s="200">
        <v>3327.54</v>
      </c>
      <c r="AI125" s="200">
        <v>536368</v>
      </c>
      <c r="AJ125" s="201">
        <v>0.5</v>
      </c>
      <c r="AK125" s="263">
        <v>0.5</v>
      </c>
      <c r="AL125" s="210">
        <v>79.89</v>
      </c>
      <c r="AM125" s="200">
        <v>79.89</v>
      </c>
      <c r="AN125" s="200">
        <v>3419.48</v>
      </c>
      <c r="AO125" s="200">
        <v>2237.85</v>
      </c>
      <c r="AP125" s="200">
        <v>451964</v>
      </c>
      <c r="AQ125" s="201">
        <v>0.5</v>
      </c>
      <c r="AR125" s="208">
        <v>0.5</v>
      </c>
      <c r="AS125" s="250">
        <v>101.67</v>
      </c>
      <c r="AT125" s="200">
        <v>101.67</v>
      </c>
      <c r="AU125" s="200">
        <v>7271.32</v>
      </c>
      <c r="AV125" s="200">
        <v>4489.89</v>
      </c>
      <c r="AW125" s="200">
        <v>1195762</v>
      </c>
      <c r="AX125" s="201">
        <v>0.5</v>
      </c>
      <c r="AY125" s="263">
        <v>0.5</v>
      </c>
      <c r="AZ125" s="210">
        <v>130.73</v>
      </c>
      <c r="BA125" s="200">
        <v>130.73</v>
      </c>
      <c r="BB125" s="200">
        <v>1804.14</v>
      </c>
      <c r="BC125" s="200">
        <v>1342.19</v>
      </c>
      <c r="BD125" s="200">
        <v>411320</v>
      </c>
      <c r="BE125" s="201">
        <v>0.5</v>
      </c>
      <c r="BF125" s="208">
        <v>0.5</v>
      </c>
      <c r="BG125" s="250">
        <v>159.77</v>
      </c>
      <c r="BH125" s="200">
        <v>159.77</v>
      </c>
      <c r="BI125" s="200">
        <v>1203.86</v>
      </c>
      <c r="BJ125" s="200">
        <v>887.69</v>
      </c>
      <c r="BK125" s="200">
        <v>334167</v>
      </c>
      <c r="BL125" s="201">
        <v>0.5</v>
      </c>
      <c r="BM125" s="263">
        <v>0.5</v>
      </c>
      <c r="BN125" s="210">
        <v>232.4</v>
      </c>
      <c r="BO125" s="200">
        <v>232.4</v>
      </c>
      <c r="BP125" s="200">
        <v>24.02</v>
      </c>
      <c r="BQ125" s="200">
        <v>42.04</v>
      </c>
      <c r="BR125" s="200">
        <v>15354</v>
      </c>
      <c r="BS125" s="201">
        <v>0.5</v>
      </c>
      <c r="BT125" s="208">
        <v>0.5</v>
      </c>
      <c r="BU125" s="327">
        <v>30777583</v>
      </c>
      <c r="BV125" s="333">
        <v>0.0692</v>
      </c>
      <c r="BW125" s="241" t="s">
        <v>198</v>
      </c>
      <c r="BX125" s="200">
        <v>1225.01</v>
      </c>
      <c r="BY125" s="200">
        <v>599.69</v>
      </c>
      <c r="BZ125" s="331">
        <v>734627</v>
      </c>
      <c r="CA125" s="323">
        <v>0.0017</v>
      </c>
      <c r="CB125" s="208">
        <v>0</v>
      </c>
      <c r="CC125" s="238" t="s">
        <v>200</v>
      </c>
      <c r="CD125" s="200">
        <v>404.83</v>
      </c>
      <c r="CE125" s="200">
        <v>2179.68</v>
      </c>
      <c r="CF125" s="205">
        <v>882401</v>
      </c>
      <c r="CG125" s="208">
        <v>0</v>
      </c>
      <c r="CH125" s="238" t="s">
        <v>201</v>
      </c>
      <c r="CI125" s="200">
        <v>963.89</v>
      </c>
      <c r="CJ125" s="200">
        <v>288.06</v>
      </c>
      <c r="CK125" s="205">
        <v>277661</v>
      </c>
      <c r="CL125" s="201">
        <v>0</v>
      </c>
      <c r="CM125" s="208">
        <v>0.0026</v>
      </c>
      <c r="CN125" s="250">
        <v>0</v>
      </c>
      <c r="CO125" s="200">
        <v>0</v>
      </c>
      <c r="CP125" s="200">
        <v>0</v>
      </c>
      <c r="CQ125" s="200">
        <v>0</v>
      </c>
      <c r="CR125" s="205">
        <v>0</v>
      </c>
      <c r="CS125" s="201">
        <v>0</v>
      </c>
      <c r="CT125" s="201">
        <v>0</v>
      </c>
      <c r="CU125" s="208">
        <v>0</v>
      </c>
      <c r="CV125" s="319">
        <v>1894689</v>
      </c>
      <c r="CW125" s="241" t="s">
        <v>209</v>
      </c>
      <c r="CX125" s="201">
        <v>0.2133</v>
      </c>
      <c r="CY125" s="200">
        <v>892.04</v>
      </c>
      <c r="CZ125" s="200">
        <v>550.74</v>
      </c>
      <c r="DA125" s="201">
        <v>0.0982</v>
      </c>
      <c r="DB125" s="201">
        <v>0.0982</v>
      </c>
      <c r="DC125" s="200">
        <v>6163.28</v>
      </c>
      <c r="DD125" s="236">
        <v>9862.68</v>
      </c>
      <c r="DE125" s="325">
        <v>5497895</v>
      </c>
      <c r="DF125" s="325">
        <v>5431772</v>
      </c>
      <c r="DG125" s="322">
        <v>1</v>
      </c>
      <c r="DH125" s="201">
        <v>1</v>
      </c>
      <c r="DI125" s="244">
        <v>0.0246</v>
      </c>
      <c r="DJ125" s="210">
        <v>96400</v>
      </c>
      <c r="DK125" s="236">
        <v>175000</v>
      </c>
      <c r="DL125" s="325">
        <v>39691400</v>
      </c>
      <c r="DM125" s="322">
        <v>0.0892</v>
      </c>
      <c r="DN125" s="201">
        <v>0</v>
      </c>
      <c r="DO125" s="244">
        <v>0</v>
      </c>
      <c r="DP125" s="210">
        <v>40000</v>
      </c>
      <c r="DQ125" s="236">
        <v>40000</v>
      </c>
      <c r="DR125" s="325">
        <v>565822</v>
      </c>
      <c r="DS125" s="322">
        <v>0.0013</v>
      </c>
      <c r="DT125" s="201">
        <v>0</v>
      </c>
      <c r="DU125" s="208">
        <v>0</v>
      </c>
      <c r="DV125" s="270">
        <v>2</v>
      </c>
      <c r="DW125" s="199">
        <v>90</v>
      </c>
      <c r="DX125" s="202" t="s">
        <v>268</v>
      </c>
      <c r="DY125" s="199">
        <v>3</v>
      </c>
      <c r="DZ125" s="199">
        <v>600</v>
      </c>
      <c r="EA125" s="202" t="s">
        <v>268</v>
      </c>
      <c r="EB125" s="199">
        <v>2</v>
      </c>
      <c r="EC125" s="247">
        <v>2</v>
      </c>
      <c r="ED125" s="327">
        <v>0</v>
      </c>
      <c r="EE125" s="322">
        <v>0</v>
      </c>
      <c r="EF125" s="244">
        <v>0</v>
      </c>
      <c r="EG125" s="327">
        <v>35000</v>
      </c>
      <c r="EH125" s="322">
        <v>0.0001</v>
      </c>
      <c r="EI125" s="208">
        <v>0</v>
      </c>
      <c r="EJ125" s="327">
        <v>6261889</v>
      </c>
      <c r="EK125" s="322">
        <v>0.0141</v>
      </c>
      <c r="EL125" s="244">
        <v>0</v>
      </c>
      <c r="EM125" s="327">
        <v>0</v>
      </c>
      <c r="EN125" s="322">
        <v>0</v>
      </c>
      <c r="EO125" s="208">
        <v>0</v>
      </c>
      <c r="EP125" s="327">
        <v>0</v>
      </c>
      <c r="EQ125" s="322">
        <v>0</v>
      </c>
      <c r="ER125" s="208">
        <v>0</v>
      </c>
      <c r="ES125" s="241" t="s">
        <v>230</v>
      </c>
      <c r="ET125" s="200">
        <v>0</v>
      </c>
      <c r="EU125" s="201">
        <v>0</v>
      </c>
      <c r="EV125" s="201">
        <v>0</v>
      </c>
      <c r="EW125" s="208">
        <v>0</v>
      </c>
      <c r="EX125" s="238" t="s">
        <v>231</v>
      </c>
      <c r="EY125" s="200">
        <v>0</v>
      </c>
      <c r="EZ125" s="201">
        <v>0</v>
      </c>
      <c r="FA125" s="208">
        <v>0</v>
      </c>
      <c r="FB125" s="238" t="s">
        <v>232</v>
      </c>
      <c r="FC125" s="200">
        <v>0</v>
      </c>
      <c r="FD125" s="201">
        <v>0</v>
      </c>
      <c r="FE125" s="208">
        <v>0</v>
      </c>
      <c r="FF125" s="238" t="s">
        <v>233</v>
      </c>
      <c r="FG125" s="200">
        <v>0</v>
      </c>
      <c r="FH125" s="201">
        <v>0</v>
      </c>
      <c r="FI125" s="208">
        <v>0</v>
      </c>
      <c r="FJ125" s="238" t="s">
        <v>234</v>
      </c>
      <c r="FK125" s="200">
        <v>0</v>
      </c>
      <c r="FL125" s="201">
        <v>0</v>
      </c>
      <c r="FM125" s="208">
        <v>0</v>
      </c>
      <c r="FN125" s="238" t="s">
        <v>235</v>
      </c>
      <c r="FO125" s="200">
        <v>0</v>
      </c>
      <c r="FP125" s="201">
        <v>0</v>
      </c>
      <c r="FQ125" s="244">
        <v>0</v>
      </c>
      <c r="FR125" s="211">
        <v>445012564</v>
      </c>
      <c r="FS125" s="201">
        <v>1</v>
      </c>
      <c r="FT125" s="200">
        <v>26318459</v>
      </c>
      <c r="FU125" s="341">
        <f t="shared" si="1"/>
        <v>0.05914093472650808</v>
      </c>
      <c r="FV125" s="210">
        <v>5081166</v>
      </c>
      <c r="FW125" s="199" t="s">
        <v>170</v>
      </c>
      <c r="FX125" s="201">
        <v>0</v>
      </c>
      <c r="FY125" s="201">
        <v>0.6167</v>
      </c>
      <c r="FZ125" s="200">
        <v>-4695775</v>
      </c>
      <c r="GA125" s="200">
        <v>385391</v>
      </c>
      <c r="GB125" s="208">
        <v>0.0009</v>
      </c>
      <c r="GC125" s="254">
        <v>0</v>
      </c>
      <c r="GD125" s="200">
        <v>250000</v>
      </c>
      <c r="GE125" s="200">
        <v>500000</v>
      </c>
      <c r="GF125" s="236">
        <v>0</v>
      </c>
      <c r="GG125" s="254">
        <v>445397955</v>
      </c>
      <c r="GH125" s="201">
        <v>0.7974</v>
      </c>
      <c r="GI125" s="201">
        <v>0.8954</v>
      </c>
      <c r="GJ125" s="266">
        <v>1.23</v>
      </c>
    </row>
    <row r="126" spans="1:192" s="190" customFormat="1" ht="14.25">
      <c r="A126" s="197">
        <v>356</v>
      </c>
      <c r="B126" s="197" t="s">
        <v>65</v>
      </c>
      <c r="C126" s="198" t="s">
        <v>169</v>
      </c>
      <c r="D126" s="247">
        <v>0</v>
      </c>
      <c r="E126" s="254">
        <v>2706</v>
      </c>
      <c r="F126" s="200">
        <v>22461</v>
      </c>
      <c r="G126" s="205">
        <v>60779466</v>
      </c>
      <c r="H126" s="201">
        <v>0.4074</v>
      </c>
      <c r="I126" s="208">
        <v>0.0238</v>
      </c>
      <c r="J126" s="250">
        <v>3688</v>
      </c>
      <c r="K126" s="200">
        <v>7784</v>
      </c>
      <c r="L126" s="205">
        <v>28707392</v>
      </c>
      <c r="M126" s="201">
        <v>0.1924</v>
      </c>
      <c r="N126" s="208">
        <v>0</v>
      </c>
      <c r="O126" s="250">
        <v>4714</v>
      </c>
      <c r="P126" s="200">
        <v>5261</v>
      </c>
      <c r="Q126" s="205">
        <v>24800354</v>
      </c>
      <c r="R126" s="201">
        <v>0.1662</v>
      </c>
      <c r="S126" s="208">
        <v>0</v>
      </c>
      <c r="T126" s="306">
        <v>114287212</v>
      </c>
      <c r="U126" s="257" t="s">
        <v>190</v>
      </c>
      <c r="V126" s="200">
        <v>1264</v>
      </c>
      <c r="W126" s="200">
        <v>4606.51</v>
      </c>
      <c r="X126" s="205">
        <v>5822623</v>
      </c>
      <c r="Y126" s="208">
        <v>1</v>
      </c>
      <c r="Z126" s="274" t="s">
        <v>191</v>
      </c>
      <c r="AA126" s="200">
        <v>2405</v>
      </c>
      <c r="AB126" s="200">
        <v>2889.03</v>
      </c>
      <c r="AC126" s="205">
        <v>6948116</v>
      </c>
      <c r="AD126" s="244">
        <v>1</v>
      </c>
      <c r="AE126" s="210">
        <v>133</v>
      </c>
      <c r="AF126" s="200">
        <v>0</v>
      </c>
      <c r="AG126" s="200">
        <v>1475.11</v>
      </c>
      <c r="AH126" s="200">
        <v>0</v>
      </c>
      <c r="AI126" s="200">
        <v>196189</v>
      </c>
      <c r="AJ126" s="201">
        <v>1</v>
      </c>
      <c r="AK126" s="263">
        <v>0</v>
      </c>
      <c r="AL126" s="210">
        <v>133</v>
      </c>
      <c r="AM126" s="200">
        <v>0</v>
      </c>
      <c r="AN126" s="200">
        <v>1513.95</v>
      </c>
      <c r="AO126" s="200">
        <v>0</v>
      </c>
      <c r="AP126" s="200">
        <v>201356</v>
      </c>
      <c r="AQ126" s="201">
        <v>1</v>
      </c>
      <c r="AR126" s="208">
        <v>0</v>
      </c>
      <c r="AS126" s="250">
        <v>199</v>
      </c>
      <c r="AT126" s="200">
        <v>0</v>
      </c>
      <c r="AU126" s="200">
        <v>1687.82</v>
      </c>
      <c r="AV126" s="200">
        <v>0</v>
      </c>
      <c r="AW126" s="200">
        <v>335876</v>
      </c>
      <c r="AX126" s="201">
        <v>0</v>
      </c>
      <c r="AY126" s="263">
        <v>1</v>
      </c>
      <c r="AZ126" s="210">
        <v>265</v>
      </c>
      <c r="BA126" s="200">
        <v>0</v>
      </c>
      <c r="BB126" s="200">
        <v>1036.86</v>
      </c>
      <c r="BC126" s="200">
        <v>0</v>
      </c>
      <c r="BD126" s="200">
        <v>274768</v>
      </c>
      <c r="BE126" s="201">
        <v>1</v>
      </c>
      <c r="BF126" s="208">
        <v>0</v>
      </c>
      <c r="BG126" s="250">
        <v>332</v>
      </c>
      <c r="BH126" s="200">
        <v>0</v>
      </c>
      <c r="BI126" s="200">
        <v>880.74</v>
      </c>
      <c r="BJ126" s="205">
        <v>0</v>
      </c>
      <c r="BK126" s="200">
        <v>292407</v>
      </c>
      <c r="BL126" s="201">
        <v>1</v>
      </c>
      <c r="BM126" s="263">
        <v>0</v>
      </c>
      <c r="BN126" s="210">
        <v>398</v>
      </c>
      <c r="BO126" s="200">
        <v>0</v>
      </c>
      <c r="BP126" s="200">
        <v>360.46</v>
      </c>
      <c r="BQ126" s="200">
        <v>0</v>
      </c>
      <c r="BR126" s="200">
        <v>143464</v>
      </c>
      <c r="BS126" s="201">
        <v>1</v>
      </c>
      <c r="BT126" s="208">
        <v>0</v>
      </c>
      <c r="BU126" s="327">
        <v>14214800</v>
      </c>
      <c r="BV126" s="333">
        <v>0.0953</v>
      </c>
      <c r="BW126" s="241" t="s">
        <v>198</v>
      </c>
      <c r="BX126" s="200">
        <v>400</v>
      </c>
      <c r="BY126" s="200">
        <v>188.78</v>
      </c>
      <c r="BZ126" s="331">
        <v>75510</v>
      </c>
      <c r="CA126" s="323">
        <v>0.0005</v>
      </c>
      <c r="CB126" s="208">
        <v>1</v>
      </c>
      <c r="CC126" s="238" t="s">
        <v>200</v>
      </c>
      <c r="CD126" s="200">
        <v>860</v>
      </c>
      <c r="CE126" s="200">
        <v>1050.24</v>
      </c>
      <c r="CF126" s="205">
        <v>903202</v>
      </c>
      <c r="CG126" s="208">
        <v>1</v>
      </c>
      <c r="CH126" s="238" t="s">
        <v>201</v>
      </c>
      <c r="CI126" s="200">
        <v>1461</v>
      </c>
      <c r="CJ126" s="200">
        <v>75.21</v>
      </c>
      <c r="CK126" s="205">
        <v>109879</v>
      </c>
      <c r="CL126" s="201">
        <v>1</v>
      </c>
      <c r="CM126" s="208">
        <v>0.0068</v>
      </c>
      <c r="CN126" s="250">
        <v>0</v>
      </c>
      <c r="CO126" s="200">
        <v>0</v>
      </c>
      <c r="CP126" s="200">
        <v>0</v>
      </c>
      <c r="CQ126" s="200">
        <v>0</v>
      </c>
      <c r="CR126" s="205">
        <v>0</v>
      </c>
      <c r="CS126" s="201">
        <v>0</v>
      </c>
      <c r="CT126" s="201">
        <v>0</v>
      </c>
      <c r="CU126" s="208">
        <v>0</v>
      </c>
      <c r="CV126" s="319">
        <v>1088591</v>
      </c>
      <c r="CW126" s="241" t="s">
        <v>209</v>
      </c>
      <c r="CX126" s="201">
        <v>0.28</v>
      </c>
      <c r="CY126" s="200">
        <v>1406.58</v>
      </c>
      <c r="CZ126" s="200">
        <v>515.58</v>
      </c>
      <c r="DA126" s="201">
        <v>0.1275</v>
      </c>
      <c r="DB126" s="201">
        <v>0.1248</v>
      </c>
      <c r="DC126" s="200">
        <v>2810.18</v>
      </c>
      <c r="DD126" s="236">
        <v>2541.94</v>
      </c>
      <c r="DE126" s="325">
        <v>3952745</v>
      </c>
      <c r="DF126" s="325">
        <v>1310572</v>
      </c>
      <c r="DG126" s="322">
        <v>1</v>
      </c>
      <c r="DH126" s="201">
        <v>1</v>
      </c>
      <c r="DI126" s="244">
        <v>0.0353</v>
      </c>
      <c r="DJ126" s="210">
        <v>132990</v>
      </c>
      <c r="DK126" s="236">
        <v>90000</v>
      </c>
      <c r="DL126" s="325">
        <v>12384150</v>
      </c>
      <c r="DM126" s="322">
        <v>0.083</v>
      </c>
      <c r="DN126" s="201">
        <v>0</v>
      </c>
      <c r="DO126" s="244">
        <v>0</v>
      </c>
      <c r="DP126" s="210">
        <v>0</v>
      </c>
      <c r="DQ126" s="236">
        <v>0</v>
      </c>
      <c r="DR126" s="325">
        <v>0</v>
      </c>
      <c r="DS126" s="322">
        <v>0</v>
      </c>
      <c r="DT126" s="201">
        <v>0</v>
      </c>
      <c r="DU126" s="208">
        <v>0</v>
      </c>
      <c r="DV126" s="270">
        <v>0</v>
      </c>
      <c r="DW126" s="199">
        <v>0</v>
      </c>
      <c r="DX126" s="202" t="s">
        <v>218</v>
      </c>
      <c r="DY126" s="199">
        <v>0</v>
      </c>
      <c r="DZ126" s="199">
        <v>0</v>
      </c>
      <c r="EA126" s="202" t="s">
        <v>218</v>
      </c>
      <c r="EB126" s="199">
        <v>0</v>
      </c>
      <c r="EC126" s="247">
        <v>0</v>
      </c>
      <c r="ED126" s="327">
        <v>0</v>
      </c>
      <c r="EE126" s="322">
        <v>0</v>
      </c>
      <c r="EF126" s="244">
        <v>0</v>
      </c>
      <c r="EG126" s="327">
        <v>24220</v>
      </c>
      <c r="EH126" s="322">
        <v>0.0002</v>
      </c>
      <c r="EI126" s="208">
        <v>0</v>
      </c>
      <c r="EJ126" s="327">
        <v>1925247</v>
      </c>
      <c r="EK126" s="322">
        <v>0.0129</v>
      </c>
      <c r="EL126" s="244">
        <v>0</v>
      </c>
      <c r="EM126" s="327">
        <v>0</v>
      </c>
      <c r="EN126" s="322">
        <v>0</v>
      </c>
      <c r="EO126" s="208">
        <v>0</v>
      </c>
      <c r="EP126" s="327">
        <v>0</v>
      </c>
      <c r="EQ126" s="322">
        <v>0</v>
      </c>
      <c r="ER126" s="208">
        <v>0</v>
      </c>
      <c r="ES126" s="241" t="s">
        <v>230</v>
      </c>
      <c r="ET126" s="200">
        <v>0</v>
      </c>
      <c r="EU126" s="201">
        <v>0</v>
      </c>
      <c r="EV126" s="201">
        <v>0</v>
      </c>
      <c r="EW126" s="208">
        <v>0</v>
      </c>
      <c r="EX126" s="238" t="s">
        <v>231</v>
      </c>
      <c r="EY126" s="200">
        <v>0</v>
      </c>
      <c r="EZ126" s="201">
        <v>0</v>
      </c>
      <c r="FA126" s="208">
        <v>0</v>
      </c>
      <c r="FB126" s="238" t="s">
        <v>232</v>
      </c>
      <c r="FC126" s="200">
        <v>0</v>
      </c>
      <c r="FD126" s="201">
        <v>0</v>
      </c>
      <c r="FE126" s="208">
        <v>0</v>
      </c>
      <c r="FF126" s="238" t="s">
        <v>233</v>
      </c>
      <c r="FG126" s="200">
        <v>0</v>
      </c>
      <c r="FH126" s="201">
        <v>0</v>
      </c>
      <c r="FI126" s="208">
        <v>0</v>
      </c>
      <c r="FJ126" s="238" t="s">
        <v>234</v>
      </c>
      <c r="FK126" s="200">
        <v>0</v>
      </c>
      <c r="FL126" s="201">
        <v>0</v>
      </c>
      <c r="FM126" s="208">
        <v>0</v>
      </c>
      <c r="FN126" s="238" t="s">
        <v>235</v>
      </c>
      <c r="FO126" s="200">
        <v>0</v>
      </c>
      <c r="FP126" s="201">
        <v>0</v>
      </c>
      <c r="FQ126" s="244">
        <v>0</v>
      </c>
      <c r="FR126" s="211">
        <v>149187536</v>
      </c>
      <c r="FS126" s="201">
        <v>1</v>
      </c>
      <c r="FT126" s="200">
        <v>22012239</v>
      </c>
      <c r="FU126" s="341">
        <f t="shared" si="1"/>
        <v>0.1475474398880078</v>
      </c>
      <c r="FV126" s="210">
        <v>557656</v>
      </c>
      <c r="FW126" s="199" t="s">
        <v>170</v>
      </c>
      <c r="FX126" s="201">
        <v>0</v>
      </c>
      <c r="FY126" s="201">
        <v>0.251</v>
      </c>
      <c r="FZ126" s="200">
        <v>-557656</v>
      </c>
      <c r="GA126" s="200">
        <v>0</v>
      </c>
      <c r="GB126" s="208">
        <v>0</v>
      </c>
      <c r="GC126" s="254">
        <v>0</v>
      </c>
      <c r="GD126" s="200">
        <v>0</v>
      </c>
      <c r="GE126" s="200">
        <v>0</v>
      </c>
      <c r="GF126" s="236">
        <v>0</v>
      </c>
      <c r="GG126" s="254">
        <v>149187537</v>
      </c>
      <c r="GH126" s="201">
        <v>0.7661</v>
      </c>
      <c r="GI126" s="201">
        <v>0.9039</v>
      </c>
      <c r="GJ126" s="266">
        <v>1.28</v>
      </c>
    </row>
    <row r="127" spans="1:192" s="190" customFormat="1" ht="14.25">
      <c r="A127" s="197">
        <v>808</v>
      </c>
      <c r="B127" s="197" t="s">
        <v>86</v>
      </c>
      <c r="C127" s="198" t="s">
        <v>169</v>
      </c>
      <c r="D127" s="247">
        <v>0</v>
      </c>
      <c r="E127" s="254">
        <v>2566.48</v>
      </c>
      <c r="F127" s="200">
        <v>15699</v>
      </c>
      <c r="G127" s="205">
        <v>40291202</v>
      </c>
      <c r="H127" s="201">
        <v>0.3599</v>
      </c>
      <c r="I127" s="208">
        <v>0.0566</v>
      </c>
      <c r="J127" s="250">
        <v>3286.96</v>
      </c>
      <c r="K127" s="200">
        <v>5740</v>
      </c>
      <c r="L127" s="205">
        <v>18867165</v>
      </c>
      <c r="M127" s="201">
        <v>0.1685</v>
      </c>
      <c r="N127" s="208">
        <v>0.0386</v>
      </c>
      <c r="O127" s="250">
        <v>4789.67</v>
      </c>
      <c r="P127" s="200">
        <v>4045</v>
      </c>
      <c r="Q127" s="205">
        <v>19374222</v>
      </c>
      <c r="R127" s="201">
        <v>0.1731</v>
      </c>
      <c r="S127" s="208">
        <v>0.0386</v>
      </c>
      <c r="T127" s="306">
        <v>78532588</v>
      </c>
      <c r="U127" s="257" t="s">
        <v>190</v>
      </c>
      <c r="V127" s="200">
        <v>1643.96</v>
      </c>
      <c r="W127" s="200">
        <v>4592.08</v>
      </c>
      <c r="X127" s="205">
        <v>7549179</v>
      </c>
      <c r="Y127" s="208">
        <v>0.1436</v>
      </c>
      <c r="Z127" s="274" t="s">
        <v>191</v>
      </c>
      <c r="AA127" s="200">
        <v>2331.65</v>
      </c>
      <c r="AB127" s="200">
        <v>2838.05</v>
      </c>
      <c r="AC127" s="205">
        <v>6617328</v>
      </c>
      <c r="AD127" s="244">
        <v>0.1293</v>
      </c>
      <c r="AE127" s="210">
        <v>0</v>
      </c>
      <c r="AF127" s="200">
        <v>0</v>
      </c>
      <c r="AG127" s="200">
        <v>0</v>
      </c>
      <c r="AH127" s="200">
        <v>0</v>
      </c>
      <c r="AI127" s="200">
        <v>0</v>
      </c>
      <c r="AJ127" s="201">
        <v>0</v>
      </c>
      <c r="AK127" s="263">
        <v>0</v>
      </c>
      <c r="AL127" s="210">
        <v>0</v>
      </c>
      <c r="AM127" s="200">
        <v>0</v>
      </c>
      <c r="AN127" s="200">
        <v>0</v>
      </c>
      <c r="AO127" s="200">
        <v>0</v>
      </c>
      <c r="AP127" s="200">
        <v>0</v>
      </c>
      <c r="AQ127" s="201">
        <v>0</v>
      </c>
      <c r="AR127" s="208">
        <v>0</v>
      </c>
      <c r="AS127" s="250">
        <v>0</v>
      </c>
      <c r="AT127" s="200">
        <v>0</v>
      </c>
      <c r="AU127" s="200">
        <v>0</v>
      </c>
      <c r="AV127" s="200">
        <v>0</v>
      </c>
      <c r="AW127" s="200">
        <v>0</v>
      </c>
      <c r="AX127" s="201">
        <v>0</v>
      </c>
      <c r="AY127" s="263">
        <v>0</v>
      </c>
      <c r="AZ127" s="210">
        <v>0</v>
      </c>
      <c r="BA127" s="200">
        <v>0</v>
      </c>
      <c r="BB127" s="205">
        <v>0</v>
      </c>
      <c r="BC127" s="200">
        <v>0</v>
      </c>
      <c r="BD127" s="200">
        <v>0</v>
      </c>
      <c r="BE127" s="201">
        <v>0</v>
      </c>
      <c r="BF127" s="208">
        <v>0</v>
      </c>
      <c r="BG127" s="250">
        <v>0</v>
      </c>
      <c r="BH127" s="200">
        <v>0</v>
      </c>
      <c r="BI127" s="200">
        <v>0</v>
      </c>
      <c r="BJ127" s="205">
        <v>0</v>
      </c>
      <c r="BK127" s="200">
        <v>0</v>
      </c>
      <c r="BL127" s="201">
        <v>0</v>
      </c>
      <c r="BM127" s="263">
        <v>0</v>
      </c>
      <c r="BN127" s="210">
        <v>0</v>
      </c>
      <c r="BO127" s="200">
        <v>0</v>
      </c>
      <c r="BP127" s="205">
        <v>0</v>
      </c>
      <c r="BQ127" s="200">
        <v>0</v>
      </c>
      <c r="BR127" s="200">
        <v>0</v>
      </c>
      <c r="BS127" s="201">
        <v>0</v>
      </c>
      <c r="BT127" s="208">
        <v>0</v>
      </c>
      <c r="BU127" s="327">
        <v>14166506</v>
      </c>
      <c r="BV127" s="333">
        <v>0.1265</v>
      </c>
      <c r="BW127" s="241" t="s">
        <v>198</v>
      </c>
      <c r="BX127" s="200">
        <v>1295.09</v>
      </c>
      <c r="BY127" s="200">
        <v>222.41</v>
      </c>
      <c r="BZ127" s="331">
        <v>288045</v>
      </c>
      <c r="CA127" s="323">
        <v>0.0026</v>
      </c>
      <c r="CB127" s="208">
        <v>0</v>
      </c>
      <c r="CC127" s="238" t="s">
        <v>200</v>
      </c>
      <c r="CD127" s="200">
        <v>601.04</v>
      </c>
      <c r="CE127" s="200">
        <v>524.4</v>
      </c>
      <c r="CF127" s="205">
        <v>315185</v>
      </c>
      <c r="CG127" s="208">
        <v>0</v>
      </c>
      <c r="CH127" s="238" t="s">
        <v>201</v>
      </c>
      <c r="CI127" s="200">
        <v>2623.77</v>
      </c>
      <c r="CJ127" s="200">
        <v>75.07</v>
      </c>
      <c r="CK127" s="205">
        <v>196955</v>
      </c>
      <c r="CL127" s="201">
        <v>0</v>
      </c>
      <c r="CM127" s="208">
        <v>0.0046</v>
      </c>
      <c r="CN127" s="250">
        <v>0</v>
      </c>
      <c r="CO127" s="200">
        <v>0</v>
      </c>
      <c r="CP127" s="200">
        <v>0</v>
      </c>
      <c r="CQ127" s="200">
        <v>0</v>
      </c>
      <c r="CR127" s="205">
        <v>0</v>
      </c>
      <c r="CS127" s="201">
        <v>0</v>
      </c>
      <c r="CT127" s="201">
        <v>0</v>
      </c>
      <c r="CU127" s="208">
        <v>0</v>
      </c>
      <c r="CV127" s="319">
        <v>800185</v>
      </c>
      <c r="CW127" s="241" t="s">
        <v>252</v>
      </c>
      <c r="CX127" s="201">
        <v>0.2893</v>
      </c>
      <c r="CY127" s="200">
        <v>1037.06</v>
      </c>
      <c r="CZ127" s="200">
        <v>1032.75</v>
      </c>
      <c r="DA127" s="201">
        <v>0.1698</v>
      </c>
      <c r="DB127" s="201">
        <v>0.1698</v>
      </c>
      <c r="DC127" s="200">
        <v>2652.69</v>
      </c>
      <c r="DD127" s="236">
        <v>1881</v>
      </c>
      <c r="DE127" s="325">
        <v>2751005</v>
      </c>
      <c r="DF127" s="325">
        <v>1942604</v>
      </c>
      <c r="DG127" s="322">
        <v>1</v>
      </c>
      <c r="DH127" s="201">
        <v>0.7134</v>
      </c>
      <c r="DI127" s="244">
        <v>0.0419</v>
      </c>
      <c r="DJ127" s="210">
        <v>169409.67</v>
      </c>
      <c r="DK127" s="236">
        <v>169409.67</v>
      </c>
      <c r="DL127" s="325">
        <v>12028087</v>
      </c>
      <c r="DM127" s="322">
        <v>0.1074</v>
      </c>
      <c r="DN127" s="201">
        <v>0</v>
      </c>
      <c r="DO127" s="244">
        <v>0</v>
      </c>
      <c r="DP127" s="210">
        <v>0</v>
      </c>
      <c r="DQ127" s="236">
        <v>0</v>
      </c>
      <c r="DR127" s="325">
        <v>0</v>
      </c>
      <c r="DS127" s="322">
        <v>0</v>
      </c>
      <c r="DT127" s="201">
        <v>0</v>
      </c>
      <c r="DU127" s="208">
        <v>0</v>
      </c>
      <c r="DV127" s="270">
        <v>0</v>
      </c>
      <c r="DW127" s="199">
        <v>0</v>
      </c>
      <c r="DX127" s="202" t="s">
        <v>218</v>
      </c>
      <c r="DY127" s="199">
        <v>0</v>
      </c>
      <c r="DZ127" s="199">
        <v>0</v>
      </c>
      <c r="EA127" s="202" t="s">
        <v>218</v>
      </c>
      <c r="EB127" s="199">
        <v>0</v>
      </c>
      <c r="EC127" s="247">
        <v>0</v>
      </c>
      <c r="ED127" s="327">
        <v>0</v>
      </c>
      <c r="EE127" s="322">
        <v>0</v>
      </c>
      <c r="EF127" s="244">
        <v>0</v>
      </c>
      <c r="EG127" s="327">
        <v>0</v>
      </c>
      <c r="EH127" s="322">
        <v>0</v>
      </c>
      <c r="EI127" s="208">
        <v>0</v>
      </c>
      <c r="EJ127" s="327">
        <v>1396113</v>
      </c>
      <c r="EK127" s="322">
        <v>0.0125</v>
      </c>
      <c r="EL127" s="244">
        <v>0</v>
      </c>
      <c r="EM127" s="327">
        <v>337381</v>
      </c>
      <c r="EN127" s="322">
        <v>0.003</v>
      </c>
      <c r="EO127" s="208">
        <v>0</v>
      </c>
      <c r="EP127" s="327">
        <v>0</v>
      </c>
      <c r="EQ127" s="322">
        <v>0</v>
      </c>
      <c r="ER127" s="208">
        <v>0</v>
      </c>
      <c r="ES127" s="241" t="s">
        <v>230</v>
      </c>
      <c r="ET127" s="200">
        <v>0</v>
      </c>
      <c r="EU127" s="201">
        <v>0</v>
      </c>
      <c r="EV127" s="201">
        <v>0</v>
      </c>
      <c r="EW127" s="208">
        <v>0</v>
      </c>
      <c r="EX127" s="238" t="s">
        <v>231</v>
      </c>
      <c r="EY127" s="200">
        <v>0</v>
      </c>
      <c r="EZ127" s="201">
        <v>0</v>
      </c>
      <c r="FA127" s="208">
        <v>0</v>
      </c>
      <c r="FB127" s="238" t="s">
        <v>232</v>
      </c>
      <c r="FC127" s="200">
        <v>0</v>
      </c>
      <c r="FD127" s="201">
        <v>0</v>
      </c>
      <c r="FE127" s="208">
        <v>0</v>
      </c>
      <c r="FF127" s="238" t="s">
        <v>233</v>
      </c>
      <c r="FG127" s="200">
        <v>0</v>
      </c>
      <c r="FH127" s="201">
        <v>0</v>
      </c>
      <c r="FI127" s="208">
        <v>0</v>
      </c>
      <c r="FJ127" s="238" t="s">
        <v>234</v>
      </c>
      <c r="FK127" s="200">
        <v>0</v>
      </c>
      <c r="FL127" s="201">
        <v>0</v>
      </c>
      <c r="FM127" s="208">
        <v>0</v>
      </c>
      <c r="FN127" s="238" t="s">
        <v>235</v>
      </c>
      <c r="FO127" s="200">
        <v>0</v>
      </c>
      <c r="FP127" s="201">
        <v>0</v>
      </c>
      <c r="FQ127" s="244">
        <v>0</v>
      </c>
      <c r="FR127" s="211">
        <v>111954469</v>
      </c>
      <c r="FS127" s="201">
        <v>1</v>
      </c>
      <c r="FT127" s="200">
        <v>9831355</v>
      </c>
      <c r="FU127" s="341">
        <f t="shared" si="1"/>
        <v>0.08781565477301312</v>
      </c>
      <c r="FV127" s="210">
        <v>876677</v>
      </c>
      <c r="FW127" s="199" t="s">
        <v>170</v>
      </c>
      <c r="FX127" s="201">
        <v>0.0294</v>
      </c>
      <c r="FY127" s="201">
        <v>1</v>
      </c>
      <c r="FZ127" s="200">
        <v>-876677</v>
      </c>
      <c r="GA127" s="200">
        <v>0</v>
      </c>
      <c r="GB127" s="208">
        <v>0</v>
      </c>
      <c r="GC127" s="254">
        <v>0</v>
      </c>
      <c r="GD127" s="200">
        <v>0</v>
      </c>
      <c r="GE127" s="200">
        <v>160000</v>
      </c>
      <c r="GF127" s="236">
        <v>0</v>
      </c>
      <c r="GG127" s="254">
        <v>111954469</v>
      </c>
      <c r="GH127" s="201">
        <v>0.7015</v>
      </c>
      <c r="GI127" s="201">
        <v>0.8771</v>
      </c>
      <c r="GJ127" s="266">
        <v>1.28</v>
      </c>
    </row>
    <row r="128" spans="1:192" s="190" customFormat="1" ht="14.25">
      <c r="A128" s="197">
        <v>861</v>
      </c>
      <c r="B128" s="197" t="s">
        <v>269</v>
      </c>
      <c r="C128" s="198" t="s">
        <v>169</v>
      </c>
      <c r="D128" s="247">
        <v>0</v>
      </c>
      <c r="E128" s="254">
        <v>2841.44</v>
      </c>
      <c r="F128" s="200">
        <v>20615</v>
      </c>
      <c r="G128" s="205">
        <v>58576286</v>
      </c>
      <c r="H128" s="201">
        <v>0.4176</v>
      </c>
      <c r="I128" s="208">
        <v>0.01</v>
      </c>
      <c r="J128" s="250">
        <v>4209.96</v>
      </c>
      <c r="K128" s="200">
        <v>6781</v>
      </c>
      <c r="L128" s="205">
        <v>28547739</v>
      </c>
      <c r="M128" s="201">
        <v>0.2035</v>
      </c>
      <c r="N128" s="208">
        <v>0.01</v>
      </c>
      <c r="O128" s="250">
        <v>4841.45</v>
      </c>
      <c r="P128" s="200">
        <v>4770</v>
      </c>
      <c r="Q128" s="205">
        <v>23093717</v>
      </c>
      <c r="R128" s="201">
        <v>0.1646</v>
      </c>
      <c r="S128" s="208">
        <v>0.01</v>
      </c>
      <c r="T128" s="306">
        <v>110217741</v>
      </c>
      <c r="U128" s="257" t="s">
        <v>254</v>
      </c>
      <c r="V128" s="200">
        <v>500</v>
      </c>
      <c r="W128" s="200">
        <v>5595.3</v>
      </c>
      <c r="X128" s="205">
        <v>2797650</v>
      </c>
      <c r="Y128" s="208">
        <v>0.5</v>
      </c>
      <c r="Z128" s="274" t="s">
        <v>253</v>
      </c>
      <c r="AA128" s="200">
        <v>500</v>
      </c>
      <c r="AB128" s="200">
        <v>2712</v>
      </c>
      <c r="AC128" s="205">
        <v>1356000</v>
      </c>
      <c r="AD128" s="244">
        <v>0.5</v>
      </c>
      <c r="AE128" s="210">
        <v>100</v>
      </c>
      <c r="AF128" s="200">
        <v>75</v>
      </c>
      <c r="AG128" s="200">
        <v>1830.88</v>
      </c>
      <c r="AH128" s="200">
        <v>987.54</v>
      </c>
      <c r="AI128" s="200">
        <v>257154</v>
      </c>
      <c r="AJ128" s="201">
        <v>0.5</v>
      </c>
      <c r="AK128" s="263">
        <v>0.5</v>
      </c>
      <c r="AL128" s="210">
        <v>150</v>
      </c>
      <c r="AM128" s="200">
        <v>125</v>
      </c>
      <c r="AN128" s="200">
        <v>1704.85</v>
      </c>
      <c r="AO128" s="200">
        <v>909.96</v>
      </c>
      <c r="AP128" s="200">
        <v>369474</v>
      </c>
      <c r="AQ128" s="201">
        <v>0.5</v>
      </c>
      <c r="AR128" s="208">
        <v>0.5</v>
      </c>
      <c r="AS128" s="250">
        <v>175</v>
      </c>
      <c r="AT128" s="200">
        <v>150</v>
      </c>
      <c r="AU128" s="200">
        <v>4321.48</v>
      </c>
      <c r="AV128" s="200">
        <v>2296.93</v>
      </c>
      <c r="AW128" s="200">
        <v>1100799</v>
      </c>
      <c r="AX128" s="201">
        <v>0.5</v>
      </c>
      <c r="AY128" s="263">
        <v>0.5</v>
      </c>
      <c r="AZ128" s="210">
        <v>200</v>
      </c>
      <c r="BA128" s="200">
        <v>175</v>
      </c>
      <c r="BB128" s="200">
        <v>3946.84</v>
      </c>
      <c r="BC128" s="200">
        <v>2032.5</v>
      </c>
      <c r="BD128" s="200">
        <v>1145056</v>
      </c>
      <c r="BE128" s="201">
        <v>0.5</v>
      </c>
      <c r="BF128" s="208">
        <v>0.5</v>
      </c>
      <c r="BG128" s="250">
        <v>225</v>
      </c>
      <c r="BH128" s="200">
        <v>200</v>
      </c>
      <c r="BI128" s="200">
        <v>2693.67</v>
      </c>
      <c r="BJ128" s="200">
        <v>1323.35</v>
      </c>
      <c r="BK128" s="200">
        <v>870744</v>
      </c>
      <c r="BL128" s="201">
        <v>0.5</v>
      </c>
      <c r="BM128" s="263">
        <v>0.5</v>
      </c>
      <c r="BN128" s="210">
        <v>265</v>
      </c>
      <c r="BO128" s="200">
        <v>263</v>
      </c>
      <c r="BP128" s="200">
        <v>1146.81</v>
      </c>
      <c r="BQ128" s="200">
        <v>596.53</v>
      </c>
      <c r="BR128" s="200">
        <v>460790</v>
      </c>
      <c r="BS128" s="201">
        <v>0.5</v>
      </c>
      <c r="BT128" s="208">
        <v>0.5</v>
      </c>
      <c r="BU128" s="327">
        <v>8357666</v>
      </c>
      <c r="BV128" s="333">
        <v>0.0596</v>
      </c>
      <c r="BW128" s="241" t="s">
        <v>198</v>
      </c>
      <c r="BX128" s="200">
        <v>0</v>
      </c>
      <c r="BY128" s="200">
        <v>0</v>
      </c>
      <c r="BZ128" s="331">
        <v>0</v>
      </c>
      <c r="CA128" s="323">
        <v>0</v>
      </c>
      <c r="CB128" s="208">
        <v>0</v>
      </c>
      <c r="CC128" s="238" t="s">
        <v>200</v>
      </c>
      <c r="CD128" s="200">
        <v>200</v>
      </c>
      <c r="CE128" s="200">
        <v>2348.07</v>
      </c>
      <c r="CF128" s="205">
        <v>469615</v>
      </c>
      <c r="CG128" s="208">
        <v>0</v>
      </c>
      <c r="CH128" s="238" t="s">
        <v>201</v>
      </c>
      <c r="CI128" s="200">
        <v>200</v>
      </c>
      <c r="CJ128" s="200">
        <v>285.87</v>
      </c>
      <c r="CK128" s="205">
        <v>57173</v>
      </c>
      <c r="CL128" s="201">
        <v>0</v>
      </c>
      <c r="CM128" s="208">
        <v>0.0038</v>
      </c>
      <c r="CN128" s="250">
        <v>0</v>
      </c>
      <c r="CO128" s="200">
        <v>0</v>
      </c>
      <c r="CP128" s="200">
        <v>0</v>
      </c>
      <c r="CQ128" s="200">
        <v>0</v>
      </c>
      <c r="CR128" s="205">
        <v>0</v>
      </c>
      <c r="CS128" s="201">
        <v>0</v>
      </c>
      <c r="CT128" s="201">
        <v>0</v>
      </c>
      <c r="CU128" s="208">
        <v>0</v>
      </c>
      <c r="CV128" s="319">
        <v>526788</v>
      </c>
      <c r="CW128" s="241" t="s">
        <v>252</v>
      </c>
      <c r="CX128" s="201">
        <v>1</v>
      </c>
      <c r="CY128" s="200">
        <v>1104.16</v>
      </c>
      <c r="CZ128" s="200">
        <v>1104.16</v>
      </c>
      <c r="DA128" s="201">
        <v>0.4748</v>
      </c>
      <c r="DB128" s="201">
        <v>0.2908</v>
      </c>
      <c r="DC128" s="200">
        <v>6848.44</v>
      </c>
      <c r="DD128" s="236">
        <v>3139.81</v>
      </c>
      <c r="DE128" s="325">
        <v>7561775</v>
      </c>
      <c r="DF128" s="325">
        <v>3466852</v>
      </c>
      <c r="DG128" s="322">
        <v>1</v>
      </c>
      <c r="DH128" s="201">
        <v>1</v>
      </c>
      <c r="DI128" s="244">
        <v>0.0786</v>
      </c>
      <c r="DJ128" s="210">
        <v>100000</v>
      </c>
      <c r="DK128" s="236">
        <v>100000</v>
      </c>
      <c r="DL128" s="325">
        <v>8500000</v>
      </c>
      <c r="DM128" s="322">
        <v>0.0606</v>
      </c>
      <c r="DN128" s="201">
        <v>0</v>
      </c>
      <c r="DO128" s="244">
        <v>0</v>
      </c>
      <c r="DP128" s="210">
        <v>0</v>
      </c>
      <c r="DQ128" s="236">
        <v>0</v>
      </c>
      <c r="DR128" s="325">
        <v>0</v>
      </c>
      <c r="DS128" s="322">
        <v>0</v>
      </c>
      <c r="DT128" s="201">
        <v>0</v>
      </c>
      <c r="DU128" s="208">
        <v>0</v>
      </c>
      <c r="DV128" s="270">
        <v>0</v>
      </c>
      <c r="DW128" s="199">
        <v>0</v>
      </c>
      <c r="DX128" s="202" t="s">
        <v>218</v>
      </c>
      <c r="DY128" s="199">
        <v>0</v>
      </c>
      <c r="DZ128" s="199">
        <v>0</v>
      </c>
      <c r="EA128" s="202" t="s">
        <v>218</v>
      </c>
      <c r="EB128" s="199">
        <v>0</v>
      </c>
      <c r="EC128" s="247">
        <v>0</v>
      </c>
      <c r="ED128" s="327">
        <v>0</v>
      </c>
      <c r="EE128" s="322">
        <v>0</v>
      </c>
      <c r="EF128" s="244">
        <v>0</v>
      </c>
      <c r="EG128" s="327">
        <v>0</v>
      </c>
      <c r="EH128" s="322">
        <v>0</v>
      </c>
      <c r="EI128" s="208">
        <v>0</v>
      </c>
      <c r="EJ128" s="327">
        <v>1630755</v>
      </c>
      <c r="EK128" s="322">
        <v>0.0116</v>
      </c>
      <c r="EL128" s="244">
        <v>0</v>
      </c>
      <c r="EM128" s="327">
        <v>0</v>
      </c>
      <c r="EN128" s="322">
        <v>0</v>
      </c>
      <c r="EO128" s="208">
        <v>0</v>
      </c>
      <c r="EP128" s="327">
        <v>0</v>
      </c>
      <c r="EQ128" s="322">
        <v>0</v>
      </c>
      <c r="ER128" s="208">
        <v>0</v>
      </c>
      <c r="ES128" s="241" t="s">
        <v>230</v>
      </c>
      <c r="ET128" s="200">
        <v>0</v>
      </c>
      <c r="EU128" s="201">
        <v>0</v>
      </c>
      <c r="EV128" s="201">
        <v>0</v>
      </c>
      <c r="EW128" s="208">
        <v>0</v>
      </c>
      <c r="EX128" s="238" t="s">
        <v>231</v>
      </c>
      <c r="EY128" s="200">
        <v>0</v>
      </c>
      <c r="EZ128" s="201">
        <v>0</v>
      </c>
      <c r="FA128" s="208">
        <v>0</v>
      </c>
      <c r="FB128" s="238" t="s">
        <v>232</v>
      </c>
      <c r="FC128" s="200">
        <v>0</v>
      </c>
      <c r="FD128" s="201">
        <v>0</v>
      </c>
      <c r="FE128" s="208">
        <v>0</v>
      </c>
      <c r="FF128" s="238" t="s">
        <v>233</v>
      </c>
      <c r="FG128" s="200">
        <v>0</v>
      </c>
      <c r="FH128" s="201">
        <v>0</v>
      </c>
      <c r="FI128" s="208">
        <v>0</v>
      </c>
      <c r="FJ128" s="238" t="s">
        <v>234</v>
      </c>
      <c r="FK128" s="200">
        <v>0</v>
      </c>
      <c r="FL128" s="201">
        <v>0</v>
      </c>
      <c r="FM128" s="208">
        <v>0</v>
      </c>
      <c r="FN128" s="238" t="s">
        <v>235</v>
      </c>
      <c r="FO128" s="200">
        <v>0</v>
      </c>
      <c r="FP128" s="201">
        <v>0</v>
      </c>
      <c r="FQ128" s="244">
        <v>0</v>
      </c>
      <c r="FR128" s="211">
        <v>140261578</v>
      </c>
      <c r="FS128" s="201">
        <v>1</v>
      </c>
      <c r="FT128" s="200">
        <v>16309638</v>
      </c>
      <c r="FU128" s="341">
        <f t="shared" si="1"/>
        <v>0.11628015478337196</v>
      </c>
      <c r="FV128" s="210">
        <v>558463</v>
      </c>
      <c r="FW128" s="199" t="s">
        <v>170</v>
      </c>
      <c r="FX128" s="201">
        <v>0.0288</v>
      </c>
      <c r="FY128" s="201">
        <v>1</v>
      </c>
      <c r="FZ128" s="200">
        <v>-558462</v>
      </c>
      <c r="GA128" s="200">
        <v>0</v>
      </c>
      <c r="GB128" s="208">
        <v>0</v>
      </c>
      <c r="GC128" s="254">
        <v>0</v>
      </c>
      <c r="GD128" s="200">
        <v>0</v>
      </c>
      <c r="GE128" s="200">
        <v>532160</v>
      </c>
      <c r="GF128" s="236">
        <v>0</v>
      </c>
      <c r="GG128" s="254">
        <v>140261578</v>
      </c>
      <c r="GH128" s="201">
        <v>0.7858</v>
      </c>
      <c r="GI128" s="201">
        <v>0.9278</v>
      </c>
      <c r="GJ128" s="266">
        <v>1.32</v>
      </c>
    </row>
    <row r="129" spans="1:192" s="190" customFormat="1" ht="14.25">
      <c r="A129" s="197">
        <v>935</v>
      </c>
      <c r="B129" s="197" t="s">
        <v>146</v>
      </c>
      <c r="C129" s="198" t="s">
        <v>169</v>
      </c>
      <c r="D129" s="247">
        <v>0</v>
      </c>
      <c r="E129" s="254">
        <v>2606</v>
      </c>
      <c r="F129" s="200">
        <v>52836.78</v>
      </c>
      <c r="G129" s="205">
        <v>137692657</v>
      </c>
      <c r="H129" s="201">
        <v>0.3763</v>
      </c>
      <c r="I129" s="208">
        <v>0</v>
      </c>
      <c r="J129" s="250">
        <v>3809</v>
      </c>
      <c r="K129" s="200">
        <v>19986.26</v>
      </c>
      <c r="L129" s="205">
        <v>76127652</v>
      </c>
      <c r="M129" s="201">
        <v>0.208</v>
      </c>
      <c r="N129" s="208">
        <v>0</v>
      </c>
      <c r="O129" s="250">
        <v>4213</v>
      </c>
      <c r="P129" s="200">
        <v>14686</v>
      </c>
      <c r="Q129" s="205">
        <v>61872118</v>
      </c>
      <c r="R129" s="201">
        <v>0.1691</v>
      </c>
      <c r="S129" s="208">
        <v>0</v>
      </c>
      <c r="T129" s="306">
        <v>275692427</v>
      </c>
      <c r="U129" s="257" t="s">
        <v>254</v>
      </c>
      <c r="V129" s="200">
        <v>400</v>
      </c>
      <c r="W129" s="200">
        <v>8115.76</v>
      </c>
      <c r="X129" s="205">
        <v>3246305</v>
      </c>
      <c r="Y129" s="208">
        <v>0.5</v>
      </c>
      <c r="Z129" s="274" t="s">
        <v>253</v>
      </c>
      <c r="AA129" s="200">
        <v>400</v>
      </c>
      <c r="AB129" s="200">
        <v>4312.2</v>
      </c>
      <c r="AC129" s="205">
        <v>1724878</v>
      </c>
      <c r="AD129" s="244">
        <v>0.5</v>
      </c>
      <c r="AE129" s="210">
        <v>165</v>
      </c>
      <c r="AF129" s="200">
        <v>165</v>
      </c>
      <c r="AG129" s="200">
        <v>5013.37</v>
      </c>
      <c r="AH129" s="200">
        <v>3028.64</v>
      </c>
      <c r="AI129" s="200">
        <v>1326931</v>
      </c>
      <c r="AJ129" s="201">
        <v>0.5</v>
      </c>
      <c r="AK129" s="263">
        <v>0.5</v>
      </c>
      <c r="AL129" s="210">
        <v>540</v>
      </c>
      <c r="AM129" s="200">
        <v>540</v>
      </c>
      <c r="AN129" s="200">
        <v>3501.16</v>
      </c>
      <c r="AO129" s="200">
        <v>2100.95</v>
      </c>
      <c r="AP129" s="200">
        <v>3025139</v>
      </c>
      <c r="AQ129" s="201">
        <v>0.5</v>
      </c>
      <c r="AR129" s="208">
        <v>0.5</v>
      </c>
      <c r="AS129" s="250">
        <v>1230</v>
      </c>
      <c r="AT129" s="200">
        <v>1230</v>
      </c>
      <c r="AU129" s="200">
        <v>5114.27</v>
      </c>
      <c r="AV129" s="200">
        <v>3221.3</v>
      </c>
      <c r="AW129" s="200">
        <v>10252743</v>
      </c>
      <c r="AX129" s="201">
        <v>0.5</v>
      </c>
      <c r="AY129" s="263">
        <v>0.5</v>
      </c>
      <c r="AZ129" s="210">
        <v>1280</v>
      </c>
      <c r="BA129" s="200">
        <v>1280</v>
      </c>
      <c r="BB129" s="200">
        <v>1563.06</v>
      </c>
      <c r="BC129" s="200">
        <v>897.99</v>
      </c>
      <c r="BD129" s="200">
        <v>3150143</v>
      </c>
      <c r="BE129" s="201">
        <v>0.5</v>
      </c>
      <c r="BF129" s="208">
        <v>0.5</v>
      </c>
      <c r="BG129" s="250">
        <v>1365</v>
      </c>
      <c r="BH129" s="200">
        <v>1365</v>
      </c>
      <c r="BI129" s="200">
        <v>583.7</v>
      </c>
      <c r="BJ129" s="200">
        <v>288.05</v>
      </c>
      <c r="BK129" s="200">
        <v>1189945</v>
      </c>
      <c r="BL129" s="201">
        <v>0.5</v>
      </c>
      <c r="BM129" s="263">
        <v>0.5</v>
      </c>
      <c r="BN129" s="210">
        <v>1605</v>
      </c>
      <c r="BO129" s="200">
        <v>1605</v>
      </c>
      <c r="BP129" s="200">
        <v>1</v>
      </c>
      <c r="BQ129" s="200">
        <v>0</v>
      </c>
      <c r="BR129" s="200">
        <v>1605</v>
      </c>
      <c r="BS129" s="201">
        <v>0.5</v>
      </c>
      <c r="BT129" s="208">
        <v>0.5</v>
      </c>
      <c r="BU129" s="327">
        <v>23917688</v>
      </c>
      <c r="BV129" s="333">
        <v>0.0654</v>
      </c>
      <c r="BW129" s="241" t="s">
        <v>198</v>
      </c>
      <c r="BX129" s="200">
        <v>925</v>
      </c>
      <c r="BY129" s="200">
        <v>377.45</v>
      </c>
      <c r="BZ129" s="331">
        <v>349142</v>
      </c>
      <c r="CA129" s="323">
        <v>0.001</v>
      </c>
      <c r="CB129" s="208">
        <v>0</v>
      </c>
      <c r="CC129" s="238" t="s">
        <v>259</v>
      </c>
      <c r="CD129" s="200">
        <v>1500</v>
      </c>
      <c r="CE129" s="200">
        <v>1045.91</v>
      </c>
      <c r="CF129" s="205">
        <v>1568866</v>
      </c>
      <c r="CG129" s="208">
        <v>0</v>
      </c>
      <c r="CH129" s="238" t="s">
        <v>258</v>
      </c>
      <c r="CI129" s="200">
        <v>1500</v>
      </c>
      <c r="CJ129" s="200">
        <v>157.05</v>
      </c>
      <c r="CK129" s="205">
        <v>235578</v>
      </c>
      <c r="CL129" s="201">
        <v>0</v>
      </c>
      <c r="CM129" s="208">
        <v>0.0049</v>
      </c>
      <c r="CN129" s="250">
        <v>0</v>
      </c>
      <c r="CO129" s="200">
        <v>0</v>
      </c>
      <c r="CP129" s="200">
        <v>0</v>
      </c>
      <c r="CQ129" s="200">
        <v>0</v>
      </c>
      <c r="CR129" s="205">
        <v>0</v>
      </c>
      <c r="CS129" s="201">
        <v>0</v>
      </c>
      <c r="CT129" s="201">
        <v>0</v>
      </c>
      <c r="CU129" s="208">
        <v>0</v>
      </c>
      <c r="CV129" s="319">
        <v>2153586</v>
      </c>
      <c r="CW129" s="241" t="s">
        <v>252</v>
      </c>
      <c r="CX129" s="201">
        <v>0.5</v>
      </c>
      <c r="CY129" s="200">
        <v>885</v>
      </c>
      <c r="CZ129" s="200">
        <v>1110</v>
      </c>
      <c r="DA129" s="201">
        <v>0.2526</v>
      </c>
      <c r="DB129" s="201">
        <v>0.2236</v>
      </c>
      <c r="DC129" s="200">
        <v>12121.6</v>
      </c>
      <c r="DD129" s="236">
        <v>9932.17</v>
      </c>
      <c r="DE129" s="325">
        <v>10727613</v>
      </c>
      <c r="DF129" s="325">
        <v>11024703</v>
      </c>
      <c r="DG129" s="322">
        <v>1</v>
      </c>
      <c r="DH129" s="201">
        <v>1</v>
      </c>
      <c r="DI129" s="244">
        <v>0.0594</v>
      </c>
      <c r="DJ129" s="210">
        <v>114000</v>
      </c>
      <c r="DK129" s="236">
        <v>114000</v>
      </c>
      <c r="DL129" s="325">
        <v>34637000</v>
      </c>
      <c r="DM129" s="322">
        <v>0.0947</v>
      </c>
      <c r="DN129" s="201">
        <v>0.0877</v>
      </c>
      <c r="DO129" s="244">
        <v>0.0877</v>
      </c>
      <c r="DP129" s="210">
        <v>100000</v>
      </c>
      <c r="DQ129" s="236">
        <v>100000</v>
      </c>
      <c r="DR129" s="325">
        <v>2337869</v>
      </c>
      <c r="DS129" s="322">
        <v>0.0064</v>
      </c>
      <c r="DT129" s="201">
        <v>0</v>
      </c>
      <c r="DU129" s="208">
        <v>0</v>
      </c>
      <c r="DV129" s="270">
        <v>2</v>
      </c>
      <c r="DW129" s="199">
        <v>150</v>
      </c>
      <c r="DX129" s="202" t="s">
        <v>268</v>
      </c>
      <c r="DY129" s="199">
        <v>3</v>
      </c>
      <c r="DZ129" s="199">
        <v>600</v>
      </c>
      <c r="EA129" s="202" t="s">
        <v>268</v>
      </c>
      <c r="EB129" s="199">
        <v>2</v>
      </c>
      <c r="EC129" s="247">
        <v>3</v>
      </c>
      <c r="ED129" s="327">
        <v>0</v>
      </c>
      <c r="EE129" s="322">
        <v>0</v>
      </c>
      <c r="EF129" s="244">
        <v>0</v>
      </c>
      <c r="EG129" s="327">
        <v>59000</v>
      </c>
      <c r="EH129" s="322">
        <v>0.0002</v>
      </c>
      <c r="EI129" s="208">
        <v>0</v>
      </c>
      <c r="EJ129" s="327">
        <v>5299949</v>
      </c>
      <c r="EK129" s="322">
        <v>0.0145</v>
      </c>
      <c r="EL129" s="244">
        <v>0</v>
      </c>
      <c r="EM129" s="327">
        <v>0</v>
      </c>
      <c r="EN129" s="322">
        <v>0</v>
      </c>
      <c r="EO129" s="208">
        <v>0</v>
      </c>
      <c r="EP129" s="327">
        <v>0</v>
      </c>
      <c r="EQ129" s="322">
        <v>0</v>
      </c>
      <c r="ER129" s="208">
        <v>0</v>
      </c>
      <c r="ES129" s="241" t="s">
        <v>230</v>
      </c>
      <c r="ET129" s="200">
        <v>0</v>
      </c>
      <c r="EU129" s="201">
        <v>0</v>
      </c>
      <c r="EV129" s="201">
        <v>0.0877</v>
      </c>
      <c r="EW129" s="208">
        <v>0.0877</v>
      </c>
      <c r="EX129" s="238" t="s">
        <v>266</v>
      </c>
      <c r="EY129" s="200">
        <v>110700</v>
      </c>
      <c r="EZ129" s="201">
        <v>0.0003</v>
      </c>
      <c r="FA129" s="208">
        <v>0</v>
      </c>
      <c r="FB129" s="238" t="s">
        <v>232</v>
      </c>
      <c r="FC129" s="200">
        <v>0</v>
      </c>
      <c r="FD129" s="201">
        <v>0</v>
      </c>
      <c r="FE129" s="208">
        <v>0</v>
      </c>
      <c r="FF129" s="238" t="s">
        <v>233</v>
      </c>
      <c r="FG129" s="200">
        <v>0</v>
      </c>
      <c r="FH129" s="201">
        <v>0</v>
      </c>
      <c r="FI129" s="208">
        <v>0</v>
      </c>
      <c r="FJ129" s="238" t="s">
        <v>234</v>
      </c>
      <c r="FK129" s="200">
        <v>0</v>
      </c>
      <c r="FL129" s="201">
        <v>0</v>
      </c>
      <c r="FM129" s="208">
        <v>0</v>
      </c>
      <c r="FN129" s="238" t="s">
        <v>235</v>
      </c>
      <c r="FO129" s="200">
        <v>0</v>
      </c>
      <c r="FP129" s="201">
        <v>0</v>
      </c>
      <c r="FQ129" s="244">
        <v>0</v>
      </c>
      <c r="FR129" s="211">
        <v>365960535</v>
      </c>
      <c r="FS129" s="201">
        <v>1</v>
      </c>
      <c r="FT129" s="200">
        <v>36748825</v>
      </c>
      <c r="FU129" s="341">
        <f t="shared" si="1"/>
        <v>0.10041745348306477</v>
      </c>
      <c r="FV129" s="210">
        <v>2189180</v>
      </c>
      <c r="FW129" s="199" t="s">
        <v>170</v>
      </c>
      <c r="FX129" s="201">
        <v>0.0625</v>
      </c>
      <c r="FY129" s="201">
        <v>1</v>
      </c>
      <c r="FZ129" s="200">
        <v>-2178704</v>
      </c>
      <c r="GA129" s="200">
        <v>10477</v>
      </c>
      <c r="GB129" s="208">
        <v>0</v>
      </c>
      <c r="GC129" s="254">
        <v>0</v>
      </c>
      <c r="GD129" s="200">
        <v>0</v>
      </c>
      <c r="GE129" s="200">
        <v>1280800</v>
      </c>
      <c r="GF129" s="236">
        <v>0</v>
      </c>
      <c r="GG129" s="254">
        <v>365971012</v>
      </c>
      <c r="GH129" s="201">
        <v>0.7533</v>
      </c>
      <c r="GI129" s="201">
        <v>0.884</v>
      </c>
      <c r="GJ129" s="266">
        <v>1.26</v>
      </c>
    </row>
    <row r="130" spans="1:192" s="190" customFormat="1" ht="14.25">
      <c r="A130" s="197">
        <v>394</v>
      </c>
      <c r="B130" s="197" t="s">
        <v>80</v>
      </c>
      <c r="C130" s="198" t="s">
        <v>169</v>
      </c>
      <c r="D130" s="247">
        <v>0</v>
      </c>
      <c r="E130" s="254">
        <v>2875.95</v>
      </c>
      <c r="F130" s="200">
        <v>20831</v>
      </c>
      <c r="G130" s="205">
        <v>59908831</v>
      </c>
      <c r="H130" s="201">
        <v>0.3801</v>
      </c>
      <c r="I130" s="208">
        <v>0.027</v>
      </c>
      <c r="J130" s="250">
        <v>4316.72</v>
      </c>
      <c r="K130" s="200">
        <v>8108</v>
      </c>
      <c r="L130" s="205">
        <v>34999951</v>
      </c>
      <c r="M130" s="201">
        <v>0.222</v>
      </c>
      <c r="N130" s="208">
        <v>0.018</v>
      </c>
      <c r="O130" s="250">
        <v>4553.68</v>
      </c>
      <c r="P130" s="200">
        <v>5861</v>
      </c>
      <c r="Q130" s="205">
        <v>26689087</v>
      </c>
      <c r="R130" s="201">
        <v>0.1693</v>
      </c>
      <c r="S130" s="208">
        <v>0.017</v>
      </c>
      <c r="T130" s="306">
        <v>121597870</v>
      </c>
      <c r="U130" s="257" t="s">
        <v>190</v>
      </c>
      <c r="V130" s="200">
        <v>436.77</v>
      </c>
      <c r="W130" s="200">
        <v>7276.97</v>
      </c>
      <c r="X130" s="205">
        <v>3178394</v>
      </c>
      <c r="Y130" s="208">
        <v>1</v>
      </c>
      <c r="Z130" s="274" t="s">
        <v>191</v>
      </c>
      <c r="AA130" s="200">
        <v>402.12</v>
      </c>
      <c r="AB130" s="200">
        <v>4800.04</v>
      </c>
      <c r="AC130" s="205">
        <v>1930178</v>
      </c>
      <c r="AD130" s="244">
        <v>1</v>
      </c>
      <c r="AE130" s="210">
        <v>193.64</v>
      </c>
      <c r="AF130" s="200">
        <v>203.72</v>
      </c>
      <c r="AG130" s="200">
        <v>1892.54</v>
      </c>
      <c r="AH130" s="200">
        <v>1293.94</v>
      </c>
      <c r="AI130" s="200">
        <v>630085</v>
      </c>
      <c r="AJ130" s="201">
        <v>0.25</v>
      </c>
      <c r="AK130" s="263">
        <v>0.25</v>
      </c>
      <c r="AL130" s="210">
        <v>193.64</v>
      </c>
      <c r="AM130" s="200">
        <v>203.72</v>
      </c>
      <c r="AN130" s="200">
        <v>2330.67</v>
      </c>
      <c r="AO130" s="200">
        <v>1519.14</v>
      </c>
      <c r="AP130" s="200">
        <v>760804</v>
      </c>
      <c r="AQ130" s="201">
        <v>0.25</v>
      </c>
      <c r="AR130" s="208">
        <v>0.25</v>
      </c>
      <c r="AS130" s="250">
        <v>387.29</v>
      </c>
      <c r="AT130" s="200">
        <v>407.44</v>
      </c>
      <c r="AU130" s="200">
        <v>3782.59</v>
      </c>
      <c r="AV130" s="200">
        <v>2435.81</v>
      </c>
      <c r="AW130" s="200">
        <v>2457412</v>
      </c>
      <c r="AX130" s="201">
        <v>0.25</v>
      </c>
      <c r="AY130" s="263">
        <v>0.25</v>
      </c>
      <c r="AZ130" s="210">
        <v>580.93</v>
      </c>
      <c r="BA130" s="200">
        <v>611.17</v>
      </c>
      <c r="BB130" s="200">
        <v>3668.64</v>
      </c>
      <c r="BC130" s="200">
        <v>2253.4</v>
      </c>
      <c r="BD130" s="200">
        <v>3508439</v>
      </c>
      <c r="BE130" s="201">
        <v>0.25</v>
      </c>
      <c r="BF130" s="208">
        <v>0.25</v>
      </c>
      <c r="BG130" s="250">
        <v>774.58</v>
      </c>
      <c r="BH130" s="200">
        <v>814.89</v>
      </c>
      <c r="BI130" s="200">
        <v>657.59</v>
      </c>
      <c r="BJ130" s="200">
        <v>422.36</v>
      </c>
      <c r="BK130" s="200">
        <v>853529</v>
      </c>
      <c r="BL130" s="201">
        <v>0.25</v>
      </c>
      <c r="BM130" s="263">
        <v>0.25</v>
      </c>
      <c r="BN130" s="210">
        <v>968.22</v>
      </c>
      <c r="BO130" s="200">
        <v>1018.61</v>
      </c>
      <c r="BP130" s="200">
        <v>650.79</v>
      </c>
      <c r="BQ130" s="200">
        <v>405.33</v>
      </c>
      <c r="BR130" s="200">
        <v>1042981</v>
      </c>
      <c r="BS130" s="201">
        <v>0.25</v>
      </c>
      <c r="BT130" s="208">
        <v>0.25</v>
      </c>
      <c r="BU130" s="327">
        <v>14361823</v>
      </c>
      <c r="BV130" s="333">
        <v>0.0911</v>
      </c>
      <c r="BW130" s="241" t="s">
        <v>198</v>
      </c>
      <c r="BX130" s="200">
        <v>500</v>
      </c>
      <c r="BY130" s="200">
        <v>221.91</v>
      </c>
      <c r="BZ130" s="331">
        <v>110953</v>
      </c>
      <c r="CA130" s="323">
        <v>0.0007</v>
      </c>
      <c r="CB130" s="208">
        <v>0</v>
      </c>
      <c r="CC130" s="238" t="s">
        <v>200</v>
      </c>
      <c r="CD130" s="200">
        <v>1041.63</v>
      </c>
      <c r="CE130" s="200">
        <v>624</v>
      </c>
      <c r="CF130" s="205">
        <v>649980</v>
      </c>
      <c r="CG130" s="208">
        <v>0</v>
      </c>
      <c r="CH130" s="238" t="s">
        <v>201</v>
      </c>
      <c r="CI130" s="200">
        <v>1437.19</v>
      </c>
      <c r="CJ130" s="200">
        <v>83.93</v>
      </c>
      <c r="CK130" s="205">
        <v>120621</v>
      </c>
      <c r="CL130" s="201">
        <v>0</v>
      </c>
      <c r="CM130" s="208">
        <v>0.0049</v>
      </c>
      <c r="CN130" s="250">
        <v>0</v>
      </c>
      <c r="CO130" s="200">
        <v>0</v>
      </c>
      <c r="CP130" s="200">
        <v>0</v>
      </c>
      <c r="CQ130" s="200">
        <v>0</v>
      </c>
      <c r="CR130" s="205">
        <v>0</v>
      </c>
      <c r="CS130" s="201">
        <v>0</v>
      </c>
      <c r="CT130" s="201">
        <v>0</v>
      </c>
      <c r="CU130" s="208">
        <v>0</v>
      </c>
      <c r="CV130" s="319">
        <v>881554</v>
      </c>
      <c r="CW130" s="241" t="s">
        <v>209</v>
      </c>
      <c r="CX130" s="201">
        <v>1</v>
      </c>
      <c r="CY130" s="200">
        <v>317.6</v>
      </c>
      <c r="CZ130" s="200">
        <v>378.12</v>
      </c>
      <c r="DA130" s="201">
        <v>0.4643</v>
      </c>
      <c r="DB130" s="201">
        <v>0.1672</v>
      </c>
      <c r="DC130" s="200">
        <v>4807.28</v>
      </c>
      <c r="DD130" s="236">
        <v>3276.71</v>
      </c>
      <c r="DE130" s="325">
        <v>1526809</v>
      </c>
      <c r="DF130" s="325">
        <v>1238996</v>
      </c>
      <c r="DG130" s="322">
        <v>1</v>
      </c>
      <c r="DH130" s="201">
        <v>1</v>
      </c>
      <c r="DI130" s="244">
        <v>0.0176</v>
      </c>
      <c r="DJ130" s="210">
        <v>150000</v>
      </c>
      <c r="DK130" s="236">
        <v>150000</v>
      </c>
      <c r="DL130" s="325">
        <v>14700000</v>
      </c>
      <c r="DM130" s="322">
        <v>0.0933</v>
      </c>
      <c r="DN130" s="201">
        <v>0</v>
      </c>
      <c r="DO130" s="244">
        <v>0</v>
      </c>
      <c r="DP130" s="210">
        <v>0</v>
      </c>
      <c r="DQ130" s="236">
        <v>0</v>
      </c>
      <c r="DR130" s="325">
        <v>0</v>
      </c>
      <c r="DS130" s="322">
        <v>0</v>
      </c>
      <c r="DT130" s="201">
        <v>0</v>
      </c>
      <c r="DU130" s="208">
        <v>0</v>
      </c>
      <c r="DV130" s="270">
        <v>0</v>
      </c>
      <c r="DW130" s="199">
        <v>0</v>
      </c>
      <c r="DX130" s="202" t="s">
        <v>218</v>
      </c>
      <c r="DY130" s="199">
        <v>0</v>
      </c>
      <c r="DZ130" s="199">
        <v>0</v>
      </c>
      <c r="EA130" s="202" t="s">
        <v>218</v>
      </c>
      <c r="EB130" s="199">
        <v>0</v>
      </c>
      <c r="EC130" s="247">
        <v>0</v>
      </c>
      <c r="ED130" s="327">
        <v>0</v>
      </c>
      <c r="EE130" s="322">
        <v>0</v>
      </c>
      <c r="EF130" s="244">
        <v>0</v>
      </c>
      <c r="EG130" s="327">
        <v>0</v>
      </c>
      <c r="EH130" s="322">
        <v>0</v>
      </c>
      <c r="EI130" s="208">
        <v>0</v>
      </c>
      <c r="EJ130" s="327">
        <v>2534420</v>
      </c>
      <c r="EK130" s="322">
        <v>0.0161</v>
      </c>
      <c r="EL130" s="244">
        <v>0</v>
      </c>
      <c r="EM130" s="327">
        <v>687083</v>
      </c>
      <c r="EN130" s="322">
        <v>0.0044</v>
      </c>
      <c r="EO130" s="208">
        <v>0</v>
      </c>
      <c r="EP130" s="327">
        <v>0</v>
      </c>
      <c r="EQ130" s="322">
        <v>0</v>
      </c>
      <c r="ER130" s="208">
        <v>0</v>
      </c>
      <c r="ES130" s="241" t="s">
        <v>230</v>
      </c>
      <c r="ET130" s="200">
        <v>105000</v>
      </c>
      <c r="EU130" s="201">
        <v>0.0007</v>
      </c>
      <c r="EV130" s="201">
        <v>0</v>
      </c>
      <c r="EW130" s="208">
        <v>0</v>
      </c>
      <c r="EX130" s="238" t="s">
        <v>231</v>
      </c>
      <c r="EY130" s="200">
        <v>0</v>
      </c>
      <c r="EZ130" s="201">
        <v>0</v>
      </c>
      <c r="FA130" s="208">
        <v>0</v>
      </c>
      <c r="FB130" s="238" t="s">
        <v>232</v>
      </c>
      <c r="FC130" s="200">
        <v>0</v>
      </c>
      <c r="FD130" s="201">
        <v>0</v>
      </c>
      <c r="FE130" s="208">
        <v>0</v>
      </c>
      <c r="FF130" s="238" t="s">
        <v>233</v>
      </c>
      <c r="FG130" s="200">
        <v>0</v>
      </c>
      <c r="FH130" s="201">
        <v>0</v>
      </c>
      <c r="FI130" s="208">
        <v>0</v>
      </c>
      <c r="FJ130" s="238" t="s">
        <v>234</v>
      </c>
      <c r="FK130" s="200">
        <v>0</v>
      </c>
      <c r="FL130" s="201">
        <v>0</v>
      </c>
      <c r="FM130" s="208">
        <v>0</v>
      </c>
      <c r="FN130" s="238" t="s">
        <v>235</v>
      </c>
      <c r="FO130" s="200">
        <v>0</v>
      </c>
      <c r="FP130" s="201">
        <v>0</v>
      </c>
      <c r="FQ130" s="244">
        <v>0</v>
      </c>
      <c r="FR130" s="211">
        <v>157633554</v>
      </c>
      <c r="FS130" s="201">
        <v>1</v>
      </c>
      <c r="FT130" s="200">
        <v>12888941</v>
      </c>
      <c r="FU130" s="341">
        <f t="shared" si="1"/>
        <v>0.08176521224662613</v>
      </c>
      <c r="FV130" s="210">
        <v>1205704</v>
      </c>
      <c r="FW130" s="199" t="s">
        <v>170</v>
      </c>
      <c r="FX130" s="201">
        <v>0.0447</v>
      </c>
      <c r="FY130" s="201">
        <v>1</v>
      </c>
      <c r="FZ130" s="200">
        <v>-276966</v>
      </c>
      <c r="GA130" s="200">
        <v>928738</v>
      </c>
      <c r="GB130" s="208">
        <v>0.0059</v>
      </c>
      <c r="GC130" s="254">
        <v>0</v>
      </c>
      <c r="GD130" s="200">
        <v>0</v>
      </c>
      <c r="GE130" s="200">
        <v>100660</v>
      </c>
      <c r="GF130" s="236">
        <v>0</v>
      </c>
      <c r="GG130" s="254">
        <v>158562292</v>
      </c>
      <c r="GH130" s="201">
        <v>0.7714</v>
      </c>
      <c r="GI130" s="201">
        <v>0.8856</v>
      </c>
      <c r="GJ130" s="266">
        <v>1.29</v>
      </c>
    </row>
    <row r="131" spans="1:192" s="190" customFormat="1" ht="14.25">
      <c r="A131" s="197">
        <v>936</v>
      </c>
      <c r="B131" s="197" t="s">
        <v>147</v>
      </c>
      <c r="C131" s="198" t="s">
        <v>170</v>
      </c>
      <c r="D131" s="247">
        <v>113</v>
      </c>
      <c r="E131" s="254">
        <v>2537.86</v>
      </c>
      <c r="F131" s="200">
        <v>82941.92</v>
      </c>
      <c r="G131" s="205">
        <v>210494765</v>
      </c>
      <c r="H131" s="201">
        <v>0.3846</v>
      </c>
      <c r="I131" s="208">
        <v>0.0448</v>
      </c>
      <c r="J131" s="250">
        <v>3418.83</v>
      </c>
      <c r="K131" s="200">
        <v>30040.92</v>
      </c>
      <c r="L131" s="205">
        <v>102704754</v>
      </c>
      <c r="M131" s="201">
        <v>0.1877</v>
      </c>
      <c r="N131" s="208">
        <v>0.042</v>
      </c>
      <c r="O131" s="250">
        <v>4221.71</v>
      </c>
      <c r="P131" s="200">
        <v>21186.25</v>
      </c>
      <c r="Q131" s="205">
        <v>89442199</v>
      </c>
      <c r="R131" s="201">
        <v>0.1634</v>
      </c>
      <c r="S131" s="208">
        <v>0.042</v>
      </c>
      <c r="T131" s="306">
        <v>402641719</v>
      </c>
      <c r="U131" s="257" t="s">
        <v>254</v>
      </c>
      <c r="V131" s="200">
        <v>5093.5679</v>
      </c>
      <c r="W131" s="200">
        <v>7043.71</v>
      </c>
      <c r="X131" s="205">
        <v>35877588</v>
      </c>
      <c r="Y131" s="208">
        <v>0.1079</v>
      </c>
      <c r="Z131" s="274" t="s">
        <v>253</v>
      </c>
      <c r="AA131" s="200">
        <v>3588.05</v>
      </c>
      <c r="AB131" s="200">
        <v>3954.56</v>
      </c>
      <c r="AC131" s="205">
        <v>14189165</v>
      </c>
      <c r="AD131" s="244">
        <v>0.0587</v>
      </c>
      <c r="AE131" s="210">
        <v>0</v>
      </c>
      <c r="AF131" s="200">
        <v>886.59</v>
      </c>
      <c r="AG131" s="200">
        <v>0</v>
      </c>
      <c r="AH131" s="200">
        <v>3444.64</v>
      </c>
      <c r="AI131" s="200">
        <v>3053977</v>
      </c>
      <c r="AJ131" s="201">
        <v>0</v>
      </c>
      <c r="AK131" s="263">
        <v>0</v>
      </c>
      <c r="AL131" s="210">
        <v>0</v>
      </c>
      <c r="AM131" s="200">
        <v>1599.02</v>
      </c>
      <c r="AN131" s="200">
        <v>0</v>
      </c>
      <c r="AO131" s="200">
        <v>2624.92</v>
      </c>
      <c r="AP131" s="200">
        <v>4197299</v>
      </c>
      <c r="AQ131" s="201">
        <v>0</v>
      </c>
      <c r="AR131" s="208">
        <v>0</v>
      </c>
      <c r="AS131" s="250">
        <v>0</v>
      </c>
      <c r="AT131" s="200">
        <v>1599.02</v>
      </c>
      <c r="AU131" s="200">
        <v>0</v>
      </c>
      <c r="AV131" s="200">
        <v>2643.53</v>
      </c>
      <c r="AW131" s="200">
        <v>4227055</v>
      </c>
      <c r="AX131" s="201">
        <v>0</v>
      </c>
      <c r="AY131" s="263">
        <v>0</v>
      </c>
      <c r="AZ131" s="210">
        <v>0</v>
      </c>
      <c r="BA131" s="200">
        <v>1599.02</v>
      </c>
      <c r="BB131" s="205">
        <v>0</v>
      </c>
      <c r="BC131" s="200">
        <v>369.7</v>
      </c>
      <c r="BD131" s="200">
        <v>591160</v>
      </c>
      <c r="BE131" s="201">
        <v>0</v>
      </c>
      <c r="BF131" s="208">
        <v>0</v>
      </c>
      <c r="BG131" s="250">
        <v>0</v>
      </c>
      <c r="BH131" s="200">
        <v>1599.02</v>
      </c>
      <c r="BI131" s="200">
        <v>0</v>
      </c>
      <c r="BJ131" s="200">
        <v>80.29</v>
      </c>
      <c r="BK131" s="200">
        <v>128388</v>
      </c>
      <c r="BL131" s="201">
        <v>0</v>
      </c>
      <c r="BM131" s="263">
        <v>0</v>
      </c>
      <c r="BN131" s="210">
        <v>0</v>
      </c>
      <c r="BO131" s="200">
        <v>1599.02</v>
      </c>
      <c r="BP131" s="205">
        <v>0</v>
      </c>
      <c r="BQ131" s="200">
        <v>28.22</v>
      </c>
      <c r="BR131" s="200">
        <v>45129</v>
      </c>
      <c r="BS131" s="201">
        <v>0</v>
      </c>
      <c r="BT131" s="208">
        <v>0</v>
      </c>
      <c r="BU131" s="327">
        <v>62309760</v>
      </c>
      <c r="BV131" s="333">
        <v>0.1139</v>
      </c>
      <c r="BW131" s="241" t="s">
        <v>198</v>
      </c>
      <c r="BX131" s="200">
        <v>796.17</v>
      </c>
      <c r="BY131" s="200">
        <v>330.93</v>
      </c>
      <c r="BZ131" s="331">
        <v>263478</v>
      </c>
      <c r="CA131" s="323">
        <v>0.0005</v>
      </c>
      <c r="CB131" s="208">
        <v>0</v>
      </c>
      <c r="CC131" s="238" t="s">
        <v>200</v>
      </c>
      <c r="CD131" s="200">
        <v>275.95</v>
      </c>
      <c r="CE131" s="200">
        <v>6250.63</v>
      </c>
      <c r="CF131" s="205">
        <v>1724832</v>
      </c>
      <c r="CG131" s="208">
        <v>0</v>
      </c>
      <c r="CH131" s="238" t="s">
        <v>201</v>
      </c>
      <c r="CI131" s="200">
        <v>672.95</v>
      </c>
      <c r="CJ131" s="200">
        <v>832.75</v>
      </c>
      <c r="CK131" s="205">
        <v>560399</v>
      </c>
      <c r="CL131" s="201">
        <v>0</v>
      </c>
      <c r="CM131" s="208">
        <v>0.0042</v>
      </c>
      <c r="CN131" s="250">
        <v>629</v>
      </c>
      <c r="CO131" s="200">
        <v>774</v>
      </c>
      <c r="CP131" s="200">
        <v>168.87</v>
      </c>
      <c r="CQ131" s="200">
        <v>20.39</v>
      </c>
      <c r="CR131" s="205">
        <v>122003</v>
      </c>
      <c r="CS131" s="201">
        <v>0.0002</v>
      </c>
      <c r="CT131" s="201">
        <v>0</v>
      </c>
      <c r="CU131" s="208">
        <v>0</v>
      </c>
      <c r="CV131" s="319">
        <v>2670713</v>
      </c>
      <c r="CW131" s="241" t="s">
        <v>252</v>
      </c>
      <c r="CX131" s="201">
        <v>0.284</v>
      </c>
      <c r="CY131" s="200">
        <v>857.89</v>
      </c>
      <c r="CZ131" s="200">
        <v>1080.12</v>
      </c>
      <c r="DA131" s="201">
        <v>0.1363</v>
      </c>
      <c r="DB131" s="201">
        <v>0.1361</v>
      </c>
      <c r="DC131" s="200">
        <v>11226.44</v>
      </c>
      <c r="DD131" s="236">
        <v>10412.87</v>
      </c>
      <c r="DE131" s="325">
        <v>9631094</v>
      </c>
      <c r="DF131" s="325">
        <v>11247121</v>
      </c>
      <c r="DG131" s="322">
        <v>0.8669</v>
      </c>
      <c r="DH131" s="201">
        <v>0.7875</v>
      </c>
      <c r="DI131" s="244">
        <v>0.0382</v>
      </c>
      <c r="DJ131" s="210">
        <v>135000</v>
      </c>
      <c r="DK131" s="236">
        <v>175000</v>
      </c>
      <c r="DL131" s="325">
        <v>49853750</v>
      </c>
      <c r="DM131" s="322">
        <v>0.0911</v>
      </c>
      <c r="DN131" s="201">
        <v>0</v>
      </c>
      <c r="DO131" s="244">
        <v>0</v>
      </c>
      <c r="DP131" s="210">
        <v>0</v>
      </c>
      <c r="DQ131" s="236">
        <v>0</v>
      </c>
      <c r="DR131" s="325">
        <v>0</v>
      </c>
      <c r="DS131" s="322">
        <v>0</v>
      </c>
      <c r="DT131" s="201">
        <v>0</v>
      </c>
      <c r="DU131" s="208">
        <v>0</v>
      </c>
      <c r="DV131" s="270">
        <v>0</v>
      </c>
      <c r="DW131" s="199">
        <v>0</v>
      </c>
      <c r="DX131" s="202" t="s">
        <v>218</v>
      </c>
      <c r="DY131" s="199">
        <v>0</v>
      </c>
      <c r="DZ131" s="199">
        <v>0</v>
      </c>
      <c r="EA131" s="202" t="s">
        <v>218</v>
      </c>
      <c r="EB131" s="199">
        <v>0</v>
      </c>
      <c r="EC131" s="247">
        <v>0</v>
      </c>
      <c r="ED131" s="327">
        <v>0</v>
      </c>
      <c r="EE131" s="322">
        <v>0</v>
      </c>
      <c r="EF131" s="244">
        <v>0</v>
      </c>
      <c r="EG131" s="327">
        <v>600995</v>
      </c>
      <c r="EH131" s="322">
        <v>0.0011</v>
      </c>
      <c r="EI131" s="208">
        <v>0</v>
      </c>
      <c r="EJ131" s="327">
        <v>6738034</v>
      </c>
      <c r="EK131" s="322">
        <v>0.0123</v>
      </c>
      <c r="EL131" s="244">
        <v>0</v>
      </c>
      <c r="EM131" s="327">
        <v>0</v>
      </c>
      <c r="EN131" s="322">
        <v>0</v>
      </c>
      <c r="EO131" s="208">
        <v>0</v>
      </c>
      <c r="EP131" s="327">
        <v>1329156</v>
      </c>
      <c r="EQ131" s="322">
        <v>0.0024</v>
      </c>
      <c r="ER131" s="208">
        <v>0</v>
      </c>
      <c r="ES131" s="241" t="s">
        <v>230</v>
      </c>
      <c r="ET131" s="200">
        <v>0</v>
      </c>
      <c r="EU131" s="201">
        <v>0</v>
      </c>
      <c r="EV131" s="201">
        <v>0</v>
      </c>
      <c r="EW131" s="208">
        <v>0</v>
      </c>
      <c r="EX131" s="238" t="s">
        <v>231</v>
      </c>
      <c r="EY131" s="200">
        <v>242593</v>
      </c>
      <c r="EZ131" s="201">
        <v>0.0004</v>
      </c>
      <c r="FA131" s="208">
        <v>0</v>
      </c>
      <c r="FB131" s="238" t="s">
        <v>232</v>
      </c>
      <c r="FC131" s="200">
        <v>0</v>
      </c>
      <c r="FD131" s="201">
        <v>0</v>
      </c>
      <c r="FE131" s="208">
        <v>0</v>
      </c>
      <c r="FF131" s="238" t="s">
        <v>233</v>
      </c>
      <c r="FG131" s="200">
        <v>0</v>
      </c>
      <c r="FH131" s="201">
        <v>0</v>
      </c>
      <c r="FI131" s="208">
        <v>0</v>
      </c>
      <c r="FJ131" s="238" t="s">
        <v>234</v>
      </c>
      <c r="FK131" s="200">
        <v>0</v>
      </c>
      <c r="FL131" s="201">
        <v>0</v>
      </c>
      <c r="FM131" s="208">
        <v>0</v>
      </c>
      <c r="FN131" s="238" t="s">
        <v>235</v>
      </c>
      <c r="FO131" s="200">
        <v>0</v>
      </c>
      <c r="FP131" s="201">
        <v>0</v>
      </c>
      <c r="FQ131" s="244">
        <v>0</v>
      </c>
      <c r="FR131" s="211">
        <v>547264936</v>
      </c>
      <c r="FS131" s="201">
        <v>1</v>
      </c>
      <c r="FT131" s="200">
        <v>39410737</v>
      </c>
      <c r="FU131" s="341">
        <f t="shared" si="1"/>
        <v>0.07201399981525584</v>
      </c>
      <c r="FV131" s="210">
        <v>5646648</v>
      </c>
      <c r="FW131" s="199" t="s">
        <v>170</v>
      </c>
      <c r="FX131" s="201">
        <v>0.015</v>
      </c>
      <c r="FY131" s="201">
        <v>1</v>
      </c>
      <c r="FZ131" s="200">
        <v>-5609835</v>
      </c>
      <c r="GA131" s="200">
        <v>36812</v>
      </c>
      <c r="GB131" s="208">
        <v>0.0001</v>
      </c>
      <c r="GC131" s="254">
        <v>0</v>
      </c>
      <c r="GD131" s="200">
        <v>1672000</v>
      </c>
      <c r="GE131" s="200">
        <v>4700000</v>
      </c>
      <c r="GF131" s="236">
        <v>142000</v>
      </c>
      <c r="GG131" s="254">
        <v>547313748</v>
      </c>
      <c r="GH131" s="201">
        <v>0.7357</v>
      </c>
      <c r="GI131" s="201">
        <v>0.8926</v>
      </c>
      <c r="GJ131" s="266">
        <v>1.3</v>
      </c>
    </row>
    <row r="132" spans="1:192" s="190" customFormat="1" ht="14.25">
      <c r="A132" s="197">
        <v>319</v>
      </c>
      <c r="B132" s="197" t="s">
        <v>45</v>
      </c>
      <c r="C132" s="198" t="s">
        <v>170</v>
      </c>
      <c r="D132" s="247">
        <v>22</v>
      </c>
      <c r="E132" s="254">
        <v>3307.55</v>
      </c>
      <c r="F132" s="200">
        <v>15056</v>
      </c>
      <c r="G132" s="205">
        <v>49798473</v>
      </c>
      <c r="H132" s="201">
        <v>0.4073</v>
      </c>
      <c r="I132" s="208">
        <v>0.07</v>
      </c>
      <c r="J132" s="250">
        <v>4179.9</v>
      </c>
      <c r="K132" s="200">
        <v>8164</v>
      </c>
      <c r="L132" s="205">
        <v>34124704</v>
      </c>
      <c r="M132" s="201">
        <v>0.2791</v>
      </c>
      <c r="N132" s="208">
        <v>0.03</v>
      </c>
      <c r="O132" s="250">
        <v>4179.9</v>
      </c>
      <c r="P132" s="200">
        <v>5347</v>
      </c>
      <c r="Q132" s="205">
        <v>22349925</v>
      </c>
      <c r="R132" s="201">
        <v>0.1828</v>
      </c>
      <c r="S132" s="208">
        <v>0.03</v>
      </c>
      <c r="T132" s="306">
        <v>106273102</v>
      </c>
      <c r="U132" s="257" t="s">
        <v>254</v>
      </c>
      <c r="V132" s="200">
        <v>600</v>
      </c>
      <c r="W132" s="200">
        <v>2173.93</v>
      </c>
      <c r="X132" s="205">
        <v>1304359</v>
      </c>
      <c r="Y132" s="208">
        <v>0.3</v>
      </c>
      <c r="Z132" s="274" t="s">
        <v>253</v>
      </c>
      <c r="AA132" s="200">
        <v>800</v>
      </c>
      <c r="AB132" s="200">
        <v>1422.66</v>
      </c>
      <c r="AC132" s="205">
        <v>1138129</v>
      </c>
      <c r="AD132" s="244">
        <v>0.5</v>
      </c>
      <c r="AE132" s="210">
        <v>0</v>
      </c>
      <c r="AF132" s="200">
        <v>0</v>
      </c>
      <c r="AG132" s="200">
        <v>0</v>
      </c>
      <c r="AH132" s="200">
        <v>0</v>
      </c>
      <c r="AI132" s="200">
        <v>0</v>
      </c>
      <c r="AJ132" s="201">
        <v>0.75</v>
      </c>
      <c r="AK132" s="263">
        <v>0.75</v>
      </c>
      <c r="AL132" s="210">
        <v>0</v>
      </c>
      <c r="AM132" s="200">
        <v>0</v>
      </c>
      <c r="AN132" s="200">
        <v>0</v>
      </c>
      <c r="AO132" s="200">
        <v>0</v>
      </c>
      <c r="AP132" s="200">
        <v>0</v>
      </c>
      <c r="AQ132" s="201">
        <v>0.75</v>
      </c>
      <c r="AR132" s="208">
        <v>0.75</v>
      </c>
      <c r="AS132" s="250">
        <v>100</v>
      </c>
      <c r="AT132" s="200">
        <v>100</v>
      </c>
      <c r="AU132" s="200">
        <v>1244</v>
      </c>
      <c r="AV132" s="200">
        <v>1500.97</v>
      </c>
      <c r="AW132" s="200">
        <v>274496</v>
      </c>
      <c r="AX132" s="201">
        <v>0.75</v>
      </c>
      <c r="AY132" s="263">
        <v>0.75</v>
      </c>
      <c r="AZ132" s="210">
        <v>200</v>
      </c>
      <c r="BA132" s="200">
        <v>200</v>
      </c>
      <c r="BB132" s="200">
        <v>942.06</v>
      </c>
      <c r="BC132" s="200">
        <v>751.37</v>
      </c>
      <c r="BD132" s="200">
        <v>338685</v>
      </c>
      <c r="BE132" s="201">
        <v>0.75</v>
      </c>
      <c r="BF132" s="208">
        <v>0.75</v>
      </c>
      <c r="BG132" s="250">
        <v>300</v>
      </c>
      <c r="BH132" s="200">
        <v>300</v>
      </c>
      <c r="BI132" s="200">
        <v>203.33</v>
      </c>
      <c r="BJ132" s="200">
        <v>172.57</v>
      </c>
      <c r="BK132" s="200">
        <v>112769</v>
      </c>
      <c r="BL132" s="201">
        <v>0.75</v>
      </c>
      <c r="BM132" s="263">
        <v>0.75</v>
      </c>
      <c r="BN132" s="210">
        <v>400</v>
      </c>
      <c r="BO132" s="200">
        <v>400</v>
      </c>
      <c r="BP132" s="200">
        <v>20.7</v>
      </c>
      <c r="BQ132" s="200">
        <v>50.9</v>
      </c>
      <c r="BR132" s="200">
        <v>28637</v>
      </c>
      <c r="BS132" s="201">
        <v>0.75</v>
      </c>
      <c r="BT132" s="208">
        <v>0.75</v>
      </c>
      <c r="BU132" s="327">
        <v>3197075</v>
      </c>
      <c r="BV132" s="333">
        <v>0.0262</v>
      </c>
      <c r="BW132" s="241" t="s">
        <v>198</v>
      </c>
      <c r="BX132" s="200">
        <v>500</v>
      </c>
      <c r="BY132" s="200">
        <v>84.77</v>
      </c>
      <c r="BZ132" s="331">
        <v>42384</v>
      </c>
      <c r="CA132" s="323">
        <v>0.0003</v>
      </c>
      <c r="CB132" s="208">
        <v>0</v>
      </c>
      <c r="CC132" s="238" t="s">
        <v>259</v>
      </c>
      <c r="CD132" s="200">
        <v>150</v>
      </c>
      <c r="CE132" s="200">
        <v>847.59</v>
      </c>
      <c r="CF132" s="205">
        <v>127139</v>
      </c>
      <c r="CG132" s="208">
        <v>0</v>
      </c>
      <c r="CH132" s="238" t="s">
        <v>258</v>
      </c>
      <c r="CI132" s="200">
        <v>75</v>
      </c>
      <c r="CJ132" s="200">
        <v>84.35</v>
      </c>
      <c r="CK132" s="205">
        <v>6326</v>
      </c>
      <c r="CL132" s="201">
        <v>0</v>
      </c>
      <c r="CM132" s="208">
        <v>0.0011</v>
      </c>
      <c r="CN132" s="250">
        <v>10</v>
      </c>
      <c r="CO132" s="200">
        <v>10</v>
      </c>
      <c r="CP132" s="200">
        <v>65.04</v>
      </c>
      <c r="CQ132" s="200">
        <v>0</v>
      </c>
      <c r="CR132" s="205">
        <v>650</v>
      </c>
      <c r="CS132" s="201">
        <v>0</v>
      </c>
      <c r="CT132" s="201">
        <v>0</v>
      </c>
      <c r="CU132" s="208">
        <v>0</v>
      </c>
      <c r="CV132" s="319">
        <v>176499</v>
      </c>
      <c r="CW132" s="241" t="s">
        <v>209</v>
      </c>
      <c r="CX132" s="201">
        <v>1</v>
      </c>
      <c r="CY132" s="200">
        <v>500</v>
      </c>
      <c r="CZ132" s="200">
        <v>1917</v>
      </c>
      <c r="DA132" s="201">
        <v>0.5932</v>
      </c>
      <c r="DB132" s="201">
        <v>0.0982</v>
      </c>
      <c r="DC132" s="200">
        <v>3122.76</v>
      </c>
      <c r="DD132" s="236">
        <v>1873.67</v>
      </c>
      <c r="DE132" s="325">
        <v>1561378</v>
      </c>
      <c r="DF132" s="325">
        <v>3591825</v>
      </c>
      <c r="DG132" s="322">
        <v>1</v>
      </c>
      <c r="DH132" s="201">
        <v>1</v>
      </c>
      <c r="DI132" s="244">
        <v>0.0422</v>
      </c>
      <c r="DJ132" s="210">
        <v>100000</v>
      </c>
      <c r="DK132" s="236">
        <v>100000</v>
      </c>
      <c r="DL132" s="325">
        <v>5500000</v>
      </c>
      <c r="DM132" s="322">
        <v>0.045</v>
      </c>
      <c r="DN132" s="201">
        <v>0</v>
      </c>
      <c r="DO132" s="244">
        <v>0</v>
      </c>
      <c r="DP132" s="210">
        <v>0</v>
      </c>
      <c r="DQ132" s="236">
        <v>0</v>
      </c>
      <c r="DR132" s="325">
        <v>0</v>
      </c>
      <c r="DS132" s="322">
        <v>0</v>
      </c>
      <c r="DT132" s="201">
        <v>0</v>
      </c>
      <c r="DU132" s="208">
        <v>0</v>
      </c>
      <c r="DV132" s="270">
        <v>0</v>
      </c>
      <c r="DW132" s="199">
        <v>0</v>
      </c>
      <c r="DX132" s="202" t="s">
        <v>218</v>
      </c>
      <c r="DY132" s="199">
        <v>0</v>
      </c>
      <c r="DZ132" s="199">
        <v>0</v>
      </c>
      <c r="EA132" s="202" t="s">
        <v>218</v>
      </c>
      <c r="EB132" s="199">
        <v>0</v>
      </c>
      <c r="EC132" s="247">
        <v>0</v>
      </c>
      <c r="ED132" s="327">
        <v>0</v>
      </c>
      <c r="EE132" s="322">
        <v>0</v>
      </c>
      <c r="EF132" s="244">
        <v>0</v>
      </c>
      <c r="EG132" s="327">
        <v>50000</v>
      </c>
      <c r="EH132" s="322">
        <v>0.0004</v>
      </c>
      <c r="EI132" s="208">
        <v>0</v>
      </c>
      <c r="EJ132" s="327">
        <v>1870548</v>
      </c>
      <c r="EK132" s="322">
        <v>0.0153</v>
      </c>
      <c r="EL132" s="244">
        <v>0</v>
      </c>
      <c r="EM132" s="327">
        <v>0</v>
      </c>
      <c r="EN132" s="322">
        <v>0</v>
      </c>
      <c r="EO132" s="208">
        <v>0</v>
      </c>
      <c r="EP132" s="327">
        <v>0</v>
      </c>
      <c r="EQ132" s="322">
        <v>0</v>
      </c>
      <c r="ER132" s="208">
        <v>0</v>
      </c>
      <c r="ES132" s="241" t="s">
        <v>230</v>
      </c>
      <c r="ET132" s="200">
        <v>0</v>
      </c>
      <c r="EU132" s="201">
        <v>0</v>
      </c>
      <c r="EV132" s="201">
        <v>0</v>
      </c>
      <c r="EW132" s="208">
        <v>0</v>
      </c>
      <c r="EX132" s="238" t="s">
        <v>231</v>
      </c>
      <c r="EY132" s="200">
        <v>50000</v>
      </c>
      <c r="EZ132" s="201">
        <v>0.0004</v>
      </c>
      <c r="FA132" s="208">
        <v>0</v>
      </c>
      <c r="FB132" s="238" t="s">
        <v>232</v>
      </c>
      <c r="FC132" s="200">
        <v>0</v>
      </c>
      <c r="FD132" s="201">
        <v>0</v>
      </c>
      <c r="FE132" s="208">
        <v>0</v>
      </c>
      <c r="FF132" s="238" t="s">
        <v>233</v>
      </c>
      <c r="FG132" s="200">
        <v>0</v>
      </c>
      <c r="FH132" s="201">
        <v>0</v>
      </c>
      <c r="FI132" s="208">
        <v>0</v>
      </c>
      <c r="FJ132" s="238" t="s">
        <v>234</v>
      </c>
      <c r="FK132" s="200">
        <v>0</v>
      </c>
      <c r="FL132" s="201">
        <v>0</v>
      </c>
      <c r="FM132" s="208">
        <v>0</v>
      </c>
      <c r="FN132" s="238" t="s">
        <v>235</v>
      </c>
      <c r="FO132" s="200">
        <v>0</v>
      </c>
      <c r="FP132" s="201">
        <v>0</v>
      </c>
      <c r="FQ132" s="244">
        <v>0</v>
      </c>
      <c r="FR132" s="211">
        <v>122270426</v>
      </c>
      <c r="FS132" s="201">
        <v>1</v>
      </c>
      <c r="FT132" s="200">
        <v>11859647</v>
      </c>
      <c r="FU132" s="341">
        <f t="shared" si="1"/>
        <v>0.09699522106842091</v>
      </c>
      <c r="FV132" s="210">
        <v>1650075</v>
      </c>
      <c r="FW132" s="199" t="s">
        <v>170</v>
      </c>
      <c r="FX132" s="201">
        <v>0.01</v>
      </c>
      <c r="FY132" s="201">
        <v>1</v>
      </c>
      <c r="FZ132" s="200">
        <v>-1471151</v>
      </c>
      <c r="GA132" s="200">
        <v>178924</v>
      </c>
      <c r="GB132" s="208">
        <v>0.0015</v>
      </c>
      <c r="GC132" s="254">
        <v>0</v>
      </c>
      <c r="GD132" s="200">
        <v>96000</v>
      </c>
      <c r="GE132" s="200">
        <v>1280000</v>
      </c>
      <c r="GF132" s="236">
        <v>0</v>
      </c>
      <c r="GG132" s="254">
        <v>122454226</v>
      </c>
      <c r="GH132" s="201">
        <v>0.8692</v>
      </c>
      <c r="GI132" s="201">
        <v>0.9389</v>
      </c>
      <c r="GJ132" s="266">
        <v>1.22</v>
      </c>
    </row>
    <row r="133" spans="1:192" s="190" customFormat="1" ht="14.25">
      <c r="A133" s="197">
        <v>866</v>
      </c>
      <c r="B133" s="197" t="s">
        <v>111</v>
      </c>
      <c r="C133" s="198" t="s">
        <v>169</v>
      </c>
      <c r="D133" s="247">
        <v>0</v>
      </c>
      <c r="E133" s="254">
        <v>2644.65</v>
      </c>
      <c r="F133" s="200">
        <v>18129.8</v>
      </c>
      <c r="G133" s="205">
        <v>47946976</v>
      </c>
      <c r="H133" s="201">
        <v>0.4117</v>
      </c>
      <c r="I133" s="208">
        <v>0</v>
      </c>
      <c r="J133" s="250">
        <v>3463.5</v>
      </c>
      <c r="K133" s="200">
        <v>6149</v>
      </c>
      <c r="L133" s="205">
        <v>21297062</v>
      </c>
      <c r="M133" s="201">
        <v>0.1829</v>
      </c>
      <c r="N133" s="208">
        <v>0</v>
      </c>
      <c r="O133" s="250">
        <v>4224.98</v>
      </c>
      <c r="P133" s="200">
        <v>4426</v>
      </c>
      <c r="Q133" s="205">
        <v>18699761</v>
      </c>
      <c r="R133" s="201">
        <v>0.1606</v>
      </c>
      <c r="S133" s="208">
        <v>0</v>
      </c>
      <c r="T133" s="306">
        <v>87943799</v>
      </c>
      <c r="U133" s="257" t="s">
        <v>190</v>
      </c>
      <c r="V133" s="200">
        <v>865.86</v>
      </c>
      <c r="W133" s="200">
        <v>4060.91</v>
      </c>
      <c r="X133" s="205">
        <v>3516181</v>
      </c>
      <c r="Y133" s="208">
        <v>1</v>
      </c>
      <c r="Z133" s="274" t="s">
        <v>191</v>
      </c>
      <c r="AA133" s="200">
        <v>865.86</v>
      </c>
      <c r="AB133" s="200">
        <v>2576.81</v>
      </c>
      <c r="AC133" s="205">
        <v>2231154</v>
      </c>
      <c r="AD133" s="244">
        <v>1</v>
      </c>
      <c r="AE133" s="210">
        <v>434</v>
      </c>
      <c r="AF133" s="200">
        <v>434</v>
      </c>
      <c r="AG133" s="200">
        <v>996.17</v>
      </c>
      <c r="AH133" s="200">
        <v>514.43</v>
      </c>
      <c r="AI133" s="200">
        <v>655603</v>
      </c>
      <c r="AJ133" s="201">
        <v>1</v>
      </c>
      <c r="AK133" s="263">
        <v>1</v>
      </c>
      <c r="AL133" s="210">
        <v>529</v>
      </c>
      <c r="AM133" s="200">
        <v>529</v>
      </c>
      <c r="AN133" s="200">
        <v>426.23</v>
      </c>
      <c r="AO133" s="200">
        <v>248.7</v>
      </c>
      <c r="AP133" s="200">
        <v>357037</v>
      </c>
      <c r="AQ133" s="201">
        <v>1</v>
      </c>
      <c r="AR133" s="208">
        <v>1</v>
      </c>
      <c r="AS133" s="250">
        <v>608</v>
      </c>
      <c r="AT133" s="200">
        <v>608</v>
      </c>
      <c r="AU133" s="200">
        <v>1790.91</v>
      </c>
      <c r="AV133" s="200">
        <v>1089.78</v>
      </c>
      <c r="AW133" s="200">
        <v>1751461</v>
      </c>
      <c r="AX133" s="201">
        <v>1</v>
      </c>
      <c r="AY133" s="263">
        <v>1</v>
      </c>
      <c r="AZ133" s="210">
        <v>781</v>
      </c>
      <c r="BA133" s="200">
        <v>781</v>
      </c>
      <c r="BB133" s="200">
        <v>1617.81</v>
      </c>
      <c r="BC133" s="200">
        <v>1049.46</v>
      </c>
      <c r="BD133" s="200">
        <v>2083134</v>
      </c>
      <c r="BE133" s="201">
        <v>1</v>
      </c>
      <c r="BF133" s="208">
        <v>1</v>
      </c>
      <c r="BG133" s="250">
        <v>955</v>
      </c>
      <c r="BH133" s="200">
        <v>955</v>
      </c>
      <c r="BI133" s="200">
        <v>190.77</v>
      </c>
      <c r="BJ133" s="200">
        <v>73.44</v>
      </c>
      <c r="BK133" s="200">
        <v>252326</v>
      </c>
      <c r="BL133" s="201">
        <v>1</v>
      </c>
      <c r="BM133" s="263">
        <v>1</v>
      </c>
      <c r="BN133" s="210">
        <v>1215</v>
      </c>
      <c r="BO133" s="200">
        <v>1215</v>
      </c>
      <c r="BP133" s="200">
        <v>236.47</v>
      </c>
      <c r="BQ133" s="200">
        <v>100.49</v>
      </c>
      <c r="BR133" s="200">
        <v>409406</v>
      </c>
      <c r="BS133" s="201">
        <v>1</v>
      </c>
      <c r="BT133" s="208">
        <v>1</v>
      </c>
      <c r="BU133" s="327">
        <v>11256303</v>
      </c>
      <c r="BV133" s="333">
        <v>0.0967</v>
      </c>
      <c r="BW133" s="241" t="s">
        <v>198</v>
      </c>
      <c r="BX133" s="200">
        <v>0</v>
      </c>
      <c r="BY133" s="200">
        <v>0</v>
      </c>
      <c r="BZ133" s="331">
        <v>0</v>
      </c>
      <c r="CA133" s="323">
        <v>0</v>
      </c>
      <c r="CB133" s="208">
        <v>0</v>
      </c>
      <c r="CC133" s="238" t="s">
        <v>200</v>
      </c>
      <c r="CD133" s="200">
        <v>574.11</v>
      </c>
      <c r="CE133" s="200">
        <v>1676.3</v>
      </c>
      <c r="CF133" s="205">
        <v>962382</v>
      </c>
      <c r="CG133" s="208">
        <v>0</v>
      </c>
      <c r="CH133" s="238" t="s">
        <v>201</v>
      </c>
      <c r="CI133" s="200">
        <v>700</v>
      </c>
      <c r="CJ133" s="200">
        <v>296.52</v>
      </c>
      <c r="CK133" s="205">
        <v>207562</v>
      </c>
      <c r="CL133" s="201">
        <v>0</v>
      </c>
      <c r="CM133" s="208">
        <v>0.0101</v>
      </c>
      <c r="CN133" s="250">
        <v>0</v>
      </c>
      <c r="CO133" s="200">
        <v>0</v>
      </c>
      <c r="CP133" s="200">
        <v>0</v>
      </c>
      <c r="CQ133" s="200">
        <v>0</v>
      </c>
      <c r="CR133" s="205">
        <v>0</v>
      </c>
      <c r="CS133" s="201">
        <v>0</v>
      </c>
      <c r="CT133" s="201">
        <v>0</v>
      </c>
      <c r="CU133" s="208">
        <v>0</v>
      </c>
      <c r="CV133" s="319">
        <v>1169944</v>
      </c>
      <c r="CW133" s="241" t="s">
        <v>252</v>
      </c>
      <c r="CX133" s="201">
        <v>0.5</v>
      </c>
      <c r="CY133" s="200">
        <v>701.57</v>
      </c>
      <c r="CZ133" s="200">
        <v>1000</v>
      </c>
      <c r="DA133" s="201">
        <v>0.2229</v>
      </c>
      <c r="DB133" s="201">
        <v>0.2002</v>
      </c>
      <c r="DC133" s="200">
        <v>3711.63</v>
      </c>
      <c r="DD133" s="236">
        <v>2570.41</v>
      </c>
      <c r="DE133" s="325">
        <v>2603967</v>
      </c>
      <c r="DF133" s="325">
        <v>2570405</v>
      </c>
      <c r="DG133" s="322">
        <v>1</v>
      </c>
      <c r="DH133" s="201">
        <v>1</v>
      </c>
      <c r="DI133" s="244">
        <v>0.0444</v>
      </c>
      <c r="DJ133" s="210">
        <v>106700</v>
      </c>
      <c r="DK133" s="236">
        <v>175000</v>
      </c>
      <c r="DL133" s="325">
        <v>8388886</v>
      </c>
      <c r="DM133" s="322">
        <v>0.072</v>
      </c>
      <c r="DN133" s="201">
        <v>0</v>
      </c>
      <c r="DO133" s="244">
        <v>0</v>
      </c>
      <c r="DP133" s="210">
        <v>0</v>
      </c>
      <c r="DQ133" s="236">
        <v>0</v>
      </c>
      <c r="DR133" s="325">
        <v>0</v>
      </c>
      <c r="DS133" s="322">
        <v>0</v>
      </c>
      <c r="DT133" s="201">
        <v>0</v>
      </c>
      <c r="DU133" s="208">
        <v>0</v>
      </c>
      <c r="DV133" s="270">
        <v>0</v>
      </c>
      <c r="DW133" s="199">
        <v>0</v>
      </c>
      <c r="DX133" s="202" t="s">
        <v>218</v>
      </c>
      <c r="DY133" s="199">
        <v>0</v>
      </c>
      <c r="DZ133" s="199">
        <v>0</v>
      </c>
      <c r="EA133" s="202" t="s">
        <v>218</v>
      </c>
      <c r="EB133" s="199">
        <v>0</v>
      </c>
      <c r="EC133" s="247">
        <v>0</v>
      </c>
      <c r="ED133" s="327">
        <v>0</v>
      </c>
      <c r="EE133" s="322">
        <v>0</v>
      </c>
      <c r="EF133" s="244">
        <v>0</v>
      </c>
      <c r="EG133" s="327">
        <v>0</v>
      </c>
      <c r="EH133" s="322">
        <v>0</v>
      </c>
      <c r="EI133" s="208">
        <v>0</v>
      </c>
      <c r="EJ133" s="327">
        <v>1487894</v>
      </c>
      <c r="EK133" s="322">
        <v>0.0128</v>
      </c>
      <c r="EL133" s="244">
        <v>0</v>
      </c>
      <c r="EM133" s="327">
        <v>1034477</v>
      </c>
      <c r="EN133" s="322">
        <v>0.0089</v>
      </c>
      <c r="EO133" s="208">
        <v>0</v>
      </c>
      <c r="EP133" s="327">
        <v>0</v>
      </c>
      <c r="EQ133" s="322">
        <v>0</v>
      </c>
      <c r="ER133" s="208">
        <v>0</v>
      </c>
      <c r="ES133" s="241" t="s">
        <v>230</v>
      </c>
      <c r="ET133" s="200">
        <v>0</v>
      </c>
      <c r="EU133" s="201">
        <v>0</v>
      </c>
      <c r="EV133" s="201">
        <v>0</v>
      </c>
      <c r="EW133" s="208">
        <v>0</v>
      </c>
      <c r="EX133" s="238" t="s">
        <v>231</v>
      </c>
      <c r="EY133" s="200">
        <v>0</v>
      </c>
      <c r="EZ133" s="201">
        <v>0</v>
      </c>
      <c r="FA133" s="208">
        <v>0</v>
      </c>
      <c r="FB133" s="238" t="s">
        <v>232</v>
      </c>
      <c r="FC133" s="200">
        <v>0</v>
      </c>
      <c r="FD133" s="201">
        <v>0</v>
      </c>
      <c r="FE133" s="208">
        <v>0</v>
      </c>
      <c r="FF133" s="238" t="s">
        <v>233</v>
      </c>
      <c r="FG133" s="200">
        <v>0</v>
      </c>
      <c r="FH133" s="201">
        <v>0</v>
      </c>
      <c r="FI133" s="208">
        <v>0</v>
      </c>
      <c r="FJ133" s="238" t="s">
        <v>234</v>
      </c>
      <c r="FK133" s="200">
        <v>0</v>
      </c>
      <c r="FL133" s="201">
        <v>0</v>
      </c>
      <c r="FM133" s="208">
        <v>0</v>
      </c>
      <c r="FN133" s="238" t="s">
        <v>235</v>
      </c>
      <c r="FO133" s="200">
        <v>0</v>
      </c>
      <c r="FP133" s="201">
        <v>0</v>
      </c>
      <c r="FQ133" s="244">
        <v>0</v>
      </c>
      <c r="FR133" s="211">
        <v>116455675</v>
      </c>
      <c r="FS133" s="201">
        <v>1</v>
      </c>
      <c r="FT133" s="200">
        <v>16430675</v>
      </c>
      <c r="FU133" s="341">
        <f t="shared" si="1"/>
        <v>0.14108951753531976</v>
      </c>
      <c r="FV133" s="210">
        <v>206801</v>
      </c>
      <c r="FW133" s="199" t="s">
        <v>169</v>
      </c>
      <c r="FX133" s="201">
        <v>0</v>
      </c>
      <c r="FY133" s="201">
        <v>0</v>
      </c>
      <c r="FZ133" s="200">
        <v>0</v>
      </c>
      <c r="GA133" s="200">
        <v>206801</v>
      </c>
      <c r="GB133" s="208">
        <v>0.0018</v>
      </c>
      <c r="GC133" s="254">
        <v>0</v>
      </c>
      <c r="GD133" s="200">
        <v>350000</v>
      </c>
      <c r="GE133" s="200">
        <v>804770</v>
      </c>
      <c r="GF133" s="236">
        <v>0</v>
      </c>
      <c r="GG133" s="254">
        <v>116662476</v>
      </c>
      <c r="GH133" s="201">
        <v>0.7552</v>
      </c>
      <c r="GI133" s="201">
        <v>0.9063</v>
      </c>
      <c r="GJ133" s="266">
        <v>1.29</v>
      </c>
    </row>
    <row r="134" spans="1:192" s="190" customFormat="1" ht="14.25">
      <c r="A134" s="197">
        <v>357</v>
      </c>
      <c r="B134" s="197" t="s">
        <v>66</v>
      </c>
      <c r="C134" s="198" t="s">
        <v>170</v>
      </c>
      <c r="D134" s="247">
        <v>44.5</v>
      </c>
      <c r="E134" s="254">
        <v>3250.68</v>
      </c>
      <c r="F134" s="200">
        <v>18933.5</v>
      </c>
      <c r="G134" s="205">
        <v>61546750</v>
      </c>
      <c r="H134" s="201">
        <v>0.4288</v>
      </c>
      <c r="I134" s="208">
        <v>0.0154</v>
      </c>
      <c r="J134" s="250">
        <v>4667.88</v>
      </c>
      <c r="K134" s="200">
        <v>7439</v>
      </c>
      <c r="L134" s="205">
        <v>34724359</v>
      </c>
      <c r="M134" s="201">
        <v>0.2419</v>
      </c>
      <c r="N134" s="208">
        <v>0.0137</v>
      </c>
      <c r="O134" s="250">
        <v>4667.88</v>
      </c>
      <c r="P134" s="200">
        <v>5228</v>
      </c>
      <c r="Q134" s="205">
        <v>24403677</v>
      </c>
      <c r="R134" s="201">
        <v>0.17</v>
      </c>
      <c r="S134" s="208">
        <v>0.0137</v>
      </c>
      <c r="T134" s="306">
        <v>120674786</v>
      </c>
      <c r="U134" s="257" t="s">
        <v>254</v>
      </c>
      <c r="V134" s="200">
        <v>352</v>
      </c>
      <c r="W134" s="200">
        <v>4140.75</v>
      </c>
      <c r="X134" s="205">
        <v>1457544</v>
      </c>
      <c r="Y134" s="208">
        <v>0</v>
      </c>
      <c r="Z134" s="274" t="s">
        <v>253</v>
      </c>
      <c r="AA134" s="200">
        <v>447</v>
      </c>
      <c r="AB134" s="200">
        <v>2553.56</v>
      </c>
      <c r="AC134" s="205">
        <v>1141440</v>
      </c>
      <c r="AD134" s="244">
        <v>0</v>
      </c>
      <c r="AE134" s="210">
        <v>0</v>
      </c>
      <c r="AF134" s="200">
        <v>0</v>
      </c>
      <c r="AG134" s="200">
        <v>0</v>
      </c>
      <c r="AH134" s="200">
        <v>0</v>
      </c>
      <c r="AI134" s="200">
        <v>0</v>
      </c>
      <c r="AJ134" s="201">
        <v>0</v>
      </c>
      <c r="AK134" s="263">
        <v>0</v>
      </c>
      <c r="AL134" s="210">
        <v>104</v>
      </c>
      <c r="AM134" s="200">
        <v>130</v>
      </c>
      <c r="AN134" s="200">
        <v>1462.84</v>
      </c>
      <c r="AO134" s="200">
        <v>926.31</v>
      </c>
      <c r="AP134" s="200">
        <v>272556</v>
      </c>
      <c r="AQ134" s="201">
        <v>0</v>
      </c>
      <c r="AR134" s="208">
        <v>0</v>
      </c>
      <c r="AS134" s="250">
        <v>156</v>
      </c>
      <c r="AT134" s="200">
        <v>195</v>
      </c>
      <c r="AU134" s="200">
        <v>4489.74</v>
      </c>
      <c r="AV134" s="200">
        <v>2899.54</v>
      </c>
      <c r="AW134" s="200">
        <v>1265809</v>
      </c>
      <c r="AX134" s="201">
        <v>0</v>
      </c>
      <c r="AY134" s="263">
        <v>0</v>
      </c>
      <c r="AZ134" s="210">
        <v>260</v>
      </c>
      <c r="BA134" s="200">
        <v>325</v>
      </c>
      <c r="BB134" s="200">
        <v>2888.68</v>
      </c>
      <c r="BC134" s="200">
        <v>1877.77</v>
      </c>
      <c r="BD134" s="200">
        <v>1361330</v>
      </c>
      <c r="BE134" s="201">
        <v>0</v>
      </c>
      <c r="BF134" s="208">
        <v>0</v>
      </c>
      <c r="BG134" s="250">
        <v>312</v>
      </c>
      <c r="BH134" s="200">
        <v>390</v>
      </c>
      <c r="BI134" s="200">
        <v>766.21</v>
      </c>
      <c r="BJ134" s="200">
        <v>593.33</v>
      </c>
      <c r="BK134" s="200">
        <v>470458</v>
      </c>
      <c r="BL134" s="201">
        <v>0</v>
      </c>
      <c r="BM134" s="263">
        <v>0</v>
      </c>
      <c r="BN134" s="210">
        <v>364</v>
      </c>
      <c r="BO134" s="200">
        <v>455</v>
      </c>
      <c r="BP134" s="200">
        <v>129.14</v>
      </c>
      <c r="BQ134" s="200">
        <v>173.44</v>
      </c>
      <c r="BR134" s="200">
        <v>125924</v>
      </c>
      <c r="BS134" s="201">
        <v>0</v>
      </c>
      <c r="BT134" s="208">
        <v>0</v>
      </c>
      <c r="BU134" s="327">
        <v>6095062</v>
      </c>
      <c r="BV134" s="333">
        <v>0.0425</v>
      </c>
      <c r="BW134" s="241" t="s">
        <v>198</v>
      </c>
      <c r="BX134" s="200">
        <v>832.25</v>
      </c>
      <c r="BY134" s="200">
        <v>235.23</v>
      </c>
      <c r="BZ134" s="331">
        <v>195772</v>
      </c>
      <c r="CA134" s="323">
        <v>0.0014</v>
      </c>
      <c r="CB134" s="208">
        <v>0</v>
      </c>
      <c r="CC134" s="238" t="s">
        <v>261</v>
      </c>
      <c r="CD134" s="200">
        <v>950.93</v>
      </c>
      <c r="CE134" s="200">
        <v>1018.9</v>
      </c>
      <c r="CF134" s="205">
        <v>968900</v>
      </c>
      <c r="CG134" s="208">
        <v>0</v>
      </c>
      <c r="CH134" s="238" t="s">
        <v>260</v>
      </c>
      <c r="CI134" s="200">
        <v>1426.4</v>
      </c>
      <c r="CJ134" s="200">
        <v>129.95</v>
      </c>
      <c r="CK134" s="205">
        <v>185363</v>
      </c>
      <c r="CL134" s="201">
        <v>0</v>
      </c>
      <c r="CM134" s="208">
        <v>0.008</v>
      </c>
      <c r="CN134" s="250">
        <v>0</v>
      </c>
      <c r="CO134" s="200">
        <v>0</v>
      </c>
      <c r="CP134" s="200">
        <v>0</v>
      </c>
      <c r="CQ134" s="200">
        <v>0</v>
      </c>
      <c r="CR134" s="205">
        <v>0</v>
      </c>
      <c r="CS134" s="201">
        <v>0</v>
      </c>
      <c r="CT134" s="201">
        <v>0</v>
      </c>
      <c r="CU134" s="208">
        <v>0</v>
      </c>
      <c r="CV134" s="319">
        <v>1350035</v>
      </c>
      <c r="CW134" s="241" t="s">
        <v>209</v>
      </c>
      <c r="CX134" s="201">
        <v>1</v>
      </c>
      <c r="CY134" s="200">
        <v>498</v>
      </c>
      <c r="CZ134" s="200">
        <v>559</v>
      </c>
      <c r="DA134" s="201">
        <v>0.5781</v>
      </c>
      <c r="DB134" s="201">
        <v>0.1541</v>
      </c>
      <c r="DC134" s="200">
        <v>4660.25</v>
      </c>
      <c r="DD134" s="236">
        <v>2862.26</v>
      </c>
      <c r="DE134" s="325">
        <v>2320803</v>
      </c>
      <c r="DF134" s="325">
        <v>1600003</v>
      </c>
      <c r="DG134" s="322">
        <v>1</v>
      </c>
      <c r="DH134" s="201">
        <v>1</v>
      </c>
      <c r="DI134" s="244">
        <v>0.0273</v>
      </c>
      <c r="DJ134" s="210">
        <v>100000</v>
      </c>
      <c r="DK134" s="236">
        <v>100000</v>
      </c>
      <c r="DL134" s="325">
        <v>8900000</v>
      </c>
      <c r="DM134" s="322">
        <v>0.062</v>
      </c>
      <c r="DN134" s="201">
        <v>0</v>
      </c>
      <c r="DO134" s="244">
        <v>0</v>
      </c>
      <c r="DP134" s="210">
        <v>0</v>
      </c>
      <c r="DQ134" s="236">
        <v>0</v>
      </c>
      <c r="DR134" s="325">
        <v>0</v>
      </c>
      <c r="DS134" s="322">
        <v>0</v>
      </c>
      <c r="DT134" s="201">
        <v>0</v>
      </c>
      <c r="DU134" s="208">
        <v>0</v>
      </c>
      <c r="DV134" s="270">
        <v>0</v>
      </c>
      <c r="DW134" s="199">
        <v>0</v>
      </c>
      <c r="DX134" s="202" t="s">
        <v>218</v>
      </c>
      <c r="DY134" s="199">
        <v>0</v>
      </c>
      <c r="DZ134" s="199">
        <v>0</v>
      </c>
      <c r="EA134" s="202" t="s">
        <v>218</v>
      </c>
      <c r="EB134" s="199">
        <v>0</v>
      </c>
      <c r="EC134" s="247">
        <v>0</v>
      </c>
      <c r="ED134" s="327">
        <v>0</v>
      </c>
      <c r="EE134" s="322">
        <v>0</v>
      </c>
      <c r="EF134" s="244">
        <v>0</v>
      </c>
      <c r="EG134" s="327">
        <v>0</v>
      </c>
      <c r="EH134" s="322">
        <v>0</v>
      </c>
      <c r="EI134" s="208">
        <v>0</v>
      </c>
      <c r="EJ134" s="327">
        <v>2190935</v>
      </c>
      <c r="EK134" s="322">
        <v>0.0153</v>
      </c>
      <c r="EL134" s="244">
        <v>0</v>
      </c>
      <c r="EM134" s="327">
        <v>400001</v>
      </c>
      <c r="EN134" s="322">
        <v>0.0028</v>
      </c>
      <c r="EO134" s="208">
        <v>0</v>
      </c>
      <c r="EP134" s="327">
        <v>0</v>
      </c>
      <c r="EQ134" s="322">
        <v>0</v>
      </c>
      <c r="ER134" s="208">
        <v>0</v>
      </c>
      <c r="ES134" s="241" t="s">
        <v>230</v>
      </c>
      <c r="ET134" s="200">
        <v>0</v>
      </c>
      <c r="EU134" s="201">
        <v>0</v>
      </c>
      <c r="EV134" s="201">
        <v>0</v>
      </c>
      <c r="EW134" s="208">
        <v>0</v>
      </c>
      <c r="EX134" s="238" t="s">
        <v>231</v>
      </c>
      <c r="EY134" s="200">
        <v>0</v>
      </c>
      <c r="EZ134" s="201">
        <v>0</v>
      </c>
      <c r="FA134" s="208">
        <v>0</v>
      </c>
      <c r="FB134" s="238" t="s">
        <v>232</v>
      </c>
      <c r="FC134" s="200">
        <v>0</v>
      </c>
      <c r="FD134" s="201">
        <v>0</v>
      </c>
      <c r="FE134" s="208">
        <v>0</v>
      </c>
      <c r="FF134" s="238" t="s">
        <v>233</v>
      </c>
      <c r="FG134" s="200">
        <v>0</v>
      </c>
      <c r="FH134" s="201">
        <v>0</v>
      </c>
      <c r="FI134" s="208">
        <v>0</v>
      </c>
      <c r="FJ134" s="238" t="s">
        <v>234</v>
      </c>
      <c r="FK134" s="200">
        <v>0</v>
      </c>
      <c r="FL134" s="201">
        <v>0</v>
      </c>
      <c r="FM134" s="208">
        <v>0</v>
      </c>
      <c r="FN134" s="238" t="s">
        <v>235</v>
      </c>
      <c r="FO134" s="200">
        <v>0</v>
      </c>
      <c r="FP134" s="201">
        <v>0</v>
      </c>
      <c r="FQ134" s="244">
        <v>0</v>
      </c>
      <c r="FR134" s="211">
        <v>143531625</v>
      </c>
      <c r="FS134" s="201">
        <v>1</v>
      </c>
      <c r="FT134" s="200">
        <v>5678169</v>
      </c>
      <c r="FU134" s="341">
        <f t="shared" si="1"/>
        <v>0.03956040349992554</v>
      </c>
      <c r="FV134" s="210">
        <v>2518033</v>
      </c>
      <c r="FW134" s="199" t="s">
        <v>170</v>
      </c>
      <c r="FX134" s="201">
        <v>0</v>
      </c>
      <c r="FY134" s="201">
        <v>0.8</v>
      </c>
      <c r="FZ134" s="200">
        <v>-2056277</v>
      </c>
      <c r="GA134" s="200">
        <v>461756</v>
      </c>
      <c r="GB134" s="208">
        <v>0.0032</v>
      </c>
      <c r="GC134" s="254">
        <v>0</v>
      </c>
      <c r="GD134" s="200">
        <v>0</v>
      </c>
      <c r="GE134" s="200">
        <v>227850</v>
      </c>
      <c r="GF134" s="236">
        <v>0</v>
      </c>
      <c r="GG134" s="254">
        <v>143993381</v>
      </c>
      <c r="GH134" s="201">
        <v>0.8408</v>
      </c>
      <c r="GI134" s="201">
        <v>0.9199</v>
      </c>
      <c r="GJ134" s="266">
        <v>1.3</v>
      </c>
    </row>
    <row r="135" spans="1:192" s="190" customFormat="1" ht="14.25">
      <c r="A135" s="197">
        <v>894</v>
      </c>
      <c r="B135" s="197" t="s">
        <v>133</v>
      </c>
      <c r="C135" s="198" t="s">
        <v>169</v>
      </c>
      <c r="D135" s="247">
        <v>0</v>
      </c>
      <c r="E135" s="254">
        <v>2700.98</v>
      </c>
      <c r="F135" s="200">
        <v>14241</v>
      </c>
      <c r="G135" s="205">
        <v>38464606</v>
      </c>
      <c r="H135" s="201">
        <v>0.4052</v>
      </c>
      <c r="I135" s="208">
        <v>0.021</v>
      </c>
      <c r="J135" s="250">
        <v>3939.62</v>
      </c>
      <c r="K135" s="200">
        <v>4609</v>
      </c>
      <c r="L135" s="205">
        <v>18157727</v>
      </c>
      <c r="M135" s="201">
        <v>0.1913</v>
      </c>
      <c r="N135" s="208">
        <v>0.022</v>
      </c>
      <c r="O135" s="250">
        <v>4333.59</v>
      </c>
      <c r="P135" s="200">
        <v>3286</v>
      </c>
      <c r="Q135" s="205">
        <v>14240165</v>
      </c>
      <c r="R135" s="201">
        <v>0.15</v>
      </c>
      <c r="S135" s="208">
        <v>0.022</v>
      </c>
      <c r="T135" s="306">
        <v>70862499</v>
      </c>
      <c r="U135" s="257" t="s">
        <v>254</v>
      </c>
      <c r="V135" s="200">
        <v>1725</v>
      </c>
      <c r="W135" s="200">
        <v>2946.66</v>
      </c>
      <c r="X135" s="205">
        <v>5082982</v>
      </c>
      <c r="Y135" s="208">
        <v>0.345</v>
      </c>
      <c r="Z135" s="274" t="s">
        <v>253</v>
      </c>
      <c r="AA135" s="200">
        <v>2588</v>
      </c>
      <c r="AB135" s="200">
        <v>1403.7</v>
      </c>
      <c r="AC135" s="205">
        <v>3632763</v>
      </c>
      <c r="AD135" s="244">
        <v>0.345</v>
      </c>
      <c r="AE135" s="210">
        <v>0</v>
      </c>
      <c r="AF135" s="200">
        <v>0</v>
      </c>
      <c r="AG135" s="200">
        <v>0</v>
      </c>
      <c r="AH135" s="200">
        <v>0</v>
      </c>
      <c r="AI135" s="200">
        <v>0</v>
      </c>
      <c r="AJ135" s="201">
        <v>0</v>
      </c>
      <c r="AK135" s="263">
        <v>0</v>
      </c>
      <c r="AL135" s="210">
        <v>0</v>
      </c>
      <c r="AM135" s="200">
        <v>0</v>
      </c>
      <c r="AN135" s="200">
        <v>0</v>
      </c>
      <c r="AO135" s="200">
        <v>0</v>
      </c>
      <c r="AP135" s="200">
        <v>0</v>
      </c>
      <c r="AQ135" s="201">
        <v>0</v>
      </c>
      <c r="AR135" s="208">
        <v>0</v>
      </c>
      <c r="AS135" s="250">
        <v>0</v>
      </c>
      <c r="AT135" s="200">
        <v>0</v>
      </c>
      <c r="AU135" s="200">
        <v>0</v>
      </c>
      <c r="AV135" s="200">
        <v>0</v>
      </c>
      <c r="AW135" s="200">
        <v>0</v>
      </c>
      <c r="AX135" s="201">
        <v>0</v>
      </c>
      <c r="AY135" s="263">
        <v>0</v>
      </c>
      <c r="AZ135" s="210">
        <v>0</v>
      </c>
      <c r="BA135" s="200">
        <v>0</v>
      </c>
      <c r="BB135" s="205">
        <v>0</v>
      </c>
      <c r="BC135" s="200">
        <v>0</v>
      </c>
      <c r="BD135" s="200">
        <v>0</v>
      </c>
      <c r="BE135" s="201">
        <v>0</v>
      </c>
      <c r="BF135" s="208">
        <v>0</v>
      </c>
      <c r="BG135" s="250">
        <v>0</v>
      </c>
      <c r="BH135" s="200">
        <v>0</v>
      </c>
      <c r="BI135" s="200">
        <v>0</v>
      </c>
      <c r="BJ135" s="205">
        <v>0</v>
      </c>
      <c r="BK135" s="200">
        <v>0</v>
      </c>
      <c r="BL135" s="201">
        <v>0</v>
      </c>
      <c r="BM135" s="263">
        <v>0</v>
      </c>
      <c r="BN135" s="210">
        <v>0</v>
      </c>
      <c r="BO135" s="200">
        <v>0</v>
      </c>
      <c r="BP135" s="205">
        <v>0</v>
      </c>
      <c r="BQ135" s="200">
        <v>0</v>
      </c>
      <c r="BR135" s="200">
        <v>0</v>
      </c>
      <c r="BS135" s="201">
        <v>0</v>
      </c>
      <c r="BT135" s="208">
        <v>0</v>
      </c>
      <c r="BU135" s="327">
        <v>8715745</v>
      </c>
      <c r="BV135" s="333">
        <v>0.0918</v>
      </c>
      <c r="BW135" s="241" t="s">
        <v>198</v>
      </c>
      <c r="BX135" s="200">
        <v>900</v>
      </c>
      <c r="BY135" s="200">
        <v>127.24</v>
      </c>
      <c r="BZ135" s="331">
        <v>114512</v>
      </c>
      <c r="CA135" s="323">
        <v>0.0012</v>
      </c>
      <c r="CB135" s="208">
        <v>0.5</v>
      </c>
      <c r="CC135" s="238" t="s">
        <v>200</v>
      </c>
      <c r="CD135" s="200">
        <v>800</v>
      </c>
      <c r="CE135" s="200">
        <v>666.41</v>
      </c>
      <c r="CF135" s="205">
        <v>533128</v>
      </c>
      <c r="CG135" s="208">
        <v>0.5</v>
      </c>
      <c r="CH135" s="238" t="s">
        <v>201</v>
      </c>
      <c r="CI135" s="200">
        <v>1200</v>
      </c>
      <c r="CJ135" s="200">
        <v>105.23</v>
      </c>
      <c r="CK135" s="205">
        <v>126279</v>
      </c>
      <c r="CL135" s="201">
        <v>0.5</v>
      </c>
      <c r="CM135" s="208">
        <v>0.0069</v>
      </c>
      <c r="CN135" s="250">
        <v>300</v>
      </c>
      <c r="CO135" s="200">
        <v>500</v>
      </c>
      <c r="CP135" s="200">
        <v>349.29</v>
      </c>
      <c r="CQ135" s="200">
        <v>9.62</v>
      </c>
      <c r="CR135" s="205">
        <v>109596</v>
      </c>
      <c r="CS135" s="201">
        <v>0.0012</v>
      </c>
      <c r="CT135" s="201">
        <v>0</v>
      </c>
      <c r="CU135" s="208">
        <v>0</v>
      </c>
      <c r="CV135" s="319">
        <v>883515</v>
      </c>
      <c r="CW135" s="241" t="s">
        <v>252</v>
      </c>
      <c r="CX135" s="201">
        <v>1</v>
      </c>
      <c r="CY135" s="200">
        <v>689.68</v>
      </c>
      <c r="CZ135" s="200">
        <v>547.28</v>
      </c>
      <c r="DA135" s="201">
        <v>0.5455</v>
      </c>
      <c r="DB135" s="201">
        <v>0.2395</v>
      </c>
      <c r="DC135" s="200">
        <v>4330.33</v>
      </c>
      <c r="DD135" s="236">
        <v>1978.56</v>
      </c>
      <c r="DE135" s="325">
        <v>2986529</v>
      </c>
      <c r="DF135" s="325">
        <v>1082826</v>
      </c>
      <c r="DG135" s="322">
        <v>0.34</v>
      </c>
      <c r="DH135" s="201">
        <v>0.825</v>
      </c>
      <c r="DI135" s="244">
        <v>0.0429</v>
      </c>
      <c r="DJ135" s="210">
        <v>100000</v>
      </c>
      <c r="DK135" s="236">
        <v>150000</v>
      </c>
      <c r="DL135" s="325">
        <v>7100000</v>
      </c>
      <c r="DM135" s="322">
        <v>0.0748</v>
      </c>
      <c r="DN135" s="201">
        <v>0.021</v>
      </c>
      <c r="DO135" s="244">
        <v>0.021</v>
      </c>
      <c r="DP135" s="210">
        <v>100000</v>
      </c>
      <c r="DQ135" s="236">
        <v>100000</v>
      </c>
      <c r="DR135" s="325">
        <v>41333</v>
      </c>
      <c r="DS135" s="322">
        <v>0.0004</v>
      </c>
      <c r="DT135" s="201">
        <v>0</v>
      </c>
      <c r="DU135" s="208">
        <v>0</v>
      </c>
      <c r="DV135" s="270">
        <v>2</v>
      </c>
      <c r="DW135" s="199">
        <v>150</v>
      </c>
      <c r="DX135" s="202" t="s">
        <v>268</v>
      </c>
      <c r="DY135" s="199">
        <v>3</v>
      </c>
      <c r="DZ135" s="199">
        <v>600</v>
      </c>
      <c r="EA135" s="202" t="s">
        <v>268</v>
      </c>
      <c r="EB135" s="199">
        <v>2</v>
      </c>
      <c r="EC135" s="247">
        <v>2</v>
      </c>
      <c r="ED135" s="327">
        <v>0</v>
      </c>
      <c r="EE135" s="322">
        <v>0</v>
      </c>
      <c r="EF135" s="244">
        <v>0</v>
      </c>
      <c r="EG135" s="327">
        <v>100000</v>
      </c>
      <c r="EH135" s="322">
        <v>0.0011</v>
      </c>
      <c r="EI135" s="208">
        <v>0</v>
      </c>
      <c r="EJ135" s="327">
        <v>1354462</v>
      </c>
      <c r="EK135" s="322">
        <v>0.0143</v>
      </c>
      <c r="EL135" s="244">
        <v>0</v>
      </c>
      <c r="EM135" s="327">
        <v>1265214</v>
      </c>
      <c r="EN135" s="322">
        <v>0.0133</v>
      </c>
      <c r="EO135" s="208">
        <v>0</v>
      </c>
      <c r="EP135" s="327">
        <v>0</v>
      </c>
      <c r="EQ135" s="322">
        <v>0</v>
      </c>
      <c r="ER135" s="208">
        <v>0</v>
      </c>
      <c r="ES135" s="241" t="s">
        <v>230</v>
      </c>
      <c r="ET135" s="200">
        <v>0</v>
      </c>
      <c r="EU135" s="201">
        <v>0</v>
      </c>
      <c r="EV135" s="201">
        <v>0.021</v>
      </c>
      <c r="EW135" s="208">
        <v>0.021</v>
      </c>
      <c r="EX135" s="238" t="s">
        <v>267</v>
      </c>
      <c r="EY135" s="200">
        <v>525750</v>
      </c>
      <c r="EZ135" s="201">
        <v>0.0055</v>
      </c>
      <c r="FA135" s="208">
        <v>0</v>
      </c>
      <c r="FB135" s="238" t="s">
        <v>266</v>
      </c>
      <c r="FC135" s="200">
        <v>3409</v>
      </c>
      <c r="FD135" s="201">
        <v>0</v>
      </c>
      <c r="FE135" s="208">
        <v>0</v>
      </c>
      <c r="FF135" s="238" t="s">
        <v>233</v>
      </c>
      <c r="FG135" s="200">
        <v>0</v>
      </c>
      <c r="FH135" s="201">
        <v>0</v>
      </c>
      <c r="FI135" s="208">
        <v>0</v>
      </c>
      <c r="FJ135" s="238" t="s">
        <v>234</v>
      </c>
      <c r="FK135" s="200">
        <v>0</v>
      </c>
      <c r="FL135" s="201">
        <v>0</v>
      </c>
      <c r="FM135" s="208">
        <v>0</v>
      </c>
      <c r="FN135" s="238" t="s">
        <v>235</v>
      </c>
      <c r="FO135" s="200">
        <v>0</v>
      </c>
      <c r="FP135" s="201">
        <v>0</v>
      </c>
      <c r="FQ135" s="244">
        <v>0</v>
      </c>
      <c r="FR135" s="211">
        <v>94921284</v>
      </c>
      <c r="FS135" s="201">
        <v>1</v>
      </c>
      <c r="FT135" s="200">
        <v>6972254</v>
      </c>
      <c r="FU135" s="341">
        <f aca="true" t="shared" si="2" ref="FU135:FU156">FT135/FR135</f>
        <v>0.07345300975911788</v>
      </c>
      <c r="FV135" s="210">
        <v>1102453</v>
      </c>
      <c r="FW135" s="199" t="s">
        <v>170</v>
      </c>
      <c r="FX135" s="201">
        <v>0.025</v>
      </c>
      <c r="FY135" s="201">
        <v>1</v>
      </c>
      <c r="FZ135" s="200">
        <v>-908095</v>
      </c>
      <c r="GA135" s="200">
        <v>194357</v>
      </c>
      <c r="GB135" s="208">
        <v>0.002</v>
      </c>
      <c r="GC135" s="254">
        <v>0</v>
      </c>
      <c r="GD135" s="200">
        <v>100000</v>
      </c>
      <c r="GE135" s="200">
        <v>100000</v>
      </c>
      <c r="GF135" s="236">
        <v>500000</v>
      </c>
      <c r="GG135" s="254">
        <v>95115641</v>
      </c>
      <c r="GH135" s="201">
        <v>0.7465</v>
      </c>
      <c r="GI135" s="201">
        <v>0.8905</v>
      </c>
      <c r="GJ135" s="266">
        <v>1.39</v>
      </c>
    </row>
    <row r="136" spans="1:192" s="190" customFormat="1" ht="14.25">
      <c r="A136" s="197">
        <v>883</v>
      </c>
      <c r="B136" s="197" t="s">
        <v>265</v>
      </c>
      <c r="C136" s="198" t="s">
        <v>169</v>
      </c>
      <c r="D136" s="247">
        <v>0</v>
      </c>
      <c r="E136" s="254">
        <v>3156</v>
      </c>
      <c r="F136" s="200">
        <v>14717</v>
      </c>
      <c r="G136" s="205">
        <v>46446852</v>
      </c>
      <c r="H136" s="201">
        <v>0.4815</v>
      </c>
      <c r="I136" s="208">
        <v>0.05</v>
      </c>
      <c r="J136" s="250">
        <v>4050</v>
      </c>
      <c r="K136" s="200">
        <v>4401</v>
      </c>
      <c r="L136" s="205">
        <v>17824050</v>
      </c>
      <c r="M136" s="201">
        <v>0.1848</v>
      </c>
      <c r="N136" s="208">
        <v>0.05</v>
      </c>
      <c r="O136" s="250">
        <v>4943</v>
      </c>
      <c r="P136" s="200">
        <v>3123</v>
      </c>
      <c r="Q136" s="205">
        <v>15436989</v>
      </c>
      <c r="R136" s="201">
        <v>0.16</v>
      </c>
      <c r="S136" s="208">
        <v>0.05</v>
      </c>
      <c r="T136" s="306">
        <v>79707891</v>
      </c>
      <c r="U136" s="257" t="s">
        <v>254</v>
      </c>
      <c r="V136" s="200">
        <v>1625</v>
      </c>
      <c r="W136" s="200">
        <v>2554.35</v>
      </c>
      <c r="X136" s="205">
        <v>4150814</v>
      </c>
      <c r="Y136" s="208">
        <v>1</v>
      </c>
      <c r="Z136" s="274" t="s">
        <v>253</v>
      </c>
      <c r="AA136" s="200">
        <v>1813</v>
      </c>
      <c r="AB136" s="200">
        <v>1120.77</v>
      </c>
      <c r="AC136" s="205">
        <v>2031950</v>
      </c>
      <c r="AD136" s="244">
        <v>1</v>
      </c>
      <c r="AE136" s="210">
        <v>0</v>
      </c>
      <c r="AF136" s="200">
        <v>0</v>
      </c>
      <c r="AG136" s="200">
        <v>0</v>
      </c>
      <c r="AH136" s="200">
        <v>0</v>
      </c>
      <c r="AI136" s="200">
        <v>0</v>
      </c>
      <c r="AJ136" s="201">
        <v>0</v>
      </c>
      <c r="AK136" s="263">
        <v>0</v>
      </c>
      <c r="AL136" s="210">
        <v>0</v>
      </c>
      <c r="AM136" s="200">
        <v>0</v>
      </c>
      <c r="AN136" s="200">
        <v>0</v>
      </c>
      <c r="AO136" s="200">
        <v>0</v>
      </c>
      <c r="AP136" s="200">
        <v>0</v>
      </c>
      <c r="AQ136" s="201">
        <v>0</v>
      </c>
      <c r="AR136" s="208">
        <v>0</v>
      </c>
      <c r="AS136" s="250">
        <v>113</v>
      </c>
      <c r="AT136" s="200">
        <v>202</v>
      </c>
      <c r="AU136" s="200">
        <v>1362.53</v>
      </c>
      <c r="AV136" s="200">
        <v>571.86</v>
      </c>
      <c r="AW136" s="200">
        <v>269481</v>
      </c>
      <c r="AX136" s="201">
        <v>1</v>
      </c>
      <c r="AY136" s="263">
        <v>1</v>
      </c>
      <c r="AZ136" s="210">
        <v>113</v>
      </c>
      <c r="BA136" s="200">
        <v>202</v>
      </c>
      <c r="BB136" s="200">
        <v>905.52</v>
      </c>
      <c r="BC136" s="200">
        <v>372.79</v>
      </c>
      <c r="BD136" s="200">
        <v>177627</v>
      </c>
      <c r="BE136" s="201">
        <v>1</v>
      </c>
      <c r="BF136" s="208">
        <v>1</v>
      </c>
      <c r="BG136" s="250">
        <v>113</v>
      </c>
      <c r="BH136" s="200">
        <v>202</v>
      </c>
      <c r="BI136" s="200">
        <v>1234.03</v>
      </c>
      <c r="BJ136" s="200">
        <v>301.79</v>
      </c>
      <c r="BK136" s="200">
        <v>200408</v>
      </c>
      <c r="BL136" s="201">
        <v>1</v>
      </c>
      <c r="BM136" s="263">
        <v>1</v>
      </c>
      <c r="BN136" s="210">
        <v>113</v>
      </c>
      <c r="BO136" s="200">
        <v>202</v>
      </c>
      <c r="BP136" s="200">
        <v>1</v>
      </c>
      <c r="BQ136" s="200">
        <v>4</v>
      </c>
      <c r="BR136" s="200">
        <v>921</v>
      </c>
      <c r="BS136" s="201">
        <v>1</v>
      </c>
      <c r="BT136" s="208">
        <v>1</v>
      </c>
      <c r="BU136" s="327">
        <v>6831201</v>
      </c>
      <c r="BV136" s="333">
        <v>0.0708</v>
      </c>
      <c r="BW136" s="241" t="s">
        <v>198</v>
      </c>
      <c r="BX136" s="200">
        <v>0</v>
      </c>
      <c r="BY136" s="200">
        <v>0</v>
      </c>
      <c r="BZ136" s="331">
        <v>0</v>
      </c>
      <c r="CA136" s="323">
        <v>0</v>
      </c>
      <c r="CB136" s="208">
        <v>0</v>
      </c>
      <c r="CC136" s="238" t="s">
        <v>200</v>
      </c>
      <c r="CD136" s="200">
        <v>200</v>
      </c>
      <c r="CE136" s="200">
        <v>1392.45</v>
      </c>
      <c r="CF136" s="205">
        <v>278491</v>
      </c>
      <c r="CG136" s="208">
        <v>1</v>
      </c>
      <c r="CH136" s="238" t="s">
        <v>201</v>
      </c>
      <c r="CI136" s="200">
        <v>200</v>
      </c>
      <c r="CJ136" s="200">
        <v>119.77</v>
      </c>
      <c r="CK136" s="205">
        <v>23953</v>
      </c>
      <c r="CL136" s="201">
        <v>1</v>
      </c>
      <c r="CM136" s="208">
        <v>0.0031</v>
      </c>
      <c r="CN136" s="250">
        <v>0</v>
      </c>
      <c r="CO136" s="200">
        <v>0</v>
      </c>
      <c r="CP136" s="200">
        <v>0</v>
      </c>
      <c r="CQ136" s="200">
        <v>0</v>
      </c>
      <c r="CR136" s="205">
        <v>0</v>
      </c>
      <c r="CS136" s="201">
        <v>0</v>
      </c>
      <c r="CT136" s="201">
        <v>0</v>
      </c>
      <c r="CU136" s="208">
        <v>0</v>
      </c>
      <c r="CV136" s="319">
        <v>302444</v>
      </c>
      <c r="CW136" s="241" t="s">
        <v>209</v>
      </c>
      <c r="CX136" s="201">
        <v>1</v>
      </c>
      <c r="CY136" s="200">
        <v>315</v>
      </c>
      <c r="CZ136" s="200">
        <v>783.89</v>
      </c>
      <c r="DA136" s="201">
        <v>0.467</v>
      </c>
      <c r="DB136" s="201">
        <v>0.1773</v>
      </c>
      <c r="DC136" s="200">
        <v>3509.18</v>
      </c>
      <c r="DD136" s="236">
        <v>2026.22</v>
      </c>
      <c r="DE136" s="325">
        <v>1105393</v>
      </c>
      <c r="DF136" s="325">
        <v>1588334</v>
      </c>
      <c r="DG136" s="322">
        <v>1</v>
      </c>
      <c r="DH136" s="201">
        <v>1</v>
      </c>
      <c r="DI136" s="244">
        <v>0.0279</v>
      </c>
      <c r="DJ136" s="210">
        <v>125000</v>
      </c>
      <c r="DK136" s="236">
        <v>150000</v>
      </c>
      <c r="DL136" s="325">
        <v>6225000</v>
      </c>
      <c r="DM136" s="322">
        <v>0.0645</v>
      </c>
      <c r="DN136" s="201">
        <v>0</v>
      </c>
      <c r="DO136" s="244">
        <v>0</v>
      </c>
      <c r="DP136" s="210">
        <v>0</v>
      </c>
      <c r="DQ136" s="236">
        <v>0</v>
      </c>
      <c r="DR136" s="325">
        <v>0</v>
      </c>
      <c r="DS136" s="322">
        <v>0</v>
      </c>
      <c r="DT136" s="201">
        <v>0</v>
      </c>
      <c r="DU136" s="208">
        <v>0</v>
      </c>
      <c r="DV136" s="270">
        <v>0</v>
      </c>
      <c r="DW136" s="199">
        <v>0</v>
      </c>
      <c r="DX136" s="202" t="s">
        <v>218</v>
      </c>
      <c r="DY136" s="199">
        <v>0</v>
      </c>
      <c r="DZ136" s="199">
        <v>0</v>
      </c>
      <c r="EA136" s="202" t="s">
        <v>218</v>
      </c>
      <c r="EB136" s="199">
        <v>0</v>
      </c>
      <c r="EC136" s="247">
        <v>0</v>
      </c>
      <c r="ED136" s="327">
        <v>0</v>
      </c>
      <c r="EE136" s="322">
        <v>0</v>
      </c>
      <c r="EF136" s="244">
        <v>0</v>
      </c>
      <c r="EG136" s="327">
        <v>0</v>
      </c>
      <c r="EH136" s="322">
        <v>0</v>
      </c>
      <c r="EI136" s="208">
        <v>0</v>
      </c>
      <c r="EJ136" s="327">
        <v>698420</v>
      </c>
      <c r="EK136" s="322">
        <v>0.0072</v>
      </c>
      <c r="EL136" s="244">
        <v>0</v>
      </c>
      <c r="EM136" s="327">
        <v>0</v>
      </c>
      <c r="EN136" s="322">
        <v>0</v>
      </c>
      <c r="EO136" s="208">
        <v>0</v>
      </c>
      <c r="EP136" s="327">
        <v>0</v>
      </c>
      <c r="EQ136" s="322">
        <v>0</v>
      </c>
      <c r="ER136" s="208">
        <v>0</v>
      </c>
      <c r="ES136" s="241" t="s">
        <v>230</v>
      </c>
      <c r="ET136" s="200">
        <v>0</v>
      </c>
      <c r="EU136" s="201">
        <v>0</v>
      </c>
      <c r="EV136" s="201">
        <v>0</v>
      </c>
      <c r="EW136" s="208">
        <v>0</v>
      </c>
      <c r="EX136" s="238" t="s">
        <v>231</v>
      </c>
      <c r="EY136" s="200">
        <v>0</v>
      </c>
      <c r="EZ136" s="201">
        <v>0</v>
      </c>
      <c r="FA136" s="208">
        <v>0</v>
      </c>
      <c r="FB136" s="238" t="s">
        <v>232</v>
      </c>
      <c r="FC136" s="200">
        <v>0</v>
      </c>
      <c r="FD136" s="201">
        <v>0</v>
      </c>
      <c r="FE136" s="208">
        <v>0</v>
      </c>
      <c r="FF136" s="238" t="s">
        <v>233</v>
      </c>
      <c r="FG136" s="200">
        <v>0</v>
      </c>
      <c r="FH136" s="201">
        <v>0</v>
      </c>
      <c r="FI136" s="208">
        <v>0</v>
      </c>
      <c r="FJ136" s="238" t="s">
        <v>234</v>
      </c>
      <c r="FK136" s="200">
        <v>0</v>
      </c>
      <c r="FL136" s="201">
        <v>0</v>
      </c>
      <c r="FM136" s="208">
        <v>0</v>
      </c>
      <c r="FN136" s="238" t="s">
        <v>235</v>
      </c>
      <c r="FO136" s="200">
        <v>0</v>
      </c>
      <c r="FP136" s="201">
        <v>0</v>
      </c>
      <c r="FQ136" s="244">
        <v>0</v>
      </c>
      <c r="FR136" s="211">
        <v>96458683</v>
      </c>
      <c r="FS136" s="201">
        <v>1</v>
      </c>
      <c r="FT136" s="200">
        <v>13812767</v>
      </c>
      <c r="FU136" s="341">
        <f t="shared" si="2"/>
        <v>0.14319879320765763</v>
      </c>
      <c r="FV136" s="210">
        <v>316031</v>
      </c>
      <c r="FW136" s="199" t="s">
        <v>169</v>
      </c>
      <c r="FX136" s="201">
        <v>0</v>
      </c>
      <c r="FY136" s="201">
        <v>0</v>
      </c>
      <c r="FZ136" s="200">
        <v>0</v>
      </c>
      <c r="GA136" s="200">
        <v>316031</v>
      </c>
      <c r="GB136" s="208">
        <v>0.0033</v>
      </c>
      <c r="GC136" s="254">
        <v>0</v>
      </c>
      <c r="GD136" s="200">
        <v>500000</v>
      </c>
      <c r="GE136" s="200">
        <v>750000</v>
      </c>
      <c r="GF136" s="236">
        <v>0</v>
      </c>
      <c r="GG136" s="254">
        <v>96774714</v>
      </c>
      <c r="GH136" s="201">
        <v>0.8263</v>
      </c>
      <c r="GI136" s="201">
        <v>0.9282</v>
      </c>
      <c r="GJ136" s="266">
        <v>1.31</v>
      </c>
    </row>
    <row r="137" spans="1:192" s="190" customFormat="1" ht="14.25">
      <c r="A137" s="197">
        <v>880</v>
      </c>
      <c r="B137" s="197" t="s">
        <v>122</v>
      </c>
      <c r="C137" s="198" t="s">
        <v>169</v>
      </c>
      <c r="D137" s="247">
        <v>0</v>
      </c>
      <c r="E137" s="254">
        <v>2736.86</v>
      </c>
      <c r="F137" s="200">
        <v>9239</v>
      </c>
      <c r="G137" s="205">
        <v>25285850</v>
      </c>
      <c r="H137" s="201">
        <v>0.3784</v>
      </c>
      <c r="I137" s="208">
        <v>0.05</v>
      </c>
      <c r="J137" s="250">
        <v>3752.9</v>
      </c>
      <c r="K137" s="200">
        <v>4021</v>
      </c>
      <c r="L137" s="205">
        <v>15090411</v>
      </c>
      <c r="M137" s="201">
        <v>0.2258</v>
      </c>
      <c r="N137" s="208">
        <v>0.05</v>
      </c>
      <c r="O137" s="250">
        <v>3933.3</v>
      </c>
      <c r="P137" s="200">
        <v>2913</v>
      </c>
      <c r="Q137" s="205">
        <v>11457703</v>
      </c>
      <c r="R137" s="201">
        <v>0.1715</v>
      </c>
      <c r="S137" s="208">
        <v>0.05</v>
      </c>
      <c r="T137" s="306">
        <v>51833963</v>
      </c>
      <c r="U137" s="257" t="s">
        <v>254</v>
      </c>
      <c r="V137" s="200">
        <v>1530.11</v>
      </c>
      <c r="W137" s="200">
        <v>1923.67</v>
      </c>
      <c r="X137" s="205">
        <v>2943424</v>
      </c>
      <c r="Y137" s="208">
        <v>0.5</v>
      </c>
      <c r="Z137" s="274" t="s">
        <v>253</v>
      </c>
      <c r="AA137" s="200">
        <v>1986.54</v>
      </c>
      <c r="AB137" s="200">
        <v>1041.94</v>
      </c>
      <c r="AC137" s="205">
        <v>2069848</v>
      </c>
      <c r="AD137" s="244">
        <v>0.5</v>
      </c>
      <c r="AE137" s="210">
        <v>0</v>
      </c>
      <c r="AF137" s="200">
        <v>0</v>
      </c>
      <c r="AG137" s="200">
        <v>0</v>
      </c>
      <c r="AH137" s="200">
        <v>0</v>
      </c>
      <c r="AI137" s="200">
        <v>0</v>
      </c>
      <c r="AJ137" s="201">
        <v>0.5</v>
      </c>
      <c r="AK137" s="263">
        <v>0.5</v>
      </c>
      <c r="AL137" s="210">
        <v>172.58</v>
      </c>
      <c r="AM137" s="200">
        <v>231.22</v>
      </c>
      <c r="AN137" s="200">
        <v>1706.34</v>
      </c>
      <c r="AO137" s="200">
        <v>1155.19</v>
      </c>
      <c r="AP137" s="200">
        <v>561582</v>
      </c>
      <c r="AQ137" s="201">
        <v>0.5</v>
      </c>
      <c r="AR137" s="208">
        <v>0.5</v>
      </c>
      <c r="AS137" s="250">
        <v>258.87</v>
      </c>
      <c r="AT137" s="200">
        <v>346.83</v>
      </c>
      <c r="AU137" s="200">
        <v>1517.75</v>
      </c>
      <c r="AV137" s="200">
        <v>913.67</v>
      </c>
      <c r="AW137" s="200">
        <v>709786</v>
      </c>
      <c r="AX137" s="201">
        <v>0.5</v>
      </c>
      <c r="AY137" s="263">
        <v>0.5</v>
      </c>
      <c r="AZ137" s="210">
        <v>345.16</v>
      </c>
      <c r="BA137" s="200">
        <v>462.44</v>
      </c>
      <c r="BB137" s="200">
        <v>1016.81</v>
      </c>
      <c r="BC137" s="200">
        <v>617.95</v>
      </c>
      <c r="BD137" s="200">
        <v>636728</v>
      </c>
      <c r="BE137" s="201">
        <v>0.5</v>
      </c>
      <c r="BF137" s="208">
        <v>0.5</v>
      </c>
      <c r="BG137" s="250">
        <v>431.45</v>
      </c>
      <c r="BH137" s="200">
        <v>578.05</v>
      </c>
      <c r="BI137" s="200">
        <v>216.03</v>
      </c>
      <c r="BJ137" s="200">
        <v>130.72</v>
      </c>
      <c r="BK137" s="200">
        <v>168769</v>
      </c>
      <c r="BL137" s="201">
        <v>0.5</v>
      </c>
      <c r="BM137" s="263">
        <v>0.5</v>
      </c>
      <c r="BN137" s="210">
        <v>517.74</v>
      </c>
      <c r="BO137" s="200">
        <v>693.66</v>
      </c>
      <c r="BP137" s="200">
        <v>0</v>
      </c>
      <c r="BQ137" s="200">
        <v>0</v>
      </c>
      <c r="BR137" s="200">
        <v>0</v>
      </c>
      <c r="BS137" s="201">
        <v>0.5</v>
      </c>
      <c r="BT137" s="208">
        <v>0.5</v>
      </c>
      <c r="BU137" s="327">
        <v>7090137</v>
      </c>
      <c r="BV137" s="333">
        <v>0.1061</v>
      </c>
      <c r="BW137" s="241" t="s">
        <v>198</v>
      </c>
      <c r="BX137" s="200">
        <v>0</v>
      </c>
      <c r="BY137" s="200">
        <v>0</v>
      </c>
      <c r="BZ137" s="331">
        <v>0</v>
      </c>
      <c r="CA137" s="323">
        <v>0</v>
      </c>
      <c r="CB137" s="208">
        <v>0</v>
      </c>
      <c r="CC137" s="238" t="s">
        <v>200</v>
      </c>
      <c r="CD137" s="200">
        <v>406.46</v>
      </c>
      <c r="CE137" s="200">
        <v>276.37</v>
      </c>
      <c r="CF137" s="205">
        <v>112332</v>
      </c>
      <c r="CG137" s="208">
        <v>0</v>
      </c>
      <c r="CH137" s="238" t="s">
        <v>201</v>
      </c>
      <c r="CI137" s="200">
        <v>355.47</v>
      </c>
      <c r="CJ137" s="200">
        <v>78.97</v>
      </c>
      <c r="CK137" s="205">
        <v>28071</v>
      </c>
      <c r="CL137" s="201">
        <v>0</v>
      </c>
      <c r="CM137" s="208">
        <v>0.0021</v>
      </c>
      <c r="CN137" s="250">
        <v>0</v>
      </c>
      <c r="CO137" s="200">
        <v>0</v>
      </c>
      <c r="CP137" s="200">
        <v>0</v>
      </c>
      <c r="CQ137" s="200">
        <v>0</v>
      </c>
      <c r="CR137" s="205">
        <v>0</v>
      </c>
      <c r="CS137" s="201">
        <v>0</v>
      </c>
      <c r="CT137" s="201">
        <v>0</v>
      </c>
      <c r="CU137" s="208">
        <v>0</v>
      </c>
      <c r="CV137" s="319">
        <v>140403</v>
      </c>
      <c r="CW137" s="241" t="s">
        <v>252</v>
      </c>
      <c r="CX137" s="201">
        <v>1</v>
      </c>
      <c r="CY137" s="200">
        <v>629.66</v>
      </c>
      <c r="CZ137" s="200">
        <v>1260.57</v>
      </c>
      <c r="DA137" s="201">
        <v>0.4864</v>
      </c>
      <c r="DB137" s="201">
        <v>0.2335</v>
      </c>
      <c r="DC137" s="200">
        <v>2631.07</v>
      </c>
      <c r="DD137" s="236">
        <v>1384.65</v>
      </c>
      <c r="DE137" s="325">
        <v>1656679</v>
      </c>
      <c r="DF137" s="325">
        <v>1745445</v>
      </c>
      <c r="DG137" s="322">
        <v>1</v>
      </c>
      <c r="DH137" s="201">
        <v>1</v>
      </c>
      <c r="DI137" s="244">
        <v>0.0509</v>
      </c>
      <c r="DJ137" s="210">
        <v>72000</v>
      </c>
      <c r="DK137" s="236">
        <v>122000</v>
      </c>
      <c r="DL137" s="325">
        <v>3136000</v>
      </c>
      <c r="DM137" s="322">
        <v>0.0469</v>
      </c>
      <c r="DN137" s="201">
        <v>0</v>
      </c>
      <c r="DO137" s="244">
        <v>0</v>
      </c>
      <c r="DP137" s="210">
        <v>0</v>
      </c>
      <c r="DQ137" s="236">
        <v>0</v>
      </c>
      <c r="DR137" s="325">
        <v>0</v>
      </c>
      <c r="DS137" s="322">
        <v>0</v>
      </c>
      <c r="DT137" s="201">
        <v>0</v>
      </c>
      <c r="DU137" s="208">
        <v>0</v>
      </c>
      <c r="DV137" s="270">
        <v>0</v>
      </c>
      <c r="DW137" s="199">
        <v>0</v>
      </c>
      <c r="DX137" s="202" t="s">
        <v>218</v>
      </c>
      <c r="DY137" s="199">
        <v>0</v>
      </c>
      <c r="DZ137" s="199">
        <v>0</v>
      </c>
      <c r="EA137" s="202" t="s">
        <v>218</v>
      </c>
      <c r="EB137" s="199">
        <v>0</v>
      </c>
      <c r="EC137" s="247">
        <v>0</v>
      </c>
      <c r="ED137" s="327">
        <v>0</v>
      </c>
      <c r="EE137" s="322">
        <v>0</v>
      </c>
      <c r="EF137" s="244">
        <v>0</v>
      </c>
      <c r="EG137" s="327">
        <v>281393</v>
      </c>
      <c r="EH137" s="322">
        <v>0.0042</v>
      </c>
      <c r="EI137" s="208">
        <v>0</v>
      </c>
      <c r="EJ137" s="327">
        <v>700825</v>
      </c>
      <c r="EK137" s="322">
        <v>0.0105</v>
      </c>
      <c r="EL137" s="244">
        <v>0</v>
      </c>
      <c r="EM137" s="327">
        <v>232751</v>
      </c>
      <c r="EN137" s="322">
        <v>0.0035</v>
      </c>
      <c r="EO137" s="208">
        <v>0</v>
      </c>
      <c r="EP137" s="327">
        <v>0</v>
      </c>
      <c r="EQ137" s="322">
        <v>0</v>
      </c>
      <c r="ER137" s="208">
        <v>0</v>
      </c>
      <c r="ES137" s="241" t="s">
        <v>230</v>
      </c>
      <c r="ET137" s="200">
        <v>0</v>
      </c>
      <c r="EU137" s="201">
        <v>0</v>
      </c>
      <c r="EV137" s="201">
        <v>0</v>
      </c>
      <c r="EW137" s="208">
        <v>0</v>
      </c>
      <c r="EX137" s="238" t="s">
        <v>231</v>
      </c>
      <c r="EY137" s="200">
        <v>0</v>
      </c>
      <c r="EZ137" s="201">
        <v>0</v>
      </c>
      <c r="FA137" s="208">
        <v>0</v>
      </c>
      <c r="FB137" s="238" t="s">
        <v>232</v>
      </c>
      <c r="FC137" s="200">
        <v>0</v>
      </c>
      <c r="FD137" s="201">
        <v>0</v>
      </c>
      <c r="FE137" s="208">
        <v>0</v>
      </c>
      <c r="FF137" s="238" t="s">
        <v>233</v>
      </c>
      <c r="FG137" s="200">
        <v>0</v>
      </c>
      <c r="FH137" s="201">
        <v>0</v>
      </c>
      <c r="FI137" s="208">
        <v>0</v>
      </c>
      <c r="FJ137" s="238" t="s">
        <v>234</v>
      </c>
      <c r="FK137" s="200">
        <v>0</v>
      </c>
      <c r="FL137" s="201">
        <v>0</v>
      </c>
      <c r="FM137" s="208">
        <v>0</v>
      </c>
      <c r="FN137" s="238" t="s">
        <v>235</v>
      </c>
      <c r="FO137" s="200">
        <v>0</v>
      </c>
      <c r="FP137" s="201">
        <v>0</v>
      </c>
      <c r="FQ137" s="244">
        <v>0</v>
      </c>
      <c r="FR137" s="211">
        <v>66817597</v>
      </c>
      <c r="FS137" s="201">
        <v>1</v>
      </c>
      <c r="FT137" s="200">
        <v>9538891</v>
      </c>
      <c r="FU137" s="341">
        <f t="shared" si="2"/>
        <v>0.14276016241649636</v>
      </c>
      <c r="FV137" s="210">
        <v>1005844</v>
      </c>
      <c r="FW137" s="199" t="s">
        <v>169</v>
      </c>
      <c r="FX137" s="201">
        <v>0</v>
      </c>
      <c r="FY137" s="201">
        <v>0</v>
      </c>
      <c r="FZ137" s="200">
        <v>0</v>
      </c>
      <c r="GA137" s="200">
        <v>1005844</v>
      </c>
      <c r="GB137" s="208">
        <v>0.0148</v>
      </c>
      <c r="GC137" s="254">
        <v>0</v>
      </c>
      <c r="GD137" s="200">
        <v>0</v>
      </c>
      <c r="GE137" s="200">
        <v>105000</v>
      </c>
      <c r="GF137" s="236">
        <v>0</v>
      </c>
      <c r="GG137" s="254">
        <v>67823441</v>
      </c>
      <c r="GH137" s="201">
        <v>0.7758</v>
      </c>
      <c r="GI137" s="201">
        <v>0.9349</v>
      </c>
      <c r="GJ137" s="266">
        <v>1.31</v>
      </c>
    </row>
    <row r="138" spans="1:192" s="190" customFormat="1" ht="14.25">
      <c r="A138" s="197">
        <v>211</v>
      </c>
      <c r="B138" s="197" t="s">
        <v>24</v>
      </c>
      <c r="C138" s="198" t="s">
        <v>170</v>
      </c>
      <c r="D138" s="247">
        <v>192</v>
      </c>
      <c r="E138" s="254">
        <v>3965.58</v>
      </c>
      <c r="F138" s="200">
        <v>22083</v>
      </c>
      <c r="G138" s="205">
        <v>87571963</v>
      </c>
      <c r="H138" s="201">
        <v>0.4256</v>
      </c>
      <c r="I138" s="208">
        <v>0.025</v>
      </c>
      <c r="J138" s="250">
        <v>5572.92</v>
      </c>
      <c r="K138" s="200">
        <v>7682</v>
      </c>
      <c r="L138" s="205">
        <v>42811129</v>
      </c>
      <c r="M138" s="201">
        <v>0.2081</v>
      </c>
      <c r="N138" s="208">
        <v>0.025</v>
      </c>
      <c r="O138" s="250">
        <v>5572.92</v>
      </c>
      <c r="P138" s="200">
        <v>5061</v>
      </c>
      <c r="Q138" s="205">
        <v>28204520</v>
      </c>
      <c r="R138" s="201">
        <v>0.1371</v>
      </c>
      <c r="S138" s="208">
        <v>0.025</v>
      </c>
      <c r="T138" s="306">
        <v>158587612</v>
      </c>
      <c r="U138" s="257" t="s">
        <v>190</v>
      </c>
      <c r="V138" s="200">
        <v>644.01</v>
      </c>
      <c r="W138" s="200">
        <v>13099.44</v>
      </c>
      <c r="X138" s="205">
        <v>8436181</v>
      </c>
      <c r="Y138" s="208">
        <v>0.5</v>
      </c>
      <c r="Z138" s="274" t="s">
        <v>191</v>
      </c>
      <c r="AA138" s="200">
        <v>676.26</v>
      </c>
      <c r="AB138" s="200">
        <v>9589.13</v>
      </c>
      <c r="AC138" s="205">
        <v>6484749</v>
      </c>
      <c r="AD138" s="244">
        <v>0.5</v>
      </c>
      <c r="AE138" s="210">
        <v>0</v>
      </c>
      <c r="AF138" s="200">
        <v>0</v>
      </c>
      <c r="AG138" s="200">
        <v>0</v>
      </c>
      <c r="AH138" s="200">
        <v>0</v>
      </c>
      <c r="AI138" s="200">
        <v>0</v>
      </c>
      <c r="AJ138" s="201">
        <v>0</v>
      </c>
      <c r="AK138" s="263">
        <v>0</v>
      </c>
      <c r="AL138" s="210">
        <v>0</v>
      </c>
      <c r="AM138" s="200">
        <v>0</v>
      </c>
      <c r="AN138" s="200">
        <v>0</v>
      </c>
      <c r="AO138" s="200">
        <v>0</v>
      </c>
      <c r="AP138" s="200">
        <v>0</v>
      </c>
      <c r="AQ138" s="201">
        <v>0</v>
      </c>
      <c r="AR138" s="208">
        <v>0</v>
      </c>
      <c r="AS138" s="250">
        <v>0</v>
      </c>
      <c r="AT138" s="200">
        <v>0</v>
      </c>
      <c r="AU138" s="200">
        <v>0</v>
      </c>
      <c r="AV138" s="200">
        <v>0</v>
      </c>
      <c r="AW138" s="200">
        <v>0</v>
      </c>
      <c r="AX138" s="201">
        <v>0</v>
      </c>
      <c r="AY138" s="263">
        <v>0</v>
      </c>
      <c r="AZ138" s="210">
        <v>0</v>
      </c>
      <c r="BA138" s="200">
        <v>0</v>
      </c>
      <c r="BB138" s="205">
        <v>0</v>
      </c>
      <c r="BC138" s="200">
        <v>0</v>
      </c>
      <c r="BD138" s="200">
        <v>0</v>
      </c>
      <c r="BE138" s="201">
        <v>0</v>
      </c>
      <c r="BF138" s="208">
        <v>0</v>
      </c>
      <c r="BG138" s="250">
        <v>0</v>
      </c>
      <c r="BH138" s="200">
        <v>0</v>
      </c>
      <c r="BI138" s="200">
        <v>0</v>
      </c>
      <c r="BJ138" s="205">
        <v>0</v>
      </c>
      <c r="BK138" s="200">
        <v>0</v>
      </c>
      <c r="BL138" s="201">
        <v>0</v>
      </c>
      <c r="BM138" s="263">
        <v>0</v>
      </c>
      <c r="BN138" s="210">
        <v>0</v>
      </c>
      <c r="BO138" s="200">
        <v>0</v>
      </c>
      <c r="BP138" s="205">
        <v>0</v>
      </c>
      <c r="BQ138" s="200">
        <v>0</v>
      </c>
      <c r="BR138" s="200">
        <v>0</v>
      </c>
      <c r="BS138" s="201">
        <v>0</v>
      </c>
      <c r="BT138" s="208">
        <v>0</v>
      </c>
      <c r="BU138" s="327">
        <v>14920930</v>
      </c>
      <c r="BV138" s="333">
        <v>0.0725</v>
      </c>
      <c r="BW138" s="241" t="s">
        <v>198</v>
      </c>
      <c r="BX138" s="200">
        <v>0</v>
      </c>
      <c r="BY138" s="200">
        <v>0</v>
      </c>
      <c r="BZ138" s="331">
        <v>0</v>
      </c>
      <c r="CA138" s="323">
        <v>0</v>
      </c>
      <c r="CB138" s="208">
        <v>0</v>
      </c>
      <c r="CC138" s="238" t="s">
        <v>200</v>
      </c>
      <c r="CD138" s="200">
        <v>756.32</v>
      </c>
      <c r="CE138" s="200">
        <v>9194.85</v>
      </c>
      <c r="CF138" s="205">
        <v>6954290</v>
      </c>
      <c r="CG138" s="208">
        <v>0</v>
      </c>
      <c r="CH138" s="238" t="s">
        <v>201</v>
      </c>
      <c r="CI138" s="200">
        <v>3109.43</v>
      </c>
      <c r="CJ138" s="200">
        <v>912.11</v>
      </c>
      <c r="CK138" s="205">
        <v>2836127</v>
      </c>
      <c r="CL138" s="201">
        <v>0</v>
      </c>
      <c r="CM138" s="208">
        <v>0.0476</v>
      </c>
      <c r="CN138" s="250">
        <v>0</v>
      </c>
      <c r="CO138" s="200">
        <v>0</v>
      </c>
      <c r="CP138" s="200">
        <v>0</v>
      </c>
      <c r="CQ138" s="200">
        <v>0</v>
      </c>
      <c r="CR138" s="205">
        <v>0</v>
      </c>
      <c r="CS138" s="201">
        <v>0</v>
      </c>
      <c r="CT138" s="201">
        <v>0</v>
      </c>
      <c r="CU138" s="208">
        <v>0</v>
      </c>
      <c r="CV138" s="319">
        <v>9790417</v>
      </c>
      <c r="CW138" s="241" t="s">
        <v>252</v>
      </c>
      <c r="CX138" s="201">
        <v>1</v>
      </c>
      <c r="CY138" s="200">
        <v>459.76</v>
      </c>
      <c r="CZ138" s="200">
        <v>1173.24</v>
      </c>
      <c r="DA138" s="201">
        <v>0.5362</v>
      </c>
      <c r="DB138" s="201">
        <v>0.3106</v>
      </c>
      <c r="DC138" s="200">
        <v>7903.23</v>
      </c>
      <c r="DD138" s="236">
        <v>2944.96</v>
      </c>
      <c r="DE138" s="325">
        <v>3633604</v>
      </c>
      <c r="DF138" s="325">
        <v>3455132</v>
      </c>
      <c r="DG138" s="322">
        <v>1</v>
      </c>
      <c r="DH138" s="201">
        <v>1</v>
      </c>
      <c r="DI138" s="244">
        <v>0.0345</v>
      </c>
      <c r="DJ138" s="210">
        <v>100000</v>
      </c>
      <c r="DK138" s="236">
        <v>100000</v>
      </c>
      <c r="DL138" s="325">
        <v>8300000</v>
      </c>
      <c r="DM138" s="322">
        <v>0.0403</v>
      </c>
      <c r="DN138" s="201">
        <v>0</v>
      </c>
      <c r="DO138" s="244">
        <v>0</v>
      </c>
      <c r="DP138" s="210">
        <v>0</v>
      </c>
      <c r="DQ138" s="236">
        <v>0</v>
      </c>
      <c r="DR138" s="325">
        <v>0</v>
      </c>
      <c r="DS138" s="322">
        <v>0</v>
      </c>
      <c r="DT138" s="201">
        <v>0</v>
      </c>
      <c r="DU138" s="208">
        <v>0</v>
      </c>
      <c r="DV138" s="270">
        <v>0</v>
      </c>
      <c r="DW138" s="199">
        <v>0</v>
      </c>
      <c r="DX138" s="202" t="s">
        <v>218</v>
      </c>
      <c r="DY138" s="199">
        <v>0</v>
      </c>
      <c r="DZ138" s="199">
        <v>0</v>
      </c>
      <c r="EA138" s="202" t="s">
        <v>218</v>
      </c>
      <c r="EB138" s="199">
        <v>0</v>
      </c>
      <c r="EC138" s="247">
        <v>0</v>
      </c>
      <c r="ED138" s="327">
        <v>0</v>
      </c>
      <c r="EE138" s="322">
        <v>0</v>
      </c>
      <c r="EF138" s="244">
        <v>0</v>
      </c>
      <c r="EG138" s="327">
        <v>530243</v>
      </c>
      <c r="EH138" s="322">
        <v>0.0026</v>
      </c>
      <c r="EI138" s="208">
        <v>0</v>
      </c>
      <c r="EJ138" s="327">
        <v>4288406</v>
      </c>
      <c r="EK138" s="322">
        <v>0.0208</v>
      </c>
      <c r="EL138" s="244">
        <v>0</v>
      </c>
      <c r="EM138" s="327">
        <v>2247135</v>
      </c>
      <c r="EN138" s="322">
        <v>0.0109</v>
      </c>
      <c r="EO138" s="208">
        <v>0</v>
      </c>
      <c r="EP138" s="327">
        <v>0</v>
      </c>
      <c r="EQ138" s="322">
        <v>0</v>
      </c>
      <c r="ER138" s="208">
        <v>0</v>
      </c>
      <c r="ES138" s="241" t="s">
        <v>230</v>
      </c>
      <c r="ET138" s="200">
        <v>0</v>
      </c>
      <c r="EU138" s="201">
        <v>0</v>
      </c>
      <c r="EV138" s="201">
        <v>0</v>
      </c>
      <c r="EW138" s="208">
        <v>0</v>
      </c>
      <c r="EX138" s="238" t="s">
        <v>231</v>
      </c>
      <c r="EY138" s="200">
        <v>0</v>
      </c>
      <c r="EZ138" s="201">
        <v>0</v>
      </c>
      <c r="FA138" s="208">
        <v>0</v>
      </c>
      <c r="FB138" s="238" t="s">
        <v>232</v>
      </c>
      <c r="FC138" s="200">
        <v>0</v>
      </c>
      <c r="FD138" s="201">
        <v>0</v>
      </c>
      <c r="FE138" s="208">
        <v>0</v>
      </c>
      <c r="FF138" s="238" t="s">
        <v>233</v>
      </c>
      <c r="FG138" s="200">
        <v>0</v>
      </c>
      <c r="FH138" s="201">
        <v>0</v>
      </c>
      <c r="FI138" s="208">
        <v>0</v>
      </c>
      <c r="FJ138" s="238" t="s">
        <v>234</v>
      </c>
      <c r="FK138" s="200">
        <v>0</v>
      </c>
      <c r="FL138" s="201">
        <v>0</v>
      </c>
      <c r="FM138" s="208">
        <v>0</v>
      </c>
      <c r="FN138" s="238" t="s">
        <v>235</v>
      </c>
      <c r="FO138" s="200">
        <v>0</v>
      </c>
      <c r="FP138" s="201">
        <v>0</v>
      </c>
      <c r="FQ138" s="244">
        <v>0</v>
      </c>
      <c r="FR138" s="211">
        <v>205753480</v>
      </c>
      <c r="FS138" s="201">
        <v>1</v>
      </c>
      <c r="FT138" s="200">
        <v>18513892</v>
      </c>
      <c r="FU138" s="341">
        <f t="shared" si="2"/>
        <v>0.08998094224214337</v>
      </c>
      <c r="FV138" s="210">
        <v>33790460</v>
      </c>
      <c r="FW138" s="199" t="s">
        <v>170</v>
      </c>
      <c r="FX138" s="201">
        <v>0.03</v>
      </c>
      <c r="FY138" s="201">
        <v>1</v>
      </c>
      <c r="FZ138" s="200">
        <v>0</v>
      </c>
      <c r="GA138" s="200">
        <v>33790460</v>
      </c>
      <c r="GB138" s="208">
        <v>0.1411</v>
      </c>
      <c r="GC138" s="254">
        <v>0</v>
      </c>
      <c r="GD138" s="200">
        <v>0</v>
      </c>
      <c r="GE138" s="200">
        <v>2000000</v>
      </c>
      <c r="GF138" s="236">
        <v>0</v>
      </c>
      <c r="GG138" s="254">
        <v>239543940</v>
      </c>
      <c r="GH138" s="201">
        <v>0.7708</v>
      </c>
      <c r="GI138" s="201">
        <v>0.9253</v>
      </c>
      <c r="GJ138" s="266">
        <v>1.32</v>
      </c>
    </row>
    <row r="139" spans="1:192" s="190" customFormat="1" ht="14.25">
      <c r="A139" s="197">
        <v>358</v>
      </c>
      <c r="B139" s="197" t="s">
        <v>67</v>
      </c>
      <c r="C139" s="198" t="s">
        <v>169</v>
      </c>
      <c r="D139" s="247">
        <v>0</v>
      </c>
      <c r="E139" s="254">
        <v>2614.84</v>
      </c>
      <c r="F139" s="200">
        <v>18919</v>
      </c>
      <c r="G139" s="205">
        <v>49470189</v>
      </c>
      <c r="H139" s="201">
        <v>0.3518</v>
      </c>
      <c r="I139" s="208">
        <v>0.02</v>
      </c>
      <c r="J139" s="250">
        <v>4184.33</v>
      </c>
      <c r="K139" s="200">
        <v>8274</v>
      </c>
      <c r="L139" s="205">
        <v>34621102</v>
      </c>
      <c r="M139" s="201">
        <v>0.2462</v>
      </c>
      <c r="N139" s="208">
        <v>0</v>
      </c>
      <c r="O139" s="250">
        <v>4184.33</v>
      </c>
      <c r="P139" s="200">
        <v>5724</v>
      </c>
      <c r="Q139" s="205">
        <v>23951074</v>
      </c>
      <c r="R139" s="201">
        <v>0.1703</v>
      </c>
      <c r="S139" s="208">
        <v>0</v>
      </c>
      <c r="T139" s="306">
        <v>108042365</v>
      </c>
      <c r="U139" s="257" t="s">
        <v>190</v>
      </c>
      <c r="V139" s="200">
        <v>737.5</v>
      </c>
      <c r="W139" s="200">
        <v>3564.82</v>
      </c>
      <c r="X139" s="205">
        <v>2629053</v>
      </c>
      <c r="Y139" s="208">
        <v>0.1282</v>
      </c>
      <c r="Z139" s="274" t="s">
        <v>191</v>
      </c>
      <c r="AA139" s="200">
        <v>878.81</v>
      </c>
      <c r="AB139" s="200">
        <v>2804.96</v>
      </c>
      <c r="AC139" s="205">
        <v>2465025</v>
      </c>
      <c r="AD139" s="244">
        <v>0.1115</v>
      </c>
      <c r="AE139" s="210">
        <v>0</v>
      </c>
      <c r="AF139" s="200">
        <v>0</v>
      </c>
      <c r="AG139" s="200">
        <v>0</v>
      </c>
      <c r="AH139" s="200">
        <v>0</v>
      </c>
      <c r="AI139" s="200">
        <v>0</v>
      </c>
      <c r="AJ139" s="201">
        <v>0</v>
      </c>
      <c r="AK139" s="263">
        <v>0</v>
      </c>
      <c r="AL139" s="210">
        <v>240.21</v>
      </c>
      <c r="AM139" s="200">
        <v>336.76</v>
      </c>
      <c r="AN139" s="200">
        <v>702.5</v>
      </c>
      <c r="AO139" s="200">
        <v>539</v>
      </c>
      <c r="AP139" s="200">
        <v>350263</v>
      </c>
      <c r="AQ139" s="201">
        <v>0.0072</v>
      </c>
      <c r="AR139" s="208">
        <v>0.0091</v>
      </c>
      <c r="AS139" s="250">
        <v>286.77</v>
      </c>
      <c r="AT139" s="200">
        <v>336.76</v>
      </c>
      <c r="AU139" s="200">
        <v>2089.58</v>
      </c>
      <c r="AV139" s="200">
        <v>1463.81</v>
      </c>
      <c r="AW139" s="200">
        <v>1092180</v>
      </c>
      <c r="AX139" s="201">
        <v>0.0248</v>
      </c>
      <c r="AY139" s="263">
        <v>0.0255</v>
      </c>
      <c r="AZ139" s="210">
        <v>401.48</v>
      </c>
      <c r="BA139" s="200">
        <v>516.37</v>
      </c>
      <c r="BB139" s="200">
        <v>1205.04</v>
      </c>
      <c r="BC139" s="200">
        <v>861.43</v>
      </c>
      <c r="BD139" s="200">
        <v>928620</v>
      </c>
      <c r="BE139" s="201">
        <v>0.0206</v>
      </c>
      <c r="BF139" s="208">
        <v>0.0224</v>
      </c>
      <c r="BG139" s="250">
        <v>516.18</v>
      </c>
      <c r="BH139" s="200">
        <v>516.37</v>
      </c>
      <c r="BI139" s="200">
        <v>370.59</v>
      </c>
      <c r="BJ139" s="200">
        <v>276.73</v>
      </c>
      <c r="BK139" s="200">
        <v>334183</v>
      </c>
      <c r="BL139" s="201">
        <v>0.0081</v>
      </c>
      <c r="BM139" s="263">
        <v>0.0072</v>
      </c>
      <c r="BN139" s="210">
        <v>630.89</v>
      </c>
      <c r="BO139" s="200">
        <v>606.17</v>
      </c>
      <c r="BP139" s="200">
        <v>764.33</v>
      </c>
      <c r="BQ139" s="200">
        <v>490.01</v>
      </c>
      <c r="BR139" s="200">
        <v>779235</v>
      </c>
      <c r="BS139" s="201">
        <v>0.0205</v>
      </c>
      <c r="BT139" s="208">
        <v>0.015</v>
      </c>
      <c r="BU139" s="327">
        <v>8578560</v>
      </c>
      <c r="BV139" s="333">
        <v>0.061</v>
      </c>
      <c r="BW139" s="241" t="s">
        <v>198</v>
      </c>
      <c r="BX139" s="200">
        <v>0</v>
      </c>
      <c r="BY139" s="200">
        <v>0</v>
      </c>
      <c r="BZ139" s="331">
        <v>0</v>
      </c>
      <c r="CA139" s="323">
        <v>0</v>
      </c>
      <c r="CB139" s="208">
        <v>0</v>
      </c>
      <c r="CC139" s="238" t="s">
        <v>200</v>
      </c>
      <c r="CD139" s="200">
        <v>294.91</v>
      </c>
      <c r="CE139" s="200">
        <v>1814.93</v>
      </c>
      <c r="CF139" s="205">
        <v>535242</v>
      </c>
      <c r="CG139" s="208">
        <v>0</v>
      </c>
      <c r="CH139" s="238" t="s">
        <v>201</v>
      </c>
      <c r="CI139" s="200">
        <v>589.81</v>
      </c>
      <c r="CJ139" s="200">
        <v>190.64</v>
      </c>
      <c r="CK139" s="205">
        <v>112440</v>
      </c>
      <c r="CL139" s="201">
        <v>0</v>
      </c>
      <c r="CM139" s="208">
        <v>0.0046</v>
      </c>
      <c r="CN139" s="250">
        <v>0</v>
      </c>
      <c r="CO139" s="200">
        <v>0</v>
      </c>
      <c r="CP139" s="200">
        <v>0</v>
      </c>
      <c r="CQ139" s="200">
        <v>0</v>
      </c>
      <c r="CR139" s="205">
        <v>0</v>
      </c>
      <c r="CS139" s="201">
        <v>0</v>
      </c>
      <c r="CT139" s="201">
        <v>0</v>
      </c>
      <c r="CU139" s="208">
        <v>0</v>
      </c>
      <c r="CV139" s="319">
        <v>647682</v>
      </c>
      <c r="CW139" s="241" t="s">
        <v>252</v>
      </c>
      <c r="CX139" s="201">
        <v>0.3027</v>
      </c>
      <c r="CY139" s="200">
        <v>1839.01</v>
      </c>
      <c r="CZ139" s="200">
        <v>3075.8</v>
      </c>
      <c r="DA139" s="201">
        <v>0.1138</v>
      </c>
      <c r="DB139" s="201">
        <v>0.1138</v>
      </c>
      <c r="DC139" s="200">
        <v>2144.31</v>
      </c>
      <c r="DD139" s="236">
        <v>1744.68</v>
      </c>
      <c r="DE139" s="325">
        <v>3943410</v>
      </c>
      <c r="DF139" s="325">
        <v>5366284</v>
      </c>
      <c r="DG139" s="322">
        <v>0.25</v>
      </c>
      <c r="DH139" s="201">
        <v>0.33</v>
      </c>
      <c r="DI139" s="244">
        <v>0.0662</v>
      </c>
      <c r="DJ139" s="210">
        <v>150000</v>
      </c>
      <c r="DK139" s="236">
        <v>150000</v>
      </c>
      <c r="DL139" s="325">
        <v>12750000</v>
      </c>
      <c r="DM139" s="322">
        <v>0.0907</v>
      </c>
      <c r="DN139" s="201">
        <v>0</v>
      </c>
      <c r="DO139" s="244">
        <v>0</v>
      </c>
      <c r="DP139" s="210">
        <v>0</v>
      </c>
      <c r="DQ139" s="236">
        <v>0</v>
      </c>
      <c r="DR139" s="325">
        <v>0</v>
      </c>
      <c r="DS139" s="322">
        <v>0</v>
      </c>
      <c r="DT139" s="201">
        <v>0</v>
      </c>
      <c r="DU139" s="208">
        <v>0</v>
      </c>
      <c r="DV139" s="270">
        <v>0</v>
      </c>
      <c r="DW139" s="199">
        <v>0</v>
      </c>
      <c r="DX139" s="202" t="s">
        <v>218</v>
      </c>
      <c r="DY139" s="199">
        <v>0</v>
      </c>
      <c r="DZ139" s="199">
        <v>0</v>
      </c>
      <c r="EA139" s="202" t="s">
        <v>218</v>
      </c>
      <c r="EB139" s="199">
        <v>0</v>
      </c>
      <c r="EC139" s="247">
        <v>0</v>
      </c>
      <c r="ED139" s="327">
        <v>0</v>
      </c>
      <c r="EE139" s="322">
        <v>0</v>
      </c>
      <c r="EF139" s="244">
        <v>0</v>
      </c>
      <c r="EG139" s="327">
        <v>188025</v>
      </c>
      <c r="EH139" s="322">
        <v>0.0013</v>
      </c>
      <c r="EI139" s="208">
        <v>0</v>
      </c>
      <c r="EJ139" s="327">
        <v>1118743</v>
      </c>
      <c r="EK139" s="322">
        <v>0.008</v>
      </c>
      <c r="EL139" s="244">
        <v>0</v>
      </c>
      <c r="EM139" s="327">
        <v>0</v>
      </c>
      <c r="EN139" s="322">
        <v>0</v>
      </c>
      <c r="EO139" s="208">
        <v>0</v>
      </c>
      <c r="EP139" s="327">
        <v>0</v>
      </c>
      <c r="EQ139" s="322">
        <v>0</v>
      </c>
      <c r="ER139" s="208">
        <v>0</v>
      </c>
      <c r="ES139" s="241" t="s">
        <v>230</v>
      </c>
      <c r="ET139" s="200">
        <v>0</v>
      </c>
      <c r="EU139" s="201">
        <v>0</v>
      </c>
      <c r="EV139" s="201">
        <v>0</v>
      </c>
      <c r="EW139" s="208">
        <v>0</v>
      </c>
      <c r="EX139" s="238" t="s">
        <v>231</v>
      </c>
      <c r="EY139" s="200">
        <v>0</v>
      </c>
      <c r="EZ139" s="201">
        <v>0</v>
      </c>
      <c r="FA139" s="208">
        <v>0</v>
      </c>
      <c r="FB139" s="238" t="s">
        <v>232</v>
      </c>
      <c r="FC139" s="200">
        <v>0</v>
      </c>
      <c r="FD139" s="201">
        <v>0</v>
      </c>
      <c r="FE139" s="208">
        <v>0</v>
      </c>
      <c r="FF139" s="238" t="s">
        <v>233</v>
      </c>
      <c r="FG139" s="200">
        <v>0</v>
      </c>
      <c r="FH139" s="201">
        <v>0</v>
      </c>
      <c r="FI139" s="208">
        <v>0</v>
      </c>
      <c r="FJ139" s="238" t="s">
        <v>234</v>
      </c>
      <c r="FK139" s="200">
        <v>0</v>
      </c>
      <c r="FL139" s="201">
        <v>0</v>
      </c>
      <c r="FM139" s="208">
        <v>0</v>
      </c>
      <c r="FN139" s="238" t="s">
        <v>235</v>
      </c>
      <c r="FO139" s="200">
        <v>0</v>
      </c>
      <c r="FP139" s="201">
        <v>0</v>
      </c>
      <c r="FQ139" s="244">
        <v>0</v>
      </c>
      <c r="FR139" s="211">
        <v>140635069</v>
      </c>
      <c r="FS139" s="201">
        <v>1</v>
      </c>
      <c r="FT139" s="200">
        <v>4425247</v>
      </c>
      <c r="FU139" s="341">
        <f t="shared" si="2"/>
        <v>0.03146617007739371</v>
      </c>
      <c r="FV139" s="210">
        <v>2321318</v>
      </c>
      <c r="FW139" s="199" t="s">
        <v>170</v>
      </c>
      <c r="FX139" s="201">
        <v>0.0089</v>
      </c>
      <c r="FY139" s="201">
        <v>1</v>
      </c>
      <c r="FZ139" s="200">
        <v>-2321318</v>
      </c>
      <c r="GA139" s="200">
        <v>0</v>
      </c>
      <c r="GB139" s="208">
        <v>0</v>
      </c>
      <c r="GC139" s="254">
        <v>0</v>
      </c>
      <c r="GD139" s="200">
        <v>2800000</v>
      </c>
      <c r="GE139" s="200">
        <v>400000</v>
      </c>
      <c r="GF139" s="236">
        <v>0</v>
      </c>
      <c r="GG139" s="254">
        <v>140635069</v>
      </c>
      <c r="GH139" s="201">
        <v>0.7682</v>
      </c>
      <c r="GI139" s="201">
        <v>0.9</v>
      </c>
      <c r="GJ139" s="266">
        <v>1.39</v>
      </c>
    </row>
    <row r="140" spans="1:192" s="190" customFormat="1" ht="14.25">
      <c r="A140" s="197">
        <v>384</v>
      </c>
      <c r="B140" s="197" t="s">
        <v>76</v>
      </c>
      <c r="C140" s="198" t="s">
        <v>169</v>
      </c>
      <c r="D140" s="247">
        <v>0</v>
      </c>
      <c r="E140" s="254">
        <v>3024.96</v>
      </c>
      <c r="F140" s="200">
        <v>25814</v>
      </c>
      <c r="G140" s="205">
        <v>78086317</v>
      </c>
      <c r="H140" s="201">
        <v>0.3947</v>
      </c>
      <c r="I140" s="208">
        <v>0.0364</v>
      </c>
      <c r="J140" s="250">
        <v>4193.77</v>
      </c>
      <c r="K140" s="200">
        <v>10441</v>
      </c>
      <c r="L140" s="205">
        <v>43787153</v>
      </c>
      <c r="M140" s="201">
        <v>0.2213</v>
      </c>
      <c r="N140" s="208">
        <v>0.0262</v>
      </c>
      <c r="O140" s="250">
        <v>4358.97</v>
      </c>
      <c r="P140" s="200">
        <v>7404</v>
      </c>
      <c r="Q140" s="205">
        <v>32273814</v>
      </c>
      <c r="R140" s="201">
        <v>0.1631</v>
      </c>
      <c r="S140" s="208">
        <v>0.0252</v>
      </c>
      <c r="T140" s="306">
        <v>154147284</v>
      </c>
      <c r="U140" s="257" t="s">
        <v>190</v>
      </c>
      <c r="V140" s="200">
        <v>666.4</v>
      </c>
      <c r="W140" s="200">
        <v>7294.01</v>
      </c>
      <c r="X140" s="205">
        <v>4860726</v>
      </c>
      <c r="Y140" s="208">
        <v>0.35</v>
      </c>
      <c r="Z140" s="274" t="s">
        <v>191</v>
      </c>
      <c r="AA140" s="200">
        <v>666.4</v>
      </c>
      <c r="AB140" s="200">
        <v>4882.94</v>
      </c>
      <c r="AC140" s="205">
        <v>3253992</v>
      </c>
      <c r="AD140" s="244">
        <v>0.35</v>
      </c>
      <c r="AE140" s="210">
        <v>320.14</v>
      </c>
      <c r="AF140" s="200">
        <v>451.04</v>
      </c>
      <c r="AG140" s="200">
        <v>2784.62</v>
      </c>
      <c r="AH140" s="200">
        <v>1829.34</v>
      </c>
      <c r="AI140" s="200">
        <v>1716572</v>
      </c>
      <c r="AJ140" s="201">
        <v>0</v>
      </c>
      <c r="AK140" s="263">
        <v>0</v>
      </c>
      <c r="AL140" s="210">
        <v>349.76</v>
      </c>
      <c r="AM140" s="200">
        <v>504.19</v>
      </c>
      <c r="AN140" s="200">
        <v>3399.38</v>
      </c>
      <c r="AO140" s="200">
        <v>2196.41</v>
      </c>
      <c r="AP140" s="200">
        <v>2296372</v>
      </c>
      <c r="AQ140" s="201">
        <v>0</v>
      </c>
      <c r="AR140" s="208">
        <v>0</v>
      </c>
      <c r="AS140" s="250">
        <v>378.92</v>
      </c>
      <c r="AT140" s="200">
        <v>546.39</v>
      </c>
      <c r="AU140" s="200">
        <v>3227.35</v>
      </c>
      <c r="AV140" s="200">
        <v>2097.42</v>
      </c>
      <c r="AW140" s="200">
        <v>2368913</v>
      </c>
      <c r="AX140" s="201">
        <v>0</v>
      </c>
      <c r="AY140" s="263">
        <v>0</v>
      </c>
      <c r="AZ140" s="210">
        <v>410.26</v>
      </c>
      <c r="BA140" s="200">
        <v>589.15</v>
      </c>
      <c r="BB140" s="200">
        <v>2703.33</v>
      </c>
      <c r="BC140" s="200">
        <v>1681.44</v>
      </c>
      <c r="BD140" s="200">
        <v>2099686</v>
      </c>
      <c r="BE140" s="201">
        <v>0</v>
      </c>
      <c r="BF140" s="208">
        <v>0</v>
      </c>
      <c r="BG140" s="250">
        <v>431.85</v>
      </c>
      <c r="BH140" s="200">
        <v>626.13</v>
      </c>
      <c r="BI140" s="200">
        <v>1204.2</v>
      </c>
      <c r="BJ140" s="200">
        <v>645.09</v>
      </c>
      <c r="BK140" s="200">
        <v>923944</v>
      </c>
      <c r="BL140" s="201">
        <v>0</v>
      </c>
      <c r="BM140" s="263">
        <v>0</v>
      </c>
      <c r="BN140" s="210">
        <v>447.63</v>
      </c>
      <c r="BO140" s="200">
        <v>685.8</v>
      </c>
      <c r="BP140" s="200">
        <v>224.42</v>
      </c>
      <c r="BQ140" s="200">
        <v>137.91</v>
      </c>
      <c r="BR140" s="200">
        <v>195037</v>
      </c>
      <c r="BS140" s="201">
        <v>0</v>
      </c>
      <c r="BT140" s="208">
        <v>0</v>
      </c>
      <c r="BU140" s="327">
        <v>17715242</v>
      </c>
      <c r="BV140" s="333">
        <v>0.0895</v>
      </c>
      <c r="BW140" s="241" t="s">
        <v>198</v>
      </c>
      <c r="BX140" s="200">
        <v>2209.07</v>
      </c>
      <c r="BY140" s="200">
        <v>189.38</v>
      </c>
      <c r="BZ140" s="331">
        <v>418343</v>
      </c>
      <c r="CA140" s="323">
        <v>0.0021</v>
      </c>
      <c r="CB140" s="208">
        <v>0</v>
      </c>
      <c r="CC140" s="238" t="s">
        <v>200</v>
      </c>
      <c r="CD140" s="200">
        <v>722.7</v>
      </c>
      <c r="CE140" s="200">
        <v>1350.39</v>
      </c>
      <c r="CF140" s="205">
        <v>975930</v>
      </c>
      <c r="CG140" s="208">
        <v>0</v>
      </c>
      <c r="CH140" s="238" t="s">
        <v>201</v>
      </c>
      <c r="CI140" s="200">
        <v>722.7</v>
      </c>
      <c r="CJ140" s="200">
        <v>235.65</v>
      </c>
      <c r="CK140" s="205">
        <v>170303</v>
      </c>
      <c r="CL140" s="201">
        <v>0</v>
      </c>
      <c r="CM140" s="208">
        <v>0.0058</v>
      </c>
      <c r="CN140" s="250">
        <v>0</v>
      </c>
      <c r="CO140" s="200">
        <v>0</v>
      </c>
      <c r="CP140" s="200">
        <v>0</v>
      </c>
      <c r="CQ140" s="200">
        <v>0</v>
      </c>
      <c r="CR140" s="205">
        <v>0</v>
      </c>
      <c r="CS140" s="201">
        <v>0</v>
      </c>
      <c r="CT140" s="201">
        <v>0</v>
      </c>
      <c r="CU140" s="208">
        <v>0</v>
      </c>
      <c r="CV140" s="319">
        <v>1564576</v>
      </c>
      <c r="CW140" s="241" t="s">
        <v>209</v>
      </c>
      <c r="CX140" s="201">
        <v>0.41</v>
      </c>
      <c r="CY140" s="200">
        <v>716.45</v>
      </c>
      <c r="CZ140" s="200">
        <v>848.68</v>
      </c>
      <c r="DA140" s="201">
        <v>0.1742</v>
      </c>
      <c r="DB140" s="201">
        <v>0.1728</v>
      </c>
      <c r="DC140" s="200">
        <v>4468.06</v>
      </c>
      <c r="DD140" s="236">
        <v>4880.44</v>
      </c>
      <c r="DE140" s="325">
        <v>3201138</v>
      </c>
      <c r="DF140" s="325">
        <v>4141928</v>
      </c>
      <c r="DG140" s="322">
        <v>1</v>
      </c>
      <c r="DH140" s="201">
        <v>1</v>
      </c>
      <c r="DI140" s="244">
        <v>0.0371</v>
      </c>
      <c r="DJ140" s="210">
        <v>116000</v>
      </c>
      <c r="DK140" s="236">
        <v>116000</v>
      </c>
      <c r="DL140" s="325">
        <v>15428000</v>
      </c>
      <c r="DM140" s="322">
        <v>0.078</v>
      </c>
      <c r="DN140" s="201">
        <v>0</v>
      </c>
      <c r="DO140" s="244">
        <v>0</v>
      </c>
      <c r="DP140" s="210">
        <v>0</v>
      </c>
      <c r="DQ140" s="236">
        <v>0</v>
      </c>
      <c r="DR140" s="325">
        <v>0</v>
      </c>
      <c r="DS140" s="322">
        <v>0</v>
      </c>
      <c r="DT140" s="201">
        <v>0</v>
      </c>
      <c r="DU140" s="208">
        <v>0</v>
      </c>
      <c r="DV140" s="270">
        <v>0</v>
      </c>
      <c r="DW140" s="199">
        <v>0</v>
      </c>
      <c r="DX140" s="202" t="s">
        <v>218</v>
      </c>
      <c r="DY140" s="199">
        <v>0</v>
      </c>
      <c r="DZ140" s="199">
        <v>0</v>
      </c>
      <c r="EA140" s="202" t="s">
        <v>218</v>
      </c>
      <c r="EB140" s="199">
        <v>0</v>
      </c>
      <c r="EC140" s="247">
        <v>0</v>
      </c>
      <c r="ED140" s="327">
        <v>0</v>
      </c>
      <c r="EE140" s="322">
        <v>0</v>
      </c>
      <c r="EF140" s="244">
        <v>0</v>
      </c>
      <c r="EG140" s="327">
        <v>0</v>
      </c>
      <c r="EH140" s="322">
        <v>0</v>
      </c>
      <c r="EI140" s="208">
        <v>0</v>
      </c>
      <c r="EJ140" s="327">
        <v>1643860</v>
      </c>
      <c r="EK140" s="322">
        <v>0.0083</v>
      </c>
      <c r="EL140" s="244">
        <v>0</v>
      </c>
      <c r="EM140" s="327">
        <v>0</v>
      </c>
      <c r="EN140" s="322">
        <v>0</v>
      </c>
      <c r="EO140" s="208">
        <v>0</v>
      </c>
      <c r="EP140" s="327">
        <v>0</v>
      </c>
      <c r="EQ140" s="322">
        <v>0</v>
      </c>
      <c r="ER140" s="208">
        <v>0</v>
      </c>
      <c r="ES140" s="241" t="s">
        <v>230</v>
      </c>
      <c r="ET140" s="200">
        <v>0</v>
      </c>
      <c r="EU140" s="201">
        <v>0</v>
      </c>
      <c r="EV140" s="201">
        <v>0</v>
      </c>
      <c r="EW140" s="208">
        <v>0</v>
      </c>
      <c r="EX140" s="238" t="s">
        <v>231</v>
      </c>
      <c r="EY140" s="200">
        <v>0</v>
      </c>
      <c r="EZ140" s="201">
        <v>0</v>
      </c>
      <c r="FA140" s="208">
        <v>0</v>
      </c>
      <c r="FB140" s="238" t="s">
        <v>232</v>
      </c>
      <c r="FC140" s="200">
        <v>0</v>
      </c>
      <c r="FD140" s="201">
        <v>0</v>
      </c>
      <c r="FE140" s="208">
        <v>0</v>
      </c>
      <c r="FF140" s="238" t="s">
        <v>233</v>
      </c>
      <c r="FG140" s="200">
        <v>0</v>
      </c>
      <c r="FH140" s="201">
        <v>0</v>
      </c>
      <c r="FI140" s="208">
        <v>0</v>
      </c>
      <c r="FJ140" s="238" t="s">
        <v>234</v>
      </c>
      <c r="FK140" s="200">
        <v>0</v>
      </c>
      <c r="FL140" s="201">
        <v>0</v>
      </c>
      <c r="FM140" s="208">
        <v>0</v>
      </c>
      <c r="FN140" s="238" t="s">
        <v>235</v>
      </c>
      <c r="FO140" s="200">
        <v>0</v>
      </c>
      <c r="FP140" s="201">
        <v>0</v>
      </c>
      <c r="FQ140" s="244">
        <v>0</v>
      </c>
      <c r="FR140" s="211">
        <v>197842028</v>
      </c>
      <c r="FS140" s="201">
        <v>1</v>
      </c>
      <c r="FT140" s="200">
        <v>14986082</v>
      </c>
      <c r="FU140" s="341">
        <f t="shared" si="2"/>
        <v>0.07574771726460466</v>
      </c>
      <c r="FV140" s="210">
        <v>791570</v>
      </c>
      <c r="FW140" s="199" t="s">
        <v>170</v>
      </c>
      <c r="FX140" s="201">
        <v>0.0212</v>
      </c>
      <c r="FY140" s="201">
        <v>1</v>
      </c>
      <c r="FZ140" s="200">
        <v>-791380</v>
      </c>
      <c r="GA140" s="200">
        <v>190</v>
      </c>
      <c r="GB140" s="208">
        <v>0</v>
      </c>
      <c r="GC140" s="254">
        <v>0</v>
      </c>
      <c r="GD140" s="200">
        <v>100000</v>
      </c>
      <c r="GE140" s="200">
        <v>500000</v>
      </c>
      <c r="GF140" s="236">
        <v>200000</v>
      </c>
      <c r="GG140" s="254">
        <v>197842217</v>
      </c>
      <c r="GH140" s="201">
        <v>0.7791</v>
      </c>
      <c r="GI140" s="201">
        <v>0.9137</v>
      </c>
      <c r="GJ140" s="266">
        <v>1.23</v>
      </c>
    </row>
    <row r="141" spans="1:192" s="190" customFormat="1" ht="14.25">
      <c r="A141" s="197">
        <v>335</v>
      </c>
      <c r="B141" s="197" t="s">
        <v>52</v>
      </c>
      <c r="C141" s="198" t="s">
        <v>169</v>
      </c>
      <c r="D141" s="247">
        <v>0</v>
      </c>
      <c r="E141" s="254">
        <v>2959.02</v>
      </c>
      <c r="F141" s="200">
        <v>24022</v>
      </c>
      <c r="G141" s="205">
        <v>71081655</v>
      </c>
      <c r="H141" s="201">
        <v>0.3782</v>
      </c>
      <c r="I141" s="208">
        <v>0.035</v>
      </c>
      <c r="J141" s="250">
        <v>4419.22</v>
      </c>
      <c r="K141" s="200">
        <v>9218</v>
      </c>
      <c r="L141" s="205">
        <v>40736344</v>
      </c>
      <c r="M141" s="201">
        <v>0.2167</v>
      </c>
      <c r="N141" s="208">
        <v>0.0343</v>
      </c>
      <c r="O141" s="250">
        <v>4419.22</v>
      </c>
      <c r="P141" s="200">
        <v>6222</v>
      </c>
      <c r="Q141" s="205">
        <v>27496370</v>
      </c>
      <c r="R141" s="201">
        <v>0.1463</v>
      </c>
      <c r="S141" s="208">
        <v>0.0343</v>
      </c>
      <c r="T141" s="306">
        <v>139314369</v>
      </c>
      <c r="U141" s="257" t="s">
        <v>254</v>
      </c>
      <c r="V141" s="200">
        <v>1241.85</v>
      </c>
      <c r="W141" s="200">
        <v>6192.77</v>
      </c>
      <c r="X141" s="205">
        <v>7690474</v>
      </c>
      <c r="Y141" s="208">
        <v>0.2793</v>
      </c>
      <c r="Z141" s="274" t="s">
        <v>253</v>
      </c>
      <c r="AA141" s="200">
        <v>1490.22</v>
      </c>
      <c r="AB141" s="200">
        <v>3675.18</v>
      </c>
      <c r="AC141" s="205">
        <v>5476822</v>
      </c>
      <c r="AD141" s="244">
        <v>0.2793</v>
      </c>
      <c r="AE141" s="210">
        <v>222.82</v>
      </c>
      <c r="AF141" s="200">
        <v>267.39</v>
      </c>
      <c r="AG141" s="200">
        <v>1532.4</v>
      </c>
      <c r="AH141" s="200">
        <v>1145.28</v>
      </c>
      <c r="AI141" s="200">
        <v>647687</v>
      </c>
      <c r="AJ141" s="201">
        <v>0</v>
      </c>
      <c r="AK141" s="263">
        <v>0</v>
      </c>
      <c r="AL141" s="210">
        <v>272.34</v>
      </c>
      <c r="AM141" s="200">
        <v>326.81</v>
      </c>
      <c r="AN141" s="200">
        <v>1686.93</v>
      </c>
      <c r="AO141" s="200">
        <v>1111.81</v>
      </c>
      <c r="AP141" s="200">
        <v>822759</v>
      </c>
      <c r="AQ141" s="201">
        <v>0</v>
      </c>
      <c r="AR141" s="208">
        <v>0</v>
      </c>
      <c r="AS141" s="250">
        <v>346.61</v>
      </c>
      <c r="AT141" s="200">
        <v>415.94</v>
      </c>
      <c r="AU141" s="200">
        <v>4961.05</v>
      </c>
      <c r="AV141" s="200">
        <v>2677.73</v>
      </c>
      <c r="AW141" s="200">
        <v>2833320</v>
      </c>
      <c r="AX141" s="201">
        <v>0</v>
      </c>
      <c r="AY141" s="263">
        <v>0</v>
      </c>
      <c r="AZ141" s="210">
        <v>445.64</v>
      </c>
      <c r="BA141" s="200">
        <v>534.78</v>
      </c>
      <c r="BB141" s="200">
        <v>4828.04</v>
      </c>
      <c r="BC141" s="200">
        <v>2782.95</v>
      </c>
      <c r="BD141" s="200">
        <v>3639832</v>
      </c>
      <c r="BE141" s="201">
        <v>0</v>
      </c>
      <c r="BF141" s="208">
        <v>0</v>
      </c>
      <c r="BG141" s="250">
        <v>544.67</v>
      </c>
      <c r="BH141" s="200">
        <v>653.62</v>
      </c>
      <c r="BI141" s="200">
        <v>2375.16</v>
      </c>
      <c r="BJ141" s="200">
        <v>1387.66</v>
      </c>
      <c r="BK141" s="200">
        <v>2200679</v>
      </c>
      <c r="BL141" s="201">
        <v>0</v>
      </c>
      <c r="BM141" s="263">
        <v>0</v>
      </c>
      <c r="BN141" s="210">
        <v>792.25</v>
      </c>
      <c r="BO141" s="200">
        <v>950.72</v>
      </c>
      <c r="BP141" s="200">
        <v>1060.72</v>
      </c>
      <c r="BQ141" s="200">
        <v>574.47</v>
      </c>
      <c r="BR141" s="200">
        <v>1386521</v>
      </c>
      <c r="BS141" s="201">
        <v>0</v>
      </c>
      <c r="BT141" s="208">
        <v>0</v>
      </c>
      <c r="BU141" s="327">
        <v>24698093</v>
      </c>
      <c r="BV141" s="333">
        <v>0.1314</v>
      </c>
      <c r="BW141" s="241" t="s">
        <v>198</v>
      </c>
      <c r="BX141" s="200">
        <v>1406</v>
      </c>
      <c r="BY141" s="200">
        <v>272.97</v>
      </c>
      <c r="BZ141" s="331">
        <v>383799</v>
      </c>
      <c r="CA141" s="323">
        <v>0.002</v>
      </c>
      <c r="CB141" s="208">
        <v>0</v>
      </c>
      <c r="CC141" s="238" t="s">
        <v>200</v>
      </c>
      <c r="CD141" s="200">
        <v>438.85</v>
      </c>
      <c r="CE141" s="200">
        <v>3226.59</v>
      </c>
      <c r="CF141" s="205">
        <v>1415989</v>
      </c>
      <c r="CG141" s="208">
        <v>0</v>
      </c>
      <c r="CH141" s="238" t="s">
        <v>201</v>
      </c>
      <c r="CI141" s="200">
        <v>438.85</v>
      </c>
      <c r="CJ141" s="200">
        <v>204.89</v>
      </c>
      <c r="CK141" s="205">
        <v>89916</v>
      </c>
      <c r="CL141" s="201">
        <v>0</v>
      </c>
      <c r="CM141" s="208">
        <v>0.008</v>
      </c>
      <c r="CN141" s="250">
        <v>0</v>
      </c>
      <c r="CO141" s="200">
        <v>0</v>
      </c>
      <c r="CP141" s="200">
        <v>0</v>
      </c>
      <c r="CQ141" s="200">
        <v>0</v>
      </c>
      <c r="CR141" s="205">
        <v>0</v>
      </c>
      <c r="CS141" s="201">
        <v>0</v>
      </c>
      <c r="CT141" s="201">
        <v>0</v>
      </c>
      <c r="CU141" s="208">
        <v>0</v>
      </c>
      <c r="CV141" s="319">
        <v>1889705</v>
      </c>
      <c r="CW141" s="241" t="s">
        <v>252</v>
      </c>
      <c r="CX141" s="201">
        <v>1</v>
      </c>
      <c r="CY141" s="200">
        <v>215</v>
      </c>
      <c r="CZ141" s="200">
        <v>215</v>
      </c>
      <c r="DA141" s="201">
        <v>0.5333</v>
      </c>
      <c r="DB141" s="201">
        <v>0.2978</v>
      </c>
      <c r="DC141" s="200">
        <v>8329.44</v>
      </c>
      <c r="DD141" s="236">
        <v>3792.06</v>
      </c>
      <c r="DE141" s="325">
        <v>1790811</v>
      </c>
      <c r="DF141" s="325">
        <v>815284</v>
      </c>
      <c r="DG141" s="322">
        <v>1</v>
      </c>
      <c r="DH141" s="201">
        <v>1</v>
      </c>
      <c r="DI141" s="244">
        <v>0.0139</v>
      </c>
      <c r="DJ141" s="210">
        <v>175000</v>
      </c>
      <c r="DK141" s="236">
        <v>175000</v>
      </c>
      <c r="DL141" s="325">
        <v>17850000</v>
      </c>
      <c r="DM141" s="322">
        <v>0.095</v>
      </c>
      <c r="DN141" s="201">
        <v>0.1429</v>
      </c>
      <c r="DO141" s="244">
        <v>0.1429</v>
      </c>
      <c r="DP141" s="210">
        <v>0</v>
      </c>
      <c r="DQ141" s="236">
        <v>0</v>
      </c>
      <c r="DR141" s="325">
        <v>0</v>
      </c>
      <c r="DS141" s="322">
        <v>0</v>
      </c>
      <c r="DT141" s="201">
        <v>0</v>
      </c>
      <c r="DU141" s="208">
        <v>0</v>
      </c>
      <c r="DV141" s="270">
        <v>0</v>
      </c>
      <c r="DW141" s="199">
        <v>0</v>
      </c>
      <c r="DX141" s="202" t="s">
        <v>218</v>
      </c>
      <c r="DY141" s="199">
        <v>0</v>
      </c>
      <c r="DZ141" s="199">
        <v>0</v>
      </c>
      <c r="EA141" s="202" t="s">
        <v>218</v>
      </c>
      <c r="EB141" s="199">
        <v>0</v>
      </c>
      <c r="EC141" s="247">
        <v>0</v>
      </c>
      <c r="ED141" s="327">
        <v>0</v>
      </c>
      <c r="EE141" s="322">
        <v>0</v>
      </c>
      <c r="EF141" s="244">
        <v>0</v>
      </c>
      <c r="EG141" s="327">
        <v>49845</v>
      </c>
      <c r="EH141" s="322">
        <v>0.0003</v>
      </c>
      <c r="EI141" s="208">
        <v>0</v>
      </c>
      <c r="EJ141" s="327">
        <v>1516584</v>
      </c>
      <c r="EK141" s="322">
        <v>0.0081</v>
      </c>
      <c r="EL141" s="244">
        <v>0</v>
      </c>
      <c r="EM141" s="327">
        <v>0</v>
      </c>
      <c r="EN141" s="322">
        <v>0</v>
      </c>
      <c r="EO141" s="208">
        <v>0</v>
      </c>
      <c r="EP141" s="327">
        <v>0</v>
      </c>
      <c r="EQ141" s="322">
        <v>0</v>
      </c>
      <c r="ER141" s="208">
        <v>0</v>
      </c>
      <c r="ES141" s="241" t="s">
        <v>230</v>
      </c>
      <c r="ET141" s="200">
        <v>0</v>
      </c>
      <c r="EU141" s="201">
        <v>0</v>
      </c>
      <c r="EV141" s="201">
        <v>0.1429</v>
      </c>
      <c r="EW141" s="208">
        <v>0.1429</v>
      </c>
      <c r="EX141" s="238" t="s">
        <v>264</v>
      </c>
      <c r="EY141" s="200">
        <v>38000</v>
      </c>
      <c r="EZ141" s="201">
        <v>0.0002</v>
      </c>
      <c r="FA141" s="208">
        <v>0</v>
      </c>
      <c r="FB141" s="238" t="s">
        <v>232</v>
      </c>
      <c r="FC141" s="200">
        <v>0</v>
      </c>
      <c r="FD141" s="201">
        <v>0</v>
      </c>
      <c r="FE141" s="208">
        <v>0</v>
      </c>
      <c r="FF141" s="238" t="s">
        <v>233</v>
      </c>
      <c r="FG141" s="200">
        <v>0</v>
      </c>
      <c r="FH141" s="201">
        <v>0</v>
      </c>
      <c r="FI141" s="208">
        <v>0</v>
      </c>
      <c r="FJ141" s="238" t="s">
        <v>234</v>
      </c>
      <c r="FK141" s="200">
        <v>0</v>
      </c>
      <c r="FL141" s="201">
        <v>0</v>
      </c>
      <c r="FM141" s="208">
        <v>0</v>
      </c>
      <c r="FN141" s="238" t="s">
        <v>235</v>
      </c>
      <c r="FO141" s="200">
        <v>0</v>
      </c>
      <c r="FP141" s="201">
        <v>0</v>
      </c>
      <c r="FQ141" s="244">
        <v>0</v>
      </c>
      <c r="FR141" s="211">
        <v>187962692</v>
      </c>
      <c r="FS141" s="201">
        <v>1</v>
      </c>
      <c r="FT141" s="200">
        <v>13660707</v>
      </c>
      <c r="FU141" s="341">
        <f t="shared" si="2"/>
        <v>0.07267775777546323</v>
      </c>
      <c r="FV141" s="210">
        <v>1143581</v>
      </c>
      <c r="FW141" s="199" t="s">
        <v>170</v>
      </c>
      <c r="FX141" s="201">
        <v>0.0119</v>
      </c>
      <c r="FY141" s="201">
        <v>1</v>
      </c>
      <c r="FZ141" s="200">
        <v>-1143581</v>
      </c>
      <c r="GA141" s="200">
        <v>0</v>
      </c>
      <c r="GB141" s="208">
        <v>0</v>
      </c>
      <c r="GC141" s="254">
        <v>0</v>
      </c>
      <c r="GD141" s="200">
        <v>0</v>
      </c>
      <c r="GE141" s="200">
        <v>0</v>
      </c>
      <c r="GF141" s="236">
        <v>0</v>
      </c>
      <c r="GG141" s="254">
        <v>187962692</v>
      </c>
      <c r="GH141" s="201">
        <v>0.7412</v>
      </c>
      <c r="GI141" s="201">
        <v>0.8965</v>
      </c>
      <c r="GJ141" s="266">
        <v>1.23</v>
      </c>
    </row>
    <row r="142" spans="1:192" s="190" customFormat="1" ht="14.25">
      <c r="A142" s="197">
        <v>320</v>
      </c>
      <c r="B142" s="197" t="s">
        <v>46</v>
      </c>
      <c r="C142" s="198" t="s">
        <v>170</v>
      </c>
      <c r="D142" s="247">
        <v>79</v>
      </c>
      <c r="E142" s="254">
        <v>3400</v>
      </c>
      <c r="F142" s="200">
        <v>23248</v>
      </c>
      <c r="G142" s="205">
        <v>79043200</v>
      </c>
      <c r="H142" s="201">
        <v>0.441</v>
      </c>
      <c r="I142" s="208">
        <v>0.02</v>
      </c>
      <c r="J142" s="250">
        <v>4800</v>
      </c>
      <c r="K142" s="200">
        <v>7167</v>
      </c>
      <c r="L142" s="205">
        <v>34401600</v>
      </c>
      <c r="M142" s="201">
        <v>0.192</v>
      </c>
      <c r="N142" s="208">
        <v>0.02</v>
      </c>
      <c r="O142" s="250">
        <v>4800</v>
      </c>
      <c r="P142" s="200">
        <v>4762</v>
      </c>
      <c r="Q142" s="205">
        <v>22857600</v>
      </c>
      <c r="R142" s="201">
        <v>0.1275</v>
      </c>
      <c r="S142" s="208">
        <v>0.02</v>
      </c>
      <c r="T142" s="306">
        <v>136302400</v>
      </c>
      <c r="U142" s="257" t="s">
        <v>190</v>
      </c>
      <c r="V142" s="200">
        <v>600</v>
      </c>
      <c r="W142" s="200">
        <v>8160.63</v>
      </c>
      <c r="X142" s="205">
        <v>4896379</v>
      </c>
      <c r="Y142" s="208">
        <v>0.5</v>
      </c>
      <c r="Z142" s="274" t="s">
        <v>191</v>
      </c>
      <c r="AA142" s="200">
        <v>1200</v>
      </c>
      <c r="AB142" s="200">
        <v>5171.98</v>
      </c>
      <c r="AC142" s="205">
        <v>6206381</v>
      </c>
      <c r="AD142" s="244">
        <v>0.5</v>
      </c>
      <c r="AE142" s="210">
        <v>0</v>
      </c>
      <c r="AF142" s="200">
        <v>0</v>
      </c>
      <c r="AG142" s="200">
        <v>0</v>
      </c>
      <c r="AH142" s="200">
        <v>0</v>
      </c>
      <c r="AI142" s="200">
        <v>0</v>
      </c>
      <c r="AJ142" s="201">
        <v>0</v>
      </c>
      <c r="AK142" s="263">
        <v>0</v>
      </c>
      <c r="AL142" s="210">
        <v>0</v>
      </c>
      <c r="AM142" s="200">
        <v>0</v>
      </c>
      <c r="AN142" s="200">
        <v>0</v>
      </c>
      <c r="AO142" s="200">
        <v>0</v>
      </c>
      <c r="AP142" s="200">
        <v>0</v>
      </c>
      <c r="AQ142" s="201">
        <v>0</v>
      </c>
      <c r="AR142" s="208">
        <v>0</v>
      </c>
      <c r="AS142" s="250">
        <v>0</v>
      </c>
      <c r="AT142" s="200">
        <v>0</v>
      </c>
      <c r="AU142" s="200">
        <v>0</v>
      </c>
      <c r="AV142" s="200">
        <v>0</v>
      </c>
      <c r="AW142" s="200">
        <v>0</v>
      </c>
      <c r="AX142" s="201">
        <v>0</v>
      </c>
      <c r="AY142" s="263">
        <v>0</v>
      </c>
      <c r="AZ142" s="210">
        <v>200</v>
      </c>
      <c r="BA142" s="200">
        <v>400</v>
      </c>
      <c r="BB142" s="200">
        <v>5341.82</v>
      </c>
      <c r="BC142" s="200">
        <v>2562.26</v>
      </c>
      <c r="BD142" s="200">
        <v>2093268</v>
      </c>
      <c r="BE142" s="201">
        <v>0.5</v>
      </c>
      <c r="BF142" s="208">
        <v>0.5</v>
      </c>
      <c r="BG142" s="250">
        <v>500</v>
      </c>
      <c r="BH142" s="200">
        <v>1000</v>
      </c>
      <c r="BI142" s="200">
        <v>3170.3</v>
      </c>
      <c r="BJ142" s="200">
        <v>1787.04</v>
      </c>
      <c r="BK142" s="200">
        <v>3372185</v>
      </c>
      <c r="BL142" s="201">
        <v>0.5</v>
      </c>
      <c r="BM142" s="263">
        <v>0.5</v>
      </c>
      <c r="BN142" s="210">
        <v>750</v>
      </c>
      <c r="BO142" s="200">
        <v>1500</v>
      </c>
      <c r="BP142" s="200">
        <v>1305.43</v>
      </c>
      <c r="BQ142" s="200">
        <v>708.56</v>
      </c>
      <c r="BR142" s="200">
        <v>2041907</v>
      </c>
      <c r="BS142" s="201">
        <v>0.5</v>
      </c>
      <c r="BT142" s="208">
        <v>0.5</v>
      </c>
      <c r="BU142" s="327">
        <v>18610120</v>
      </c>
      <c r="BV142" s="333">
        <v>0.1038</v>
      </c>
      <c r="BW142" s="241" t="s">
        <v>198</v>
      </c>
      <c r="BX142" s="200">
        <v>0</v>
      </c>
      <c r="BY142" s="200">
        <v>0</v>
      </c>
      <c r="BZ142" s="331">
        <v>0</v>
      </c>
      <c r="CA142" s="323">
        <v>0</v>
      </c>
      <c r="CB142" s="208">
        <v>0</v>
      </c>
      <c r="CC142" s="238" t="s">
        <v>200</v>
      </c>
      <c r="CD142" s="200">
        <v>800</v>
      </c>
      <c r="CE142" s="200">
        <v>7898.87</v>
      </c>
      <c r="CF142" s="205">
        <v>6319098</v>
      </c>
      <c r="CG142" s="208">
        <v>0.2</v>
      </c>
      <c r="CH142" s="238" t="s">
        <v>201</v>
      </c>
      <c r="CI142" s="200">
        <v>800</v>
      </c>
      <c r="CJ142" s="200">
        <v>939.58</v>
      </c>
      <c r="CK142" s="205">
        <v>751663</v>
      </c>
      <c r="CL142" s="201">
        <v>0.2</v>
      </c>
      <c r="CM142" s="208">
        <v>0.0395</v>
      </c>
      <c r="CN142" s="250">
        <v>1000</v>
      </c>
      <c r="CO142" s="200">
        <v>1000</v>
      </c>
      <c r="CP142" s="200">
        <v>508.34</v>
      </c>
      <c r="CQ142" s="200">
        <v>104.05</v>
      </c>
      <c r="CR142" s="205">
        <v>612391</v>
      </c>
      <c r="CS142" s="201">
        <v>0.0034</v>
      </c>
      <c r="CT142" s="201">
        <v>0.2</v>
      </c>
      <c r="CU142" s="208">
        <v>0.2</v>
      </c>
      <c r="CV142" s="319">
        <v>7683152</v>
      </c>
      <c r="CW142" s="241" t="s">
        <v>209</v>
      </c>
      <c r="CX142" s="201">
        <v>0.5</v>
      </c>
      <c r="CY142" s="200">
        <v>600</v>
      </c>
      <c r="CZ142" s="200">
        <v>600</v>
      </c>
      <c r="DA142" s="201">
        <v>0.2193</v>
      </c>
      <c r="DB142" s="201">
        <v>0.2085</v>
      </c>
      <c r="DC142" s="200">
        <v>4905.46</v>
      </c>
      <c r="DD142" s="236">
        <v>3372.58</v>
      </c>
      <c r="DE142" s="325">
        <v>2943275</v>
      </c>
      <c r="DF142" s="325">
        <v>2023545</v>
      </c>
      <c r="DG142" s="322">
        <v>1</v>
      </c>
      <c r="DH142" s="201">
        <v>1</v>
      </c>
      <c r="DI142" s="244">
        <v>0.0277</v>
      </c>
      <c r="DJ142" s="210">
        <v>75000</v>
      </c>
      <c r="DK142" s="236">
        <v>125000</v>
      </c>
      <c r="DL142" s="325">
        <v>5625000</v>
      </c>
      <c r="DM142" s="322">
        <v>0.0314</v>
      </c>
      <c r="DN142" s="201">
        <v>0</v>
      </c>
      <c r="DO142" s="244">
        <v>0</v>
      </c>
      <c r="DP142" s="210">
        <v>0</v>
      </c>
      <c r="DQ142" s="236">
        <v>0</v>
      </c>
      <c r="DR142" s="325">
        <v>0</v>
      </c>
      <c r="DS142" s="322">
        <v>0</v>
      </c>
      <c r="DT142" s="201">
        <v>0</v>
      </c>
      <c r="DU142" s="208">
        <v>0</v>
      </c>
      <c r="DV142" s="270">
        <v>0</v>
      </c>
      <c r="DW142" s="199">
        <v>0</v>
      </c>
      <c r="DX142" s="202" t="s">
        <v>218</v>
      </c>
      <c r="DY142" s="199">
        <v>0</v>
      </c>
      <c r="DZ142" s="199">
        <v>0</v>
      </c>
      <c r="EA142" s="202" t="s">
        <v>218</v>
      </c>
      <c r="EB142" s="199">
        <v>0</v>
      </c>
      <c r="EC142" s="247">
        <v>0</v>
      </c>
      <c r="ED142" s="327">
        <v>0</v>
      </c>
      <c r="EE142" s="322">
        <v>0</v>
      </c>
      <c r="EF142" s="244">
        <v>0</v>
      </c>
      <c r="EG142" s="327">
        <v>758577</v>
      </c>
      <c r="EH142" s="322">
        <v>0.0042</v>
      </c>
      <c r="EI142" s="208">
        <v>0</v>
      </c>
      <c r="EJ142" s="327">
        <v>3077603</v>
      </c>
      <c r="EK142" s="322">
        <v>0.0172</v>
      </c>
      <c r="EL142" s="244">
        <v>0</v>
      </c>
      <c r="EM142" s="327">
        <v>2193958</v>
      </c>
      <c r="EN142" s="322">
        <v>0.0122</v>
      </c>
      <c r="EO142" s="208">
        <v>0</v>
      </c>
      <c r="EP142" s="327">
        <v>0</v>
      </c>
      <c r="EQ142" s="322">
        <v>0</v>
      </c>
      <c r="ER142" s="208">
        <v>0</v>
      </c>
      <c r="ES142" s="241" t="s">
        <v>230</v>
      </c>
      <c r="ET142" s="200">
        <v>0</v>
      </c>
      <c r="EU142" s="201">
        <v>0</v>
      </c>
      <c r="EV142" s="201">
        <v>0</v>
      </c>
      <c r="EW142" s="208">
        <v>0</v>
      </c>
      <c r="EX142" s="238" t="s">
        <v>231</v>
      </c>
      <c r="EY142" s="200">
        <v>0</v>
      </c>
      <c r="EZ142" s="201">
        <v>0</v>
      </c>
      <c r="FA142" s="208">
        <v>0</v>
      </c>
      <c r="FB142" s="238" t="s">
        <v>232</v>
      </c>
      <c r="FC142" s="200">
        <v>0</v>
      </c>
      <c r="FD142" s="201">
        <v>0</v>
      </c>
      <c r="FE142" s="208">
        <v>0</v>
      </c>
      <c r="FF142" s="238" t="s">
        <v>233</v>
      </c>
      <c r="FG142" s="200">
        <v>0</v>
      </c>
      <c r="FH142" s="201">
        <v>0</v>
      </c>
      <c r="FI142" s="208">
        <v>0</v>
      </c>
      <c r="FJ142" s="238" t="s">
        <v>234</v>
      </c>
      <c r="FK142" s="200">
        <v>0</v>
      </c>
      <c r="FL142" s="201">
        <v>0</v>
      </c>
      <c r="FM142" s="208">
        <v>0</v>
      </c>
      <c r="FN142" s="238" t="s">
        <v>235</v>
      </c>
      <c r="FO142" s="200">
        <v>0</v>
      </c>
      <c r="FP142" s="201">
        <v>0</v>
      </c>
      <c r="FQ142" s="244">
        <v>0</v>
      </c>
      <c r="FR142" s="211">
        <v>179217629</v>
      </c>
      <c r="FS142" s="201">
        <v>1</v>
      </c>
      <c r="FT142" s="200">
        <v>18534558</v>
      </c>
      <c r="FU142" s="341">
        <f t="shared" si="2"/>
        <v>0.1034192791379915</v>
      </c>
      <c r="FV142" s="210">
        <v>1036728</v>
      </c>
      <c r="FW142" s="199" t="s">
        <v>170</v>
      </c>
      <c r="FX142" s="201">
        <v>0.0169</v>
      </c>
      <c r="FY142" s="201">
        <v>1</v>
      </c>
      <c r="FZ142" s="200">
        <v>-1036728</v>
      </c>
      <c r="GA142" s="200">
        <v>0</v>
      </c>
      <c r="GB142" s="208">
        <v>0</v>
      </c>
      <c r="GC142" s="254">
        <v>0</v>
      </c>
      <c r="GD142" s="200">
        <v>0</v>
      </c>
      <c r="GE142" s="200">
        <v>3750000</v>
      </c>
      <c r="GF142" s="236">
        <v>97200</v>
      </c>
      <c r="GG142" s="254">
        <v>179217629</v>
      </c>
      <c r="GH142" s="201">
        <v>0.7605</v>
      </c>
      <c r="GI142" s="201">
        <v>0.935</v>
      </c>
      <c r="GJ142" s="266">
        <v>1.41</v>
      </c>
    </row>
    <row r="143" spans="1:192" s="190" customFormat="1" ht="14.25">
      <c r="A143" s="197">
        <v>212</v>
      </c>
      <c r="B143" s="197" t="s">
        <v>25</v>
      </c>
      <c r="C143" s="198" t="s">
        <v>170</v>
      </c>
      <c r="D143" s="247">
        <v>34</v>
      </c>
      <c r="E143" s="254">
        <v>3770.14</v>
      </c>
      <c r="F143" s="200">
        <v>17036</v>
      </c>
      <c r="G143" s="205">
        <v>64228053</v>
      </c>
      <c r="H143" s="201">
        <v>0.4866</v>
      </c>
      <c r="I143" s="208">
        <v>0.0175</v>
      </c>
      <c r="J143" s="250">
        <v>4750.94</v>
      </c>
      <c r="K143" s="200">
        <v>4067</v>
      </c>
      <c r="L143" s="205">
        <v>19322065</v>
      </c>
      <c r="M143" s="201">
        <v>0.1464</v>
      </c>
      <c r="N143" s="208">
        <v>0.0175</v>
      </c>
      <c r="O143" s="250">
        <v>5881.41</v>
      </c>
      <c r="P143" s="200">
        <v>3098</v>
      </c>
      <c r="Q143" s="205">
        <v>18220619</v>
      </c>
      <c r="R143" s="201">
        <v>0.1381</v>
      </c>
      <c r="S143" s="208">
        <v>0.0175</v>
      </c>
      <c r="T143" s="306">
        <v>101770738</v>
      </c>
      <c r="U143" s="257" t="s">
        <v>254</v>
      </c>
      <c r="V143" s="200">
        <v>1981.61</v>
      </c>
      <c r="W143" s="200">
        <v>3910.7</v>
      </c>
      <c r="X143" s="205">
        <v>7749486</v>
      </c>
      <c r="Y143" s="208">
        <v>0.5289</v>
      </c>
      <c r="Z143" s="274" t="s">
        <v>253</v>
      </c>
      <c r="AA143" s="200">
        <v>2167.37</v>
      </c>
      <c r="AB143" s="200">
        <v>1606.39</v>
      </c>
      <c r="AC143" s="205">
        <v>3481653</v>
      </c>
      <c r="AD143" s="244">
        <v>0.5289</v>
      </c>
      <c r="AE143" s="210">
        <v>0</v>
      </c>
      <c r="AF143" s="200">
        <v>0</v>
      </c>
      <c r="AG143" s="200">
        <v>0</v>
      </c>
      <c r="AH143" s="200">
        <v>0</v>
      </c>
      <c r="AI143" s="200">
        <v>0</v>
      </c>
      <c r="AJ143" s="201">
        <v>0</v>
      </c>
      <c r="AK143" s="263">
        <v>0</v>
      </c>
      <c r="AL143" s="210">
        <v>0</v>
      </c>
      <c r="AM143" s="200">
        <v>0</v>
      </c>
      <c r="AN143" s="200">
        <v>0</v>
      </c>
      <c r="AO143" s="200">
        <v>0</v>
      </c>
      <c r="AP143" s="200">
        <v>0</v>
      </c>
      <c r="AQ143" s="201">
        <v>0</v>
      </c>
      <c r="AR143" s="208">
        <v>0</v>
      </c>
      <c r="AS143" s="250">
        <v>0</v>
      </c>
      <c r="AT143" s="200">
        <v>0</v>
      </c>
      <c r="AU143" s="200">
        <v>0</v>
      </c>
      <c r="AV143" s="200">
        <v>0</v>
      </c>
      <c r="AW143" s="200">
        <v>0</v>
      </c>
      <c r="AX143" s="201">
        <v>0</v>
      </c>
      <c r="AY143" s="263">
        <v>0</v>
      </c>
      <c r="AZ143" s="210">
        <v>0</v>
      </c>
      <c r="BA143" s="200">
        <v>0</v>
      </c>
      <c r="BB143" s="205">
        <v>0</v>
      </c>
      <c r="BC143" s="200">
        <v>0</v>
      </c>
      <c r="BD143" s="200">
        <v>0</v>
      </c>
      <c r="BE143" s="201">
        <v>0</v>
      </c>
      <c r="BF143" s="208">
        <v>0</v>
      </c>
      <c r="BG143" s="250">
        <v>0</v>
      </c>
      <c r="BH143" s="200">
        <v>0</v>
      </c>
      <c r="BI143" s="200">
        <v>0</v>
      </c>
      <c r="BJ143" s="205">
        <v>0</v>
      </c>
      <c r="BK143" s="200">
        <v>0</v>
      </c>
      <c r="BL143" s="201">
        <v>0</v>
      </c>
      <c r="BM143" s="263">
        <v>0</v>
      </c>
      <c r="BN143" s="210">
        <v>0</v>
      </c>
      <c r="BO143" s="200">
        <v>0</v>
      </c>
      <c r="BP143" s="205">
        <v>0</v>
      </c>
      <c r="BQ143" s="200">
        <v>0</v>
      </c>
      <c r="BR143" s="200">
        <v>0</v>
      </c>
      <c r="BS143" s="201">
        <v>0</v>
      </c>
      <c r="BT143" s="208">
        <v>0</v>
      </c>
      <c r="BU143" s="327">
        <v>11231139</v>
      </c>
      <c r="BV143" s="333">
        <v>0.0851</v>
      </c>
      <c r="BW143" s="241" t="s">
        <v>198</v>
      </c>
      <c r="BX143" s="200">
        <v>0</v>
      </c>
      <c r="BY143" s="200">
        <v>0</v>
      </c>
      <c r="BZ143" s="331">
        <v>0</v>
      </c>
      <c r="CA143" s="323">
        <v>0</v>
      </c>
      <c r="CB143" s="208">
        <v>0</v>
      </c>
      <c r="CC143" s="238" t="s">
        <v>200</v>
      </c>
      <c r="CD143" s="200">
        <v>529.46</v>
      </c>
      <c r="CE143" s="200">
        <v>4583.1</v>
      </c>
      <c r="CF143" s="205">
        <v>2426563</v>
      </c>
      <c r="CG143" s="208">
        <v>1</v>
      </c>
      <c r="CH143" s="238" t="s">
        <v>201</v>
      </c>
      <c r="CI143" s="200">
        <v>1528.81</v>
      </c>
      <c r="CJ143" s="200">
        <v>529.07</v>
      </c>
      <c r="CK143" s="205">
        <v>808854</v>
      </c>
      <c r="CL143" s="201">
        <v>1</v>
      </c>
      <c r="CM143" s="208">
        <v>0.0245</v>
      </c>
      <c r="CN143" s="250">
        <v>0</v>
      </c>
      <c r="CO143" s="200">
        <v>0</v>
      </c>
      <c r="CP143" s="200">
        <v>0</v>
      </c>
      <c r="CQ143" s="200">
        <v>0</v>
      </c>
      <c r="CR143" s="205">
        <v>0</v>
      </c>
      <c r="CS143" s="201">
        <v>0</v>
      </c>
      <c r="CT143" s="201">
        <v>0</v>
      </c>
      <c r="CU143" s="208">
        <v>0</v>
      </c>
      <c r="CV143" s="319">
        <v>3235417</v>
      </c>
      <c r="CW143" s="241" t="s">
        <v>252</v>
      </c>
      <c r="CX143" s="201">
        <v>1</v>
      </c>
      <c r="CY143" s="200">
        <v>1345.56</v>
      </c>
      <c r="CZ143" s="200">
        <v>1522.28</v>
      </c>
      <c r="DA143" s="201">
        <v>0.4704</v>
      </c>
      <c r="DB143" s="201">
        <v>0.1885</v>
      </c>
      <c r="DC143" s="200">
        <v>4278.69</v>
      </c>
      <c r="DD143" s="236">
        <v>1487.9</v>
      </c>
      <c r="DE143" s="325">
        <v>5757237</v>
      </c>
      <c r="DF143" s="325">
        <v>2265005</v>
      </c>
      <c r="DG143" s="322">
        <v>1</v>
      </c>
      <c r="DH143" s="201">
        <v>1</v>
      </c>
      <c r="DI143" s="244">
        <v>0.0608</v>
      </c>
      <c r="DJ143" s="210">
        <v>100000</v>
      </c>
      <c r="DK143" s="236">
        <v>100000</v>
      </c>
      <c r="DL143" s="325">
        <v>6500000</v>
      </c>
      <c r="DM143" s="322">
        <v>0.0493</v>
      </c>
      <c r="DN143" s="201">
        <v>0</v>
      </c>
      <c r="DO143" s="244">
        <v>0</v>
      </c>
      <c r="DP143" s="210">
        <v>0</v>
      </c>
      <c r="DQ143" s="236">
        <v>0</v>
      </c>
      <c r="DR143" s="325">
        <v>0</v>
      </c>
      <c r="DS143" s="322">
        <v>0</v>
      </c>
      <c r="DT143" s="201">
        <v>0</v>
      </c>
      <c r="DU143" s="208">
        <v>0</v>
      </c>
      <c r="DV143" s="270">
        <v>0</v>
      </c>
      <c r="DW143" s="199">
        <v>0</v>
      </c>
      <c r="DX143" s="202" t="s">
        <v>218</v>
      </c>
      <c r="DY143" s="199">
        <v>0</v>
      </c>
      <c r="DZ143" s="199">
        <v>0</v>
      </c>
      <c r="EA143" s="202" t="s">
        <v>218</v>
      </c>
      <c r="EB143" s="199">
        <v>0</v>
      </c>
      <c r="EC143" s="247">
        <v>0</v>
      </c>
      <c r="ED143" s="327">
        <v>0</v>
      </c>
      <c r="EE143" s="322">
        <v>0</v>
      </c>
      <c r="EF143" s="244">
        <v>0</v>
      </c>
      <c r="EG143" s="327">
        <v>0</v>
      </c>
      <c r="EH143" s="322">
        <v>0</v>
      </c>
      <c r="EI143" s="208">
        <v>0</v>
      </c>
      <c r="EJ143" s="327">
        <v>1224194</v>
      </c>
      <c r="EK143" s="322">
        <v>0.0093</v>
      </c>
      <c r="EL143" s="244">
        <v>0</v>
      </c>
      <c r="EM143" s="327">
        <v>0</v>
      </c>
      <c r="EN143" s="322">
        <v>0</v>
      </c>
      <c r="EO143" s="208">
        <v>0</v>
      </c>
      <c r="EP143" s="327">
        <v>0</v>
      </c>
      <c r="EQ143" s="322">
        <v>0</v>
      </c>
      <c r="ER143" s="208">
        <v>0</v>
      </c>
      <c r="ES143" s="241" t="s">
        <v>230</v>
      </c>
      <c r="ET143" s="200">
        <v>0</v>
      </c>
      <c r="EU143" s="201">
        <v>0</v>
      </c>
      <c r="EV143" s="201">
        <v>0</v>
      </c>
      <c r="EW143" s="208">
        <v>0</v>
      </c>
      <c r="EX143" s="238" t="s">
        <v>231</v>
      </c>
      <c r="EY143" s="200">
        <v>0</v>
      </c>
      <c r="EZ143" s="201">
        <v>0</v>
      </c>
      <c r="FA143" s="208">
        <v>0</v>
      </c>
      <c r="FB143" s="238" t="s">
        <v>232</v>
      </c>
      <c r="FC143" s="200">
        <v>0</v>
      </c>
      <c r="FD143" s="201">
        <v>0</v>
      </c>
      <c r="FE143" s="208">
        <v>0</v>
      </c>
      <c r="FF143" s="238" t="s">
        <v>233</v>
      </c>
      <c r="FG143" s="200">
        <v>0</v>
      </c>
      <c r="FH143" s="201">
        <v>0</v>
      </c>
      <c r="FI143" s="208">
        <v>0</v>
      </c>
      <c r="FJ143" s="238" t="s">
        <v>234</v>
      </c>
      <c r="FK143" s="200">
        <v>0</v>
      </c>
      <c r="FL143" s="201">
        <v>0</v>
      </c>
      <c r="FM143" s="208">
        <v>0</v>
      </c>
      <c r="FN143" s="238" t="s">
        <v>235</v>
      </c>
      <c r="FO143" s="200">
        <v>0</v>
      </c>
      <c r="FP143" s="201">
        <v>0</v>
      </c>
      <c r="FQ143" s="244">
        <v>0</v>
      </c>
      <c r="FR143" s="211">
        <v>131983730</v>
      </c>
      <c r="FS143" s="201">
        <v>1</v>
      </c>
      <c r="FT143" s="200">
        <v>18978796</v>
      </c>
      <c r="FU143" s="341">
        <f t="shared" si="2"/>
        <v>0.14379648158147978</v>
      </c>
      <c r="FV143" s="210">
        <v>941078</v>
      </c>
      <c r="FW143" s="199" t="s">
        <v>170</v>
      </c>
      <c r="FX143" s="201">
        <v>0.035</v>
      </c>
      <c r="FY143" s="201">
        <v>1</v>
      </c>
      <c r="FZ143" s="200">
        <v>-325757</v>
      </c>
      <c r="GA143" s="200">
        <v>615320</v>
      </c>
      <c r="GB143" s="208">
        <v>0.0046</v>
      </c>
      <c r="GC143" s="254">
        <v>0</v>
      </c>
      <c r="GD143" s="200">
        <v>0</v>
      </c>
      <c r="GE143" s="200">
        <v>1594300</v>
      </c>
      <c r="GF143" s="236">
        <v>500000</v>
      </c>
      <c r="GG143" s="254">
        <v>132599050</v>
      </c>
      <c r="GH143" s="201">
        <v>0.7711</v>
      </c>
      <c r="GI143" s="201">
        <v>0.9415</v>
      </c>
      <c r="GJ143" s="266">
        <v>1.24</v>
      </c>
    </row>
    <row r="144" spans="1:192" s="190" customFormat="1" ht="14.25">
      <c r="A144" s="197">
        <v>877</v>
      </c>
      <c r="B144" s="197" t="s">
        <v>119</v>
      </c>
      <c r="C144" s="198" t="s">
        <v>169</v>
      </c>
      <c r="D144" s="247">
        <v>0</v>
      </c>
      <c r="E144" s="254">
        <v>2615.38</v>
      </c>
      <c r="F144" s="200">
        <v>16884</v>
      </c>
      <c r="G144" s="205">
        <v>44158076</v>
      </c>
      <c r="H144" s="201">
        <v>0.3725</v>
      </c>
      <c r="I144" s="208">
        <v>0.075</v>
      </c>
      <c r="J144" s="250">
        <v>4015.72</v>
      </c>
      <c r="K144" s="200">
        <v>6680</v>
      </c>
      <c r="L144" s="205">
        <v>26825010</v>
      </c>
      <c r="M144" s="201">
        <v>0.2263</v>
      </c>
      <c r="N144" s="208">
        <v>0.05</v>
      </c>
      <c r="O144" s="250">
        <v>4079.31</v>
      </c>
      <c r="P144" s="200">
        <v>4757</v>
      </c>
      <c r="Q144" s="205">
        <v>19405278</v>
      </c>
      <c r="R144" s="201">
        <v>0.1637</v>
      </c>
      <c r="S144" s="208">
        <v>0.05</v>
      </c>
      <c r="T144" s="306">
        <v>90388363</v>
      </c>
      <c r="U144" s="257" t="s">
        <v>254</v>
      </c>
      <c r="V144" s="200">
        <v>3210.6</v>
      </c>
      <c r="W144" s="200">
        <v>2114.98</v>
      </c>
      <c r="X144" s="205">
        <v>6790363</v>
      </c>
      <c r="Y144" s="208">
        <v>0.5</v>
      </c>
      <c r="Z144" s="274" t="s">
        <v>253</v>
      </c>
      <c r="AA144" s="200">
        <v>3023.58</v>
      </c>
      <c r="AB144" s="200">
        <v>1290.76</v>
      </c>
      <c r="AC144" s="205">
        <v>3902704</v>
      </c>
      <c r="AD144" s="244">
        <v>0.5</v>
      </c>
      <c r="AE144" s="210">
        <v>0</v>
      </c>
      <c r="AF144" s="200">
        <v>0</v>
      </c>
      <c r="AG144" s="200">
        <v>0</v>
      </c>
      <c r="AH144" s="200">
        <v>0</v>
      </c>
      <c r="AI144" s="200">
        <v>0</v>
      </c>
      <c r="AJ144" s="201">
        <v>0</v>
      </c>
      <c r="AK144" s="263">
        <v>0</v>
      </c>
      <c r="AL144" s="210">
        <v>0</v>
      </c>
      <c r="AM144" s="200">
        <v>0</v>
      </c>
      <c r="AN144" s="200">
        <v>0</v>
      </c>
      <c r="AO144" s="200">
        <v>0</v>
      </c>
      <c r="AP144" s="200">
        <v>0</v>
      </c>
      <c r="AQ144" s="201">
        <v>0</v>
      </c>
      <c r="AR144" s="208">
        <v>0</v>
      </c>
      <c r="AS144" s="250">
        <v>0</v>
      </c>
      <c r="AT144" s="200">
        <v>0</v>
      </c>
      <c r="AU144" s="200">
        <v>0</v>
      </c>
      <c r="AV144" s="200">
        <v>0</v>
      </c>
      <c r="AW144" s="200">
        <v>0</v>
      </c>
      <c r="AX144" s="201">
        <v>0</v>
      </c>
      <c r="AY144" s="263">
        <v>0</v>
      </c>
      <c r="AZ144" s="210">
        <v>0</v>
      </c>
      <c r="BA144" s="200">
        <v>0</v>
      </c>
      <c r="BB144" s="205">
        <v>0</v>
      </c>
      <c r="BC144" s="200">
        <v>0</v>
      </c>
      <c r="BD144" s="200">
        <v>0</v>
      </c>
      <c r="BE144" s="201">
        <v>0</v>
      </c>
      <c r="BF144" s="208">
        <v>0</v>
      </c>
      <c r="BG144" s="250">
        <v>0</v>
      </c>
      <c r="BH144" s="200">
        <v>0</v>
      </c>
      <c r="BI144" s="200">
        <v>0</v>
      </c>
      <c r="BJ144" s="205">
        <v>0</v>
      </c>
      <c r="BK144" s="200">
        <v>0</v>
      </c>
      <c r="BL144" s="201">
        <v>0</v>
      </c>
      <c r="BM144" s="263">
        <v>0</v>
      </c>
      <c r="BN144" s="210">
        <v>0</v>
      </c>
      <c r="BO144" s="200">
        <v>0</v>
      </c>
      <c r="BP144" s="205">
        <v>0</v>
      </c>
      <c r="BQ144" s="200">
        <v>0</v>
      </c>
      <c r="BR144" s="200">
        <v>0</v>
      </c>
      <c r="BS144" s="201">
        <v>0</v>
      </c>
      <c r="BT144" s="208">
        <v>0</v>
      </c>
      <c r="BU144" s="327">
        <v>10693067</v>
      </c>
      <c r="BV144" s="333">
        <v>0.0902</v>
      </c>
      <c r="BW144" s="241" t="s">
        <v>198</v>
      </c>
      <c r="BX144" s="200">
        <v>0</v>
      </c>
      <c r="BY144" s="200">
        <v>0</v>
      </c>
      <c r="BZ144" s="331">
        <v>0</v>
      </c>
      <c r="CA144" s="323">
        <v>0</v>
      </c>
      <c r="CB144" s="208">
        <v>0</v>
      </c>
      <c r="CC144" s="238" t="s">
        <v>149</v>
      </c>
      <c r="CD144" s="200">
        <v>0</v>
      </c>
      <c r="CE144" s="200">
        <v>0</v>
      </c>
      <c r="CF144" s="205">
        <v>0</v>
      </c>
      <c r="CG144" s="208">
        <v>0</v>
      </c>
      <c r="CH144" s="238" t="s">
        <v>149</v>
      </c>
      <c r="CI144" s="200">
        <v>0</v>
      </c>
      <c r="CJ144" s="200">
        <v>0</v>
      </c>
      <c r="CK144" s="205">
        <v>0</v>
      </c>
      <c r="CL144" s="201">
        <v>0</v>
      </c>
      <c r="CM144" s="208">
        <v>0</v>
      </c>
      <c r="CN144" s="250">
        <v>0</v>
      </c>
      <c r="CO144" s="200">
        <v>0</v>
      </c>
      <c r="CP144" s="200">
        <v>0</v>
      </c>
      <c r="CQ144" s="200">
        <v>0</v>
      </c>
      <c r="CR144" s="205">
        <v>0</v>
      </c>
      <c r="CS144" s="201">
        <v>0</v>
      </c>
      <c r="CT144" s="201">
        <v>0</v>
      </c>
      <c r="CU144" s="208">
        <v>0</v>
      </c>
      <c r="CV144" s="319">
        <v>0</v>
      </c>
      <c r="CW144" s="241" t="s">
        <v>149</v>
      </c>
      <c r="CX144" s="201">
        <v>1</v>
      </c>
      <c r="CY144" s="200">
        <v>0</v>
      </c>
      <c r="CZ144" s="200">
        <v>704.45</v>
      </c>
      <c r="DA144" s="201">
        <v>0</v>
      </c>
      <c r="DB144" s="201">
        <v>0</v>
      </c>
      <c r="DC144" s="200">
        <v>0</v>
      </c>
      <c r="DD144" s="236">
        <v>2238.56</v>
      </c>
      <c r="DE144" s="325">
        <v>0</v>
      </c>
      <c r="DF144" s="325">
        <v>1576953</v>
      </c>
      <c r="DG144" s="322">
        <v>0</v>
      </c>
      <c r="DH144" s="201">
        <v>1</v>
      </c>
      <c r="DI144" s="244">
        <v>0.0133</v>
      </c>
      <c r="DJ144" s="210">
        <v>172000</v>
      </c>
      <c r="DK144" s="236">
        <v>147606</v>
      </c>
      <c r="DL144" s="325">
        <v>13491666</v>
      </c>
      <c r="DM144" s="322">
        <v>0.1138</v>
      </c>
      <c r="DN144" s="201">
        <v>0.15</v>
      </c>
      <c r="DO144" s="244">
        <v>0</v>
      </c>
      <c r="DP144" s="210">
        <v>0</v>
      </c>
      <c r="DQ144" s="236">
        <v>0</v>
      </c>
      <c r="DR144" s="325">
        <v>0</v>
      </c>
      <c r="DS144" s="322">
        <v>0</v>
      </c>
      <c r="DT144" s="201">
        <v>0</v>
      </c>
      <c r="DU144" s="208">
        <v>0</v>
      </c>
      <c r="DV144" s="270">
        <v>0</v>
      </c>
      <c r="DW144" s="199">
        <v>0</v>
      </c>
      <c r="DX144" s="202" t="s">
        <v>218</v>
      </c>
      <c r="DY144" s="199">
        <v>0</v>
      </c>
      <c r="DZ144" s="199">
        <v>0</v>
      </c>
      <c r="EA144" s="202" t="s">
        <v>218</v>
      </c>
      <c r="EB144" s="199">
        <v>0</v>
      </c>
      <c r="EC144" s="247">
        <v>0</v>
      </c>
      <c r="ED144" s="327">
        <v>0</v>
      </c>
      <c r="EE144" s="322">
        <v>0</v>
      </c>
      <c r="EF144" s="244">
        <v>0</v>
      </c>
      <c r="EG144" s="327">
        <v>297000</v>
      </c>
      <c r="EH144" s="322">
        <v>0.0025</v>
      </c>
      <c r="EI144" s="208">
        <v>0</v>
      </c>
      <c r="EJ144" s="327">
        <v>2094499</v>
      </c>
      <c r="EK144" s="322">
        <v>0.0177</v>
      </c>
      <c r="EL144" s="244">
        <v>0</v>
      </c>
      <c r="EM144" s="327">
        <v>0</v>
      </c>
      <c r="EN144" s="322">
        <v>0</v>
      </c>
      <c r="EO144" s="208">
        <v>0</v>
      </c>
      <c r="EP144" s="327">
        <v>0</v>
      </c>
      <c r="EQ144" s="322">
        <v>0</v>
      </c>
      <c r="ER144" s="208">
        <v>0</v>
      </c>
      <c r="ES144" s="241" t="s">
        <v>230</v>
      </c>
      <c r="ET144" s="200">
        <v>0</v>
      </c>
      <c r="EU144" s="201">
        <v>0</v>
      </c>
      <c r="EV144" s="201">
        <v>0.15</v>
      </c>
      <c r="EW144" s="208">
        <v>0</v>
      </c>
      <c r="EX144" s="238" t="s">
        <v>231</v>
      </c>
      <c r="EY144" s="200">
        <v>0</v>
      </c>
      <c r="EZ144" s="201">
        <v>0</v>
      </c>
      <c r="FA144" s="208">
        <v>0</v>
      </c>
      <c r="FB144" s="238" t="s">
        <v>232</v>
      </c>
      <c r="FC144" s="200">
        <v>0</v>
      </c>
      <c r="FD144" s="201">
        <v>0</v>
      </c>
      <c r="FE144" s="208">
        <v>0</v>
      </c>
      <c r="FF144" s="238" t="s">
        <v>233</v>
      </c>
      <c r="FG144" s="200">
        <v>0</v>
      </c>
      <c r="FH144" s="201">
        <v>0</v>
      </c>
      <c r="FI144" s="208">
        <v>0</v>
      </c>
      <c r="FJ144" s="238" t="s">
        <v>234</v>
      </c>
      <c r="FK144" s="200">
        <v>0</v>
      </c>
      <c r="FL144" s="201">
        <v>0</v>
      </c>
      <c r="FM144" s="208">
        <v>0</v>
      </c>
      <c r="FN144" s="238" t="s">
        <v>235</v>
      </c>
      <c r="FO144" s="200">
        <v>0</v>
      </c>
      <c r="FP144" s="201">
        <v>0</v>
      </c>
      <c r="FQ144" s="244">
        <v>0</v>
      </c>
      <c r="FR144" s="211">
        <v>118541548</v>
      </c>
      <c r="FS144" s="201">
        <v>1</v>
      </c>
      <c r="FT144" s="200">
        <v>14327056</v>
      </c>
      <c r="FU144" s="341">
        <f t="shared" si="2"/>
        <v>0.12086105033823247</v>
      </c>
      <c r="FV144" s="210">
        <v>1142439</v>
      </c>
      <c r="FW144" s="199" t="s">
        <v>169</v>
      </c>
      <c r="FX144" s="201">
        <v>0</v>
      </c>
      <c r="FY144" s="201">
        <v>0</v>
      </c>
      <c r="FZ144" s="200">
        <v>0</v>
      </c>
      <c r="GA144" s="200">
        <v>1142439</v>
      </c>
      <c r="GB144" s="208">
        <v>0.0095</v>
      </c>
      <c r="GC144" s="254">
        <v>0</v>
      </c>
      <c r="GD144" s="200">
        <v>0</v>
      </c>
      <c r="GE144" s="200">
        <v>0</v>
      </c>
      <c r="GF144" s="236">
        <v>0</v>
      </c>
      <c r="GG144" s="254">
        <v>119683987</v>
      </c>
      <c r="GH144" s="201">
        <v>0.7625</v>
      </c>
      <c r="GI144" s="201">
        <v>0.866</v>
      </c>
      <c r="GJ144" s="266">
        <v>1.28</v>
      </c>
    </row>
    <row r="145" spans="1:192" s="190" customFormat="1" ht="14.25">
      <c r="A145" s="197">
        <v>937</v>
      </c>
      <c r="B145" s="197" t="s">
        <v>148</v>
      </c>
      <c r="C145" s="198" t="s">
        <v>169</v>
      </c>
      <c r="D145" s="247">
        <v>0</v>
      </c>
      <c r="E145" s="254">
        <v>2664.35</v>
      </c>
      <c r="F145" s="200">
        <v>40742</v>
      </c>
      <c r="G145" s="205">
        <v>108550948</v>
      </c>
      <c r="H145" s="201">
        <v>0.3875</v>
      </c>
      <c r="I145" s="208">
        <v>0.015</v>
      </c>
      <c r="J145" s="250">
        <v>3569.29</v>
      </c>
      <c r="K145" s="200">
        <v>16721</v>
      </c>
      <c r="L145" s="205">
        <v>59682098</v>
      </c>
      <c r="M145" s="201">
        <v>0.213</v>
      </c>
      <c r="N145" s="208">
        <v>0.015</v>
      </c>
      <c r="O145" s="250">
        <v>4749.34</v>
      </c>
      <c r="P145" s="200">
        <v>11467</v>
      </c>
      <c r="Q145" s="205">
        <v>54460682</v>
      </c>
      <c r="R145" s="201">
        <v>0.1944</v>
      </c>
      <c r="S145" s="208">
        <v>0.015</v>
      </c>
      <c r="T145" s="306">
        <v>222693728</v>
      </c>
      <c r="U145" s="257" t="s">
        <v>190</v>
      </c>
      <c r="V145" s="200">
        <v>1460</v>
      </c>
      <c r="W145" s="200">
        <v>7731.2</v>
      </c>
      <c r="X145" s="205">
        <v>11287544</v>
      </c>
      <c r="Y145" s="208">
        <v>1</v>
      </c>
      <c r="Z145" s="274" t="s">
        <v>191</v>
      </c>
      <c r="AA145" s="200">
        <v>1780</v>
      </c>
      <c r="AB145" s="200">
        <v>5385.94</v>
      </c>
      <c r="AC145" s="205">
        <v>9586963</v>
      </c>
      <c r="AD145" s="244">
        <v>1</v>
      </c>
      <c r="AE145" s="210">
        <v>0</v>
      </c>
      <c r="AF145" s="200">
        <v>0</v>
      </c>
      <c r="AG145" s="200">
        <v>0</v>
      </c>
      <c r="AH145" s="200">
        <v>0</v>
      </c>
      <c r="AI145" s="200">
        <v>0</v>
      </c>
      <c r="AJ145" s="201">
        <v>0</v>
      </c>
      <c r="AK145" s="263">
        <v>0</v>
      </c>
      <c r="AL145" s="210">
        <v>0</v>
      </c>
      <c r="AM145" s="200">
        <v>0</v>
      </c>
      <c r="AN145" s="200">
        <v>0</v>
      </c>
      <c r="AO145" s="200">
        <v>0</v>
      </c>
      <c r="AP145" s="200">
        <v>0</v>
      </c>
      <c r="AQ145" s="201">
        <v>0</v>
      </c>
      <c r="AR145" s="208">
        <v>0</v>
      </c>
      <c r="AS145" s="250">
        <v>0</v>
      </c>
      <c r="AT145" s="200">
        <v>0</v>
      </c>
      <c r="AU145" s="200">
        <v>0</v>
      </c>
      <c r="AV145" s="200">
        <v>0</v>
      </c>
      <c r="AW145" s="200">
        <v>0</v>
      </c>
      <c r="AX145" s="201">
        <v>0</v>
      </c>
      <c r="AY145" s="263">
        <v>0</v>
      </c>
      <c r="AZ145" s="210">
        <v>0</v>
      </c>
      <c r="BA145" s="200">
        <v>0</v>
      </c>
      <c r="BB145" s="205">
        <v>0</v>
      </c>
      <c r="BC145" s="200">
        <v>0</v>
      </c>
      <c r="BD145" s="200">
        <v>0</v>
      </c>
      <c r="BE145" s="201">
        <v>0</v>
      </c>
      <c r="BF145" s="208">
        <v>0</v>
      </c>
      <c r="BG145" s="250">
        <v>0</v>
      </c>
      <c r="BH145" s="200">
        <v>0</v>
      </c>
      <c r="BI145" s="200">
        <v>0</v>
      </c>
      <c r="BJ145" s="205">
        <v>0</v>
      </c>
      <c r="BK145" s="200">
        <v>0</v>
      </c>
      <c r="BL145" s="201">
        <v>0</v>
      </c>
      <c r="BM145" s="263">
        <v>0</v>
      </c>
      <c r="BN145" s="210">
        <v>0</v>
      </c>
      <c r="BO145" s="200">
        <v>0</v>
      </c>
      <c r="BP145" s="205">
        <v>0</v>
      </c>
      <c r="BQ145" s="200">
        <v>0</v>
      </c>
      <c r="BR145" s="200">
        <v>0</v>
      </c>
      <c r="BS145" s="201">
        <v>0</v>
      </c>
      <c r="BT145" s="208">
        <v>0</v>
      </c>
      <c r="BU145" s="327">
        <v>20874508</v>
      </c>
      <c r="BV145" s="333">
        <v>0.0745</v>
      </c>
      <c r="BW145" s="241" t="s">
        <v>198</v>
      </c>
      <c r="BX145" s="200">
        <v>0</v>
      </c>
      <c r="BY145" s="200">
        <v>0</v>
      </c>
      <c r="BZ145" s="331">
        <v>0</v>
      </c>
      <c r="CA145" s="323">
        <v>0</v>
      </c>
      <c r="CB145" s="208">
        <v>0</v>
      </c>
      <c r="CC145" s="238" t="s">
        <v>149</v>
      </c>
      <c r="CD145" s="200">
        <v>0</v>
      </c>
      <c r="CE145" s="200">
        <v>0</v>
      </c>
      <c r="CF145" s="205">
        <v>0</v>
      </c>
      <c r="CG145" s="208">
        <v>0</v>
      </c>
      <c r="CH145" s="238" t="s">
        <v>149</v>
      </c>
      <c r="CI145" s="200">
        <v>0</v>
      </c>
      <c r="CJ145" s="200">
        <v>0</v>
      </c>
      <c r="CK145" s="205">
        <v>0</v>
      </c>
      <c r="CL145" s="201">
        <v>0</v>
      </c>
      <c r="CM145" s="208">
        <v>0</v>
      </c>
      <c r="CN145" s="250">
        <v>0</v>
      </c>
      <c r="CO145" s="200">
        <v>0</v>
      </c>
      <c r="CP145" s="200">
        <v>0</v>
      </c>
      <c r="CQ145" s="200">
        <v>0</v>
      </c>
      <c r="CR145" s="205">
        <v>0</v>
      </c>
      <c r="CS145" s="201">
        <v>0</v>
      </c>
      <c r="CT145" s="201">
        <v>0</v>
      </c>
      <c r="CU145" s="208">
        <v>0</v>
      </c>
      <c r="CV145" s="319">
        <v>0</v>
      </c>
      <c r="CW145" s="241" t="s">
        <v>209</v>
      </c>
      <c r="CX145" s="201">
        <v>0.2276</v>
      </c>
      <c r="CY145" s="200">
        <v>1460</v>
      </c>
      <c r="CZ145" s="200">
        <v>760</v>
      </c>
      <c r="DA145" s="201">
        <v>0.1244</v>
      </c>
      <c r="DB145" s="201">
        <v>0.1242</v>
      </c>
      <c r="DC145" s="200">
        <v>5049.32</v>
      </c>
      <c r="DD145" s="236">
        <v>5688.93</v>
      </c>
      <c r="DE145" s="325">
        <v>7372004</v>
      </c>
      <c r="DF145" s="325">
        <v>4323583</v>
      </c>
      <c r="DG145" s="322">
        <v>1</v>
      </c>
      <c r="DH145" s="201">
        <v>1</v>
      </c>
      <c r="DI145" s="244">
        <v>0.0418</v>
      </c>
      <c r="DJ145" s="210">
        <v>95000</v>
      </c>
      <c r="DK145" s="236">
        <v>95000</v>
      </c>
      <c r="DL145" s="325">
        <v>21375000</v>
      </c>
      <c r="DM145" s="322">
        <v>0.0763</v>
      </c>
      <c r="DN145" s="201">
        <v>0</v>
      </c>
      <c r="DO145" s="244">
        <v>0</v>
      </c>
      <c r="DP145" s="210">
        <v>0</v>
      </c>
      <c r="DQ145" s="236">
        <v>0</v>
      </c>
      <c r="DR145" s="325">
        <v>0</v>
      </c>
      <c r="DS145" s="322">
        <v>0</v>
      </c>
      <c r="DT145" s="201">
        <v>0</v>
      </c>
      <c r="DU145" s="208">
        <v>0</v>
      </c>
      <c r="DV145" s="270">
        <v>0</v>
      </c>
      <c r="DW145" s="199">
        <v>0</v>
      </c>
      <c r="DX145" s="202" t="s">
        <v>218</v>
      </c>
      <c r="DY145" s="199">
        <v>0</v>
      </c>
      <c r="DZ145" s="199">
        <v>0</v>
      </c>
      <c r="EA145" s="202" t="s">
        <v>218</v>
      </c>
      <c r="EB145" s="199">
        <v>0</v>
      </c>
      <c r="EC145" s="247">
        <v>0</v>
      </c>
      <c r="ED145" s="327">
        <v>0</v>
      </c>
      <c r="EE145" s="322">
        <v>0</v>
      </c>
      <c r="EF145" s="244">
        <v>0</v>
      </c>
      <c r="EG145" s="327">
        <v>192500</v>
      </c>
      <c r="EH145" s="322">
        <v>0.0007</v>
      </c>
      <c r="EI145" s="208">
        <v>0</v>
      </c>
      <c r="EJ145" s="327">
        <v>3236027</v>
      </c>
      <c r="EK145" s="322">
        <v>0.0116</v>
      </c>
      <c r="EL145" s="244">
        <v>0</v>
      </c>
      <c r="EM145" s="327">
        <v>0</v>
      </c>
      <c r="EN145" s="322">
        <v>0</v>
      </c>
      <c r="EO145" s="208">
        <v>0</v>
      </c>
      <c r="EP145" s="327">
        <v>0</v>
      </c>
      <c r="EQ145" s="322">
        <v>0</v>
      </c>
      <c r="ER145" s="208">
        <v>0</v>
      </c>
      <c r="ES145" s="241" t="s">
        <v>230</v>
      </c>
      <c r="ET145" s="200">
        <v>95000</v>
      </c>
      <c r="EU145" s="201">
        <v>0.0003</v>
      </c>
      <c r="EV145" s="201">
        <v>0</v>
      </c>
      <c r="EW145" s="208">
        <v>0</v>
      </c>
      <c r="EX145" s="238" t="s">
        <v>231</v>
      </c>
      <c r="EY145" s="200">
        <v>0</v>
      </c>
      <c r="EZ145" s="201">
        <v>0</v>
      </c>
      <c r="FA145" s="208">
        <v>0</v>
      </c>
      <c r="FB145" s="238" t="s">
        <v>232</v>
      </c>
      <c r="FC145" s="200">
        <v>0</v>
      </c>
      <c r="FD145" s="201">
        <v>0</v>
      </c>
      <c r="FE145" s="208">
        <v>0</v>
      </c>
      <c r="FF145" s="238" t="s">
        <v>233</v>
      </c>
      <c r="FG145" s="200">
        <v>0</v>
      </c>
      <c r="FH145" s="201">
        <v>0</v>
      </c>
      <c r="FI145" s="208">
        <v>0</v>
      </c>
      <c r="FJ145" s="238" t="s">
        <v>234</v>
      </c>
      <c r="FK145" s="200">
        <v>0</v>
      </c>
      <c r="FL145" s="201">
        <v>0</v>
      </c>
      <c r="FM145" s="208">
        <v>0</v>
      </c>
      <c r="FN145" s="238" t="s">
        <v>235</v>
      </c>
      <c r="FO145" s="200">
        <v>0</v>
      </c>
      <c r="FP145" s="201">
        <v>0</v>
      </c>
      <c r="FQ145" s="244">
        <v>0</v>
      </c>
      <c r="FR145" s="211">
        <v>280162349</v>
      </c>
      <c r="FS145" s="201">
        <v>1</v>
      </c>
      <c r="FT145" s="200">
        <v>35910500</v>
      </c>
      <c r="FU145" s="341">
        <f t="shared" si="2"/>
        <v>0.1281774661305399</v>
      </c>
      <c r="FV145" s="210">
        <v>3057534</v>
      </c>
      <c r="FW145" s="199" t="s">
        <v>170</v>
      </c>
      <c r="FX145" s="201">
        <v>0.015</v>
      </c>
      <c r="FY145" s="201">
        <v>1</v>
      </c>
      <c r="FZ145" s="200">
        <v>-946747</v>
      </c>
      <c r="GA145" s="200">
        <v>2110787</v>
      </c>
      <c r="GB145" s="208">
        <v>0.0075</v>
      </c>
      <c r="GC145" s="254">
        <v>0</v>
      </c>
      <c r="GD145" s="200">
        <v>0</v>
      </c>
      <c r="GE145" s="200">
        <v>600000</v>
      </c>
      <c r="GF145" s="236">
        <v>0</v>
      </c>
      <c r="GG145" s="254">
        <v>282273136</v>
      </c>
      <c r="GH145" s="201">
        <v>0.7949</v>
      </c>
      <c r="GI145" s="201">
        <v>0.9111</v>
      </c>
      <c r="GJ145" s="266">
        <v>1.3</v>
      </c>
    </row>
    <row r="146" spans="1:192" s="190" customFormat="1" ht="14.25">
      <c r="A146" s="197">
        <v>869</v>
      </c>
      <c r="B146" s="197" t="s">
        <v>114</v>
      </c>
      <c r="C146" s="198" t="s">
        <v>170</v>
      </c>
      <c r="D146" s="247">
        <v>46</v>
      </c>
      <c r="E146" s="254">
        <v>2919</v>
      </c>
      <c r="F146" s="200">
        <v>12600</v>
      </c>
      <c r="G146" s="205">
        <v>36779400</v>
      </c>
      <c r="H146" s="201">
        <v>0.3911</v>
      </c>
      <c r="I146" s="208">
        <v>0.0209</v>
      </c>
      <c r="J146" s="250">
        <v>4346</v>
      </c>
      <c r="K146" s="200">
        <v>5439</v>
      </c>
      <c r="L146" s="205">
        <v>23637894</v>
      </c>
      <c r="M146" s="201">
        <v>0.2513</v>
      </c>
      <c r="N146" s="208">
        <v>0</v>
      </c>
      <c r="O146" s="250">
        <v>4346</v>
      </c>
      <c r="P146" s="200">
        <v>3807</v>
      </c>
      <c r="Q146" s="205">
        <v>16545222</v>
      </c>
      <c r="R146" s="201">
        <v>0.1759</v>
      </c>
      <c r="S146" s="208">
        <v>0</v>
      </c>
      <c r="T146" s="306">
        <v>76962516</v>
      </c>
      <c r="U146" s="257" t="s">
        <v>190</v>
      </c>
      <c r="V146" s="200">
        <v>875</v>
      </c>
      <c r="W146" s="200">
        <v>1744.44</v>
      </c>
      <c r="X146" s="205">
        <v>1526386</v>
      </c>
      <c r="Y146" s="208">
        <v>0.5051</v>
      </c>
      <c r="Z146" s="274" t="s">
        <v>191</v>
      </c>
      <c r="AA146" s="200">
        <v>670</v>
      </c>
      <c r="AB146" s="200">
        <v>1502.63</v>
      </c>
      <c r="AC146" s="205">
        <v>1006762</v>
      </c>
      <c r="AD146" s="244">
        <v>0</v>
      </c>
      <c r="AE146" s="210">
        <v>40</v>
      </c>
      <c r="AF146" s="200">
        <v>60</v>
      </c>
      <c r="AG146" s="200">
        <v>368.73</v>
      </c>
      <c r="AH146" s="200">
        <v>336.11</v>
      </c>
      <c r="AI146" s="200">
        <v>34916</v>
      </c>
      <c r="AJ146" s="201">
        <v>0</v>
      </c>
      <c r="AK146" s="263">
        <v>0</v>
      </c>
      <c r="AL146" s="210">
        <v>120</v>
      </c>
      <c r="AM146" s="200">
        <v>180</v>
      </c>
      <c r="AN146" s="200">
        <v>764.55</v>
      </c>
      <c r="AO146" s="200">
        <v>531.37</v>
      </c>
      <c r="AP146" s="200">
        <v>187393</v>
      </c>
      <c r="AQ146" s="201">
        <v>0</v>
      </c>
      <c r="AR146" s="208">
        <v>0</v>
      </c>
      <c r="AS146" s="250">
        <v>240</v>
      </c>
      <c r="AT146" s="200">
        <v>360</v>
      </c>
      <c r="AU146" s="200">
        <v>488.53</v>
      </c>
      <c r="AV146" s="200">
        <v>561.63</v>
      </c>
      <c r="AW146" s="200">
        <v>319435</v>
      </c>
      <c r="AX146" s="201">
        <v>0</v>
      </c>
      <c r="AY146" s="263">
        <v>0</v>
      </c>
      <c r="AZ146" s="210">
        <v>240</v>
      </c>
      <c r="BA146" s="200">
        <v>360</v>
      </c>
      <c r="BB146" s="200">
        <v>84.1</v>
      </c>
      <c r="BC146" s="200">
        <v>33.91</v>
      </c>
      <c r="BD146" s="200">
        <v>32391</v>
      </c>
      <c r="BE146" s="201">
        <v>0</v>
      </c>
      <c r="BF146" s="208">
        <v>0</v>
      </c>
      <c r="BG146" s="250">
        <v>240</v>
      </c>
      <c r="BH146" s="200">
        <v>360</v>
      </c>
      <c r="BI146" s="200">
        <v>6.98</v>
      </c>
      <c r="BJ146" s="200">
        <v>7.95</v>
      </c>
      <c r="BK146" s="200">
        <v>4538</v>
      </c>
      <c r="BL146" s="201">
        <v>0</v>
      </c>
      <c r="BM146" s="263">
        <v>0</v>
      </c>
      <c r="BN146" s="210">
        <v>240</v>
      </c>
      <c r="BO146" s="200">
        <v>360</v>
      </c>
      <c r="BP146" s="200">
        <v>0</v>
      </c>
      <c r="BQ146" s="200">
        <v>1</v>
      </c>
      <c r="BR146" s="200">
        <v>361</v>
      </c>
      <c r="BS146" s="201">
        <v>0</v>
      </c>
      <c r="BT146" s="208">
        <v>0</v>
      </c>
      <c r="BU146" s="327">
        <v>3112180</v>
      </c>
      <c r="BV146" s="333">
        <v>0.0331</v>
      </c>
      <c r="BW146" s="241" t="s">
        <v>198</v>
      </c>
      <c r="BX146" s="200">
        <v>0</v>
      </c>
      <c r="BY146" s="200">
        <v>0</v>
      </c>
      <c r="BZ146" s="331">
        <v>0</v>
      </c>
      <c r="CA146" s="323">
        <v>0</v>
      </c>
      <c r="CB146" s="208">
        <v>0</v>
      </c>
      <c r="CC146" s="238" t="s">
        <v>200</v>
      </c>
      <c r="CD146" s="200">
        <v>345</v>
      </c>
      <c r="CE146" s="200">
        <v>559.04</v>
      </c>
      <c r="CF146" s="205">
        <v>192869</v>
      </c>
      <c r="CG146" s="208">
        <v>0</v>
      </c>
      <c r="CH146" s="238" t="s">
        <v>201</v>
      </c>
      <c r="CI146" s="200">
        <v>345</v>
      </c>
      <c r="CJ146" s="200">
        <v>79.14</v>
      </c>
      <c r="CK146" s="205">
        <v>27302</v>
      </c>
      <c r="CL146" s="201">
        <v>0</v>
      </c>
      <c r="CM146" s="208">
        <v>0.0023</v>
      </c>
      <c r="CN146" s="250">
        <v>0</v>
      </c>
      <c r="CO146" s="200">
        <v>0</v>
      </c>
      <c r="CP146" s="200">
        <v>0</v>
      </c>
      <c r="CQ146" s="200">
        <v>0</v>
      </c>
      <c r="CR146" s="205">
        <v>0</v>
      </c>
      <c r="CS146" s="201">
        <v>0</v>
      </c>
      <c r="CT146" s="201">
        <v>0</v>
      </c>
      <c r="CU146" s="208">
        <v>0</v>
      </c>
      <c r="CV146" s="319">
        <v>220171</v>
      </c>
      <c r="CW146" s="241" t="s">
        <v>252</v>
      </c>
      <c r="CX146" s="201">
        <v>1</v>
      </c>
      <c r="CY146" s="200">
        <v>284</v>
      </c>
      <c r="CZ146" s="200">
        <v>1125</v>
      </c>
      <c r="DA146" s="201">
        <v>0.3904</v>
      </c>
      <c r="DB146" s="201">
        <v>0.1634</v>
      </c>
      <c r="DC146" s="200">
        <v>2709.73</v>
      </c>
      <c r="DD146" s="236">
        <v>2062.92</v>
      </c>
      <c r="DE146" s="325">
        <v>769564</v>
      </c>
      <c r="DF146" s="325">
        <v>2320782</v>
      </c>
      <c r="DG146" s="322">
        <v>1</v>
      </c>
      <c r="DH146" s="201">
        <v>1</v>
      </c>
      <c r="DI146" s="244">
        <v>0.0329</v>
      </c>
      <c r="DJ146" s="210">
        <v>126400</v>
      </c>
      <c r="DK146" s="236">
        <v>126400</v>
      </c>
      <c r="DL146" s="325">
        <v>9606400</v>
      </c>
      <c r="DM146" s="322">
        <v>0.1021</v>
      </c>
      <c r="DN146" s="201">
        <v>0</v>
      </c>
      <c r="DO146" s="244">
        <v>0</v>
      </c>
      <c r="DP146" s="210">
        <v>100000</v>
      </c>
      <c r="DQ146" s="236">
        <v>100000</v>
      </c>
      <c r="DR146" s="325">
        <v>100000</v>
      </c>
      <c r="DS146" s="322">
        <v>0.0011</v>
      </c>
      <c r="DT146" s="201">
        <v>0</v>
      </c>
      <c r="DU146" s="208">
        <v>0</v>
      </c>
      <c r="DV146" s="270">
        <v>3</v>
      </c>
      <c r="DW146" s="199">
        <v>150</v>
      </c>
      <c r="DX146" s="202" t="s">
        <v>218</v>
      </c>
      <c r="DY146" s="199">
        <v>3</v>
      </c>
      <c r="DZ146" s="199">
        <v>600</v>
      </c>
      <c r="EA146" s="202" t="s">
        <v>218</v>
      </c>
      <c r="EB146" s="199">
        <v>2</v>
      </c>
      <c r="EC146" s="247">
        <v>2</v>
      </c>
      <c r="ED146" s="327">
        <v>0</v>
      </c>
      <c r="EE146" s="322">
        <v>0</v>
      </c>
      <c r="EF146" s="244">
        <v>0</v>
      </c>
      <c r="EG146" s="327">
        <v>0</v>
      </c>
      <c r="EH146" s="322">
        <v>0</v>
      </c>
      <c r="EI146" s="208">
        <v>0</v>
      </c>
      <c r="EJ146" s="327">
        <v>953719</v>
      </c>
      <c r="EK146" s="322">
        <v>0.0101</v>
      </c>
      <c r="EL146" s="244">
        <v>0</v>
      </c>
      <c r="EM146" s="327">
        <v>0</v>
      </c>
      <c r="EN146" s="322">
        <v>0</v>
      </c>
      <c r="EO146" s="208">
        <v>0</v>
      </c>
      <c r="EP146" s="327">
        <v>0</v>
      </c>
      <c r="EQ146" s="322">
        <v>0</v>
      </c>
      <c r="ER146" s="208">
        <v>0</v>
      </c>
      <c r="ES146" s="241" t="s">
        <v>230</v>
      </c>
      <c r="ET146" s="200">
        <v>0</v>
      </c>
      <c r="EU146" s="201">
        <v>0</v>
      </c>
      <c r="EV146" s="201">
        <v>0</v>
      </c>
      <c r="EW146" s="208">
        <v>0</v>
      </c>
      <c r="EX146" s="238" t="s">
        <v>231</v>
      </c>
      <c r="EY146" s="200">
        <v>0</v>
      </c>
      <c r="EZ146" s="201">
        <v>0</v>
      </c>
      <c r="FA146" s="208">
        <v>0</v>
      </c>
      <c r="FB146" s="238" t="s">
        <v>232</v>
      </c>
      <c r="FC146" s="200">
        <v>0</v>
      </c>
      <c r="FD146" s="201">
        <v>0</v>
      </c>
      <c r="FE146" s="208">
        <v>0</v>
      </c>
      <c r="FF146" s="238" t="s">
        <v>233</v>
      </c>
      <c r="FG146" s="200">
        <v>0</v>
      </c>
      <c r="FH146" s="201">
        <v>0</v>
      </c>
      <c r="FI146" s="208">
        <v>0</v>
      </c>
      <c r="FJ146" s="238" t="s">
        <v>234</v>
      </c>
      <c r="FK146" s="200">
        <v>0</v>
      </c>
      <c r="FL146" s="201">
        <v>0</v>
      </c>
      <c r="FM146" s="208">
        <v>0</v>
      </c>
      <c r="FN146" s="238" t="s">
        <v>235</v>
      </c>
      <c r="FO146" s="200">
        <v>0</v>
      </c>
      <c r="FP146" s="201">
        <v>0</v>
      </c>
      <c r="FQ146" s="244">
        <v>0</v>
      </c>
      <c r="FR146" s="211">
        <v>94045332</v>
      </c>
      <c r="FS146" s="201">
        <v>1</v>
      </c>
      <c r="FT146" s="200">
        <v>4629987</v>
      </c>
      <c r="FU146" s="341">
        <f t="shared" si="2"/>
        <v>0.04923143872786796</v>
      </c>
      <c r="FV146" s="210">
        <v>563433</v>
      </c>
      <c r="FW146" s="199" t="s">
        <v>170</v>
      </c>
      <c r="FX146" s="201">
        <v>0.024</v>
      </c>
      <c r="FY146" s="201">
        <v>1</v>
      </c>
      <c r="FZ146" s="200">
        <v>-229634</v>
      </c>
      <c r="GA146" s="200">
        <v>333798</v>
      </c>
      <c r="GB146" s="208">
        <v>0.0035</v>
      </c>
      <c r="GC146" s="254">
        <v>0</v>
      </c>
      <c r="GD146" s="200">
        <v>42000</v>
      </c>
      <c r="GE146" s="200">
        <v>250000</v>
      </c>
      <c r="GF146" s="236">
        <v>120000</v>
      </c>
      <c r="GG146" s="254">
        <v>94379130</v>
      </c>
      <c r="GH146" s="201">
        <v>0.8184</v>
      </c>
      <c r="GI146" s="201">
        <v>0.8866</v>
      </c>
      <c r="GJ146" s="266">
        <v>1.28</v>
      </c>
    </row>
    <row r="147" spans="1:192" s="190" customFormat="1" ht="14.25">
      <c r="A147" s="197">
        <v>938</v>
      </c>
      <c r="B147" s="197" t="s">
        <v>263</v>
      </c>
      <c r="C147" s="198" t="s">
        <v>170</v>
      </c>
      <c r="D147" s="247">
        <v>100</v>
      </c>
      <c r="E147" s="254">
        <v>2729.1</v>
      </c>
      <c r="F147" s="200">
        <v>59350.75</v>
      </c>
      <c r="G147" s="205">
        <v>161974387.42</v>
      </c>
      <c r="H147" s="201">
        <v>0.3971</v>
      </c>
      <c r="I147" s="208">
        <v>0.07</v>
      </c>
      <c r="J147" s="250">
        <v>3746.13</v>
      </c>
      <c r="K147" s="200">
        <v>23204.1</v>
      </c>
      <c r="L147" s="205">
        <v>86925535.04</v>
      </c>
      <c r="M147" s="201">
        <v>0.2131</v>
      </c>
      <c r="N147" s="208">
        <v>0.1</v>
      </c>
      <c r="O147" s="250">
        <v>4365.94</v>
      </c>
      <c r="P147" s="200">
        <v>16353.65</v>
      </c>
      <c r="Q147" s="205">
        <v>71399079.6</v>
      </c>
      <c r="R147" s="201">
        <v>0.175</v>
      </c>
      <c r="S147" s="208">
        <v>0.1</v>
      </c>
      <c r="T147" s="306">
        <v>320299002.06</v>
      </c>
      <c r="U147" s="257" t="s">
        <v>254</v>
      </c>
      <c r="V147" s="200">
        <v>855.38</v>
      </c>
      <c r="W147" s="200">
        <v>5974.69</v>
      </c>
      <c r="X147" s="205">
        <v>5110600.71</v>
      </c>
      <c r="Y147" s="208">
        <v>0</v>
      </c>
      <c r="Z147" s="274" t="s">
        <v>253</v>
      </c>
      <c r="AA147" s="200">
        <v>484.2</v>
      </c>
      <c r="AB147" s="200">
        <v>3618.77</v>
      </c>
      <c r="AC147" s="205">
        <v>1752207.66</v>
      </c>
      <c r="AD147" s="244">
        <v>0</v>
      </c>
      <c r="AE147" s="210">
        <v>162.32</v>
      </c>
      <c r="AF147" s="200">
        <v>358.38</v>
      </c>
      <c r="AG147" s="200">
        <v>6378.44</v>
      </c>
      <c r="AH147" s="200">
        <v>4010.96</v>
      </c>
      <c r="AI147" s="200">
        <v>2472804.77</v>
      </c>
      <c r="AJ147" s="201">
        <v>1</v>
      </c>
      <c r="AK147" s="263">
        <v>1</v>
      </c>
      <c r="AL147" s="210">
        <v>243.48</v>
      </c>
      <c r="AM147" s="200">
        <v>537.57</v>
      </c>
      <c r="AN147" s="200">
        <v>5067.96</v>
      </c>
      <c r="AO147" s="200">
        <v>3271.56</v>
      </c>
      <c r="AP147" s="200">
        <v>2992649.7</v>
      </c>
      <c r="AQ147" s="201">
        <v>1</v>
      </c>
      <c r="AR147" s="208">
        <v>1</v>
      </c>
      <c r="AS147" s="250">
        <v>486.97</v>
      </c>
      <c r="AT147" s="200">
        <v>1075.14</v>
      </c>
      <c r="AU147" s="200">
        <v>2270.92</v>
      </c>
      <c r="AV147" s="200">
        <v>1476.33</v>
      </c>
      <c r="AW147" s="200">
        <v>2693114.9</v>
      </c>
      <c r="AX147" s="201">
        <v>1</v>
      </c>
      <c r="AY147" s="263">
        <v>1</v>
      </c>
      <c r="AZ147" s="210">
        <v>811.61</v>
      </c>
      <c r="BA147" s="200">
        <v>1791.9</v>
      </c>
      <c r="BB147" s="200">
        <v>1044.48</v>
      </c>
      <c r="BC147" s="200">
        <v>619.74</v>
      </c>
      <c r="BD147" s="200">
        <v>1958210.4</v>
      </c>
      <c r="BE147" s="201">
        <v>1</v>
      </c>
      <c r="BF147" s="208">
        <v>1</v>
      </c>
      <c r="BG147" s="250">
        <v>1136.26</v>
      </c>
      <c r="BH147" s="200">
        <v>2508.65</v>
      </c>
      <c r="BI147" s="200">
        <v>173.8</v>
      </c>
      <c r="BJ147" s="200">
        <v>126.49</v>
      </c>
      <c r="BK147" s="200">
        <v>514794.93</v>
      </c>
      <c r="BL147" s="201">
        <v>1</v>
      </c>
      <c r="BM147" s="263">
        <v>1</v>
      </c>
      <c r="BN147" s="210">
        <v>1136.26</v>
      </c>
      <c r="BO147" s="200">
        <v>2508.65</v>
      </c>
      <c r="BP147" s="200">
        <v>0</v>
      </c>
      <c r="BQ147" s="200">
        <v>2</v>
      </c>
      <c r="BR147" s="200">
        <v>5028.6</v>
      </c>
      <c r="BS147" s="201">
        <v>1</v>
      </c>
      <c r="BT147" s="208">
        <v>1</v>
      </c>
      <c r="BU147" s="327">
        <v>17499411.68</v>
      </c>
      <c r="BV147" s="333">
        <v>0.0429</v>
      </c>
      <c r="BW147" s="241" t="s">
        <v>198</v>
      </c>
      <c r="BX147" s="200">
        <v>0</v>
      </c>
      <c r="BY147" s="200">
        <v>0</v>
      </c>
      <c r="BZ147" s="331">
        <v>0</v>
      </c>
      <c r="CA147" s="323">
        <v>0</v>
      </c>
      <c r="CB147" s="208">
        <v>0</v>
      </c>
      <c r="CC147" s="238" t="s">
        <v>259</v>
      </c>
      <c r="CD147" s="200">
        <v>406.35</v>
      </c>
      <c r="CE147" s="200">
        <v>1430.66</v>
      </c>
      <c r="CF147" s="205">
        <v>581344.13</v>
      </c>
      <c r="CG147" s="208">
        <v>1</v>
      </c>
      <c r="CH147" s="238" t="s">
        <v>258</v>
      </c>
      <c r="CI147" s="200">
        <v>330.77</v>
      </c>
      <c r="CJ147" s="200">
        <v>243.67</v>
      </c>
      <c r="CK147" s="205">
        <v>80598.85</v>
      </c>
      <c r="CL147" s="201">
        <v>1</v>
      </c>
      <c r="CM147" s="208">
        <v>0.0016</v>
      </c>
      <c r="CN147" s="250">
        <v>0</v>
      </c>
      <c r="CO147" s="200">
        <v>0</v>
      </c>
      <c r="CP147" s="200">
        <v>0</v>
      </c>
      <c r="CQ147" s="200">
        <v>0</v>
      </c>
      <c r="CR147" s="205">
        <v>0</v>
      </c>
      <c r="CS147" s="201">
        <v>0</v>
      </c>
      <c r="CT147" s="201">
        <v>0</v>
      </c>
      <c r="CU147" s="208">
        <v>0</v>
      </c>
      <c r="CV147" s="319">
        <v>661942.97</v>
      </c>
      <c r="CW147" s="241" t="s">
        <v>252</v>
      </c>
      <c r="CX147" s="201">
        <v>0.86</v>
      </c>
      <c r="CY147" s="200">
        <v>806.52</v>
      </c>
      <c r="CZ147" s="200">
        <v>838.07</v>
      </c>
      <c r="DA147" s="201">
        <v>0.4058</v>
      </c>
      <c r="DB147" s="201">
        <v>0.2036</v>
      </c>
      <c r="DC147" s="200">
        <v>14668.35</v>
      </c>
      <c r="DD147" s="236">
        <v>9758.19</v>
      </c>
      <c r="DE147" s="325">
        <v>11830384.19</v>
      </c>
      <c r="DF147" s="325">
        <v>8178041.84</v>
      </c>
      <c r="DG147" s="322">
        <v>1</v>
      </c>
      <c r="DH147" s="201">
        <v>1</v>
      </c>
      <c r="DI147" s="244">
        <v>0.0491</v>
      </c>
      <c r="DJ147" s="210">
        <v>150000</v>
      </c>
      <c r="DK147" s="236">
        <v>150000</v>
      </c>
      <c r="DL147" s="325">
        <v>39900000</v>
      </c>
      <c r="DM147" s="322">
        <v>0.0978</v>
      </c>
      <c r="DN147" s="201">
        <v>0.05</v>
      </c>
      <c r="DO147" s="244">
        <v>0.05</v>
      </c>
      <c r="DP147" s="210">
        <v>0</v>
      </c>
      <c r="DQ147" s="236">
        <v>50000</v>
      </c>
      <c r="DR147" s="325">
        <v>50000</v>
      </c>
      <c r="DS147" s="322">
        <v>0.0001</v>
      </c>
      <c r="DT147" s="201">
        <v>0</v>
      </c>
      <c r="DU147" s="208">
        <v>0</v>
      </c>
      <c r="DV147" s="270">
        <v>2</v>
      </c>
      <c r="DW147" s="199">
        <v>150</v>
      </c>
      <c r="DX147" s="202" t="s">
        <v>218</v>
      </c>
      <c r="DY147" s="199">
        <v>3</v>
      </c>
      <c r="DZ147" s="199">
        <v>479.99</v>
      </c>
      <c r="EA147" s="202" t="s">
        <v>218</v>
      </c>
      <c r="EB147" s="199">
        <v>2</v>
      </c>
      <c r="EC147" s="247">
        <v>2</v>
      </c>
      <c r="ED147" s="327">
        <v>1030122.09</v>
      </c>
      <c r="EE147" s="322">
        <v>0.0025</v>
      </c>
      <c r="EF147" s="244">
        <v>0</v>
      </c>
      <c r="EG147" s="327">
        <v>296206.42</v>
      </c>
      <c r="EH147" s="322">
        <v>0.0007</v>
      </c>
      <c r="EI147" s="208">
        <v>0</v>
      </c>
      <c r="EJ147" s="327">
        <v>7011920</v>
      </c>
      <c r="EK147" s="322">
        <v>0.0172</v>
      </c>
      <c r="EL147" s="244">
        <v>0</v>
      </c>
      <c r="EM147" s="327">
        <v>1086650.5</v>
      </c>
      <c r="EN147" s="322">
        <v>0.0027</v>
      </c>
      <c r="EO147" s="208">
        <v>0</v>
      </c>
      <c r="EP147" s="327">
        <v>0</v>
      </c>
      <c r="EQ147" s="322">
        <v>0</v>
      </c>
      <c r="ER147" s="208">
        <v>0</v>
      </c>
      <c r="ES147" s="241" t="s">
        <v>230</v>
      </c>
      <c r="ET147" s="200">
        <v>0</v>
      </c>
      <c r="EU147" s="201">
        <v>0</v>
      </c>
      <c r="EV147" s="201">
        <v>0.05</v>
      </c>
      <c r="EW147" s="208">
        <v>0.05</v>
      </c>
      <c r="EX147" s="238" t="s">
        <v>262</v>
      </c>
      <c r="EY147" s="200">
        <v>53500</v>
      </c>
      <c r="EZ147" s="201">
        <v>0.0001</v>
      </c>
      <c r="FA147" s="208">
        <v>0</v>
      </c>
      <c r="FB147" s="238" t="s">
        <v>232</v>
      </c>
      <c r="FC147" s="200">
        <v>0</v>
      </c>
      <c r="FD147" s="201">
        <v>0</v>
      </c>
      <c r="FE147" s="208">
        <v>0</v>
      </c>
      <c r="FF147" s="238" t="s">
        <v>233</v>
      </c>
      <c r="FG147" s="200">
        <v>0</v>
      </c>
      <c r="FH147" s="201">
        <v>0</v>
      </c>
      <c r="FI147" s="208">
        <v>0</v>
      </c>
      <c r="FJ147" s="238" t="s">
        <v>234</v>
      </c>
      <c r="FK147" s="200">
        <v>0</v>
      </c>
      <c r="FL147" s="201">
        <v>0</v>
      </c>
      <c r="FM147" s="208">
        <v>0</v>
      </c>
      <c r="FN147" s="238" t="s">
        <v>235</v>
      </c>
      <c r="FO147" s="200">
        <v>0</v>
      </c>
      <c r="FP147" s="201">
        <v>0</v>
      </c>
      <c r="FQ147" s="244">
        <v>0</v>
      </c>
      <c r="FR147" s="211">
        <v>407897181.75</v>
      </c>
      <c r="FS147" s="201">
        <v>1</v>
      </c>
      <c r="FT147" s="200">
        <v>60659435.47</v>
      </c>
      <c r="FU147" s="341">
        <f t="shared" si="2"/>
        <v>0.1487125633223378</v>
      </c>
      <c r="FV147" s="210">
        <v>1873421</v>
      </c>
      <c r="FW147" s="199" t="s">
        <v>170</v>
      </c>
      <c r="FX147" s="201">
        <v>0.0142</v>
      </c>
      <c r="FY147" s="201">
        <v>1</v>
      </c>
      <c r="FZ147" s="200">
        <v>-1873421</v>
      </c>
      <c r="GA147" s="200">
        <v>0</v>
      </c>
      <c r="GB147" s="208">
        <v>0</v>
      </c>
      <c r="GC147" s="254">
        <v>0</v>
      </c>
      <c r="GD147" s="200">
        <v>0</v>
      </c>
      <c r="GE147" s="200">
        <v>2075000</v>
      </c>
      <c r="GF147" s="236">
        <v>0</v>
      </c>
      <c r="GG147" s="254">
        <v>407897182</v>
      </c>
      <c r="GH147" s="201">
        <v>0.7852</v>
      </c>
      <c r="GI147" s="201">
        <v>0.8788</v>
      </c>
      <c r="GJ147" s="266">
        <v>1.26</v>
      </c>
    </row>
    <row r="148" spans="1:192" s="190" customFormat="1" ht="14.25">
      <c r="A148" s="197">
        <v>213</v>
      </c>
      <c r="B148" s="197" t="s">
        <v>26</v>
      </c>
      <c r="C148" s="198" t="s">
        <v>170</v>
      </c>
      <c r="D148" s="247">
        <v>34</v>
      </c>
      <c r="E148" s="254">
        <v>3419.39</v>
      </c>
      <c r="F148" s="200">
        <v>9997</v>
      </c>
      <c r="G148" s="205">
        <v>34183642</v>
      </c>
      <c r="H148" s="201">
        <v>0.3883</v>
      </c>
      <c r="I148" s="208">
        <v>0.05</v>
      </c>
      <c r="J148" s="250">
        <v>4856.38</v>
      </c>
      <c r="K148" s="200">
        <v>3445</v>
      </c>
      <c r="L148" s="205">
        <v>16730229</v>
      </c>
      <c r="M148" s="201">
        <v>0.19</v>
      </c>
      <c r="N148" s="208">
        <v>0.05</v>
      </c>
      <c r="O148" s="250">
        <v>5455.84</v>
      </c>
      <c r="P148" s="200">
        <v>2154</v>
      </c>
      <c r="Q148" s="205">
        <v>11751879</v>
      </c>
      <c r="R148" s="201">
        <v>0.1335</v>
      </c>
      <c r="S148" s="208">
        <v>0.05</v>
      </c>
      <c r="T148" s="306">
        <v>62665750</v>
      </c>
      <c r="U148" s="257" t="s">
        <v>190</v>
      </c>
      <c r="V148" s="200">
        <v>954.19</v>
      </c>
      <c r="W148" s="200">
        <v>4810.3</v>
      </c>
      <c r="X148" s="205">
        <v>4589936</v>
      </c>
      <c r="Y148" s="208">
        <v>0</v>
      </c>
      <c r="Z148" s="274" t="s">
        <v>191</v>
      </c>
      <c r="AA148" s="200">
        <v>1220.32</v>
      </c>
      <c r="AB148" s="200">
        <v>3107.4</v>
      </c>
      <c r="AC148" s="205">
        <v>3792019</v>
      </c>
      <c r="AD148" s="244">
        <v>0</v>
      </c>
      <c r="AE148" s="210">
        <v>0</v>
      </c>
      <c r="AF148" s="200">
        <v>0</v>
      </c>
      <c r="AG148" s="200">
        <v>0</v>
      </c>
      <c r="AH148" s="200">
        <v>0</v>
      </c>
      <c r="AI148" s="200">
        <v>0</v>
      </c>
      <c r="AJ148" s="201">
        <v>0</v>
      </c>
      <c r="AK148" s="263">
        <v>0</v>
      </c>
      <c r="AL148" s="210">
        <v>0</v>
      </c>
      <c r="AM148" s="200">
        <v>0</v>
      </c>
      <c r="AN148" s="200">
        <v>0</v>
      </c>
      <c r="AO148" s="200">
        <v>0</v>
      </c>
      <c r="AP148" s="200">
        <v>0</v>
      </c>
      <c r="AQ148" s="201">
        <v>0</v>
      </c>
      <c r="AR148" s="208">
        <v>0</v>
      </c>
      <c r="AS148" s="250">
        <v>0</v>
      </c>
      <c r="AT148" s="200">
        <v>0</v>
      </c>
      <c r="AU148" s="200">
        <v>0</v>
      </c>
      <c r="AV148" s="200">
        <v>0</v>
      </c>
      <c r="AW148" s="200">
        <v>0</v>
      </c>
      <c r="AX148" s="201">
        <v>0</v>
      </c>
      <c r="AY148" s="263">
        <v>0</v>
      </c>
      <c r="AZ148" s="210">
        <v>0</v>
      </c>
      <c r="BA148" s="200">
        <v>14.01</v>
      </c>
      <c r="BB148" s="205">
        <v>0</v>
      </c>
      <c r="BC148" s="200">
        <v>1031.84</v>
      </c>
      <c r="BD148" s="200">
        <v>14456</v>
      </c>
      <c r="BE148" s="201">
        <v>0</v>
      </c>
      <c r="BF148" s="208">
        <v>0</v>
      </c>
      <c r="BG148" s="250">
        <v>0</v>
      </c>
      <c r="BH148" s="200">
        <v>28.03</v>
      </c>
      <c r="BI148" s="200">
        <v>0</v>
      </c>
      <c r="BJ148" s="200">
        <v>1092.38</v>
      </c>
      <c r="BK148" s="200">
        <v>30619</v>
      </c>
      <c r="BL148" s="201">
        <v>0</v>
      </c>
      <c r="BM148" s="263">
        <v>0</v>
      </c>
      <c r="BN148" s="210">
        <v>0</v>
      </c>
      <c r="BO148" s="200">
        <v>42.04</v>
      </c>
      <c r="BP148" s="205">
        <v>0</v>
      </c>
      <c r="BQ148" s="200">
        <v>1165.52</v>
      </c>
      <c r="BR148" s="200">
        <v>48998</v>
      </c>
      <c r="BS148" s="201">
        <v>0</v>
      </c>
      <c r="BT148" s="208">
        <v>0</v>
      </c>
      <c r="BU148" s="327">
        <v>8476029</v>
      </c>
      <c r="BV148" s="333">
        <v>0.0963</v>
      </c>
      <c r="BW148" s="241" t="s">
        <v>198</v>
      </c>
      <c r="BX148" s="200">
        <v>1000</v>
      </c>
      <c r="BY148" s="200">
        <v>38.38</v>
      </c>
      <c r="BZ148" s="331">
        <v>38378</v>
      </c>
      <c r="CA148" s="323">
        <v>0.0004</v>
      </c>
      <c r="CB148" s="208">
        <v>0</v>
      </c>
      <c r="CC148" s="238" t="s">
        <v>200</v>
      </c>
      <c r="CD148" s="200">
        <v>599.55</v>
      </c>
      <c r="CE148" s="200">
        <v>4066.51</v>
      </c>
      <c r="CF148" s="205">
        <v>2438077</v>
      </c>
      <c r="CG148" s="208">
        <v>0</v>
      </c>
      <c r="CH148" s="238" t="s">
        <v>201</v>
      </c>
      <c r="CI148" s="200">
        <v>3208.58</v>
      </c>
      <c r="CJ148" s="200">
        <v>321.4</v>
      </c>
      <c r="CK148" s="205">
        <v>1031234</v>
      </c>
      <c r="CL148" s="201">
        <v>0</v>
      </c>
      <c r="CM148" s="208">
        <v>0.0394</v>
      </c>
      <c r="CN148" s="250">
        <v>945.41</v>
      </c>
      <c r="CO148" s="200">
        <v>950.87</v>
      </c>
      <c r="CP148" s="200">
        <v>269.73</v>
      </c>
      <c r="CQ148" s="200">
        <v>0</v>
      </c>
      <c r="CR148" s="205">
        <v>255007</v>
      </c>
      <c r="CS148" s="201">
        <v>0.0029</v>
      </c>
      <c r="CT148" s="201">
        <v>0</v>
      </c>
      <c r="CU148" s="208">
        <v>0</v>
      </c>
      <c r="CV148" s="319">
        <v>3762697</v>
      </c>
      <c r="CW148" s="241" t="s">
        <v>252</v>
      </c>
      <c r="CX148" s="201">
        <v>1</v>
      </c>
      <c r="CY148" s="200">
        <v>722.34</v>
      </c>
      <c r="CZ148" s="200">
        <v>1851.21</v>
      </c>
      <c r="DA148" s="201">
        <v>0.527</v>
      </c>
      <c r="DB148" s="201">
        <v>0.2882</v>
      </c>
      <c r="DC148" s="200">
        <v>3362.67</v>
      </c>
      <c r="DD148" s="236">
        <v>1088.52</v>
      </c>
      <c r="DE148" s="325">
        <v>2428990</v>
      </c>
      <c r="DF148" s="325">
        <v>2015087</v>
      </c>
      <c r="DG148" s="322">
        <v>1</v>
      </c>
      <c r="DH148" s="201">
        <v>1</v>
      </c>
      <c r="DI148" s="244">
        <v>0.0505</v>
      </c>
      <c r="DJ148" s="210">
        <v>175000</v>
      </c>
      <c r="DK148" s="236">
        <v>175000</v>
      </c>
      <c r="DL148" s="325">
        <v>7875000</v>
      </c>
      <c r="DM148" s="322">
        <v>0.0895</v>
      </c>
      <c r="DN148" s="201">
        <v>0</v>
      </c>
      <c r="DO148" s="244">
        <v>0</v>
      </c>
      <c r="DP148" s="210">
        <v>0</v>
      </c>
      <c r="DQ148" s="236">
        <v>0</v>
      </c>
      <c r="DR148" s="325">
        <v>0</v>
      </c>
      <c r="DS148" s="322">
        <v>0</v>
      </c>
      <c r="DT148" s="201">
        <v>0</v>
      </c>
      <c r="DU148" s="208">
        <v>0</v>
      </c>
      <c r="DV148" s="270">
        <v>0</v>
      </c>
      <c r="DW148" s="199">
        <v>0</v>
      </c>
      <c r="DX148" s="202" t="s">
        <v>218</v>
      </c>
      <c r="DY148" s="199">
        <v>0</v>
      </c>
      <c r="DZ148" s="199">
        <v>0</v>
      </c>
      <c r="EA148" s="202" t="s">
        <v>218</v>
      </c>
      <c r="EB148" s="199">
        <v>0</v>
      </c>
      <c r="EC148" s="247">
        <v>0</v>
      </c>
      <c r="ED148" s="327">
        <v>0</v>
      </c>
      <c r="EE148" s="322">
        <v>0</v>
      </c>
      <c r="EF148" s="244">
        <v>0</v>
      </c>
      <c r="EG148" s="327">
        <v>221200</v>
      </c>
      <c r="EH148" s="322">
        <v>0.0025</v>
      </c>
      <c r="EI148" s="208">
        <v>0</v>
      </c>
      <c r="EJ148" s="327">
        <v>587694</v>
      </c>
      <c r="EK148" s="322">
        <v>0.0067</v>
      </c>
      <c r="EL148" s="244">
        <v>0</v>
      </c>
      <c r="EM148" s="327">
        <v>0</v>
      </c>
      <c r="EN148" s="322">
        <v>0</v>
      </c>
      <c r="EO148" s="208">
        <v>0</v>
      </c>
      <c r="EP148" s="327">
        <v>0</v>
      </c>
      <c r="EQ148" s="322">
        <v>0</v>
      </c>
      <c r="ER148" s="208">
        <v>0</v>
      </c>
      <c r="ES148" s="241" t="s">
        <v>230</v>
      </c>
      <c r="ET148" s="200">
        <v>0</v>
      </c>
      <c r="EU148" s="201">
        <v>0</v>
      </c>
      <c r="EV148" s="201">
        <v>0</v>
      </c>
      <c r="EW148" s="208">
        <v>0</v>
      </c>
      <c r="EX148" s="238" t="s">
        <v>231</v>
      </c>
      <c r="EY148" s="200">
        <v>0</v>
      </c>
      <c r="EZ148" s="201">
        <v>0</v>
      </c>
      <c r="FA148" s="208">
        <v>0</v>
      </c>
      <c r="FB148" s="238" t="s">
        <v>232</v>
      </c>
      <c r="FC148" s="200">
        <v>0</v>
      </c>
      <c r="FD148" s="201">
        <v>0</v>
      </c>
      <c r="FE148" s="208">
        <v>0</v>
      </c>
      <c r="FF148" s="238" t="s">
        <v>233</v>
      </c>
      <c r="FG148" s="200">
        <v>0</v>
      </c>
      <c r="FH148" s="201">
        <v>0</v>
      </c>
      <c r="FI148" s="208">
        <v>0</v>
      </c>
      <c r="FJ148" s="238" t="s">
        <v>234</v>
      </c>
      <c r="FK148" s="200">
        <v>0</v>
      </c>
      <c r="FL148" s="201">
        <v>0</v>
      </c>
      <c r="FM148" s="208">
        <v>0</v>
      </c>
      <c r="FN148" s="238" t="s">
        <v>235</v>
      </c>
      <c r="FO148" s="200">
        <v>0</v>
      </c>
      <c r="FP148" s="201">
        <v>0</v>
      </c>
      <c r="FQ148" s="244">
        <v>0</v>
      </c>
      <c r="FR148" s="211">
        <v>88032448</v>
      </c>
      <c r="FS148" s="201">
        <v>1</v>
      </c>
      <c r="FT148" s="200">
        <v>7577365</v>
      </c>
      <c r="FU148" s="341">
        <f t="shared" si="2"/>
        <v>0.08607468237166369</v>
      </c>
      <c r="FV148" s="210">
        <v>2583604</v>
      </c>
      <c r="FW148" s="199" t="s">
        <v>170</v>
      </c>
      <c r="FX148" s="201">
        <v>0</v>
      </c>
      <c r="FY148" s="201">
        <v>1</v>
      </c>
      <c r="FZ148" s="200">
        <v>-629414</v>
      </c>
      <c r="GA148" s="200">
        <v>1954190</v>
      </c>
      <c r="GB148" s="208">
        <v>0.0217</v>
      </c>
      <c r="GC148" s="254">
        <v>0</v>
      </c>
      <c r="GD148" s="200">
        <v>491630</v>
      </c>
      <c r="GE148" s="200">
        <v>152000</v>
      </c>
      <c r="GF148" s="236">
        <v>240000</v>
      </c>
      <c r="GG148" s="254">
        <v>89986638</v>
      </c>
      <c r="GH148" s="201">
        <v>0.7118</v>
      </c>
      <c r="GI148" s="201">
        <v>0.9014</v>
      </c>
      <c r="GJ148" s="266">
        <v>1.3</v>
      </c>
    </row>
    <row r="149" spans="1:192" s="190" customFormat="1" ht="14.25">
      <c r="A149" s="197">
        <v>359</v>
      </c>
      <c r="B149" s="197" t="s">
        <v>68</v>
      </c>
      <c r="C149" s="198" t="s">
        <v>169</v>
      </c>
      <c r="D149" s="247">
        <v>0</v>
      </c>
      <c r="E149" s="254">
        <v>2700.56</v>
      </c>
      <c r="F149" s="200">
        <v>24913</v>
      </c>
      <c r="G149" s="205">
        <v>67279063</v>
      </c>
      <c r="H149" s="201">
        <v>0.3551</v>
      </c>
      <c r="I149" s="208">
        <v>0.03</v>
      </c>
      <c r="J149" s="250">
        <v>3845.07</v>
      </c>
      <c r="K149" s="200">
        <v>9993</v>
      </c>
      <c r="L149" s="205">
        <v>38423797</v>
      </c>
      <c r="M149" s="201">
        <v>0.2028</v>
      </c>
      <c r="N149" s="208">
        <v>0.03</v>
      </c>
      <c r="O149" s="250">
        <v>5230.69</v>
      </c>
      <c r="P149" s="200">
        <v>7054</v>
      </c>
      <c r="Q149" s="205">
        <v>36897289</v>
      </c>
      <c r="R149" s="201">
        <v>0.1948</v>
      </c>
      <c r="S149" s="208">
        <v>0.03</v>
      </c>
      <c r="T149" s="306">
        <v>142600149</v>
      </c>
      <c r="U149" s="257" t="s">
        <v>190</v>
      </c>
      <c r="V149" s="200">
        <v>674.66</v>
      </c>
      <c r="W149" s="200">
        <v>7069.99</v>
      </c>
      <c r="X149" s="205">
        <v>4769853</v>
      </c>
      <c r="Y149" s="208">
        <v>0.0891</v>
      </c>
      <c r="Z149" s="274" t="s">
        <v>191</v>
      </c>
      <c r="AA149" s="200">
        <v>873.8</v>
      </c>
      <c r="AB149" s="200">
        <v>4653.56</v>
      </c>
      <c r="AC149" s="205">
        <v>4066276</v>
      </c>
      <c r="AD149" s="244">
        <v>0.0891</v>
      </c>
      <c r="AE149" s="210">
        <v>295.92</v>
      </c>
      <c r="AF149" s="200">
        <v>353.42</v>
      </c>
      <c r="AG149" s="200">
        <v>1532.67</v>
      </c>
      <c r="AH149" s="200">
        <v>1118.81</v>
      </c>
      <c r="AI149" s="200">
        <v>848970</v>
      </c>
      <c r="AJ149" s="201">
        <v>0.0891</v>
      </c>
      <c r="AK149" s="263">
        <v>0.0891</v>
      </c>
      <c r="AL149" s="210">
        <v>289.5</v>
      </c>
      <c r="AM149" s="200">
        <v>347</v>
      </c>
      <c r="AN149" s="200">
        <v>2256.08</v>
      </c>
      <c r="AO149" s="200">
        <v>1440.34</v>
      </c>
      <c r="AP149" s="200">
        <v>1152916</v>
      </c>
      <c r="AQ149" s="201">
        <v>0.0891</v>
      </c>
      <c r="AR149" s="208">
        <v>0.0891</v>
      </c>
      <c r="AS149" s="250">
        <v>441.57</v>
      </c>
      <c r="AT149" s="200">
        <v>527.82</v>
      </c>
      <c r="AU149" s="200">
        <v>3343.76</v>
      </c>
      <c r="AV149" s="200">
        <v>2241.84</v>
      </c>
      <c r="AW149" s="200">
        <v>2659799</v>
      </c>
      <c r="AX149" s="201">
        <v>0.0891</v>
      </c>
      <c r="AY149" s="263">
        <v>0.0891</v>
      </c>
      <c r="AZ149" s="210">
        <v>581.89</v>
      </c>
      <c r="BA149" s="200">
        <v>696.9</v>
      </c>
      <c r="BB149" s="200">
        <v>2131.02</v>
      </c>
      <c r="BC149" s="200">
        <v>1207.84</v>
      </c>
      <c r="BD149" s="200">
        <v>2081768</v>
      </c>
      <c r="BE149" s="201">
        <v>0.0891</v>
      </c>
      <c r="BF149" s="208">
        <v>0.0891</v>
      </c>
      <c r="BG149" s="250">
        <v>732.58</v>
      </c>
      <c r="BH149" s="200">
        <v>876.34</v>
      </c>
      <c r="BI149" s="200">
        <v>1712.12</v>
      </c>
      <c r="BJ149" s="200">
        <v>952.25</v>
      </c>
      <c r="BK149" s="200">
        <v>2088763</v>
      </c>
      <c r="BL149" s="201">
        <v>0.0891</v>
      </c>
      <c r="BM149" s="263">
        <v>0.0891</v>
      </c>
      <c r="BN149" s="210">
        <v>1184.08</v>
      </c>
      <c r="BO149" s="200">
        <v>1356.58</v>
      </c>
      <c r="BP149" s="200">
        <v>1.01</v>
      </c>
      <c r="BQ149" s="200">
        <v>2</v>
      </c>
      <c r="BR149" s="200">
        <v>3912</v>
      </c>
      <c r="BS149" s="201">
        <v>0.0891</v>
      </c>
      <c r="BT149" s="208">
        <v>0.0891</v>
      </c>
      <c r="BU149" s="327">
        <v>17672257</v>
      </c>
      <c r="BV149" s="333">
        <v>0.0933</v>
      </c>
      <c r="BW149" s="241" t="s">
        <v>198</v>
      </c>
      <c r="BX149" s="200">
        <v>1159.32</v>
      </c>
      <c r="BY149" s="200">
        <v>298.02</v>
      </c>
      <c r="BZ149" s="331">
        <v>345499</v>
      </c>
      <c r="CA149" s="323">
        <v>0.0018</v>
      </c>
      <c r="CB149" s="208">
        <v>0</v>
      </c>
      <c r="CC149" s="238" t="s">
        <v>261</v>
      </c>
      <c r="CD149" s="200">
        <v>580.7</v>
      </c>
      <c r="CE149" s="200">
        <v>428.3</v>
      </c>
      <c r="CF149" s="205">
        <v>248712</v>
      </c>
      <c r="CG149" s="208">
        <v>0</v>
      </c>
      <c r="CH149" s="238" t="s">
        <v>260</v>
      </c>
      <c r="CI149" s="200">
        <v>2311.48</v>
      </c>
      <c r="CJ149" s="200">
        <v>60.09</v>
      </c>
      <c r="CK149" s="205">
        <v>138904</v>
      </c>
      <c r="CL149" s="201">
        <v>0</v>
      </c>
      <c r="CM149" s="208">
        <v>0.002</v>
      </c>
      <c r="CN149" s="250">
        <v>0</v>
      </c>
      <c r="CO149" s="200">
        <v>0</v>
      </c>
      <c r="CP149" s="200">
        <v>0</v>
      </c>
      <c r="CQ149" s="200">
        <v>0</v>
      </c>
      <c r="CR149" s="205">
        <v>0</v>
      </c>
      <c r="CS149" s="201">
        <v>0</v>
      </c>
      <c r="CT149" s="201">
        <v>0</v>
      </c>
      <c r="CU149" s="208">
        <v>0</v>
      </c>
      <c r="CV149" s="319">
        <v>733114</v>
      </c>
      <c r="CW149" s="241" t="s">
        <v>209</v>
      </c>
      <c r="CX149" s="201">
        <v>0.2386</v>
      </c>
      <c r="CY149" s="200">
        <v>1276.11</v>
      </c>
      <c r="CZ149" s="200">
        <v>1288.3</v>
      </c>
      <c r="DA149" s="201">
        <v>0.1478</v>
      </c>
      <c r="DB149" s="201">
        <v>0.1477</v>
      </c>
      <c r="DC149" s="200">
        <v>3676.67</v>
      </c>
      <c r="DD149" s="236">
        <v>3256.86</v>
      </c>
      <c r="DE149" s="325">
        <v>4691842</v>
      </c>
      <c r="DF149" s="325">
        <v>4195799</v>
      </c>
      <c r="DG149" s="322">
        <v>1</v>
      </c>
      <c r="DH149" s="201">
        <v>1</v>
      </c>
      <c r="DI149" s="244">
        <v>0.0469</v>
      </c>
      <c r="DJ149" s="210">
        <v>150000</v>
      </c>
      <c r="DK149" s="236">
        <v>150000</v>
      </c>
      <c r="DL149" s="325">
        <v>18000000</v>
      </c>
      <c r="DM149" s="322">
        <v>0.095</v>
      </c>
      <c r="DN149" s="201">
        <v>0</v>
      </c>
      <c r="DO149" s="244">
        <v>0</v>
      </c>
      <c r="DP149" s="210">
        <v>0</v>
      </c>
      <c r="DQ149" s="236">
        <v>0</v>
      </c>
      <c r="DR149" s="325">
        <v>0</v>
      </c>
      <c r="DS149" s="322">
        <v>0</v>
      </c>
      <c r="DT149" s="201">
        <v>0</v>
      </c>
      <c r="DU149" s="208">
        <v>0</v>
      </c>
      <c r="DV149" s="270">
        <v>0</v>
      </c>
      <c r="DW149" s="199">
        <v>0</v>
      </c>
      <c r="DX149" s="202" t="s">
        <v>218</v>
      </c>
      <c r="DY149" s="199">
        <v>0</v>
      </c>
      <c r="DZ149" s="199">
        <v>0</v>
      </c>
      <c r="EA149" s="202" t="s">
        <v>218</v>
      </c>
      <c r="EB149" s="199">
        <v>0</v>
      </c>
      <c r="EC149" s="247">
        <v>0</v>
      </c>
      <c r="ED149" s="327">
        <v>0</v>
      </c>
      <c r="EE149" s="322">
        <v>0</v>
      </c>
      <c r="EF149" s="244">
        <v>0</v>
      </c>
      <c r="EG149" s="327">
        <v>73734</v>
      </c>
      <c r="EH149" s="322">
        <v>0.0004</v>
      </c>
      <c r="EI149" s="208">
        <v>0</v>
      </c>
      <c r="EJ149" s="327">
        <v>1492022</v>
      </c>
      <c r="EK149" s="322">
        <v>0.0079</v>
      </c>
      <c r="EL149" s="244">
        <v>0</v>
      </c>
      <c r="EM149" s="327">
        <v>0</v>
      </c>
      <c r="EN149" s="322">
        <v>0</v>
      </c>
      <c r="EO149" s="208">
        <v>0</v>
      </c>
      <c r="EP149" s="327">
        <v>0</v>
      </c>
      <c r="EQ149" s="322">
        <v>0</v>
      </c>
      <c r="ER149" s="208">
        <v>0</v>
      </c>
      <c r="ES149" s="241" t="s">
        <v>230</v>
      </c>
      <c r="ET149" s="200">
        <v>0</v>
      </c>
      <c r="EU149" s="201">
        <v>0</v>
      </c>
      <c r="EV149" s="201">
        <v>0</v>
      </c>
      <c r="EW149" s="208">
        <v>0</v>
      </c>
      <c r="EX149" s="238" t="s">
        <v>231</v>
      </c>
      <c r="EY149" s="200">
        <v>0</v>
      </c>
      <c r="EZ149" s="201">
        <v>0</v>
      </c>
      <c r="FA149" s="208">
        <v>0</v>
      </c>
      <c r="FB149" s="238" t="s">
        <v>232</v>
      </c>
      <c r="FC149" s="200">
        <v>0</v>
      </c>
      <c r="FD149" s="201">
        <v>0</v>
      </c>
      <c r="FE149" s="208">
        <v>0</v>
      </c>
      <c r="FF149" s="238" t="s">
        <v>233</v>
      </c>
      <c r="FG149" s="200">
        <v>0</v>
      </c>
      <c r="FH149" s="201">
        <v>0</v>
      </c>
      <c r="FI149" s="208">
        <v>0</v>
      </c>
      <c r="FJ149" s="238" t="s">
        <v>234</v>
      </c>
      <c r="FK149" s="200">
        <v>0</v>
      </c>
      <c r="FL149" s="201">
        <v>0</v>
      </c>
      <c r="FM149" s="208">
        <v>0</v>
      </c>
      <c r="FN149" s="238" t="s">
        <v>235</v>
      </c>
      <c r="FO149" s="200">
        <v>0</v>
      </c>
      <c r="FP149" s="201">
        <v>0</v>
      </c>
      <c r="FQ149" s="244">
        <v>0</v>
      </c>
      <c r="FR149" s="211">
        <v>189458916</v>
      </c>
      <c r="FS149" s="201">
        <v>1</v>
      </c>
      <c r="FT149" s="200">
        <v>14740244</v>
      </c>
      <c r="FU149" s="341">
        <f t="shared" si="2"/>
        <v>0.07780179635356935</v>
      </c>
      <c r="FV149" s="210">
        <v>1554168</v>
      </c>
      <c r="FW149" s="199" t="s">
        <v>170</v>
      </c>
      <c r="FX149" s="201">
        <v>0</v>
      </c>
      <c r="FY149" s="201">
        <v>0.4701</v>
      </c>
      <c r="FZ149" s="200">
        <v>-1554167</v>
      </c>
      <c r="GA149" s="200">
        <v>0</v>
      </c>
      <c r="GB149" s="208">
        <v>0</v>
      </c>
      <c r="GC149" s="254">
        <v>0</v>
      </c>
      <c r="GD149" s="200">
        <v>300000</v>
      </c>
      <c r="GE149" s="200">
        <v>100000</v>
      </c>
      <c r="GF149" s="236">
        <v>0</v>
      </c>
      <c r="GG149" s="254">
        <v>189458916</v>
      </c>
      <c r="GH149" s="201">
        <v>0.7527</v>
      </c>
      <c r="GI149" s="201">
        <v>0.8967</v>
      </c>
      <c r="GJ149" s="266">
        <v>1.35</v>
      </c>
    </row>
    <row r="150" spans="1:192" s="190" customFormat="1" ht="14.25">
      <c r="A150" s="197">
        <v>865</v>
      </c>
      <c r="B150" s="197" t="s">
        <v>110</v>
      </c>
      <c r="C150" s="198" t="s">
        <v>170</v>
      </c>
      <c r="D150" s="247">
        <v>91</v>
      </c>
      <c r="E150" s="254">
        <v>2912.12</v>
      </c>
      <c r="F150" s="200">
        <v>35181.58</v>
      </c>
      <c r="G150" s="205">
        <v>102452983</v>
      </c>
      <c r="H150" s="201">
        <v>0.4226</v>
      </c>
      <c r="I150" s="208">
        <v>0.019</v>
      </c>
      <c r="J150" s="250">
        <v>3739.55</v>
      </c>
      <c r="K150" s="200">
        <v>13998.5</v>
      </c>
      <c r="L150" s="205">
        <v>52348091</v>
      </c>
      <c r="M150" s="201">
        <v>0.2159</v>
      </c>
      <c r="N150" s="208">
        <v>0.0155</v>
      </c>
      <c r="O150" s="250">
        <v>4562.5</v>
      </c>
      <c r="P150" s="200">
        <v>10103.34</v>
      </c>
      <c r="Q150" s="205">
        <v>46096489</v>
      </c>
      <c r="R150" s="201">
        <v>0.1901</v>
      </c>
      <c r="S150" s="208">
        <v>0.0127</v>
      </c>
      <c r="T150" s="306">
        <v>200897562</v>
      </c>
      <c r="U150" s="257" t="s">
        <v>190</v>
      </c>
      <c r="V150" s="200">
        <v>825.73</v>
      </c>
      <c r="W150" s="200">
        <v>5667.22</v>
      </c>
      <c r="X150" s="205">
        <v>4679592</v>
      </c>
      <c r="Y150" s="208">
        <v>0.2585</v>
      </c>
      <c r="Z150" s="274" t="s">
        <v>191</v>
      </c>
      <c r="AA150" s="200">
        <v>831.7</v>
      </c>
      <c r="AB150" s="200">
        <v>3874.82</v>
      </c>
      <c r="AC150" s="205">
        <v>3222690</v>
      </c>
      <c r="AD150" s="244">
        <v>0.2691</v>
      </c>
      <c r="AE150" s="210">
        <v>0</v>
      </c>
      <c r="AF150" s="200">
        <v>0</v>
      </c>
      <c r="AG150" s="200">
        <v>0</v>
      </c>
      <c r="AH150" s="200">
        <v>0</v>
      </c>
      <c r="AI150" s="200">
        <v>0</v>
      </c>
      <c r="AJ150" s="201">
        <v>0</v>
      </c>
      <c r="AK150" s="263">
        <v>0</v>
      </c>
      <c r="AL150" s="210">
        <v>0</v>
      </c>
      <c r="AM150" s="200">
        <v>0</v>
      </c>
      <c r="AN150" s="200">
        <v>0</v>
      </c>
      <c r="AO150" s="200">
        <v>0</v>
      </c>
      <c r="AP150" s="200">
        <v>0</v>
      </c>
      <c r="AQ150" s="201">
        <v>0</v>
      </c>
      <c r="AR150" s="208">
        <v>0</v>
      </c>
      <c r="AS150" s="250">
        <v>0</v>
      </c>
      <c r="AT150" s="200">
        <v>0</v>
      </c>
      <c r="AU150" s="200">
        <v>0</v>
      </c>
      <c r="AV150" s="200">
        <v>0</v>
      </c>
      <c r="AW150" s="200">
        <v>0</v>
      </c>
      <c r="AX150" s="201">
        <v>0</v>
      </c>
      <c r="AY150" s="263">
        <v>0</v>
      </c>
      <c r="AZ150" s="210">
        <v>0</v>
      </c>
      <c r="BA150" s="200">
        <v>0</v>
      </c>
      <c r="BB150" s="205">
        <v>0</v>
      </c>
      <c r="BC150" s="200">
        <v>0</v>
      </c>
      <c r="BD150" s="200">
        <v>0</v>
      </c>
      <c r="BE150" s="201">
        <v>0</v>
      </c>
      <c r="BF150" s="208">
        <v>0</v>
      </c>
      <c r="BG150" s="250">
        <v>0</v>
      </c>
      <c r="BH150" s="200">
        <v>0</v>
      </c>
      <c r="BI150" s="200">
        <v>0</v>
      </c>
      <c r="BJ150" s="205">
        <v>0</v>
      </c>
      <c r="BK150" s="200">
        <v>0</v>
      </c>
      <c r="BL150" s="201">
        <v>0</v>
      </c>
      <c r="BM150" s="263">
        <v>0</v>
      </c>
      <c r="BN150" s="210">
        <v>0</v>
      </c>
      <c r="BO150" s="200">
        <v>0</v>
      </c>
      <c r="BP150" s="200">
        <v>0</v>
      </c>
      <c r="BQ150" s="200">
        <v>0</v>
      </c>
      <c r="BR150" s="200">
        <v>0</v>
      </c>
      <c r="BS150" s="201">
        <v>0</v>
      </c>
      <c r="BT150" s="208">
        <v>0</v>
      </c>
      <c r="BU150" s="327">
        <v>7902281</v>
      </c>
      <c r="BV150" s="333">
        <v>0.0326</v>
      </c>
      <c r="BW150" s="241" t="s">
        <v>198</v>
      </c>
      <c r="BX150" s="200">
        <v>0</v>
      </c>
      <c r="BY150" s="200">
        <v>0</v>
      </c>
      <c r="BZ150" s="331">
        <v>0</v>
      </c>
      <c r="CA150" s="323">
        <v>0</v>
      </c>
      <c r="CB150" s="208">
        <v>0</v>
      </c>
      <c r="CC150" s="238" t="s">
        <v>259</v>
      </c>
      <c r="CD150" s="200">
        <v>1922.48</v>
      </c>
      <c r="CE150" s="200">
        <v>434.62</v>
      </c>
      <c r="CF150" s="205">
        <v>835545</v>
      </c>
      <c r="CG150" s="208">
        <v>0</v>
      </c>
      <c r="CH150" s="238" t="s">
        <v>258</v>
      </c>
      <c r="CI150" s="200">
        <v>658.66</v>
      </c>
      <c r="CJ150" s="200">
        <v>84.62</v>
      </c>
      <c r="CK150" s="205">
        <v>55735</v>
      </c>
      <c r="CL150" s="201">
        <v>0</v>
      </c>
      <c r="CM150" s="208">
        <v>0.0037</v>
      </c>
      <c r="CN150" s="250">
        <v>0</v>
      </c>
      <c r="CO150" s="200">
        <v>0</v>
      </c>
      <c r="CP150" s="200">
        <v>0</v>
      </c>
      <c r="CQ150" s="200">
        <v>0</v>
      </c>
      <c r="CR150" s="205">
        <v>0</v>
      </c>
      <c r="CS150" s="201">
        <v>0</v>
      </c>
      <c r="CT150" s="201">
        <v>0</v>
      </c>
      <c r="CU150" s="208">
        <v>0</v>
      </c>
      <c r="CV150" s="319">
        <v>891280</v>
      </c>
      <c r="CW150" s="241" t="s">
        <v>252</v>
      </c>
      <c r="CX150" s="201">
        <v>0.3885</v>
      </c>
      <c r="CY150" s="200">
        <v>614.95</v>
      </c>
      <c r="CZ150" s="200">
        <v>459.11</v>
      </c>
      <c r="DA150" s="201">
        <v>0.1853</v>
      </c>
      <c r="DB150" s="201">
        <v>0.1853</v>
      </c>
      <c r="DC150" s="200">
        <v>6480.03</v>
      </c>
      <c r="DD150" s="236">
        <v>5560.05</v>
      </c>
      <c r="DE150" s="325">
        <v>3984892</v>
      </c>
      <c r="DF150" s="325">
        <v>2552699</v>
      </c>
      <c r="DG150" s="322">
        <v>1</v>
      </c>
      <c r="DH150" s="201">
        <v>1</v>
      </c>
      <c r="DI150" s="244">
        <v>0.027</v>
      </c>
      <c r="DJ150" s="210">
        <v>85000</v>
      </c>
      <c r="DK150" s="236">
        <v>175000</v>
      </c>
      <c r="DL150" s="325">
        <v>22088600</v>
      </c>
      <c r="DM150" s="322">
        <v>0.0911</v>
      </c>
      <c r="DN150" s="201">
        <v>0</v>
      </c>
      <c r="DO150" s="244">
        <v>0</v>
      </c>
      <c r="DP150" s="210">
        <v>0</v>
      </c>
      <c r="DQ150" s="236">
        <v>0</v>
      </c>
      <c r="DR150" s="325">
        <v>0</v>
      </c>
      <c r="DS150" s="322">
        <v>0</v>
      </c>
      <c r="DT150" s="201">
        <v>0</v>
      </c>
      <c r="DU150" s="208">
        <v>0</v>
      </c>
      <c r="DV150" s="270">
        <v>0</v>
      </c>
      <c r="DW150" s="199">
        <v>0</v>
      </c>
      <c r="DX150" s="202" t="s">
        <v>218</v>
      </c>
      <c r="DY150" s="199">
        <v>0</v>
      </c>
      <c r="DZ150" s="199">
        <v>0</v>
      </c>
      <c r="EA150" s="202" t="s">
        <v>218</v>
      </c>
      <c r="EB150" s="199">
        <v>0</v>
      </c>
      <c r="EC150" s="247">
        <v>0</v>
      </c>
      <c r="ED150" s="327">
        <v>0</v>
      </c>
      <c r="EE150" s="322">
        <v>0</v>
      </c>
      <c r="EF150" s="244">
        <v>0</v>
      </c>
      <c r="EG150" s="327">
        <v>455000</v>
      </c>
      <c r="EH150" s="322">
        <v>0.0019</v>
      </c>
      <c r="EI150" s="208">
        <v>0</v>
      </c>
      <c r="EJ150" s="327">
        <v>2904919</v>
      </c>
      <c r="EK150" s="322">
        <v>0.012</v>
      </c>
      <c r="EL150" s="244">
        <v>0</v>
      </c>
      <c r="EM150" s="327">
        <v>700000</v>
      </c>
      <c r="EN150" s="322">
        <v>0.0029</v>
      </c>
      <c r="EO150" s="208">
        <v>0</v>
      </c>
      <c r="EP150" s="327">
        <v>0</v>
      </c>
      <c r="EQ150" s="322">
        <v>0</v>
      </c>
      <c r="ER150" s="208">
        <v>0</v>
      </c>
      <c r="ES150" s="241" t="s">
        <v>230</v>
      </c>
      <c r="ET150" s="200">
        <v>0</v>
      </c>
      <c r="EU150" s="201">
        <v>0</v>
      </c>
      <c r="EV150" s="201">
        <v>0</v>
      </c>
      <c r="EW150" s="208">
        <v>0</v>
      </c>
      <c r="EX150" s="238" t="s">
        <v>266</v>
      </c>
      <c r="EY150" s="200">
        <v>81050</v>
      </c>
      <c r="EZ150" s="201">
        <v>0.0003</v>
      </c>
      <c r="FA150" s="208">
        <v>0</v>
      </c>
      <c r="FB150" s="238" t="s">
        <v>232</v>
      </c>
      <c r="FC150" s="200">
        <v>0</v>
      </c>
      <c r="FD150" s="201">
        <v>0</v>
      </c>
      <c r="FE150" s="208">
        <v>0</v>
      </c>
      <c r="FF150" s="238" t="s">
        <v>233</v>
      </c>
      <c r="FG150" s="200">
        <v>0</v>
      </c>
      <c r="FH150" s="201">
        <v>0</v>
      </c>
      <c r="FI150" s="208">
        <v>0</v>
      </c>
      <c r="FJ150" s="238" t="s">
        <v>234</v>
      </c>
      <c r="FK150" s="200">
        <v>0</v>
      </c>
      <c r="FL150" s="201">
        <v>0</v>
      </c>
      <c r="FM150" s="208">
        <v>0</v>
      </c>
      <c r="FN150" s="238" t="s">
        <v>235</v>
      </c>
      <c r="FO150" s="200">
        <v>0</v>
      </c>
      <c r="FP150" s="201">
        <v>0</v>
      </c>
      <c r="FQ150" s="244">
        <v>0</v>
      </c>
      <c r="FR150" s="211">
        <v>242458284</v>
      </c>
      <c r="FS150" s="201">
        <v>1</v>
      </c>
      <c r="FT150" s="200">
        <v>11957918</v>
      </c>
      <c r="FU150" s="341">
        <f t="shared" si="2"/>
        <v>0.04931948623376382</v>
      </c>
      <c r="FV150" s="210">
        <v>1611101</v>
      </c>
      <c r="FW150" s="199" t="s">
        <v>170</v>
      </c>
      <c r="FX150" s="201">
        <v>0.0088</v>
      </c>
      <c r="FY150" s="201">
        <v>1</v>
      </c>
      <c r="FZ150" s="200">
        <v>-1611101</v>
      </c>
      <c r="GA150" s="200">
        <v>0</v>
      </c>
      <c r="GB150" s="208">
        <v>0</v>
      </c>
      <c r="GC150" s="254">
        <v>0</v>
      </c>
      <c r="GD150" s="200">
        <v>20000</v>
      </c>
      <c r="GE150" s="200">
        <v>848000</v>
      </c>
      <c r="GF150" s="236">
        <v>0</v>
      </c>
      <c r="GG150" s="254">
        <v>242458284</v>
      </c>
      <c r="GH150" s="201">
        <v>0.8286</v>
      </c>
      <c r="GI150" s="201">
        <v>0.8918</v>
      </c>
      <c r="GJ150" s="266">
        <v>1.24</v>
      </c>
    </row>
    <row r="151" spans="1:192" s="190" customFormat="1" ht="14.25">
      <c r="A151" s="197">
        <v>868</v>
      </c>
      <c r="B151" s="197" t="s">
        <v>113</v>
      </c>
      <c r="C151" s="198" t="s">
        <v>169</v>
      </c>
      <c r="D151" s="247">
        <v>0</v>
      </c>
      <c r="E151" s="254">
        <v>2784.09</v>
      </c>
      <c r="F151" s="200">
        <v>10362.5</v>
      </c>
      <c r="G151" s="205">
        <v>28850133</v>
      </c>
      <c r="H151" s="201">
        <v>0.379</v>
      </c>
      <c r="I151" s="208">
        <v>0</v>
      </c>
      <c r="J151" s="250">
        <v>3861.94</v>
      </c>
      <c r="K151" s="200">
        <v>4407</v>
      </c>
      <c r="L151" s="205">
        <v>17019570</v>
      </c>
      <c r="M151" s="201">
        <v>0.2236</v>
      </c>
      <c r="N151" s="208">
        <v>0</v>
      </c>
      <c r="O151" s="250">
        <v>4486.72</v>
      </c>
      <c r="P151" s="200">
        <v>3073</v>
      </c>
      <c r="Q151" s="205">
        <v>13787691</v>
      </c>
      <c r="R151" s="201">
        <v>0.1811</v>
      </c>
      <c r="S151" s="208">
        <v>0</v>
      </c>
      <c r="T151" s="306">
        <v>59657393</v>
      </c>
      <c r="U151" s="257" t="s">
        <v>190</v>
      </c>
      <c r="V151" s="200">
        <v>515.16</v>
      </c>
      <c r="W151" s="200">
        <v>1324.84</v>
      </c>
      <c r="X151" s="205">
        <v>682503</v>
      </c>
      <c r="Y151" s="208">
        <v>0</v>
      </c>
      <c r="Z151" s="274" t="s">
        <v>191</v>
      </c>
      <c r="AA151" s="200">
        <v>447</v>
      </c>
      <c r="AB151" s="200">
        <v>1251.77</v>
      </c>
      <c r="AC151" s="205">
        <v>559539</v>
      </c>
      <c r="AD151" s="244">
        <v>0</v>
      </c>
      <c r="AE151" s="210">
        <v>306.3</v>
      </c>
      <c r="AF151" s="200">
        <v>358.7</v>
      </c>
      <c r="AG151" s="200">
        <v>1375.2</v>
      </c>
      <c r="AH151" s="200">
        <v>1101.75</v>
      </c>
      <c r="AI151" s="200">
        <v>816422</v>
      </c>
      <c r="AJ151" s="201">
        <v>0</v>
      </c>
      <c r="AK151" s="263">
        <v>0</v>
      </c>
      <c r="AL151" s="210">
        <v>306.3</v>
      </c>
      <c r="AM151" s="200">
        <v>358.7</v>
      </c>
      <c r="AN151" s="200">
        <v>807.54</v>
      </c>
      <c r="AO151" s="200">
        <v>648.94</v>
      </c>
      <c r="AP151" s="200">
        <v>480124</v>
      </c>
      <c r="AQ151" s="201">
        <v>0</v>
      </c>
      <c r="AR151" s="208">
        <v>0</v>
      </c>
      <c r="AS151" s="250">
        <v>306.3</v>
      </c>
      <c r="AT151" s="200">
        <v>358.7</v>
      </c>
      <c r="AU151" s="200">
        <v>76.94</v>
      </c>
      <c r="AV151" s="200">
        <v>172.02</v>
      </c>
      <c r="AW151" s="200">
        <v>85271</v>
      </c>
      <c r="AX151" s="201">
        <v>0</v>
      </c>
      <c r="AY151" s="263">
        <v>0</v>
      </c>
      <c r="AZ151" s="210">
        <v>306.3</v>
      </c>
      <c r="BA151" s="200">
        <v>358.7</v>
      </c>
      <c r="BB151" s="200">
        <v>45</v>
      </c>
      <c r="BC151" s="200">
        <v>116.01</v>
      </c>
      <c r="BD151" s="200">
        <v>55398</v>
      </c>
      <c r="BE151" s="201">
        <v>0</v>
      </c>
      <c r="BF151" s="208">
        <v>0</v>
      </c>
      <c r="BG151" s="250">
        <v>306.3</v>
      </c>
      <c r="BH151" s="200">
        <v>358.7</v>
      </c>
      <c r="BI151" s="200">
        <v>14.96</v>
      </c>
      <c r="BJ151" s="200">
        <v>22.02</v>
      </c>
      <c r="BK151" s="200">
        <v>12482</v>
      </c>
      <c r="BL151" s="201">
        <v>0</v>
      </c>
      <c r="BM151" s="263">
        <v>0</v>
      </c>
      <c r="BN151" s="210">
        <v>306.3</v>
      </c>
      <c r="BO151" s="200">
        <v>358.7</v>
      </c>
      <c r="BP151" s="200">
        <v>0.93</v>
      </c>
      <c r="BQ151" s="200">
        <v>0</v>
      </c>
      <c r="BR151" s="200">
        <v>285</v>
      </c>
      <c r="BS151" s="201">
        <v>0</v>
      </c>
      <c r="BT151" s="208">
        <v>0</v>
      </c>
      <c r="BU151" s="327">
        <v>2692023</v>
      </c>
      <c r="BV151" s="333">
        <v>0.0354</v>
      </c>
      <c r="BW151" s="241" t="s">
        <v>198</v>
      </c>
      <c r="BX151" s="200">
        <v>1900</v>
      </c>
      <c r="BY151" s="200">
        <v>54.87</v>
      </c>
      <c r="BZ151" s="331">
        <v>104248</v>
      </c>
      <c r="CA151" s="323">
        <v>0.0014</v>
      </c>
      <c r="CB151" s="208">
        <v>0</v>
      </c>
      <c r="CC151" s="238" t="s">
        <v>200</v>
      </c>
      <c r="CD151" s="200">
        <v>323.13</v>
      </c>
      <c r="CE151" s="200">
        <v>1098.55</v>
      </c>
      <c r="CF151" s="205">
        <v>354975</v>
      </c>
      <c r="CG151" s="208">
        <v>0</v>
      </c>
      <c r="CH151" s="238" t="s">
        <v>201</v>
      </c>
      <c r="CI151" s="200">
        <v>987.92</v>
      </c>
      <c r="CJ151" s="200">
        <v>176.19</v>
      </c>
      <c r="CK151" s="205">
        <v>174057</v>
      </c>
      <c r="CL151" s="201">
        <v>0</v>
      </c>
      <c r="CM151" s="208">
        <v>0.007</v>
      </c>
      <c r="CN151" s="250">
        <v>0</v>
      </c>
      <c r="CO151" s="200">
        <v>0</v>
      </c>
      <c r="CP151" s="200">
        <v>0</v>
      </c>
      <c r="CQ151" s="200">
        <v>0</v>
      </c>
      <c r="CR151" s="205">
        <v>0</v>
      </c>
      <c r="CS151" s="201">
        <v>0</v>
      </c>
      <c r="CT151" s="201">
        <v>0</v>
      </c>
      <c r="CU151" s="208">
        <v>0</v>
      </c>
      <c r="CV151" s="319">
        <v>633280</v>
      </c>
      <c r="CW151" s="241" t="s">
        <v>252</v>
      </c>
      <c r="CX151" s="201">
        <v>0.325</v>
      </c>
      <c r="CY151" s="200">
        <v>1773.82</v>
      </c>
      <c r="CZ151" s="200">
        <v>1504.19</v>
      </c>
      <c r="DA151" s="201">
        <v>0.142</v>
      </c>
      <c r="DB151" s="201">
        <v>0.142</v>
      </c>
      <c r="DC151" s="200">
        <v>1484.1</v>
      </c>
      <c r="DD151" s="236">
        <v>1589.33</v>
      </c>
      <c r="DE151" s="325">
        <v>2632529</v>
      </c>
      <c r="DF151" s="325">
        <v>2390656</v>
      </c>
      <c r="DG151" s="322">
        <v>1</v>
      </c>
      <c r="DH151" s="201">
        <v>1</v>
      </c>
      <c r="DI151" s="244">
        <v>0.066</v>
      </c>
      <c r="DJ151" s="210">
        <v>123738</v>
      </c>
      <c r="DK151" s="236">
        <v>123738</v>
      </c>
      <c r="DL151" s="325">
        <v>7176804</v>
      </c>
      <c r="DM151" s="322">
        <v>0.0943</v>
      </c>
      <c r="DN151" s="201">
        <v>0</v>
      </c>
      <c r="DO151" s="244">
        <v>0</v>
      </c>
      <c r="DP151" s="210">
        <v>0</v>
      </c>
      <c r="DQ151" s="236">
        <v>0</v>
      </c>
      <c r="DR151" s="325">
        <v>0</v>
      </c>
      <c r="DS151" s="322">
        <v>0</v>
      </c>
      <c r="DT151" s="201">
        <v>0</v>
      </c>
      <c r="DU151" s="208">
        <v>0</v>
      </c>
      <c r="DV151" s="270">
        <v>0</v>
      </c>
      <c r="DW151" s="199">
        <v>0</v>
      </c>
      <c r="DX151" s="202" t="s">
        <v>218</v>
      </c>
      <c r="DY151" s="199">
        <v>0</v>
      </c>
      <c r="DZ151" s="199">
        <v>0</v>
      </c>
      <c r="EA151" s="202" t="s">
        <v>218</v>
      </c>
      <c r="EB151" s="199">
        <v>0</v>
      </c>
      <c r="EC151" s="247">
        <v>0</v>
      </c>
      <c r="ED151" s="327">
        <v>0</v>
      </c>
      <c r="EE151" s="322">
        <v>0</v>
      </c>
      <c r="EF151" s="244">
        <v>0</v>
      </c>
      <c r="EG151" s="327">
        <v>0</v>
      </c>
      <c r="EH151" s="322">
        <v>0</v>
      </c>
      <c r="EI151" s="208">
        <v>0</v>
      </c>
      <c r="EJ151" s="327">
        <v>934250</v>
      </c>
      <c r="EK151" s="322">
        <v>0.0123</v>
      </c>
      <c r="EL151" s="244">
        <v>0</v>
      </c>
      <c r="EM151" s="327">
        <v>0</v>
      </c>
      <c r="EN151" s="322">
        <v>0</v>
      </c>
      <c r="EO151" s="208">
        <v>0</v>
      </c>
      <c r="EP151" s="327">
        <v>0</v>
      </c>
      <c r="EQ151" s="322">
        <v>0</v>
      </c>
      <c r="ER151" s="208">
        <v>0</v>
      </c>
      <c r="ES151" s="241" t="s">
        <v>230</v>
      </c>
      <c r="ET151" s="200">
        <v>0</v>
      </c>
      <c r="EU151" s="201">
        <v>0</v>
      </c>
      <c r="EV151" s="201">
        <v>0</v>
      </c>
      <c r="EW151" s="208">
        <v>0</v>
      </c>
      <c r="EX151" s="238" t="s">
        <v>231</v>
      </c>
      <c r="EY151" s="200">
        <v>0</v>
      </c>
      <c r="EZ151" s="201">
        <v>0</v>
      </c>
      <c r="FA151" s="208">
        <v>0</v>
      </c>
      <c r="FB151" s="238" t="s">
        <v>232</v>
      </c>
      <c r="FC151" s="200">
        <v>0</v>
      </c>
      <c r="FD151" s="201">
        <v>0</v>
      </c>
      <c r="FE151" s="208">
        <v>0</v>
      </c>
      <c r="FF151" s="238" t="s">
        <v>233</v>
      </c>
      <c r="FG151" s="200">
        <v>0</v>
      </c>
      <c r="FH151" s="201">
        <v>0</v>
      </c>
      <c r="FI151" s="208">
        <v>0</v>
      </c>
      <c r="FJ151" s="238" t="s">
        <v>234</v>
      </c>
      <c r="FK151" s="200">
        <v>0</v>
      </c>
      <c r="FL151" s="201">
        <v>0</v>
      </c>
      <c r="FM151" s="208">
        <v>0</v>
      </c>
      <c r="FN151" s="238" t="s">
        <v>235</v>
      </c>
      <c r="FO151" s="200">
        <v>0</v>
      </c>
      <c r="FP151" s="201">
        <v>0</v>
      </c>
      <c r="FQ151" s="244">
        <v>0</v>
      </c>
      <c r="FR151" s="211">
        <v>76116935</v>
      </c>
      <c r="FS151" s="201">
        <v>1</v>
      </c>
      <c r="FT151" s="200">
        <v>5023185</v>
      </c>
      <c r="FU151" s="341">
        <f t="shared" si="2"/>
        <v>0.06599300142602957</v>
      </c>
      <c r="FV151" s="210">
        <v>564789</v>
      </c>
      <c r="FW151" s="199" t="s">
        <v>170</v>
      </c>
      <c r="FX151" s="201">
        <v>0.0232</v>
      </c>
      <c r="FY151" s="201">
        <v>1</v>
      </c>
      <c r="FZ151" s="200">
        <v>-564789</v>
      </c>
      <c r="GA151" s="200">
        <v>0</v>
      </c>
      <c r="GB151" s="208">
        <v>0</v>
      </c>
      <c r="GC151" s="254">
        <v>0</v>
      </c>
      <c r="GD151" s="200">
        <v>0</v>
      </c>
      <c r="GE151" s="200">
        <v>562941</v>
      </c>
      <c r="GF151" s="236">
        <v>0</v>
      </c>
      <c r="GG151" s="254">
        <v>76116936</v>
      </c>
      <c r="GH151" s="201">
        <v>0.7838</v>
      </c>
      <c r="GI151" s="201">
        <v>0.8934</v>
      </c>
      <c r="GJ151" s="266">
        <v>1.28</v>
      </c>
    </row>
    <row r="152" spans="1:192" s="190" customFormat="1" ht="14.25">
      <c r="A152" s="197">
        <v>344</v>
      </c>
      <c r="B152" s="197" t="s">
        <v>58</v>
      </c>
      <c r="C152" s="198" t="s">
        <v>170</v>
      </c>
      <c r="D152" s="247">
        <v>31</v>
      </c>
      <c r="E152" s="254">
        <v>2753.37</v>
      </c>
      <c r="F152" s="200">
        <v>24551</v>
      </c>
      <c r="G152" s="205">
        <v>67597987</v>
      </c>
      <c r="H152" s="201">
        <v>0.3693</v>
      </c>
      <c r="I152" s="208">
        <v>0</v>
      </c>
      <c r="J152" s="250">
        <v>3931.21</v>
      </c>
      <c r="K152" s="200">
        <v>9852</v>
      </c>
      <c r="L152" s="205">
        <v>38730281</v>
      </c>
      <c r="M152" s="201">
        <v>0.2116</v>
      </c>
      <c r="N152" s="208">
        <v>0</v>
      </c>
      <c r="O152" s="250">
        <v>5049.07</v>
      </c>
      <c r="P152" s="200">
        <v>6847</v>
      </c>
      <c r="Q152" s="205">
        <v>34570982</v>
      </c>
      <c r="R152" s="201">
        <v>0.1889</v>
      </c>
      <c r="S152" s="208">
        <v>0</v>
      </c>
      <c r="T152" s="306">
        <v>140899250</v>
      </c>
      <c r="U152" s="257" t="s">
        <v>254</v>
      </c>
      <c r="V152" s="200">
        <v>1943.99</v>
      </c>
      <c r="W152" s="200">
        <v>5098.72</v>
      </c>
      <c r="X152" s="205">
        <v>9911861</v>
      </c>
      <c r="Y152" s="208">
        <v>0</v>
      </c>
      <c r="Z152" s="274" t="s">
        <v>253</v>
      </c>
      <c r="AA152" s="200">
        <v>2349.1</v>
      </c>
      <c r="AB152" s="200">
        <v>2992.9</v>
      </c>
      <c r="AC152" s="205">
        <v>7030614</v>
      </c>
      <c r="AD152" s="244">
        <v>0</v>
      </c>
      <c r="AE152" s="210">
        <v>39.32</v>
      </c>
      <c r="AF152" s="200">
        <v>41.04</v>
      </c>
      <c r="AG152" s="200">
        <v>1413.84</v>
      </c>
      <c r="AH152" s="200">
        <v>1016.81</v>
      </c>
      <c r="AI152" s="200">
        <v>97322</v>
      </c>
      <c r="AJ152" s="201">
        <v>0</v>
      </c>
      <c r="AK152" s="263">
        <v>0</v>
      </c>
      <c r="AL152" s="210">
        <v>69.79</v>
      </c>
      <c r="AM152" s="200">
        <v>79.08</v>
      </c>
      <c r="AN152" s="200">
        <v>2018.2</v>
      </c>
      <c r="AO152" s="200">
        <v>1270.96</v>
      </c>
      <c r="AP152" s="200">
        <v>241358</v>
      </c>
      <c r="AQ152" s="201">
        <v>0</v>
      </c>
      <c r="AR152" s="208">
        <v>0</v>
      </c>
      <c r="AS152" s="250">
        <v>118.93</v>
      </c>
      <c r="AT152" s="200">
        <v>127.13</v>
      </c>
      <c r="AU152" s="200">
        <v>2113.87</v>
      </c>
      <c r="AV152" s="200">
        <v>1230.58</v>
      </c>
      <c r="AW152" s="200">
        <v>407846</v>
      </c>
      <c r="AX152" s="201">
        <v>0</v>
      </c>
      <c r="AY152" s="263">
        <v>0</v>
      </c>
      <c r="AZ152" s="210">
        <v>177.9</v>
      </c>
      <c r="BA152" s="200">
        <v>188.19</v>
      </c>
      <c r="BB152" s="200">
        <v>2722.59</v>
      </c>
      <c r="BC152" s="200">
        <v>1633.22</v>
      </c>
      <c r="BD152" s="200">
        <v>791705</v>
      </c>
      <c r="BE152" s="201">
        <v>0</v>
      </c>
      <c r="BF152" s="208">
        <v>0</v>
      </c>
      <c r="BG152" s="250">
        <v>236.88</v>
      </c>
      <c r="BH152" s="200">
        <v>248.25</v>
      </c>
      <c r="BI152" s="200">
        <v>1516.68</v>
      </c>
      <c r="BJ152" s="200">
        <v>943.58</v>
      </c>
      <c r="BK152" s="200">
        <v>593515</v>
      </c>
      <c r="BL152" s="201">
        <v>0</v>
      </c>
      <c r="BM152" s="263">
        <v>0</v>
      </c>
      <c r="BN152" s="210">
        <v>295.85</v>
      </c>
      <c r="BO152" s="200">
        <v>308.31</v>
      </c>
      <c r="BP152" s="200">
        <v>2671.64</v>
      </c>
      <c r="BQ152" s="200">
        <v>1542.12</v>
      </c>
      <c r="BR152" s="200">
        <v>1265855</v>
      </c>
      <c r="BS152" s="201">
        <v>0</v>
      </c>
      <c r="BT152" s="208">
        <v>0</v>
      </c>
      <c r="BU152" s="327">
        <v>20340076</v>
      </c>
      <c r="BV152" s="333">
        <v>0.1111</v>
      </c>
      <c r="BW152" s="241" t="s">
        <v>198</v>
      </c>
      <c r="BX152" s="200">
        <v>1050</v>
      </c>
      <c r="BY152" s="200">
        <v>428</v>
      </c>
      <c r="BZ152" s="331">
        <v>449400</v>
      </c>
      <c r="CA152" s="323">
        <v>0.0025</v>
      </c>
      <c r="CB152" s="208">
        <v>0</v>
      </c>
      <c r="CC152" s="238" t="s">
        <v>200</v>
      </c>
      <c r="CD152" s="200">
        <v>516.5</v>
      </c>
      <c r="CE152" s="200">
        <v>491.38</v>
      </c>
      <c r="CF152" s="205">
        <v>253798</v>
      </c>
      <c r="CG152" s="208">
        <v>0</v>
      </c>
      <c r="CH152" s="238" t="s">
        <v>201</v>
      </c>
      <c r="CI152" s="200">
        <v>405.44</v>
      </c>
      <c r="CJ152" s="200">
        <v>73.75</v>
      </c>
      <c r="CK152" s="205">
        <v>29900</v>
      </c>
      <c r="CL152" s="201">
        <v>0</v>
      </c>
      <c r="CM152" s="208">
        <v>0.0016</v>
      </c>
      <c r="CN152" s="250">
        <v>0</v>
      </c>
      <c r="CO152" s="200">
        <v>0</v>
      </c>
      <c r="CP152" s="200">
        <v>0</v>
      </c>
      <c r="CQ152" s="200">
        <v>0</v>
      </c>
      <c r="CR152" s="205">
        <v>0</v>
      </c>
      <c r="CS152" s="201">
        <v>0</v>
      </c>
      <c r="CT152" s="201">
        <v>0</v>
      </c>
      <c r="CU152" s="208">
        <v>0</v>
      </c>
      <c r="CV152" s="319">
        <v>733099</v>
      </c>
      <c r="CW152" s="241" t="s">
        <v>252</v>
      </c>
      <c r="CX152" s="201">
        <v>0.4033</v>
      </c>
      <c r="CY152" s="200">
        <v>947.65</v>
      </c>
      <c r="CZ152" s="200">
        <v>955.76</v>
      </c>
      <c r="DA152" s="201">
        <v>0.2107</v>
      </c>
      <c r="DB152" s="201">
        <v>0.2107</v>
      </c>
      <c r="DC152" s="200">
        <v>5178.58</v>
      </c>
      <c r="DD152" s="236">
        <v>3391.86</v>
      </c>
      <c r="DE152" s="325">
        <v>4907480</v>
      </c>
      <c r="DF152" s="325">
        <v>3241806</v>
      </c>
      <c r="DG152" s="322">
        <v>1</v>
      </c>
      <c r="DH152" s="201">
        <v>1</v>
      </c>
      <c r="DI152" s="244">
        <v>0.0445</v>
      </c>
      <c r="DJ152" s="210">
        <v>100000</v>
      </c>
      <c r="DK152" s="236">
        <v>100000</v>
      </c>
      <c r="DL152" s="325">
        <v>11100000</v>
      </c>
      <c r="DM152" s="322">
        <v>0.0606</v>
      </c>
      <c r="DN152" s="201">
        <v>0</v>
      </c>
      <c r="DO152" s="244">
        <v>0</v>
      </c>
      <c r="DP152" s="210">
        <v>0</v>
      </c>
      <c r="DQ152" s="236">
        <v>0</v>
      </c>
      <c r="DR152" s="325">
        <v>0</v>
      </c>
      <c r="DS152" s="322">
        <v>0</v>
      </c>
      <c r="DT152" s="201">
        <v>0</v>
      </c>
      <c r="DU152" s="208">
        <v>0</v>
      </c>
      <c r="DV152" s="270">
        <v>0</v>
      </c>
      <c r="DW152" s="199">
        <v>0</v>
      </c>
      <c r="DX152" s="202" t="s">
        <v>218</v>
      </c>
      <c r="DY152" s="199">
        <v>0</v>
      </c>
      <c r="DZ152" s="199">
        <v>0</v>
      </c>
      <c r="EA152" s="202" t="s">
        <v>218</v>
      </c>
      <c r="EB152" s="199">
        <v>0</v>
      </c>
      <c r="EC152" s="247">
        <v>0</v>
      </c>
      <c r="ED152" s="327">
        <v>0</v>
      </c>
      <c r="EE152" s="322">
        <v>0</v>
      </c>
      <c r="EF152" s="244">
        <v>0</v>
      </c>
      <c r="EG152" s="327">
        <v>21630</v>
      </c>
      <c r="EH152" s="322">
        <v>0.0001</v>
      </c>
      <c r="EI152" s="208">
        <v>0</v>
      </c>
      <c r="EJ152" s="327">
        <v>1794103</v>
      </c>
      <c r="EK152" s="322">
        <v>0.0098</v>
      </c>
      <c r="EL152" s="244">
        <v>0</v>
      </c>
      <c r="EM152" s="327">
        <v>0</v>
      </c>
      <c r="EN152" s="322">
        <v>0</v>
      </c>
      <c r="EO152" s="208">
        <v>0</v>
      </c>
      <c r="EP152" s="327">
        <v>0</v>
      </c>
      <c r="EQ152" s="322">
        <v>0</v>
      </c>
      <c r="ER152" s="208">
        <v>0</v>
      </c>
      <c r="ES152" s="241" t="s">
        <v>230</v>
      </c>
      <c r="ET152" s="200">
        <v>0</v>
      </c>
      <c r="EU152" s="201">
        <v>0</v>
      </c>
      <c r="EV152" s="201">
        <v>0</v>
      </c>
      <c r="EW152" s="208">
        <v>0</v>
      </c>
      <c r="EX152" s="238" t="s">
        <v>231</v>
      </c>
      <c r="EY152" s="200">
        <v>23000</v>
      </c>
      <c r="EZ152" s="201">
        <v>0.0001</v>
      </c>
      <c r="FA152" s="208">
        <v>0</v>
      </c>
      <c r="FB152" s="238" t="s">
        <v>232</v>
      </c>
      <c r="FC152" s="200">
        <v>0</v>
      </c>
      <c r="FD152" s="201">
        <v>0</v>
      </c>
      <c r="FE152" s="208">
        <v>0</v>
      </c>
      <c r="FF152" s="238" t="s">
        <v>233</v>
      </c>
      <c r="FG152" s="200">
        <v>0</v>
      </c>
      <c r="FH152" s="201">
        <v>0</v>
      </c>
      <c r="FI152" s="208">
        <v>0</v>
      </c>
      <c r="FJ152" s="238" t="s">
        <v>234</v>
      </c>
      <c r="FK152" s="200">
        <v>0</v>
      </c>
      <c r="FL152" s="201">
        <v>0</v>
      </c>
      <c r="FM152" s="208">
        <v>0</v>
      </c>
      <c r="FN152" s="238" t="s">
        <v>235</v>
      </c>
      <c r="FO152" s="200">
        <v>0</v>
      </c>
      <c r="FP152" s="201">
        <v>0</v>
      </c>
      <c r="FQ152" s="244">
        <v>0</v>
      </c>
      <c r="FR152" s="211">
        <v>183060443</v>
      </c>
      <c r="FS152" s="201">
        <v>1</v>
      </c>
      <c r="FT152" s="200">
        <v>8149285</v>
      </c>
      <c r="FU152" s="341">
        <f t="shared" si="2"/>
        <v>0.044516908549161543</v>
      </c>
      <c r="FV152" s="210">
        <v>497360</v>
      </c>
      <c r="FW152" s="199" t="s">
        <v>170</v>
      </c>
      <c r="FX152" s="201">
        <v>0.0244</v>
      </c>
      <c r="FY152" s="201">
        <v>1</v>
      </c>
      <c r="FZ152" s="200">
        <v>-497270</v>
      </c>
      <c r="GA152" s="200">
        <v>90</v>
      </c>
      <c r="GB152" s="208">
        <v>0</v>
      </c>
      <c r="GC152" s="254">
        <v>0</v>
      </c>
      <c r="GD152" s="200">
        <v>0</v>
      </c>
      <c r="GE152" s="200">
        <v>0</v>
      </c>
      <c r="GF152" s="236">
        <v>0</v>
      </c>
      <c r="GG152" s="254">
        <v>183060533</v>
      </c>
      <c r="GH152" s="201">
        <v>0.7697</v>
      </c>
      <c r="GI152" s="201">
        <v>0.9293</v>
      </c>
      <c r="GJ152" s="266">
        <v>1.3599999999999999</v>
      </c>
    </row>
    <row r="153" spans="1:192" s="190" customFormat="1" ht="14.25">
      <c r="A153" s="197">
        <v>872</v>
      </c>
      <c r="B153" s="197" t="s">
        <v>256</v>
      </c>
      <c r="C153" s="198" t="s">
        <v>170</v>
      </c>
      <c r="D153" s="247">
        <v>46.17</v>
      </c>
      <c r="E153" s="254">
        <v>2749.05</v>
      </c>
      <c r="F153" s="200">
        <v>13396.27</v>
      </c>
      <c r="G153" s="205">
        <v>36827018</v>
      </c>
      <c r="H153" s="201">
        <v>0.423</v>
      </c>
      <c r="I153" s="208">
        <v>0</v>
      </c>
      <c r="J153" s="250">
        <v>3638.32</v>
      </c>
      <c r="K153" s="200">
        <v>4714</v>
      </c>
      <c r="L153" s="205">
        <v>17151053</v>
      </c>
      <c r="M153" s="201">
        <v>0.197</v>
      </c>
      <c r="N153" s="208">
        <v>0</v>
      </c>
      <c r="O153" s="250">
        <v>4548.14</v>
      </c>
      <c r="P153" s="200">
        <v>3294</v>
      </c>
      <c r="Q153" s="205">
        <v>14981566</v>
      </c>
      <c r="R153" s="201">
        <v>0.1721</v>
      </c>
      <c r="S153" s="208">
        <v>0</v>
      </c>
      <c r="T153" s="306">
        <v>68959637</v>
      </c>
      <c r="U153" s="257" t="s">
        <v>190</v>
      </c>
      <c r="V153" s="200">
        <v>719.17</v>
      </c>
      <c r="W153" s="200">
        <v>1205.42</v>
      </c>
      <c r="X153" s="205">
        <v>866906</v>
      </c>
      <c r="Y153" s="208">
        <v>0</v>
      </c>
      <c r="Z153" s="274" t="s">
        <v>191</v>
      </c>
      <c r="AA153" s="200">
        <v>882.32</v>
      </c>
      <c r="AB153" s="200">
        <v>955.72</v>
      </c>
      <c r="AC153" s="205">
        <v>843255</v>
      </c>
      <c r="AD153" s="244">
        <v>0</v>
      </c>
      <c r="AE153" s="210">
        <v>240.51</v>
      </c>
      <c r="AF153" s="200">
        <v>278.98</v>
      </c>
      <c r="AG153" s="200">
        <v>215.04</v>
      </c>
      <c r="AH153" s="200">
        <v>197.86</v>
      </c>
      <c r="AI153" s="200">
        <v>106918</v>
      </c>
      <c r="AJ153" s="201">
        <v>0</v>
      </c>
      <c r="AK153" s="263">
        <v>0</v>
      </c>
      <c r="AL153" s="210">
        <v>293.96</v>
      </c>
      <c r="AM153" s="200">
        <v>340.98</v>
      </c>
      <c r="AN153" s="200">
        <v>431.73</v>
      </c>
      <c r="AO153" s="200">
        <v>357.72</v>
      </c>
      <c r="AP153" s="200">
        <v>248885</v>
      </c>
      <c r="AQ153" s="201">
        <v>0</v>
      </c>
      <c r="AR153" s="208">
        <v>0</v>
      </c>
      <c r="AS153" s="250">
        <v>374.13</v>
      </c>
      <c r="AT153" s="200">
        <v>433.97</v>
      </c>
      <c r="AU153" s="200">
        <v>394.65</v>
      </c>
      <c r="AV153" s="200">
        <v>300.58</v>
      </c>
      <c r="AW153" s="200">
        <v>278090</v>
      </c>
      <c r="AX153" s="201">
        <v>0</v>
      </c>
      <c r="AY153" s="263">
        <v>0</v>
      </c>
      <c r="AZ153" s="210">
        <v>481.02</v>
      </c>
      <c r="BA153" s="200">
        <v>557.96</v>
      </c>
      <c r="BB153" s="200">
        <v>86.81</v>
      </c>
      <c r="BC153" s="200">
        <v>63.88</v>
      </c>
      <c r="BD153" s="200">
        <v>77398</v>
      </c>
      <c r="BE153" s="201">
        <v>0</v>
      </c>
      <c r="BF153" s="208">
        <v>0</v>
      </c>
      <c r="BG153" s="250">
        <v>587.92</v>
      </c>
      <c r="BH153" s="200">
        <v>681.95</v>
      </c>
      <c r="BI153" s="200">
        <v>47.34</v>
      </c>
      <c r="BJ153" s="200">
        <v>30.89</v>
      </c>
      <c r="BK153" s="200">
        <v>48895</v>
      </c>
      <c r="BL153" s="201">
        <v>0</v>
      </c>
      <c r="BM153" s="263">
        <v>0</v>
      </c>
      <c r="BN153" s="210">
        <v>855.15</v>
      </c>
      <c r="BO153" s="200">
        <v>0</v>
      </c>
      <c r="BP153" s="200">
        <v>0</v>
      </c>
      <c r="BQ153" s="200">
        <v>0</v>
      </c>
      <c r="BR153" s="200">
        <v>0</v>
      </c>
      <c r="BS153" s="201">
        <v>0</v>
      </c>
      <c r="BT153" s="208">
        <v>0</v>
      </c>
      <c r="BU153" s="327">
        <v>2470347</v>
      </c>
      <c r="BV153" s="333">
        <v>0.0284</v>
      </c>
      <c r="BW153" s="241" t="s">
        <v>198</v>
      </c>
      <c r="BX153" s="200">
        <v>900</v>
      </c>
      <c r="BY153" s="200">
        <v>46.83</v>
      </c>
      <c r="BZ153" s="331">
        <v>42148</v>
      </c>
      <c r="CA153" s="323">
        <v>0.0005</v>
      </c>
      <c r="CB153" s="208">
        <v>0</v>
      </c>
      <c r="CC153" s="238" t="s">
        <v>200</v>
      </c>
      <c r="CD153" s="200">
        <v>347.09</v>
      </c>
      <c r="CE153" s="200">
        <v>1141.11</v>
      </c>
      <c r="CF153" s="205">
        <v>396072</v>
      </c>
      <c r="CG153" s="208">
        <v>0</v>
      </c>
      <c r="CH153" s="238" t="s">
        <v>201</v>
      </c>
      <c r="CI153" s="200">
        <v>1335.68</v>
      </c>
      <c r="CJ153" s="200">
        <v>196.86</v>
      </c>
      <c r="CK153" s="205">
        <v>262936</v>
      </c>
      <c r="CL153" s="201">
        <v>0</v>
      </c>
      <c r="CM153" s="208">
        <v>0.0076</v>
      </c>
      <c r="CN153" s="250">
        <v>2939.08</v>
      </c>
      <c r="CO153" s="200">
        <v>2939.08</v>
      </c>
      <c r="CP153" s="200">
        <v>63.03</v>
      </c>
      <c r="CQ153" s="200">
        <v>0</v>
      </c>
      <c r="CR153" s="205">
        <v>185245</v>
      </c>
      <c r="CS153" s="201">
        <v>0.0021</v>
      </c>
      <c r="CT153" s="201">
        <v>0</v>
      </c>
      <c r="CU153" s="208">
        <v>0</v>
      </c>
      <c r="CV153" s="319">
        <v>886401</v>
      </c>
      <c r="CW153" s="241" t="s">
        <v>252</v>
      </c>
      <c r="CX153" s="201">
        <v>1</v>
      </c>
      <c r="CY153" s="200">
        <v>326.07</v>
      </c>
      <c r="CZ153" s="200">
        <v>1388.97</v>
      </c>
      <c r="DA153" s="201">
        <v>0.5235</v>
      </c>
      <c r="DB153" s="201">
        <v>0.1508</v>
      </c>
      <c r="DC153" s="200">
        <v>3085.45</v>
      </c>
      <c r="DD153" s="236">
        <v>1590.23</v>
      </c>
      <c r="DE153" s="325">
        <v>1006084</v>
      </c>
      <c r="DF153" s="325">
        <v>2208782</v>
      </c>
      <c r="DG153" s="322">
        <v>1</v>
      </c>
      <c r="DH153" s="201">
        <v>1</v>
      </c>
      <c r="DI153" s="244">
        <v>0.0369</v>
      </c>
      <c r="DJ153" s="210">
        <v>175000</v>
      </c>
      <c r="DK153" s="236">
        <v>131775</v>
      </c>
      <c r="DL153" s="325">
        <v>9906283</v>
      </c>
      <c r="DM153" s="322">
        <v>0.1138</v>
      </c>
      <c r="DN153" s="201">
        <v>0.35</v>
      </c>
      <c r="DO153" s="244">
        <v>0.35</v>
      </c>
      <c r="DP153" s="210">
        <v>0</v>
      </c>
      <c r="DQ153" s="236">
        <v>0</v>
      </c>
      <c r="DR153" s="325">
        <v>0</v>
      </c>
      <c r="DS153" s="322">
        <v>0</v>
      </c>
      <c r="DT153" s="201">
        <v>0</v>
      </c>
      <c r="DU153" s="208">
        <v>0</v>
      </c>
      <c r="DV153" s="270">
        <v>0</v>
      </c>
      <c r="DW153" s="199">
        <v>0</v>
      </c>
      <c r="DX153" s="202" t="s">
        <v>218</v>
      </c>
      <c r="DY153" s="199">
        <v>0</v>
      </c>
      <c r="DZ153" s="199">
        <v>0</v>
      </c>
      <c r="EA153" s="202" t="s">
        <v>218</v>
      </c>
      <c r="EB153" s="199">
        <v>0</v>
      </c>
      <c r="EC153" s="247">
        <v>0</v>
      </c>
      <c r="ED153" s="327">
        <v>0</v>
      </c>
      <c r="EE153" s="322">
        <v>0</v>
      </c>
      <c r="EF153" s="244">
        <v>0</v>
      </c>
      <c r="EG153" s="327">
        <v>0</v>
      </c>
      <c r="EH153" s="322">
        <v>0</v>
      </c>
      <c r="EI153" s="208">
        <v>0</v>
      </c>
      <c r="EJ153" s="327">
        <v>1629990</v>
      </c>
      <c r="EK153" s="322">
        <v>0.0187</v>
      </c>
      <c r="EL153" s="244">
        <v>0</v>
      </c>
      <c r="EM153" s="327">
        <v>0</v>
      </c>
      <c r="EN153" s="322">
        <v>0</v>
      </c>
      <c r="EO153" s="208">
        <v>0</v>
      </c>
      <c r="EP153" s="327">
        <v>0</v>
      </c>
      <c r="EQ153" s="322">
        <v>0</v>
      </c>
      <c r="ER153" s="208">
        <v>0</v>
      </c>
      <c r="ES153" s="241" t="s">
        <v>230</v>
      </c>
      <c r="ET153" s="200">
        <v>0</v>
      </c>
      <c r="EU153" s="201">
        <v>0</v>
      </c>
      <c r="EV153" s="201">
        <v>0.35</v>
      </c>
      <c r="EW153" s="208">
        <v>0.35</v>
      </c>
      <c r="EX153" s="238" t="s">
        <v>231</v>
      </c>
      <c r="EY153" s="200">
        <v>0</v>
      </c>
      <c r="EZ153" s="201">
        <v>0</v>
      </c>
      <c r="FA153" s="208">
        <v>0</v>
      </c>
      <c r="FB153" s="238" t="s">
        <v>232</v>
      </c>
      <c r="FC153" s="200">
        <v>0</v>
      </c>
      <c r="FD153" s="201">
        <v>0</v>
      </c>
      <c r="FE153" s="208">
        <v>0</v>
      </c>
      <c r="FF153" s="238" t="s">
        <v>233</v>
      </c>
      <c r="FG153" s="200">
        <v>0</v>
      </c>
      <c r="FH153" s="201">
        <v>0</v>
      </c>
      <c r="FI153" s="208">
        <v>0</v>
      </c>
      <c r="FJ153" s="238" t="s">
        <v>234</v>
      </c>
      <c r="FK153" s="200">
        <v>0</v>
      </c>
      <c r="FL153" s="201">
        <v>0</v>
      </c>
      <c r="FM153" s="208">
        <v>0</v>
      </c>
      <c r="FN153" s="238" t="s">
        <v>235</v>
      </c>
      <c r="FO153" s="200">
        <v>0</v>
      </c>
      <c r="FP153" s="201">
        <v>0</v>
      </c>
      <c r="FQ153" s="244">
        <v>0</v>
      </c>
      <c r="FR153" s="211">
        <v>87067524</v>
      </c>
      <c r="FS153" s="201">
        <v>1</v>
      </c>
      <c r="FT153" s="200">
        <v>6682065</v>
      </c>
      <c r="FU153" s="341">
        <f t="shared" si="2"/>
        <v>0.0767457795170562</v>
      </c>
      <c r="FV153" s="210">
        <v>1387395</v>
      </c>
      <c r="FW153" s="199" t="s">
        <v>170</v>
      </c>
      <c r="FX153" s="201">
        <v>0.02</v>
      </c>
      <c r="FY153" s="201">
        <v>1</v>
      </c>
      <c r="FZ153" s="200">
        <v>-67754</v>
      </c>
      <c r="GA153" s="200">
        <v>1319641</v>
      </c>
      <c r="GB153" s="208">
        <v>0.0149</v>
      </c>
      <c r="GC153" s="254">
        <v>0</v>
      </c>
      <c r="GD153" s="200">
        <v>0</v>
      </c>
      <c r="GE153" s="200">
        <v>600000</v>
      </c>
      <c r="GF153" s="236">
        <v>0</v>
      </c>
      <c r="GG153" s="254">
        <v>88387165</v>
      </c>
      <c r="GH153" s="201">
        <v>0.792</v>
      </c>
      <c r="GI153" s="201">
        <v>0.8675</v>
      </c>
      <c r="GJ153" s="266">
        <v>1.28</v>
      </c>
    </row>
    <row r="154" spans="1:192" s="190" customFormat="1" ht="14.25">
      <c r="A154" s="197">
        <v>336</v>
      </c>
      <c r="B154" s="197" t="s">
        <v>53</v>
      </c>
      <c r="C154" s="198" t="s">
        <v>169</v>
      </c>
      <c r="D154" s="247">
        <v>0</v>
      </c>
      <c r="E154" s="254">
        <v>2724.15</v>
      </c>
      <c r="F154" s="200">
        <v>20604</v>
      </c>
      <c r="G154" s="205">
        <v>56128457</v>
      </c>
      <c r="H154" s="201">
        <v>0.3641</v>
      </c>
      <c r="I154" s="208">
        <v>0.04</v>
      </c>
      <c r="J154" s="250">
        <v>3685.89</v>
      </c>
      <c r="K154" s="200">
        <v>7247</v>
      </c>
      <c r="L154" s="205">
        <v>26711648</v>
      </c>
      <c r="M154" s="201">
        <v>0.1733</v>
      </c>
      <c r="N154" s="208">
        <v>0.04</v>
      </c>
      <c r="O154" s="250">
        <v>4774.59</v>
      </c>
      <c r="P154" s="200">
        <v>5065</v>
      </c>
      <c r="Q154" s="205">
        <v>24183273</v>
      </c>
      <c r="R154" s="201">
        <v>0.1569</v>
      </c>
      <c r="S154" s="208">
        <v>0.04</v>
      </c>
      <c r="T154" s="306">
        <v>107023378</v>
      </c>
      <c r="U154" s="257" t="s">
        <v>254</v>
      </c>
      <c r="V154" s="200">
        <v>450</v>
      </c>
      <c r="W154" s="200">
        <v>5799.97</v>
      </c>
      <c r="X154" s="205">
        <v>2609987</v>
      </c>
      <c r="Y154" s="208">
        <v>0</v>
      </c>
      <c r="Z154" s="274" t="s">
        <v>253</v>
      </c>
      <c r="AA154" s="200">
        <v>450</v>
      </c>
      <c r="AB154" s="200">
        <v>3044.65</v>
      </c>
      <c r="AC154" s="205">
        <v>1370093</v>
      </c>
      <c r="AD154" s="244">
        <v>0</v>
      </c>
      <c r="AE154" s="210">
        <v>0</v>
      </c>
      <c r="AF154" s="200">
        <v>0</v>
      </c>
      <c r="AG154" s="200">
        <v>0</v>
      </c>
      <c r="AH154" s="200">
        <v>0</v>
      </c>
      <c r="AI154" s="200">
        <v>0</v>
      </c>
      <c r="AJ154" s="201">
        <v>0.47</v>
      </c>
      <c r="AK154" s="263">
        <v>0.47</v>
      </c>
      <c r="AL154" s="210">
        <v>0</v>
      </c>
      <c r="AM154" s="200">
        <v>0</v>
      </c>
      <c r="AN154" s="200">
        <v>0</v>
      </c>
      <c r="AO154" s="200">
        <v>0</v>
      </c>
      <c r="AP154" s="200">
        <v>0</v>
      </c>
      <c r="AQ154" s="201">
        <v>0.47</v>
      </c>
      <c r="AR154" s="208">
        <v>0.47</v>
      </c>
      <c r="AS154" s="250">
        <v>0</v>
      </c>
      <c r="AT154" s="200">
        <v>0</v>
      </c>
      <c r="AU154" s="200">
        <v>0</v>
      </c>
      <c r="AV154" s="200">
        <v>0</v>
      </c>
      <c r="AW154" s="200">
        <v>0</v>
      </c>
      <c r="AX154" s="201">
        <v>0.47</v>
      </c>
      <c r="AY154" s="263">
        <v>0.47</v>
      </c>
      <c r="AZ154" s="210">
        <v>822.02</v>
      </c>
      <c r="BA154" s="200">
        <v>1116.88</v>
      </c>
      <c r="BB154" s="200">
        <v>4768.45</v>
      </c>
      <c r="BC154" s="200">
        <v>2557.49</v>
      </c>
      <c r="BD154" s="200">
        <v>6776170</v>
      </c>
      <c r="BE154" s="201">
        <v>0.47</v>
      </c>
      <c r="BF154" s="208">
        <v>0.47</v>
      </c>
      <c r="BG154" s="250">
        <v>1233.03</v>
      </c>
      <c r="BH154" s="200">
        <v>1675.31</v>
      </c>
      <c r="BI154" s="200">
        <v>3585.27</v>
      </c>
      <c r="BJ154" s="200">
        <v>1926.24</v>
      </c>
      <c r="BK154" s="200">
        <v>7647799</v>
      </c>
      <c r="BL154" s="201">
        <v>0.47</v>
      </c>
      <c r="BM154" s="263">
        <v>0.47</v>
      </c>
      <c r="BN154" s="210">
        <v>1644.04</v>
      </c>
      <c r="BO154" s="200">
        <v>2233.74</v>
      </c>
      <c r="BP154" s="200">
        <v>1084.91</v>
      </c>
      <c r="BQ154" s="200">
        <v>529.26</v>
      </c>
      <c r="BR154" s="200">
        <v>2965869</v>
      </c>
      <c r="BS154" s="201">
        <v>0.47</v>
      </c>
      <c r="BT154" s="208">
        <v>0.47</v>
      </c>
      <c r="BU154" s="327">
        <v>21369917</v>
      </c>
      <c r="BV154" s="333">
        <v>0.1386</v>
      </c>
      <c r="BW154" s="241" t="s">
        <v>198</v>
      </c>
      <c r="BX154" s="200">
        <v>0</v>
      </c>
      <c r="BY154" s="200">
        <v>0</v>
      </c>
      <c r="BZ154" s="331">
        <v>0</v>
      </c>
      <c r="CA154" s="323">
        <v>0</v>
      </c>
      <c r="CB154" s="208">
        <v>0</v>
      </c>
      <c r="CC154" s="238" t="s">
        <v>149</v>
      </c>
      <c r="CD154" s="200">
        <v>0</v>
      </c>
      <c r="CE154" s="200">
        <v>0</v>
      </c>
      <c r="CF154" s="205">
        <v>0</v>
      </c>
      <c r="CG154" s="208">
        <v>0</v>
      </c>
      <c r="CH154" s="238" t="s">
        <v>149</v>
      </c>
      <c r="CI154" s="200">
        <v>0</v>
      </c>
      <c r="CJ154" s="200">
        <v>0</v>
      </c>
      <c r="CK154" s="205">
        <v>0</v>
      </c>
      <c r="CL154" s="201">
        <v>0</v>
      </c>
      <c r="CM154" s="208">
        <v>0</v>
      </c>
      <c r="CN154" s="250">
        <v>0</v>
      </c>
      <c r="CO154" s="200">
        <v>0</v>
      </c>
      <c r="CP154" s="200">
        <v>0</v>
      </c>
      <c r="CQ154" s="200">
        <v>0</v>
      </c>
      <c r="CR154" s="205">
        <v>0</v>
      </c>
      <c r="CS154" s="201">
        <v>0</v>
      </c>
      <c r="CT154" s="201">
        <v>0</v>
      </c>
      <c r="CU154" s="208">
        <v>0</v>
      </c>
      <c r="CV154" s="319">
        <v>0</v>
      </c>
      <c r="CW154" s="241" t="s">
        <v>252</v>
      </c>
      <c r="CX154" s="201">
        <v>0.6</v>
      </c>
      <c r="CY154" s="200">
        <v>800</v>
      </c>
      <c r="CZ154" s="200">
        <v>888.25</v>
      </c>
      <c r="DA154" s="201">
        <v>0.3313</v>
      </c>
      <c r="DB154" s="201">
        <v>0.3015</v>
      </c>
      <c r="DC154" s="200">
        <v>6331.63</v>
      </c>
      <c r="DD154" s="236">
        <v>3120.62</v>
      </c>
      <c r="DE154" s="325">
        <v>5065302</v>
      </c>
      <c r="DF154" s="325">
        <v>2771888</v>
      </c>
      <c r="DG154" s="322">
        <v>1</v>
      </c>
      <c r="DH154" s="201">
        <v>1</v>
      </c>
      <c r="DI154" s="244">
        <v>0.0508</v>
      </c>
      <c r="DJ154" s="210">
        <v>125000</v>
      </c>
      <c r="DK154" s="236">
        <v>175000</v>
      </c>
      <c r="DL154" s="325">
        <v>12100000</v>
      </c>
      <c r="DM154" s="322">
        <v>0.0785</v>
      </c>
      <c r="DN154" s="201">
        <v>0</v>
      </c>
      <c r="DO154" s="244">
        <v>0</v>
      </c>
      <c r="DP154" s="210">
        <v>0</v>
      </c>
      <c r="DQ154" s="236">
        <v>0</v>
      </c>
      <c r="DR154" s="325">
        <v>0</v>
      </c>
      <c r="DS154" s="322">
        <v>0</v>
      </c>
      <c r="DT154" s="201">
        <v>0</v>
      </c>
      <c r="DU154" s="208">
        <v>0</v>
      </c>
      <c r="DV154" s="270">
        <v>0</v>
      </c>
      <c r="DW154" s="199">
        <v>0</v>
      </c>
      <c r="DX154" s="202" t="s">
        <v>218</v>
      </c>
      <c r="DY154" s="199">
        <v>0</v>
      </c>
      <c r="DZ154" s="199">
        <v>0</v>
      </c>
      <c r="EA154" s="202" t="s">
        <v>218</v>
      </c>
      <c r="EB154" s="199">
        <v>0</v>
      </c>
      <c r="EC154" s="247">
        <v>0</v>
      </c>
      <c r="ED154" s="327">
        <v>0</v>
      </c>
      <c r="EE154" s="322">
        <v>0</v>
      </c>
      <c r="EF154" s="244">
        <v>0</v>
      </c>
      <c r="EG154" s="327">
        <v>62500</v>
      </c>
      <c r="EH154" s="322">
        <v>0.0004</v>
      </c>
      <c r="EI154" s="208">
        <v>0</v>
      </c>
      <c r="EJ154" s="327">
        <v>2083000</v>
      </c>
      <c r="EK154" s="322">
        <v>0.0135</v>
      </c>
      <c r="EL154" s="244">
        <v>0</v>
      </c>
      <c r="EM154" s="327">
        <v>1639500</v>
      </c>
      <c r="EN154" s="322">
        <v>0.0106</v>
      </c>
      <c r="EO154" s="208">
        <v>0</v>
      </c>
      <c r="EP154" s="327">
        <v>2046642</v>
      </c>
      <c r="EQ154" s="322">
        <v>0.0133</v>
      </c>
      <c r="ER154" s="208">
        <v>0</v>
      </c>
      <c r="ES154" s="241" t="s">
        <v>230</v>
      </c>
      <c r="ET154" s="200">
        <v>0</v>
      </c>
      <c r="EU154" s="201">
        <v>0</v>
      </c>
      <c r="EV154" s="201">
        <v>0</v>
      </c>
      <c r="EW154" s="208">
        <v>0</v>
      </c>
      <c r="EX154" s="238" t="s">
        <v>231</v>
      </c>
      <c r="EY154" s="200">
        <v>0</v>
      </c>
      <c r="EZ154" s="201">
        <v>0</v>
      </c>
      <c r="FA154" s="208">
        <v>0</v>
      </c>
      <c r="FB154" s="238" t="s">
        <v>232</v>
      </c>
      <c r="FC154" s="200">
        <v>0</v>
      </c>
      <c r="FD154" s="201">
        <v>0</v>
      </c>
      <c r="FE154" s="208">
        <v>0</v>
      </c>
      <c r="FF154" s="238" t="s">
        <v>233</v>
      </c>
      <c r="FG154" s="200">
        <v>0</v>
      </c>
      <c r="FH154" s="201">
        <v>0</v>
      </c>
      <c r="FI154" s="208">
        <v>0</v>
      </c>
      <c r="FJ154" s="238" t="s">
        <v>234</v>
      </c>
      <c r="FK154" s="200">
        <v>0</v>
      </c>
      <c r="FL154" s="201">
        <v>0</v>
      </c>
      <c r="FM154" s="208">
        <v>0</v>
      </c>
      <c r="FN154" s="238" t="s">
        <v>235</v>
      </c>
      <c r="FO154" s="200">
        <v>0</v>
      </c>
      <c r="FP154" s="201">
        <v>0</v>
      </c>
      <c r="FQ154" s="244">
        <v>0</v>
      </c>
      <c r="FR154" s="211">
        <v>154162127</v>
      </c>
      <c r="FS154" s="201">
        <v>1</v>
      </c>
      <c r="FT154" s="200">
        <v>20291349</v>
      </c>
      <c r="FU154" s="341">
        <f t="shared" si="2"/>
        <v>0.1316234369288379</v>
      </c>
      <c r="FV154" s="210">
        <v>3255337</v>
      </c>
      <c r="FW154" s="199" t="s">
        <v>170</v>
      </c>
      <c r="FX154" s="201">
        <v>0.03</v>
      </c>
      <c r="FY154" s="201">
        <v>1</v>
      </c>
      <c r="FZ154" s="200">
        <v>-371329</v>
      </c>
      <c r="GA154" s="200">
        <v>2884008</v>
      </c>
      <c r="GB154" s="208">
        <v>0.0184</v>
      </c>
      <c r="GC154" s="254">
        <v>0</v>
      </c>
      <c r="GD154" s="200">
        <v>0</v>
      </c>
      <c r="GE154" s="200">
        <v>0</v>
      </c>
      <c r="GF154" s="236">
        <v>0</v>
      </c>
      <c r="GG154" s="254">
        <v>157046135</v>
      </c>
      <c r="GH154" s="201">
        <v>0.6942</v>
      </c>
      <c r="GI154" s="201">
        <v>0.8837</v>
      </c>
      <c r="GJ154" s="266">
        <v>1.35</v>
      </c>
    </row>
    <row r="155" spans="1:192" s="190" customFormat="1" ht="14.25">
      <c r="A155" s="197">
        <v>885</v>
      </c>
      <c r="B155" s="197" t="s">
        <v>125</v>
      </c>
      <c r="C155" s="198" t="s">
        <v>170</v>
      </c>
      <c r="D155" s="247">
        <v>57</v>
      </c>
      <c r="E155" s="254">
        <v>2890.9</v>
      </c>
      <c r="F155" s="200">
        <v>41138</v>
      </c>
      <c r="G155" s="205">
        <v>118925844</v>
      </c>
      <c r="H155" s="201">
        <v>0.4141</v>
      </c>
      <c r="I155" s="208">
        <v>0.05</v>
      </c>
      <c r="J155" s="250">
        <v>3455.07</v>
      </c>
      <c r="K155" s="200">
        <v>16283</v>
      </c>
      <c r="L155" s="205">
        <v>56258905</v>
      </c>
      <c r="M155" s="201">
        <v>0.1959</v>
      </c>
      <c r="N155" s="208">
        <v>0.05</v>
      </c>
      <c r="O155" s="250">
        <v>4115.45</v>
      </c>
      <c r="P155" s="200">
        <v>11458</v>
      </c>
      <c r="Q155" s="205">
        <v>47154826</v>
      </c>
      <c r="R155" s="201">
        <v>0.1642</v>
      </c>
      <c r="S155" s="208">
        <v>0.05</v>
      </c>
      <c r="T155" s="306">
        <v>222339575</v>
      </c>
      <c r="U155" s="257" t="s">
        <v>254</v>
      </c>
      <c r="V155" s="200">
        <v>857.75</v>
      </c>
      <c r="W155" s="200">
        <v>5682.82</v>
      </c>
      <c r="X155" s="205">
        <v>4874435</v>
      </c>
      <c r="Y155" s="208">
        <v>0.5</v>
      </c>
      <c r="Z155" s="274" t="s">
        <v>253</v>
      </c>
      <c r="AA155" s="200">
        <v>725.68</v>
      </c>
      <c r="AB155" s="200">
        <v>3274.51</v>
      </c>
      <c r="AC155" s="205">
        <v>2376245</v>
      </c>
      <c r="AD155" s="244">
        <v>0.5</v>
      </c>
      <c r="AE155" s="210">
        <v>0</v>
      </c>
      <c r="AF155" s="200">
        <v>0</v>
      </c>
      <c r="AG155" s="200">
        <v>0</v>
      </c>
      <c r="AH155" s="200">
        <v>0</v>
      </c>
      <c r="AI155" s="200">
        <v>0</v>
      </c>
      <c r="AJ155" s="201">
        <v>0.5</v>
      </c>
      <c r="AK155" s="263">
        <v>0.5</v>
      </c>
      <c r="AL155" s="210">
        <v>0</v>
      </c>
      <c r="AM155" s="200">
        <v>0</v>
      </c>
      <c r="AN155" s="200">
        <v>0</v>
      </c>
      <c r="AO155" s="200">
        <v>0</v>
      </c>
      <c r="AP155" s="200">
        <v>0</v>
      </c>
      <c r="AQ155" s="201">
        <v>0.5</v>
      </c>
      <c r="AR155" s="208">
        <v>0.5</v>
      </c>
      <c r="AS155" s="250">
        <v>0</v>
      </c>
      <c r="AT155" s="200">
        <v>0</v>
      </c>
      <c r="AU155" s="200">
        <v>0</v>
      </c>
      <c r="AV155" s="200">
        <v>0</v>
      </c>
      <c r="AW155" s="200">
        <v>0</v>
      </c>
      <c r="AX155" s="201">
        <v>0.5</v>
      </c>
      <c r="AY155" s="263">
        <v>0.5</v>
      </c>
      <c r="AZ155" s="210">
        <v>894</v>
      </c>
      <c r="BA155" s="200">
        <v>1250.65</v>
      </c>
      <c r="BB155" s="200">
        <v>1209.86</v>
      </c>
      <c r="BC155" s="200">
        <v>796.05</v>
      </c>
      <c r="BD155" s="200">
        <v>2077197</v>
      </c>
      <c r="BE155" s="201">
        <v>0.5</v>
      </c>
      <c r="BF155" s="208">
        <v>0.5</v>
      </c>
      <c r="BG155" s="250">
        <v>1118</v>
      </c>
      <c r="BH155" s="200">
        <v>1531</v>
      </c>
      <c r="BI155" s="200">
        <v>1074.17</v>
      </c>
      <c r="BJ155" s="200">
        <v>661.83</v>
      </c>
      <c r="BK155" s="200">
        <v>2214177</v>
      </c>
      <c r="BL155" s="201">
        <v>0.5</v>
      </c>
      <c r="BM155" s="263">
        <v>0.5</v>
      </c>
      <c r="BN155" s="210">
        <v>1229</v>
      </c>
      <c r="BO155" s="200">
        <v>1671.65</v>
      </c>
      <c r="BP155" s="200">
        <v>354.59</v>
      </c>
      <c r="BQ155" s="200">
        <v>210.45</v>
      </c>
      <c r="BR155" s="200">
        <v>787600</v>
      </c>
      <c r="BS155" s="201">
        <v>0.5</v>
      </c>
      <c r="BT155" s="208">
        <v>0.5</v>
      </c>
      <c r="BU155" s="327">
        <v>12329654</v>
      </c>
      <c r="BV155" s="333">
        <v>0.0429</v>
      </c>
      <c r="BW155" s="241" t="s">
        <v>198</v>
      </c>
      <c r="BX155" s="200">
        <v>0</v>
      </c>
      <c r="BY155" s="200">
        <v>0</v>
      </c>
      <c r="BZ155" s="331">
        <v>0</v>
      </c>
      <c r="CA155" s="323">
        <v>0</v>
      </c>
      <c r="CB155" s="208">
        <v>0</v>
      </c>
      <c r="CC155" s="238" t="s">
        <v>200</v>
      </c>
      <c r="CD155" s="200">
        <v>928.95</v>
      </c>
      <c r="CE155" s="200">
        <v>1853.77</v>
      </c>
      <c r="CF155" s="205">
        <v>1722057</v>
      </c>
      <c r="CG155" s="208">
        <v>0</v>
      </c>
      <c r="CH155" s="238" t="s">
        <v>201</v>
      </c>
      <c r="CI155" s="200">
        <v>2273.24</v>
      </c>
      <c r="CJ155" s="200">
        <v>201.66</v>
      </c>
      <c r="CK155" s="205">
        <v>458430</v>
      </c>
      <c r="CL155" s="201">
        <v>0</v>
      </c>
      <c r="CM155" s="208">
        <v>0.0076</v>
      </c>
      <c r="CN155" s="250">
        <v>0</v>
      </c>
      <c r="CO155" s="200">
        <v>0</v>
      </c>
      <c r="CP155" s="200">
        <v>0</v>
      </c>
      <c r="CQ155" s="200">
        <v>0</v>
      </c>
      <c r="CR155" s="205">
        <v>0</v>
      </c>
      <c r="CS155" s="201">
        <v>0</v>
      </c>
      <c r="CT155" s="201">
        <v>0</v>
      </c>
      <c r="CU155" s="208">
        <v>0</v>
      </c>
      <c r="CV155" s="319">
        <v>2180487</v>
      </c>
      <c r="CW155" s="241" t="s">
        <v>252</v>
      </c>
      <c r="CX155" s="201">
        <v>1</v>
      </c>
      <c r="CY155" s="200">
        <v>1236.57</v>
      </c>
      <c r="CZ155" s="200">
        <v>2875.47</v>
      </c>
      <c r="DA155" s="201">
        <v>0.5068</v>
      </c>
      <c r="DB155" s="201">
        <v>0.2225</v>
      </c>
      <c r="DC155" s="200">
        <v>11557.67</v>
      </c>
      <c r="DD155" s="236">
        <v>6873.88</v>
      </c>
      <c r="DE155" s="325">
        <v>14291864</v>
      </c>
      <c r="DF155" s="325">
        <v>19765621</v>
      </c>
      <c r="DG155" s="322">
        <v>1</v>
      </c>
      <c r="DH155" s="201">
        <v>1</v>
      </c>
      <c r="DI155" s="244">
        <v>0.1186</v>
      </c>
      <c r="DJ155" s="210">
        <v>42000</v>
      </c>
      <c r="DK155" s="236">
        <v>42000</v>
      </c>
      <c r="DL155" s="325">
        <v>9492000</v>
      </c>
      <c r="DM155" s="322">
        <v>0.0331</v>
      </c>
      <c r="DN155" s="201">
        <v>0</v>
      </c>
      <c r="DO155" s="244">
        <v>0</v>
      </c>
      <c r="DP155" s="210">
        <v>0</v>
      </c>
      <c r="DQ155" s="236">
        <v>0</v>
      </c>
      <c r="DR155" s="325">
        <v>0</v>
      </c>
      <c r="DS155" s="322">
        <v>0</v>
      </c>
      <c r="DT155" s="201">
        <v>0</v>
      </c>
      <c r="DU155" s="208">
        <v>0</v>
      </c>
      <c r="DV155" s="270">
        <v>0</v>
      </c>
      <c r="DW155" s="199">
        <v>0</v>
      </c>
      <c r="DX155" s="202" t="s">
        <v>218</v>
      </c>
      <c r="DY155" s="199">
        <v>0</v>
      </c>
      <c r="DZ155" s="199">
        <v>0</v>
      </c>
      <c r="EA155" s="202" t="s">
        <v>218</v>
      </c>
      <c r="EB155" s="199">
        <v>0</v>
      </c>
      <c r="EC155" s="247">
        <v>0</v>
      </c>
      <c r="ED155" s="327">
        <v>0</v>
      </c>
      <c r="EE155" s="322">
        <v>0</v>
      </c>
      <c r="EF155" s="244">
        <v>0</v>
      </c>
      <c r="EG155" s="327">
        <v>481632</v>
      </c>
      <c r="EH155" s="322">
        <v>0.0017</v>
      </c>
      <c r="EI155" s="208">
        <v>0</v>
      </c>
      <c r="EJ155" s="327">
        <v>3713680</v>
      </c>
      <c r="EK155" s="322">
        <v>0.0129</v>
      </c>
      <c r="EL155" s="244">
        <v>0</v>
      </c>
      <c r="EM155" s="327">
        <v>2216295</v>
      </c>
      <c r="EN155" s="322">
        <v>0.0077</v>
      </c>
      <c r="EO155" s="208">
        <v>0</v>
      </c>
      <c r="EP155" s="327">
        <v>0</v>
      </c>
      <c r="EQ155" s="322">
        <v>0</v>
      </c>
      <c r="ER155" s="208">
        <v>0</v>
      </c>
      <c r="ES155" s="241" t="s">
        <v>230</v>
      </c>
      <c r="ET155" s="200">
        <v>0</v>
      </c>
      <c r="EU155" s="201">
        <v>0</v>
      </c>
      <c r="EV155" s="201">
        <v>0</v>
      </c>
      <c r="EW155" s="208">
        <v>0</v>
      </c>
      <c r="EX155" s="238" t="s">
        <v>255</v>
      </c>
      <c r="EY155" s="200">
        <v>361441</v>
      </c>
      <c r="EZ155" s="201">
        <v>0.0013</v>
      </c>
      <c r="FA155" s="208">
        <v>0</v>
      </c>
      <c r="FB155" s="238" t="s">
        <v>232</v>
      </c>
      <c r="FC155" s="200">
        <v>0</v>
      </c>
      <c r="FD155" s="201">
        <v>0</v>
      </c>
      <c r="FE155" s="208">
        <v>0</v>
      </c>
      <c r="FF155" s="238" t="s">
        <v>233</v>
      </c>
      <c r="FG155" s="200">
        <v>0</v>
      </c>
      <c r="FH155" s="201">
        <v>0</v>
      </c>
      <c r="FI155" s="208">
        <v>0</v>
      </c>
      <c r="FJ155" s="238" t="s">
        <v>234</v>
      </c>
      <c r="FK155" s="200">
        <v>0</v>
      </c>
      <c r="FL155" s="201">
        <v>0</v>
      </c>
      <c r="FM155" s="208">
        <v>0</v>
      </c>
      <c r="FN155" s="238" t="s">
        <v>235</v>
      </c>
      <c r="FO155" s="200">
        <v>0</v>
      </c>
      <c r="FP155" s="201">
        <v>0</v>
      </c>
      <c r="FQ155" s="244">
        <v>0</v>
      </c>
      <c r="FR155" s="211">
        <v>287172249</v>
      </c>
      <c r="FS155" s="201">
        <v>1</v>
      </c>
      <c r="FT155" s="200">
        <v>51339291</v>
      </c>
      <c r="FU155" s="341">
        <f t="shared" si="2"/>
        <v>0.17877525136490469</v>
      </c>
      <c r="FV155" s="210">
        <v>4975352</v>
      </c>
      <c r="FW155" s="199" t="s">
        <v>170</v>
      </c>
      <c r="FX155" s="201">
        <v>0.0191</v>
      </c>
      <c r="FY155" s="201">
        <v>1</v>
      </c>
      <c r="FZ155" s="200">
        <v>-4975199</v>
      </c>
      <c r="GA155" s="200">
        <v>152</v>
      </c>
      <c r="GB155" s="208">
        <v>0</v>
      </c>
      <c r="GC155" s="254">
        <v>0</v>
      </c>
      <c r="GD155" s="200">
        <v>0</v>
      </c>
      <c r="GE155" s="200">
        <v>200000</v>
      </c>
      <c r="GF155" s="236">
        <v>185000</v>
      </c>
      <c r="GG155" s="254">
        <v>287172402</v>
      </c>
      <c r="GH155" s="201">
        <v>0.7742</v>
      </c>
      <c r="GI155" s="201">
        <v>0.9434</v>
      </c>
      <c r="GJ155" s="266">
        <v>1.29</v>
      </c>
    </row>
    <row r="156" spans="1:192" s="190" customFormat="1" ht="14.25">
      <c r="A156" s="197">
        <v>816</v>
      </c>
      <c r="B156" s="197" t="s">
        <v>90</v>
      </c>
      <c r="C156" s="198" t="s">
        <v>170</v>
      </c>
      <c r="D156" s="247">
        <v>29</v>
      </c>
      <c r="E156" s="254">
        <v>2324</v>
      </c>
      <c r="F156" s="200">
        <v>13118</v>
      </c>
      <c r="G156" s="205">
        <v>30486232</v>
      </c>
      <c r="H156" s="201">
        <v>0.3597</v>
      </c>
      <c r="I156" s="208">
        <v>0.0387</v>
      </c>
      <c r="J156" s="250">
        <v>3554</v>
      </c>
      <c r="K156" s="200">
        <v>4853.92</v>
      </c>
      <c r="L156" s="205">
        <v>17250820</v>
      </c>
      <c r="M156" s="201">
        <v>0.2035</v>
      </c>
      <c r="N156" s="208">
        <v>0.0445</v>
      </c>
      <c r="O156" s="250">
        <v>4204</v>
      </c>
      <c r="P156" s="200">
        <v>3396.5</v>
      </c>
      <c r="Q156" s="205">
        <v>14278886</v>
      </c>
      <c r="R156" s="201">
        <v>0.1685</v>
      </c>
      <c r="S156" s="208">
        <v>0.0376</v>
      </c>
      <c r="T156" s="306">
        <v>62015938</v>
      </c>
      <c r="U156" s="257" t="s">
        <v>254</v>
      </c>
      <c r="V156" s="200">
        <v>2141</v>
      </c>
      <c r="W156" s="200">
        <v>1396.12</v>
      </c>
      <c r="X156" s="205">
        <v>2989086</v>
      </c>
      <c r="Y156" s="208">
        <v>0.432</v>
      </c>
      <c r="Z156" s="274" t="s">
        <v>253</v>
      </c>
      <c r="AA156" s="200">
        <v>2175</v>
      </c>
      <c r="AB156" s="200">
        <v>727.23</v>
      </c>
      <c r="AC156" s="205">
        <v>1581726</v>
      </c>
      <c r="AD156" s="244">
        <v>0.5766</v>
      </c>
      <c r="AE156" s="210">
        <v>0</v>
      </c>
      <c r="AF156" s="200">
        <v>0</v>
      </c>
      <c r="AG156" s="200">
        <v>0</v>
      </c>
      <c r="AH156" s="200">
        <v>0</v>
      </c>
      <c r="AI156" s="200">
        <v>0</v>
      </c>
      <c r="AJ156" s="201">
        <v>0</v>
      </c>
      <c r="AK156" s="263">
        <v>0</v>
      </c>
      <c r="AL156" s="210">
        <v>0</v>
      </c>
      <c r="AM156" s="200">
        <v>0</v>
      </c>
      <c r="AN156" s="200">
        <v>0</v>
      </c>
      <c r="AO156" s="200">
        <v>0</v>
      </c>
      <c r="AP156" s="200">
        <v>0</v>
      </c>
      <c r="AQ156" s="201">
        <v>0</v>
      </c>
      <c r="AR156" s="208">
        <v>0</v>
      </c>
      <c r="AS156" s="250">
        <v>0</v>
      </c>
      <c r="AT156" s="200">
        <v>0</v>
      </c>
      <c r="AU156" s="200">
        <v>0</v>
      </c>
      <c r="AV156" s="200">
        <v>0</v>
      </c>
      <c r="AW156" s="200">
        <v>0</v>
      </c>
      <c r="AX156" s="201">
        <v>0</v>
      </c>
      <c r="AY156" s="263">
        <v>0</v>
      </c>
      <c r="AZ156" s="210">
        <v>0</v>
      </c>
      <c r="BA156" s="200">
        <v>0</v>
      </c>
      <c r="BB156" s="205">
        <v>0</v>
      </c>
      <c r="BC156" s="200">
        <v>0</v>
      </c>
      <c r="BD156" s="200">
        <v>0</v>
      </c>
      <c r="BE156" s="201">
        <v>0</v>
      </c>
      <c r="BF156" s="208">
        <v>0</v>
      </c>
      <c r="BG156" s="250">
        <v>0</v>
      </c>
      <c r="BH156" s="200">
        <v>0</v>
      </c>
      <c r="BI156" s="200">
        <v>0</v>
      </c>
      <c r="BJ156" s="200">
        <v>0</v>
      </c>
      <c r="BK156" s="200">
        <v>0</v>
      </c>
      <c r="BL156" s="201">
        <v>0</v>
      </c>
      <c r="BM156" s="263">
        <v>0</v>
      </c>
      <c r="BN156" s="210">
        <v>0</v>
      </c>
      <c r="BO156" s="200">
        <v>0</v>
      </c>
      <c r="BP156" s="205">
        <v>0</v>
      </c>
      <c r="BQ156" s="200">
        <v>0</v>
      </c>
      <c r="BR156" s="200">
        <v>0</v>
      </c>
      <c r="BS156" s="201">
        <v>0</v>
      </c>
      <c r="BT156" s="208">
        <v>0</v>
      </c>
      <c r="BU156" s="327">
        <v>4570812</v>
      </c>
      <c r="BV156" s="333">
        <v>0.0539</v>
      </c>
      <c r="BW156" s="241" t="s">
        <v>198</v>
      </c>
      <c r="BX156" s="200">
        <v>377</v>
      </c>
      <c r="BY156" s="200">
        <v>96.26</v>
      </c>
      <c r="BZ156" s="331">
        <v>36289</v>
      </c>
      <c r="CA156" s="323">
        <v>0.0004</v>
      </c>
      <c r="CB156" s="208">
        <v>0</v>
      </c>
      <c r="CC156" s="238" t="s">
        <v>200</v>
      </c>
      <c r="CD156" s="200">
        <v>667</v>
      </c>
      <c r="CE156" s="200">
        <v>534.28</v>
      </c>
      <c r="CF156" s="205">
        <v>356366</v>
      </c>
      <c r="CG156" s="208">
        <v>0</v>
      </c>
      <c r="CH156" s="238" t="s">
        <v>201</v>
      </c>
      <c r="CI156" s="200">
        <v>1787</v>
      </c>
      <c r="CJ156" s="200">
        <v>78.07</v>
      </c>
      <c r="CK156" s="205">
        <v>139510</v>
      </c>
      <c r="CL156" s="201">
        <v>0</v>
      </c>
      <c r="CM156" s="208">
        <v>0.0059</v>
      </c>
      <c r="CN156" s="250">
        <v>711</v>
      </c>
      <c r="CO156" s="200">
        <v>711</v>
      </c>
      <c r="CP156" s="200">
        <v>40.91</v>
      </c>
      <c r="CQ156" s="200">
        <v>0</v>
      </c>
      <c r="CR156" s="205">
        <v>29087</v>
      </c>
      <c r="CS156" s="201">
        <v>0.0003</v>
      </c>
      <c r="CT156" s="201">
        <v>0</v>
      </c>
      <c r="CU156" s="208">
        <v>0</v>
      </c>
      <c r="CV156" s="319">
        <v>561253</v>
      </c>
      <c r="CW156" s="241" t="s">
        <v>252</v>
      </c>
      <c r="CX156" s="201">
        <v>0.4169</v>
      </c>
      <c r="CY156" s="200">
        <v>1403</v>
      </c>
      <c r="CZ156" s="200">
        <v>1557</v>
      </c>
      <c r="DA156" s="201">
        <v>0.1815</v>
      </c>
      <c r="DB156" s="201">
        <v>0.1815</v>
      </c>
      <c r="DC156" s="200">
        <v>2372.22</v>
      </c>
      <c r="DD156" s="236">
        <v>1729.13</v>
      </c>
      <c r="DE156" s="325">
        <v>3328223</v>
      </c>
      <c r="DF156" s="325">
        <v>2692259</v>
      </c>
      <c r="DG156" s="322">
        <v>1</v>
      </c>
      <c r="DH156" s="201">
        <v>1</v>
      </c>
      <c r="DI156" s="244">
        <v>0.071</v>
      </c>
      <c r="DJ156" s="210">
        <v>150000</v>
      </c>
      <c r="DK156" s="236">
        <v>175000</v>
      </c>
      <c r="DL156" s="325">
        <v>9147917</v>
      </c>
      <c r="DM156" s="322">
        <v>0.1079</v>
      </c>
      <c r="DN156" s="201">
        <v>0.16</v>
      </c>
      <c r="DO156" s="244">
        <v>0.16</v>
      </c>
      <c r="DP156" s="210">
        <v>0</v>
      </c>
      <c r="DQ156" s="236">
        <v>0</v>
      </c>
      <c r="DR156" s="325">
        <v>0</v>
      </c>
      <c r="DS156" s="322">
        <v>0</v>
      </c>
      <c r="DT156" s="201">
        <v>0</v>
      </c>
      <c r="DU156" s="208">
        <v>0</v>
      </c>
      <c r="DV156" s="270">
        <v>0</v>
      </c>
      <c r="DW156" s="199">
        <v>0</v>
      </c>
      <c r="DX156" s="202" t="s">
        <v>218</v>
      </c>
      <c r="DY156" s="199">
        <v>0</v>
      </c>
      <c r="DZ156" s="199">
        <v>0</v>
      </c>
      <c r="EA156" s="202" t="s">
        <v>218</v>
      </c>
      <c r="EB156" s="199">
        <v>0</v>
      </c>
      <c r="EC156" s="247">
        <v>0</v>
      </c>
      <c r="ED156" s="327">
        <v>0</v>
      </c>
      <c r="EE156" s="322">
        <v>0</v>
      </c>
      <c r="EF156" s="244">
        <v>0</v>
      </c>
      <c r="EG156" s="327">
        <v>233640</v>
      </c>
      <c r="EH156" s="322">
        <v>0.0028</v>
      </c>
      <c r="EI156" s="208">
        <v>0</v>
      </c>
      <c r="EJ156" s="327">
        <v>1523838</v>
      </c>
      <c r="EK156" s="322">
        <v>0.018</v>
      </c>
      <c r="EL156" s="244">
        <v>0</v>
      </c>
      <c r="EM156" s="327">
        <v>458388</v>
      </c>
      <c r="EN156" s="322">
        <v>0.0054</v>
      </c>
      <c r="EO156" s="208">
        <v>0</v>
      </c>
      <c r="EP156" s="327">
        <v>0</v>
      </c>
      <c r="EQ156" s="322">
        <v>0</v>
      </c>
      <c r="ER156" s="208">
        <v>0</v>
      </c>
      <c r="ES156" s="241" t="s">
        <v>230</v>
      </c>
      <c r="ET156" s="200">
        <v>232500</v>
      </c>
      <c r="EU156" s="201">
        <v>0.0027</v>
      </c>
      <c r="EV156" s="201">
        <v>0.16</v>
      </c>
      <c r="EW156" s="208">
        <v>0.16</v>
      </c>
      <c r="EX156" s="238" t="s">
        <v>231</v>
      </c>
      <c r="EY156" s="200">
        <v>0</v>
      </c>
      <c r="EZ156" s="201">
        <v>0</v>
      </c>
      <c r="FA156" s="208">
        <v>0</v>
      </c>
      <c r="FB156" s="238" t="s">
        <v>232</v>
      </c>
      <c r="FC156" s="200">
        <v>0</v>
      </c>
      <c r="FD156" s="201">
        <v>0</v>
      </c>
      <c r="FE156" s="208">
        <v>0</v>
      </c>
      <c r="FF156" s="238" t="s">
        <v>233</v>
      </c>
      <c r="FG156" s="200">
        <v>0</v>
      </c>
      <c r="FH156" s="201">
        <v>0</v>
      </c>
      <c r="FI156" s="208">
        <v>0</v>
      </c>
      <c r="FJ156" s="238" t="s">
        <v>234</v>
      </c>
      <c r="FK156" s="200">
        <v>0</v>
      </c>
      <c r="FL156" s="201">
        <v>0</v>
      </c>
      <c r="FM156" s="208">
        <v>0</v>
      </c>
      <c r="FN156" s="238" t="s">
        <v>235</v>
      </c>
      <c r="FO156" s="200">
        <v>0</v>
      </c>
      <c r="FP156" s="201">
        <v>0</v>
      </c>
      <c r="FQ156" s="244">
        <v>0</v>
      </c>
      <c r="FR156" s="211">
        <v>84764767</v>
      </c>
      <c r="FS156" s="201">
        <v>1</v>
      </c>
      <c r="FT156" s="200">
        <v>12208889</v>
      </c>
      <c r="FU156" s="341">
        <f t="shared" si="2"/>
        <v>0.1440325908050924</v>
      </c>
      <c r="FV156" s="210">
        <v>1032044</v>
      </c>
      <c r="FW156" s="199" t="s">
        <v>170</v>
      </c>
      <c r="FX156" s="201">
        <v>0.01</v>
      </c>
      <c r="FY156" s="201">
        <v>1</v>
      </c>
      <c r="FZ156" s="200">
        <v>-499402</v>
      </c>
      <c r="GA156" s="200">
        <v>532641</v>
      </c>
      <c r="GB156" s="208">
        <v>0.0062</v>
      </c>
      <c r="GC156" s="254">
        <v>0</v>
      </c>
      <c r="GD156" s="200">
        <v>150000</v>
      </c>
      <c r="GE156" s="200">
        <v>800000</v>
      </c>
      <c r="GF156" s="236">
        <v>0</v>
      </c>
      <c r="GG156" s="254">
        <v>85297408</v>
      </c>
      <c r="GH156" s="201">
        <v>0.7316</v>
      </c>
      <c r="GI156" s="201">
        <v>0.8632</v>
      </c>
      <c r="GJ156" s="266">
        <v>1.3299999999999998</v>
      </c>
    </row>
  </sheetData>
  <sheetProtection/>
  <autoFilter ref="A4:GJ156"/>
  <mergeCells count="30">
    <mergeCell ref="FV2:GB2"/>
    <mergeCell ref="GC2:GJ2"/>
    <mergeCell ref="EM2:EO2"/>
    <mergeCell ref="EP2:ER2"/>
    <mergeCell ref="ES2:FQ2"/>
    <mergeCell ref="FR2:FU2"/>
    <mergeCell ref="DP2:EC2"/>
    <mergeCell ref="ED2:EF2"/>
    <mergeCell ref="EG2:EI2"/>
    <mergeCell ref="EJ2:EL2"/>
    <mergeCell ref="CC2:CM2"/>
    <mergeCell ref="CN2:CU2"/>
    <mergeCell ref="CW2:DI2"/>
    <mergeCell ref="DJ2:DO2"/>
    <mergeCell ref="C3:D3"/>
    <mergeCell ref="E3:I3"/>
    <mergeCell ref="E2:T2"/>
    <mergeCell ref="J3:N3"/>
    <mergeCell ref="O3:S3"/>
    <mergeCell ref="C2:D2"/>
    <mergeCell ref="BW3:CB3"/>
    <mergeCell ref="U3:AD3"/>
    <mergeCell ref="U2:BV2"/>
    <mergeCell ref="AE3:AK3"/>
    <mergeCell ref="AL3:AR3"/>
    <mergeCell ref="AS3:AY3"/>
    <mergeCell ref="AZ3:BF3"/>
    <mergeCell ref="BG3:BM3"/>
    <mergeCell ref="BN3:BT3"/>
    <mergeCell ref="BW2:CB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proforma data 2014-15</dc:title>
  <dc:subject/>
  <dc:creator>Department for Education</dc:creator>
  <cp:keywords/>
  <dc:description/>
  <cp:lastModifiedBy>DRY, Chris</cp:lastModifiedBy>
  <cp:lastPrinted>2014-03-11T13:22:07Z</cp:lastPrinted>
  <dcterms:created xsi:type="dcterms:W3CDTF">2012-08-08T07:18:00Z</dcterms:created>
  <dcterms:modified xsi:type="dcterms:W3CDTF">2014-03-24T17:07:15Z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0x0101007F645D6FBA204A029FECB8BFC6578C39005279853530254253B886E13194843F8A003AA4A7828D8545A79A9356802181235600B607ABDC0BD1F0469684A4C93648519D</vt:lpwstr>
  </property>
  <property fmtid="{D5CDD505-2E9C-101B-9397-08002B2CF9AE}" pid="3" name="TaxCatchAll">
    <vt:lpwstr>8;#Maintained Schools|b381b706-b4cc-4e83-b589-d2f82381ef62;#3;#Unclassified|0884c477-2e62-47ea-b19c-5af6e91124c5;#2;#EFA|4a323c2c-9aef-47e8-b09b-131faf9bac1c</vt:lpwstr>
  </property>
  <property fmtid="{D5CDD505-2E9C-101B-9397-08002B2CF9AE}" pid="4" name="IWPRightsProtectiveMarkingTaxHTField0">
    <vt:lpwstr>Unclassified|0884c477-2e62-47ea-b19c-5af6e91124c5</vt:lpwstr>
  </property>
  <property fmtid="{D5CDD505-2E9C-101B-9397-08002B2CF9AE}" pid="5" name="IWPContributor">
    <vt:lpwstr/>
  </property>
  <property fmtid="{D5CDD505-2E9C-101B-9397-08002B2CF9AE}" pid="6" name="IWPOrganisationalUnitTaxHTField0">
    <vt:lpwstr>Maintained Schools|b381b706-b4cc-4e83-b589-d2f82381ef62</vt:lpwstr>
  </property>
  <property fmtid="{D5CDD505-2E9C-101B-9397-08002B2CF9AE}" pid="7" name="IWPSubjectTaxHTField0">
    <vt:lpwstr/>
  </property>
  <property fmtid="{D5CDD505-2E9C-101B-9397-08002B2CF9AE}" pid="8" name="IWPSiteTypeTaxHTField0">
    <vt:lpwstr/>
  </property>
  <property fmtid="{D5CDD505-2E9C-101B-9397-08002B2CF9AE}" pid="9" name="IWPFunctionTaxHTField0">
    <vt:lpwstr/>
  </property>
  <property fmtid="{D5CDD505-2E9C-101B-9397-08002B2CF9AE}" pid="10" name="Comments">
    <vt:lpwstr/>
  </property>
  <property fmtid="{D5CDD505-2E9C-101B-9397-08002B2CF9AE}" pid="11" name="IWPOwnerTaxHTField0">
    <vt:lpwstr>EFA|4a323c2c-9aef-47e8-b09b-131faf9bac1c</vt:lpwstr>
  </property>
  <property fmtid="{D5CDD505-2E9C-101B-9397-08002B2CF9AE}" pid="12" name="IWPOrganisationalUnit">
    <vt:lpwstr>8;#Maintained Schools|b381b706-b4cc-4e83-b589-d2f82381ef62</vt:lpwstr>
  </property>
  <property fmtid="{D5CDD505-2E9C-101B-9397-08002B2CF9AE}" pid="13" name="IWPRightsProtectiveMarking">
    <vt:lpwstr>3;#Unclassified|0884c477-2e62-47ea-b19c-5af6e91124c5</vt:lpwstr>
  </property>
  <property fmtid="{D5CDD505-2E9C-101B-9397-08002B2CF9AE}" pid="14" name="IWPOwner">
    <vt:lpwstr>2;#EFA|4a323c2c-9aef-47e8-b09b-131faf9bac1c</vt:lpwstr>
  </property>
  <property fmtid="{D5CDD505-2E9C-101B-9397-08002B2CF9AE}" pid="15" name="IWPFunction">
    <vt:lpwstr/>
  </property>
  <property fmtid="{D5CDD505-2E9C-101B-9397-08002B2CF9AE}" pid="16" name="_dlc_DocId">
    <vt:lpwstr>MFSQ4J2RAPZ6-4-2112</vt:lpwstr>
  </property>
  <property fmtid="{D5CDD505-2E9C-101B-9397-08002B2CF9AE}" pid="17" name="_dlc_DocIdItemGuid">
    <vt:lpwstr>a1297fa3-a894-48ce-9e24-9a6a2713d0c3</vt:lpwstr>
  </property>
  <property fmtid="{D5CDD505-2E9C-101B-9397-08002B2CF9AE}" pid="18" name="_dlc_DocIdUrl">
    <vt:lpwstr>http://workplaces/sites/efabsms/_layouts/DocIdRedir.aspx?ID=MFSQ4J2RAPZ6-4-2112, MFSQ4J2RAPZ6-4-2112</vt:lpwstr>
  </property>
</Properties>
</file>