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Table'!$B$6:$O$49</definedName>
    <definedName name="ExternalData_1" localSheetId="2">'Table 1'!$A$6:$I$158</definedName>
    <definedName name="ExternalData_1" localSheetId="3">'Table 2'!$A$4:$H$11</definedName>
  </definedNames>
  <calcPr calcId="145621"/>
</workbook>
</file>

<file path=xl/calcChain.xml><?xml version="1.0" encoding="utf-8"?>
<calcChain xmlns="http://schemas.openxmlformats.org/spreadsheetml/2006/main">
  <c r="O48" i="1" l="1"/>
  <c r="O44" i="1"/>
  <c r="O49" i="1" s="1"/>
  <c r="O28" i="1"/>
  <c r="O26" i="1"/>
  <c r="O24" i="1"/>
  <c r="O22" i="1"/>
  <c r="O20" i="1"/>
  <c r="O29" i="1" s="1"/>
  <c r="O13" i="1"/>
  <c r="O9" i="1"/>
  <c r="E12" i="3"/>
  <c r="D12" i="3"/>
  <c r="E9" i="3"/>
  <c r="D9" i="3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68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68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68"/>
  </connection>
</connections>
</file>

<file path=xl/sharedStrings.xml><?xml version="1.0" encoding="utf-8"?>
<sst xmlns="http://schemas.openxmlformats.org/spreadsheetml/2006/main" count="239" uniqueCount="196">
  <si>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</si>
  <si>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</si>
  <si>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</si>
  <si>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</si>
  <si>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</si>
  <si>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</si>
  <si>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</si>
  <si>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</si>
  <si>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</si>
  <si>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Windsor and Maidenhead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</si>
  <si>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</si>
  <si>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</si>
  <si>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</si>
  <si>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</si>
  <si>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</si>
  <si>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</si>
  <si>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</si>
  <si>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</si>
  <si>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</si>
  <si>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</si>
  <si>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</si>
  <si>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</si>
  <si>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</si>
  <si>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</si>
  <si>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</si>
  <si>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</si>
  <si>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</si>
  <si>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</si>
  <si>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</si>
  <si>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</si>
  <si>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</si>
  <si>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</si>
  <si>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</si>
  <si>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</si>
  <si>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</si>
  <si>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</si>
  <si>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</si>
  <si>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</si>
  <si>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</si>
  <si>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</si>
  <si>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</si>
  <si>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</si>
  <si>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</si>
  <si>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</si>
  <si>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</si>
  <si>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</si>
  <si>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</si>
  <si>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</si>
  <si>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</si>
  <si>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</si>
  <si>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</si>
  <si>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</si>
  <si>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</si>
  <si>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</si>
  <si>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</si>
  <si>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</si>
  <si>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</si>
  <si>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</si>
  <si>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</si>
  <si>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</si>
  <si>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</si>
  <si>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</si>
  <si>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</si>
  <si>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</si>
  <si>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</si>
  <si>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</si>
  <si>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</si>
  <si>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</si>
  <si>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</si>
  <si>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</si>
  <si>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</si>
  <si>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</si>
  <si>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</si>
  <si>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</si>
  <si>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</si>
  <si>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</si>
  <si>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</si>
  <si>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</si>
  <si>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</si>
  <si>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</si>
  <si>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</si>
  <si>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</si>
  <si>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</si>
  <si>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</si>
  <si>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</si>
  <si>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</si>
  <si>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</si>
  <si>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</si>
  <si>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</si>
  <si>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</si>
  <si>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</si>
  <si>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</si>
  <si>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</si>
  <si>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</si>
  <si>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</si>
  <si>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</si>
  <si>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</si>
  <si>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</si>
  <si>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</si>
  <si>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</si>
  <si>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</si>
  <si>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</si>
  <si>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</si>
  <si>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</si>
  <si>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</si>
  <si>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</si>
  <si>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</si>
  <si>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</si>
  <si>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</si>
  <si>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</si>
  <si>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</si>
  <si>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</si>
  <si>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</si>
  <si>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</si>
  <si>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</si>
  <si>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</si>
  <si>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</si>
  <si>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Brocket PRU - Alternative Provision</t>
  </si>
  <si>
    <t/>
  </si>
  <si>
    <t>St Edmund's House</t>
  </si>
  <si>
    <t>Manor Green School</t>
  </si>
  <si>
    <t>UnitType</t>
  </si>
  <si>
    <t>1. EYSFF (three and four year olds) Base Rate(s) per hour, per provider type</t>
  </si>
  <si>
    <t>Base Rate</t>
  </si>
  <si>
    <t>PerHour</t>
  </si>
  <si>
    <t>All Childminders rates are the same as PV's, all hours relating to Childminders are included in the 'PVI' group heading for base rates &amp; supplements._x000D_
Independent providers &amp; Maintained Primary Nursery Classes receive the same rate for base &amp; supplements. All Independent provider hours are included in the Primary Nursery Class group._x000D_
Nursery schools are the only providers under EYSFF to receive a lump sum payment.Nursery schools do not trigger 'High' Deprivation supplements, therefore the units and total funding for this supplement is zero._x000D_
All Nursery school staff &amp; Leaders are deemed 'High' for Quality/qualifications and do not trigger 'Medium' or 'Low' supplements and the units &amp; £'s are zero.</t>
  </si>
  <si>
    <t>2a. Supplements: Deprivation</t>
  </si>
  <si>
    <t>Deprivation - High</t>
  </si>
  <si>
    <t>Deprivation - Medium</t>
  </si>
  <si>
    <t>Deprivation - Low</t>
  </si>
  <si>
    <t>2b. Supplements: Quality</t>
  </si>
  <si>
    <t>Quality - Leader- High</t>
  </si>
  <si>
    <t>Quality - Leader - medium</t>
  </si>
  <si>
    <t>Quality - Leader - Low</t>
  </si>
  <si>
    <t>Quality - Staff - High</t>
  </si>
  <si>
    <t>Quality - Staff - Medium</t>
  </si>
  <si>
    <t>Quality - Staff - Low</t>
  </si>
  <si>
    <t>2c. Supplements: Flexibility</t>
  </si>
  <si>
    <t>No budget lines entered</t>
  </si>
  <si>
    <t>2d. Supplements: Sustainability</t>
  </si>
  <si>
    <t>3. Other formula</t>
  </si>
  <si>
    <t>Lump Sum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</si>
  <si>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</si>
  <si>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</si>
  <si>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</si>
  <si>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</si>
  <si>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Base Rate 2 year olds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</si>
  <si>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</si>
  <si>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</si>
  <si>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</si>
  <si>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</si>
  <si>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</si>
  <si>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Centrally Held Staff Budget for Early Years</t>
  </si>
  <si>
    <t>Unallocated Early Years Funding</t>
  </si>
  <si>
    <t>Other Early Years Funding not delegated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</si>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</sst>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31.2" x14ac:dyDescent="0.25">
      <c r="A3" s="19"/>
      <c r="B3" s="239"/>
      <c r="C3" s="25" t="s">
        <v>9</v>
      </c>
      <c r="D3" s="25">
        <v>868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183</v>
      </c>
      <c r="F5" s="31"/>
      <c r="G5" s="237"/>
      <c r="H5" s="32"/>
      <c r="I5" s="18" t="s">
        <v>187</v>
      </c>
      <c r="J5" s="31"/>
      <c r="K5" s="32"/>
      <c r="L5" s="18" t="s">
        <v>188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191</v>
      </c>
      <c r="C6" s="33" t="s">
        <v>0</v>
      </c>
      <c r="D6" s="23" t="s">
        <v>184</v>
      </c>
      <c r="E6" s="23" t="s">
        <v>185</v>
      </c>
      <c r="F6" s="23" t="s">
        <v>186</v>
      </c>
      <c r="G6" s="146" t="s">
        <v>121</v>
      </c>
      <c r="H6" s="23" t="s">
        <v>184</v>
      </c>
      <c r="I6" s="23" t="s">
        <v>185</v>
      </c>
      <c r="J6" s="162" t="s">
        <v>186</v>
      </c>
      <c r="K6" s="23" t="s">
        <v>184</v>
      </c>
      <c r="L6" s="23" t="s">
        <v>185</v>
      </c>
      <c r="M6" s="23" t="s">
        <v>186</v>
      </c>
      <c r="N6" s="190" t="s">
        <v>189</v>
      </c>
      <c r="O6" s="207" t="s">
        <v>190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122</v>
      </c>
      <c r="C8" s="38" t="s">
        <v>123</v>
      </c>
      <c r="D8" s="77">
        <v>3.86</v>
      </c>
      <c r="E8" s="77">
        <v>4.9000000000000004</v>
      </c>
      <c r="F8" s="78">
        <v>3.78</v>
      </c>
      <c r="G8" s="148" t="s">
        <v>124</v>
      </c>
      <c r="H8" s="113">
        <v>825307.4</v>
      </c>
      <c r="I8" s="113">
        <v>144115</v>
      </c>
      <c r="J8" s="164">
        <v>497352.5</v>
      </c>
      <c r="K8" s="78">
        <v>3185686.56</v>
      </c>
      <c r="L8" s="78">
        <v>706163.5</v>
      </c>
      <c r="M8" s="78">
        <v>1879992.45</v>
      </c>
      <c r="N8" s="192">
        <v>5771842.5099999998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SUM(N8:N9)/6874528</f>
        <v>0.83959837097179613</v>
      </c>
      <c r="P9" s="237"/>
    </row>
    <row r="10" spans="1:42" x14ac:dyDescent="0.25">
      <c r="A10" s="233"/>
      <c r="B10" s="41" t="s">
        <v>126</v>
      </c>
      <c r="C10" s="41" t="s">
        <v>127</v>
      </c>
      <c r="D10" s="81">
        <v>0.28999999999999998</v>
      </c>
      <c r="E10" s="81">
        <v>0.28999999999999998</v>
      </c>
      <c r="F10" s="82">
        <v>0.28999999999999998</v>
      </c>
      <c r="G10" s="150" t="s">
        <v>124</v>
      </c>
      <c r="H10" s="115">
        <v>23598</v>
      </c>
      <c r="I10" s="115">
        <v>0</v>
      </c>
      <c r="J10" s="166">
        <v>46512</v>
      </c>
      <c r="K10" s="82">
        <v>6843.42</v>
      </c>
      <c r="L10" s="82"/>
      <c r="M10" s="82">
        <v>13488.48</v>
      </c>
      <c r="N10" s="194">
        <v>20331.900000000001</v>
      </c>
      <c r="O10" s="211"/>
      <c r="P10" s="237"/>
    </row>
    <row r="11" spans="1:42" x14ac:dyDescent="0.25">
      <c r="A11" s="233"/>
      <c r="B11" s="42"/>
      <c r="C11" s="41" t="s">
        <v>128</v>
      </c>
      <c r="D11" s="81">
        <v>0.19</v>
      </c>
      <c r="E11" s="81">
        <v>0.19</v>
      </c>
      <c r="F11" s="82">
        <v>0.19</v>
      </c>
      <c r="G11" s="150" t="s">
        <v>124</v>
      </c>
      <c r="H11" s="115">
        <v>103911</v>
      </c>
      <c r="I11" s="115">
        <v>35245</v>
      </c>
      <c r="J11" s="166">
        <v>109440</v>
      </c>
      <c r="K11" s="82">
        <v>19743.09</v>
      </c>
      <c r="L11" s="82">
        <v>6696.55</v>
      </c>
      <c r="M11" s="82">
        <v>20793.599999999999</v>
      </c>
      <c r="N11" s="194">
        <v>47233.24</v>
      </c>
      <c r="O11" s="211"/>
      <c r="P11" s="237"/>
    </row>
    <row r="12" spans="1:42" x14ac:dyDescent="0.25">
      <c r="A12" s="233"/>
      <c r="B12" s="42"/>
      <c r="C12" s="41" t="s">
        <v>129</v>
      </c>
      <c r="D12" s="81">
        <v>0.1</v>
      </c>
      <c r="E12" s="81">
        <v>0.1</v>
      </c>
      <c r="F12" s="82">
        <v>0.1</v>
      </c>
      <c r="G12" s="150" t="s">
        <v>124</v>
      </c>
      <c r="H12" s="115">
        <v>448362.4</v>
      </c>
      <c r="I12" s="115">
        <v>108870</v>
      </c>
      <c r="J12" s="166">
        <v>184323.5</v>
      </c>
      <c r="K12" s="82">
        <v>44836.24</v>
      </c>
      <c r="L12" s="82">
        <v>10887</v>
      </c>
      <c r="M12" s="82">
        <v>18432.349999999999</v>
      </c>
      <c r="N12" s="194">
        <v>74155.59</v>
      </c>
      <c r="O12" s="211"/>
      <c r="P12" s="237"/>
    </row>
    <row r="13" spans="1:42" x14ac:dyDescent="0.25">
      <c r="A13" s="233"/>
      <c r="B13" s="42"/>
      <c r="C13" s="41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SUM(N10:N13)/6874528</f>
        <v>2.0615339700412884E-2</v>
      </c>
      <c r="P13" s="237"/>
    </row>
    <row r="14" spans="1:42" x14ac:dyDescent="0.25">
      <c r="A14" s="233"/>
      <c r="B14" s="43" t="s">
        <v>130</v>
      </c>
      <c r="C14" s="43" t="s">
        <v>131</v>
      </c>
      <c r="D14" s="83">
        <v>0.14000000000000001</v>
      </c>
      <c r="E14" s="83">
        <v>0.14000000000000001</v>
      </c>
      <c r="F14" s="84">
        <v>0.14000000000000001</v>
      </c>
      <c r="G14" s="151" t="s">
        <v>124</v>
      </c>
      <c r="H14" s="116">
        <v>216004</v>
      </c>
      <c r="I14" s="116">
        <v>144115</v>
      </c>
      <c r="J14" s="167">
        <v>434331.5</v>
      </c>
      <c r="K14" s="84">
        <v>30240.560000000001</v>
      </c>
      <c r="L14" s="84">
        <v>20176.099999999999</v>
      </c>
      <c r="M14" s="84">
        <v>60806.41</v>
      </c>
      <c r="N14" s="195">
        <v>111223.07</v>
      </c>
      <c r="O14" s="212"/>
      <c r="P14" s="237"/>
    </row>
    <row r="15" spans="1:42" x14ac:dyDescent="0.25">
      <c r="A15" s="233"/>
      <c r="B15" s="42"/>
      <c r="C15" s="43" t="s">
        <v>132</v>
      </c>
      <c r="D15" s="83">
        <v>0.09</v>
      </c>
      <c r="E15" s="83">
        <v>0.09</v>
      </c>
      <c r="F15" s="84">
        <v>0.09</v>
      </c>
      <c r="G15" s="151" t="s">
        <v>124</v>
      </c>
      <c r="H15" s="116">
        <v>205694</v>
      </c>
      <c r="I15" s="116">
        <v>0</v>
      </c>
      <c r="J15" s="167">
        <v>37371</v>
      </c>
      <c r="K15" s="84">
        <v>18512.46</v>
      </c>
      <c r="L15" s="84"/>
      <c r="M15" s="84">
        <v>3363.39</v>
      </c>
      <c r="N15" s="195">
        <v>21875.85</v>
      </c>
      <c r="O15" s="212"/>
      <c r="P15" s="237"/>
    </row>
    <row r="16" spans="1:42" x14ac:dyDescent="0.25">
      <c r="A16" s="233"/>
      <c r="B16" s="42"/>
      <c r="C16" s="43" t="s">
        <v>133</v>
      </c>
      <c r="D16" s="83">
        <v>0.06</v>
      </c>
      <c r="E16" s="83">
        <v>0.06</v>
      </c>
      <c r="F16" s="84">
        <v>0.06</v>
      </c>
      <c r="G16" s="151" t="s">
        <v>124</v>
      </c>
      <c r="H16" s="116">
        <v>403609</v>
      </c>
      <c r="I16" s="116">
        <v>0</v>
      </c>
      <c r="J16" s="167">
        <v>25650</v>
      </c>
      <c r="K16" s="84">
        <v>24216.54</v>
      </c>
      <c r="L16" s="84"/>
      <c r="M16" s="84">
        <v>1539</v>
      </c>
      <c r="N16" s="195">
        <v>25755.54</v>
      </c>
      <c r="O16" s="212"/>
      <c r="P16" s="237"/>
    </row>
    <row r="17" spans="1:20" x14ac:dyDescent="0.25">
      <c r="A17" s="233"/>
      <c r="B17" s="42"/>
      <c r="C17" s="43" t="s">
        <v>134</v>
      </c>
      <c r="D17" s="83">
        <v>0.14000000000000001</v>
      </c>
      <c r="E17" s="83">
        <v>0.14000000000000001</v>
      </c>
      <c r="F17" s="84">
        <v>0.14000000000000001</v>
      </c>
      <c r="G17" s="151" t="s">
        <v>124</v>
      </c>
      <c r="H17" s="116">
        <v>346059</v>
      </c>
      <c r="I17" s="116">
        <v>144115</v>
      </c>
      <c r="J17" s="167">
        <v>339120.5</v>
      </c>
      <c r="K17" s="84">
        <v>48448.26</v>
      </c>
      <c r="L17" s="84">
        <v>20176.099999999999</v>
      </c>
      <c r="M17" s="84">
        <v>47476.87</v>
      </c>
      <c r="N17" s="195">
        <v>116101.23</v>
      </c>
      <c r="O17" s="212"/>
      <c r="P17" s="237"/>
    </row>
    <row r="18" spans="1:20" x14ac:dyDescent="0.25">
      <c r="A18" s="233"/>
      <c r="B18" s="42"/>
      <c r="C18" s="43" t="s">
        <v>135</v>
      </c>
      <c r="D18" s="83">
        <v>0.09</v>
      </c>
      <c r="E18" s="83">
        <v>0.09</v>
      </c>
      <c r="F18" s="84">
        <v>0.09</v>
      </c>
      <c r="G18" s="151" t="s">
        <v>124</v>
      </c>
      <c r="H18" s="116">
        <v>457702.40000000002</v>
      </c>
      <c r="I18" s="116">
        <v>0</v>
      </c>
      <c r="J18" s="167">
        <v>126882</v>
      </c>
      <c r="K18" s="84">
        <v>41193.22</v>
      </c>
      <c r="L18" s="84"/>
      <c r="M18" s="84">
        <v>11419.38</v>
      </c>
      <c r="N18" s="195">
        <v>52612.6</v>
      </c>
      <c r="O18" s="212"/>
      <c r="P18" s="237"/>
    </row>
    <row r="19" spans="1:20" x14ac:dyDescent="0.25">
      <c r="A19" s="233"/>
      <c r="B19" s="42"/>
      <c r="C19" s="43" t="s">
        <v>136</v>
      </c>
      <c r="D19" s="83">
        <v>0.06</v>
      </c>
      <c r="E19" s="83">
        <v>0.06</v>
      </c>
      <c r="F19" s="84">
        <v>0.06</v>
      </c>
      <c r="G19" s="151" t="s">
        <v>124</v>
      </c>
      <c r="H19" s="116">
        <v>20634</v>
      </c>
      <c r="I19" s="116">
        <v>0</v>
      </c>
      <c r="J19" s="167">
        <v>31350</v>
      </c>
      <c r="K19" s="84">
        <v>1238.04</v>
      </c>
      <c r="L19" s="84"/>
      <c r="M19" s="84">
        <v>1881</v>
      </c>
      <c r="N19" s="195">
        <v>3119.04</v>
      </c>
      <c r="O19" s="212"/>
      <c r="P19" s="237"/>
    </row>
    <row r="20" spans="1:20" x14ac:dyDescent="0.25">
      <c r="A20" s="233"/>
      <c r="B20" s="42"/>
      <c r="C20" s="43"/>
      <c r="D20" s="83"/>
      <c r="E20" s="83"/>
      <c r="F20" s="84"/>
      <c r="G20" s="151"/>
      <c r="H20" s="116"/>
      <c r="I20" s="116"/>
      <c r="J20" s="167"/>
      <c r="K20" s="84"/>
      <c r="L20" s="84"/>
      <c r="M20" s="84"/>
      <c r="N20" s="195"/>
      <c r="O20" s="212">
        <f>SUM(N14:N20)/6874528</f>
        <v>4.8103277781398224E-2</v>
      </c>
      <c r="P20" s="237"/>
    </row>
    <row r="21" spans="1:20" x14ac:dyDescent="0.25">
      <c r="A21" s="233"/>
      <c r="B21" s="44" t="s">
        <v>137</v>
      </c>
      <c r="C21" s="44" t="s">
        <v>138</v>
      </c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/>
      <c r="P21" s="237"/>
    </row>
    <row r="22" spans="1:20" x14ac:dyDescent="0.25">
      <c r="A22" s="233"/>
      <c r="B22" s="42"/>
      <c r="C22" s="44"/>
      <c r="D22" s="85"/>
      <c r="E22" s="85"/>
      <c r="F22" s="86"/>
      <c r="G22" s="152"/>
      <c r="H22" s="117"/>
      <c r="I22" s="117"/>
      <c r="J22" s="168"/>
      <c r="K22" s="86"/>
      <c r="L22" s="86"/>
      <c r="M22" s="86"/>
      <c r="N22" s="196"/>
      <c r="O22" s="213">
        <f>SUM(N21:N22)/6874528</f>
        <v>0</v>
      </c>
      <c r="P22" s="237"/>
    </row>
    <row r="23" spans="1:20" x14ac:dyDescent="0.25">
      <c r="A23" s="233"/>
      <c r="B23" s="45" t="s">
        <v>139</v>
      </c>
      <c r="C23" s="45" t="s">
        <v>138</v>
      </c>
      <c r="D23" s="87"/>
      <c r="E23" s="87"/>
      <c r="F23" s="88"/>
      <c r="G23" s="153"/>
      <c r="H23" s="118"/>
      <c r="I23" s="118"/>
      <c r="J23" s="169"/>
      <c r="K23" s="88"/>
      <c r="L23" s="88"/>
      <c r="M23" s="88"/>
      <c r="N23" s="197"/>
      <c r="O23" s="214"/>
      <c r="P23" s="237"/>
    </row>
    <row r="24" spans="1:20" x14ac:dyDescent="0.25">
      <c r="A24" s="233"/>
      <c r="B24" s="39"/>
      <c r="C24" s="46"/>
      <c r="D24" s="89"/>
      <c r="E24" s="89"/>
      <c r="F24" s="90"/>
      <c r="G24" s="154"/>
      <c r="H24" s="119"/>
      <c r="I24" s="119"/>
      <c r="J24" s="170"/>
      <c r="K24" s="90"/>
      <c r="L24" s="90"/>
      <c r="M24" s="90"/>
      <c r="N24" s="198"/>
      <c r="O24" s="215">
        <f>SUM(N23:N24)/6874528</f>
        <v>0</v>
      </c>
      <c r="P24" s="237"/>
    </row>
    <row r="25" spans="1:20" x14ac:dyDescent="0.25">
      <c r="A25" s="233"/>
      <c r="B25" s="47" t="s">
        <v>140</v>
      </c>
      <c r="C25" s="47" t="s">
        <v>141</v>
      </c>
      <c r="D25" s="91">
        <v>0</v>
      </c>
      <c r="E25" s="91">
        <v>48076</v>
      </c>
      <c r="F25" s="92">
        <v>0</v>
      </c>
      <c r="G25" s="155" t="s">
        <v>142</v>
      </c>
      <c r="H25" s="120">
        <v>0</v>
      </c>
      <c r="I25" s="120">
        <v>3</v>
      </c>
      <c r="J25" s="171">
        <v>0</v>
      </c>
      <c r="K25" s="92"/>
      <c r="L25" s="92">
        <v>144228</v>
      </c>
      <c r="M25" s="92"/>
      <c r="N25" s="199">
        <v>144228</v>
      </c>
      <c r="O25" s="216"/>
      <c r="P25" s="237"/>
    </row>
    <row r="26" spans="1:20" x14ac:dyDescent="0.25">
      <c r="A26" s="233"/>
      <c r="B26" s="39"/>
      <c r="C26" s="48"/>
      <c r="D26" s="93"/>
      <c r="E26" s="93"/>
      <c r="F26" s="94"/>
      <c r="G26" s="156"/>
      <c r="H26" s="121"/>
      <c r="I26" s="121"/>
      <c r="J26" s="172"/>
      <c r="K26" s="94"/>
      <c r="L26" s="94"/>
      <c r="M26" s="94"/>
      <c r="N26" s="200"/>
      <c r="O26" s="217">
        <f>SUM(N25:N26)/6874528</f>
        <v>2.0980058558202105E-2</v>
      </c>
      <c r="P26" s="237"/>
    </row>
    <row r="27" spans="1:20" x14ac:dyDescent="0.25">
      <c r="A27" s="233"/>
      <c r="B27" s="49" t="s">
        <v>143</v>
      </c>
      <c r="C27" s="49" t="s">
        <v>138</v>
      </c>
      <c r="D27" s="95"/>
      <c r="E27" s="95"/>
      <c r="F27" s="96"/>
      <c r="G27" s="157"/>
      <c r="H27" s="122"/>
      <c r="I27" s="122"/>
      <c r="J27" s="173"/>
      <c r="K27" s="110"/>
      <c r="L27" s="96"/>
      <c r="M27" s="96"/>
      <c r="N27" s="201"/>
      <c r="O27" s="218"/>
      <c r="P27" s="237"/>
    </row>
    <row r="28" spans="1:20" x14ac:dyDescent="0.25">
      <c r="A28" s="233"/>
      <c r="B28" s="39"/>
      <c r="C28" s="50"/>
      <c r="D28" s="97"/>
      <c r="E28" s="97"/>
      <c r="F28" s="98"/>
      <c r="G28" s="158"/>
      <c r="H28" s="123"/>
      <c r="I28" s="123"/>
      <c r="J28" s="174"/>
      <c r="K28" s="111"/>
      <c r="L28" s="98"/>
      <c r="M28" s="98"/>
      <c r="N28" s="202"/>
      <c r="O28" s="219">
        <f>SUM(N27:N28)/6874528</f>
        <v>0</v>
      </c>
      <c r="P28" s="237"/>
    </row>
    <row r="29" spans="1:20" x14ac:dyDescent="0.25">
      <c r="A29" s="233"/>
      <c r="B29" s="51" t="s">
        <v>144</v>
      </c>
      <c r="C29" s="51"/>
      <c r="D29" s="99"/>
      <c r="E29" s="99"/>
      <c r="F29" s="100"/>
      <c r="G29" s="159"/>
      <c r="H29" s="124"/>
      <c r="I29" s="124"/>
      <c r="J29" s="175"/>
      <c r="K29" s="100">
        <v>3420958.39</v>
      </c>
      <c r="L29" s="100">
        <v>908327.25</v>
      </c>
      <c r="M29" s="100">
        <v>2059192.93</v>
      </c>
      <c r="N29" s="203">
        <v>6388478.5700000003</v>
      </c>
      <c r="O29" s="220">
        <f>SUM(O8:O28)</f>
        <v>0.92929704701180926</v>
      </c>
      <c r="P29" s="237"/>
    </row>
    <row r="30" spans="1:20" x14ac:dyDescent="0.25">
      <c r="A30" s="20"/>
      <c r="B30" s="52"/>
      <c r="C30" s="52"/>
      <c r="D30" s="132"/>
      <c r="E30" s="132"/>
      <c r="F30" s="133"/>
      <c r="G30" s="160"/>
      <c r="H30" s="134"/>
      <c r="I30" s="134"/>
      <c r="J30" s="176"/>
      <c r="K30" s="132"/>
      <c r="L30" s="132"/>
      <c r="M30" s="132"/>
      <c r="N30" s="204"/>
      <c r="O30" s="231"/>
      <c r="P30" s="237"/>
    </row>
    <row r="31" spans="1:20" ht="31.2" x14ac:dyDescent="0.25">
      <c r="A31" s="20"/>
      <c r="B31" s="243"/>
      <c r="C31" s="243"/>
      <c r="D31" s="135"/>
      <c r="E31" s="136" t="s">
        <v>183</v>
      </c>
      <c r="F31" s="137"/>
      <c r="G31" s="244"/>
      <c r="H31" s="138"/>
      <c r="I31" s="138" t="s">
        <v>187</v>
      </c>
      <c r="J31" s="177"/>
      <c r="K31" s="137"/>
      <c r="L31" s="137" t="s">
        <v>188</v>
      </c>
      <c r="M31" s="137"/>
      <c r="N31" s="245"/>
      <c r="O31" s="246"/>
      <c r="P31" s="237"/>
    </row>
    <row r="32" spans="1:20" s="6" customFormat="1" ht="36" x14ac:dyDescent="0.25">
      <c r="A32" s="234"/>
      <c r="B32" s="21" t="s">
        <v>191</v>
      </c>
      <c r="C32" s="22" t="s">
        <v>0</v>
      </c>
      <c r="D32" s="101" t="s">
        <v>184</v>
      </c>
      <c r="E32" s="101" t="s">
        <v>185</v>
      </c>
      <c r="F32" s="101" t="s">
        <v>186</v>
      </c>
      <c r="G32" s="147"/>
      <c r="H32" s="125" t="s">
        <v>184</v>
      </c>
      <c r="I32" s="125" t="s">
        <v>185</v>
      </c>
      <c r="J32" s="178" t="s">
        <v>186</v>
      </c>
      <c r="K32" s="101" t="s">
        <v>184</v>
      </c>
      <c r="L32" s="101" t="s">
        <v>185</v>
      </c>
      <c r="M32" s="101" t="s">
        <v>186</v>
      </c>
      <c r="N32" s="205" t="s">
        <v>189</v>
      </c>
      <c r="O32" s="207" t="s">
        <v>190</v>
      </c>
      <c r="P32" s="239"/>
      <c r="Q32" s="7"/>
      <c r="R32" s="7"/>
      <c r="S32" s="7"/>
      <c r="T32" s="7"/>
    </row>
    <row r="33" spans="1:20" ht="20.399999999999999" x14ac:dyDescent="0.25">
      <c r="A33" s="233"/>
      <c r="B33" s="53" t="s">
        <v>145</v>
      </c>
      <c r="C33" s="53" t="s">
        <v>146</v>
      </c>
      <c r="D33" s="102">
        <v>5</v>
      </c>
      <c r="E33" s="102">
        <v>5</v>
      </c>
      <c r="F33" s="103">
        <v>5</v>
      </c>
      <c r="G33" s="161" t="s">
        <v>124</v>
      </c>
      <c r="H33" s="126">
        <v>57000</v>
      </c>
      <c r="I33" s="126">
        <v>0</v>
      </c>
      <c r="J33" s="179">
        <v>0</v>
      </c>
      <c r="K33" s="103">
        <v>285000</v>
      </c>
      <c r="L33" s="103"/>
      <c r="M33" s="103"/>
      <c r="N33" s="206">
        <v>285000</v>
      </c>
      <c r="O33" s="221"/>
      <c r="P33" s="237"/>
    </row>
    <row r="34" spans="1:20" x14ac:dyDescent="0.25">
      <c r="A34" s="233"/>
      <c r="B34" s="39"/>
      <c r="C34" s="40"/>
      <c r="D34" s="79"/>
      <c r="E34" s="79"/>
      <c r="F34" s="80"/>
      <c r="G34" s="149"/>
      <c r="H34" s="114"/>
      <c r="I34" s="114"/>
      <c r="J34" s="165"/>
      <c r="K34" s="80"/>
      <c r="L34" s="80"/>
      <c r="M34" s="80"/>
      <c r="N34" s="193"/>
      <c r="O34" s="222"/>
      <c r="P34" s="237"/>
    </row>
    <row r="35" spans="1:20" x14ac:dyDescent="0.25">
      <c r="A35" s="233"/>
      <c r="B35" s="43" t="s">
        <v>147</v>
      </c>
      <c r="C35" s="43" t="s">
        <v>138</v>
      </c>
      <c r="D35" s="83"/>
      <c r="E35" s="83"/>
      <c r="F35" s="84"/>
      <c r="G35" s="151"/>
      <c r="H35" s="116"/>
      <c r="I35" s="116"/>
      <c r="J35" s="167"/>
      <c r="K35" s="84"/>
      <c r="L35" s="84"/>
      <c r="M35" s="84"/>
      <c r="N35" s="195"/>
      <c r="O35" s="223"/>
      <c r="P35" s="237"/>
    </row>
    <row r="36" spans="1:20" x14ac:dyDescent="0.25">
      <c r="A36" s="233"/>
      <c r="B36" s="42"/>
      <c r="C36" s="43"/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3"/>
      <c r="P36" s="237"/>
    </row>
    <row r="37" spans="1:20" x14ac:dyDescent="0.25">
      <c r="A37" s="233"/>
      <c r="B37" s="47" t="s">
        <v>148</v>
      </c>
      <c r="C37" s="47" t="s">
        <v>138</v>
      </c>
      <c r="D37" s="91"/>
      <c r="E37" s="91"/>
      <c r="F37" s="92"/>
      <c r="G37" s="155"/>
      <c r="H37" s="120"/>
      <c r="I37" s="120"/>
      <c r="J37" s="171"/>
      <c r="K37" s="92"/>
      <c r="L37" s="92"/>
      <c r="M37" s="92"/>
      <c r="N37" s="199"/>
      <c r="O37" s="223"/>
      <c r="P37" s="237"/>
    </row>
    <row r="38" spans="1:20" x14ac:dyDescent="0.25">
      <c r="A38" s="233"/>
      <c r="B38" s="39"/>
      <c r="C38" s="48"/>
      <c r="D38" s="93"/>
      <c r="E38" s="93"/>
      <c r="F38" s="94"/>
      <c r="G38" s="156"/>
      <c r="H38" s="121"/>
      <c r="I38" s="121"/>
      <c r="J38" s="172"/>
      <c r="K38" s="94"/>
      <c r="L38" s="94"/>
      <c r="M38" s="94"/>
      <c r="N38" s="200"/>
      <c r="O38" s="222"/>
      <c r="P38" s="237"/>
    </row>
    <row r="39" spans="1:20" x14ac:dyDescent="0.25">
      <c r="A39" s="233"/>
      <c r="B39" s="54" t="s">
        <v>149</v>
      </c>
      <c r="C39" s="54"/>
      <c r="D39" s="104"/>
      <c r="E39" s="104"/>
      <c r="F39" s="104"/>
      <c r="G39" s="55"/>
      <c r="H39" s="124"/>
      <c r="I39" s="124"/>
      <c r="J39" s="124"/>
      <c r="K39" s="182">
        <v>285000</v>
      </c>
      <c r="L39" s="100"/>
      <c r="M39" s="100"/>
      <c r="N39" s="100">
        <v>285000</v>
      </c>
      <c r="O39" s="224"/>
      <c r="P39" s="237"/>
    </row>
    <row r="40" spans="1:20" x14ac:dyDescent="0.25">
      <c r="A40" s="20"/>
      <c r="B40" s="56"/>
      <c r="C40" s="56"/>
      <c r="D40" s="139"/>
      <c r="E40" s="139"/>
      <c r="F40" s="139"/>
      <c r="G40" s="140"/>
      <c r="H40" s="141"/>
      <c r="I40" s="141"/>
      <c r="J40" s="141"/>
      <c r="K40" s="183"/>
      <c r="L40" s="139"/>
      <c r="M40" s="139"/>
      <c r="N40" s="236"/>
      <c r="O40" s="189"/>
      <c r="P40" s="56"/>
    </row>
    <row r="41" spans="1:20" s="24" customFormat="1" ht="12" x14ac:dyDescent="0.25">
      <c r="A41" s="235"/>
      <c r="B41" s="57"/>
      <c r="C41" s="57"/>
      <c r="D41" s="142"/>
      <c r="E41" s="142"/>
      <c r="F41" s="142"/>
      <c r="G41" s="143"/>
      <c r="H41" s="144"/>
      <c r="I41" s="144"/>
      <c r="J41" s="144"/>
      <c r="K41" s="184"/>
      <c r="L41" s="142"/>
      <c r="M41" s="142"/>
      <c r="N41" s="142"/>
      <c r="O41" s="225"/>
      <c r="P41" s="58"/>
      <c r="Q41" s="59"/>
      <c r="R41" s="59"/>
      <c r="S41" s="59"/>
      <c r="T41" s="59"/>
    </row>
    <row r="42" spans="1:20" s="24" customFormat="1" ht="24" x14ac:dyDescent="0.25">
      <c r="A42" s="235"/>
      <c r="B42" s="60" t="s">
        <v>192</v>
      </c>
      <c r="C42" s="60"/>
      <c r="D42" s="105"/>
      <c r="E42" s="105" t="s">
        <v>193</v>
      </c>
      <c r="F42" s="106"/>
      <c r="G42" s="61"/>
      <c r="H42" s="127"/>
      <c r="I42" s="127"/>
      <c r="J42" s="127"/>
      <c r="K42" s="185"/>
      <c r="L42" s="106" t="s">
        <v>194</v>
      </c>
      <c r="M42" s="106"/>
      <c r="N42" s="106"/>
      <c r="O42" s="226" t="s">
        <v>190</v>
      </c>
      <c r="P42" s="240"/>
      <c r="Q42" s="59"/>
      <c r="R42" s="59"/>
      <c r="S42" s="59"/>
      <c r="T42" s="59"/>
    </row>
    <row r="43" spans="1:20" x14ac:dyDescent="0.25">
      <c r="A43" s="233"/>
      <c r="B43" s="62" t="s">
        <v>150</v>
      </c>
      <c r="C43" s="63" t="s">
        <v>138</v>
      </c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/>
      <c r="O43" s="227"/>
      <c r="P43" s="237"/>
    </row>
    <row r="44" spans="1:20" x14ac:dyDescent="0.25">
      <c r="A44" s="233"/>
      <c r="B44" s="65"/>
      <c r="C44" s="63"/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/>
      <c r="O44" s="227">
        <f>SUM(N43:N44)/6874528</f>
        <v>0</v>
      </c>
      <c r="P44" s="237"/>
    </row>
    <row r="45" spans="1:20" ht="20.399999999999999" x14ac:dyDescent="0.25">
      <c r="A45" s="233"/>
      <c r="B45" s="66" t="s">
        <v>151</v>
      </c>
      <c r="C45" s="67" t="s">
        <v>152</v>
      </c>
      <c r="D45" s="108"/>
      <c r="E45" s="108"/>
      <c r="F45" s="108"/>
      <c r="G45" s="68"/>
      <c r="H45" s="129"/>
      <c r="I45" s="129"/>
      <c r="J45" s="129"/>
      <c r="K45" s="187"/>
      <c r="L45" s="112"/>
      <c r="M45" s="112"/>
      <c r="N45" s="112">
        <v>120000</v>
      </c>
      <c r="O45" s="228"/>
      <c r="P45" s="237"/>
    </row>
    <row r="46" spans="1:20" x14ac:dyDescent="0.25">
      <c r="A46" s="233"/>
      <c r="B46" s="65"/>
      <c r="C46" s="69" t="s">
        <v>153</v>
      </c>
      <c r="D46" s="109"/>
      <c r="E46" s="109"/>
      <c r="F46" s="109"/>
      <c r="G46" s="70"/>
      <c r="H46" s="130"/>
      <c r="I46" s="130"/>
      <c r="J46" s="130"/>
      <c r="K46" s="188"/>
      <c r="L46" s="181"/>
      <c r="M46" s="181"/>
      <c r="N46" s="181">
        <v>344049</v>
      </c>
      <c r="O46" s="229"/>
      <c r="P46" s="237"/>
    </row>
    <row r="47" spans="1:20" x14ac:dyDescent="0.25">
      <c r="A47" s="233"/>
      <c r="B47" s="65"/>
      <c r="C47" s="69" t="s">
        <v>154</v>
      </c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>
        <v>22000</v>
      </c>
      <c r="O47" s="229"/>
      <c r="P47" s="237"/>
    </row>
    <row r="48" spans="1:20" x14ac:dyDescent="0.25">
      <c r="A48" s="233"/>
      <c r="B48" s="65"/>
      <c r="C48" s="69"/>
      <c r="D48" s="109"/>
      <c r="E48" s="109"/>
      <c r="F48" s="109"/>
      <c r="G48" s="70"/>
      <c r="H48" s="130"/>
      <c r="I48" s="130"/>
      <c r="J48" s="130"/>
      <c r="K48" s="188"/>
      <c r="L48" s="181"/>
      <c r="M48" s="181"/>
      <c r="N48" s="181"/>
      <c r="O48" s="229">
        <f>SUM(N45:N48)/6874528</f>
        <v>7.0702890438441732E-2</v>
      </c>
      <c r="P48" s="237"/>
    </row>
    <row r="49" spans="1:16" x14ac:dyDescent="0.25">
      <c r="A49" s="233"/>
      <c r="B49" s="54" t="s">
        <v>155</v>
      </c>
      <c r="C49" s="54"/>
      <c r="D49" s="104"/>
      <c r="E49" s="104"/>
      <c r="F49" s="104"/>
      <c r="G49" s="55"/>
      <c r="H49" s="131"/>
      <c r="I49" s="131"/>
      <c r="J49" s="131"/>
      <c r="K49" s="182"/>
      <c r="L49" s="100"/>
      <c r="M49" s="100"/>
      <c r="N49" s="100">
        <v>486049</v>
      </c>
      <c r="O49" s="220">
        <f>SUM(O43:O48)</f>
        <v>7.0702890438441732E-2</v>
      </c>
      <c r="P49" s="237"/>
    </row>
    <row r="50" spans="1:16" x14ac:dyDescent="0.25">
      <c r="A50" s="19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230"/>
      <c r="P50" s="71"/>
    </row>
    <row r="51" spans="1:16" x14ac:dyDescent="0.25">
      <c r="B51" s="72" t="s">
        <v>195</v>
      </c>
    </row>
    <row r="52" spans="1:16" x14ac:dyDescent="0.25">
      <c r="B52" s="73" t="s">
        <v>125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5"/>
    </row>
  </sheetData>
  <mergeCells count="15">
    <mergeCell ref="B50:P50"/>
    <mergeCell ref="B52:O52"/>
    <mergeCell ref="C46:J46"/>
    <mergeCell ref="C47:J47"/>
    <mergeCell ref="C48:J48"/>
    <mergeCell ref="B49:J49"/>
    <mergeCell ref="B30:O30"/>
    <mergeCell ref="N31:O31"/>
    <mergeCell ref="B40:P40"/>
    <mergeCell ref="C2:E2"/>
    <mergeCell ref="B29:C29"/>
    <mergeCell ref="B39:G39"/>
    <mergeCell ref="C43:J43"/>
    <mergeCell ref="C44:J44"/>
    <mergeCell ref="C45:J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156</v>
      </c>
    </row>
    <row r="2" spans="1:9" ht="15.6" x14ac:dyDescent="0.3">
      <c r="A2" s="3" t="s">
        <v>157</v>
      </c>
      <c r="E2" s="3" t="s">
        <v>158</v>
      </c>
    </row>
    <row r="4" spans="1:9" ht="15.6" x14ac:dyDescent="0.3">
      <c r="A4" s="4" t="s">
        <v>159</v>
      </c>
      <c r="B4" s="5" t="s">
        <v>9</v>
      </c>
      <c r="C4" s="5">
        <v>868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6673478</v>
      </c>
      <c r="C10">
        <v>35681289</v>
      </c>
      <c r="D10">
        <v>49603432</v>
      </c>
      <c r="E10">
        <v>2236000</v>
      </c>
      <c r="G10">
        <v>94194199</v>
      </c>
      <c r="I10">
        <v>94194199</v>
      </c>
    </row>
    <row r="12" spans="1:9" x14ac:dyDescent="0.25">
      <c r="A12" s="1" t="s">
        <v>161</v>
      </c>
    </row>
    <row r="14" spans="1:9" x14ac:dyDescent="0.25">
      <c r="A14" t="s">
        <v>11</v>
      </c>
      <c r="C14">
        <v>25974</v>
      </c>
      <c r="D14">
        <v>12765</v>
      </c>
      <c r="G14">
        <v>38739</v>
      </c>
      <c r="H14">
        <v>0</v>
      </c>
      <c r="I14">
        <v>38739</v>
      </c>
    </row>
    <row r="15" spans="1:9" x14ac:dyDescent="0.25">
      <c r="A15" t="s">
        <v>12</v>
      </c>
      <c r="C15">
        <v>64253</v>
      </c>
      <c r="D15">
        <v>31400</v>
      </c>
      <c r="G15">
        <v>95653</v>
      </c>
      <c r="H15">
        <v>0</v>
      </c>
      <c r="I15">
        <v>95653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43290</v>
      </c>
      <c r="D20">
        <v>10638</v>
      </c>
      <c r="G20">
        <v>53928</v>
      </c>
      <c r="H20">
        <v>0</v>
      </c>
      <c r="I20">
        <v>53928</v>
      </c>
    </row>
    <row r="21" spans="1:9" x14ac:dyDescent="0.25">
      <c r="A21" t="s">
        <v>18</v>
      </c>
      <c r="C21">
        <v>201858</v>
      </c>
      <c r="D21">
        <v>41055</v>
      </c>
      <c r="G21">
        <v>242913</v>
      </c>
      <c r="H21">
        <v>0</v>
      </c>
      <c r="I21">
        <v>242913</v>
      </c>
    </row>
    <row r="23" spans="1:9" x14ac:dyDescent="0.25">
      <c r="A23" s="1" t="s">
        <v>162</v>
      </c>
    </row>
    <row r="25" spans="1:9" x14ac:dyDescent="0.25">
      <c r="A25" t="s">
        <v>19</v>
      </c>
      <c r="B25">
        <v>3196</v>
      </c>
      <c r="C25">
        <v>882148</v>
      </c>
      <c r="D25">
        <v>538973</v>
      </c>
      <c r="E25">
        <v>3427402</v>
      </c>
      <c r="F25">
        <v>0</v>
      </c>
      <c r="G25">
        <v>4851719</v>
      </c>
      <c r="H25">
        <v>11040</v>
      </c>
      <c r="I25">
        <v>4840679</v>
      </c>
    </row>
    <row r="26" spans="1:9" x14ac:dyDescent="0.25">
      <c r="A26" t="s">
        <v>20</v>
      </c>
      <c r="B26">
        <v>0</v>
      </c>
      <c r="C26">
        <v>79727</v>
      </c>
      <c r="D26">
        <v>382446</v>
      </c>
      <c r="E26">
        <v>0</v>
      </c>
      <c r="F26">
        <v>154342</v>
      </c>
      <c r="G26">
        <v>616515</v>
      </c>
      <c r="H26">
        <v>0</v>
      </c>
      <c r="I26">
        <v>616515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3370848</v>
      </c>
      <c r="F27">
        <v>1979712</v>
      </c>
      <c r="G27">
        <v>5350560</v>
      </c>
      <c r="H27">
        <v>100430</v>
      </c>
      <c r="I27">
        <v>5250130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43180</v>
      </c>
      <c r="C29">
        <v>393353</v>
      </c>
      <c r="D29">
        <v>329280</v>
      </c>
      <c r="E29">
        <v>145400</v>
      </c>
      <c r="F29">
        <v>2023</v>
      </c>
      <c r="G29">
        <v>913236</v>
      </c>
      <c r="H29">
        <v>0</v>
      </c>
      <c r="I29">
        <v>913236</v>
      </c>
    </row>
    <row r="30" spans="1:9" x14ac:dyDescent="0.25">
      <c r="A30" t="s">
        <v>24</v>
      </c>
      <c r="B30">
        <v>253380</v>
      </c>
      <c r="C30">
        <v>421083</v>
      </c>
      <c r="D30">
        <v>298656</v>
      </c>
      <c r="E30">
        <v>17600</v>
      </c>
      <c r="F30">
        <v>0</v>
      </c>
      <c r="G30">
        <v>990719</v>
      </c>
      <c r="H30">
        <v>124300</v>
      </c>
      <c r="I30">
        <v>866419</v>
      </c>
    </row>
    <row r="31" spans="1:9" x14ac:dyDescent="0.25">
      <c r="A31" t="s">
        <v>25</v>
      </c>
      <c r="E31">
        <v>23300</v>
      </c>
      <c r="G31">
        <v>23300</v>
      </c>
      <c r="H31">
        <v>0</v>
      </c>
      <c r="I31">
        <v>23300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163</v>
      </c>
    </row>
    <row r="38" spans="1:9" x14ac:dyDescent="0.25">
      <c r="A38" t="s">
        <v>29</v>
      </c>
      <c r="B38">
        <v>486049</v>
      </c>
      <c r="G38">
        <v>486049</v>
      </c>
      <c r="H38">
        <v>0</v>
      </c>
      <c r="I38">
        <v>486049</v>
      </c>
    </row>
    <row r="40" spans="1:9" x14ac:dyDescent="0.25">
      <c r="A40" s="1" t="s">
        <v>164</v>
      </c>
    </row>
    <row r="42" spans="1:9" x14ac:dyDescent="0.25">
      <c r="A42" t="s">
        <v>30</v>
      </c>
      <c r="B42">
        <v>0</v>
      </c>
      <c r="C42">
        <v>137456</v>
      </c>
      <c r="D42">
        <v>57274</v>
      </c>
      <c r="E42">
        <v>104000</v>
      </c>
      <c r="G42">
        <v>298730</v>
      </c>
      <c r="H42">
        <v>0</v>
      </c>
      <c r="I42">
        <v>298730</v>
      </c>
    </row>
    <row r="43" spans="1:9" x14ac:dyDescent="0.25">
      <c r="A43" t="s">
        <v>31</v>
      </c>
      <c r="B43">
        <v>0</v>
      </c>
      <c r="C43">
        <v>145484</v>
      </c>
      <c r="D43">
        <v>172746</v>
      </c>
      <c r="E43">
        <v>0</v>
      </c>
      <c r="G43">
        <v>318230</v>
      </c>
      <c r="H43">
        <v>0</v>
      </c>
      <c r="I43">
        <v>318230</v>
      </c>
    </row>
    <row r="44" spans="1:9" x14ac:dyDescent="0.25">
      <c r="A44" t="s">
        <v>32</v>
      </c>
      <c r="B44">
        <v>3567</v>
      </c>
      <c r="C44">
        <v>21379</v>
      </c>
      <c r="D44">
        <v>23395</v>
      </c>
      <c r="E44">
        <v>659</v>
      </c>
      <c r="G44">
        <v>49000</v>
      </c>
      <c r="H44">
        <v>0</v>
      </c>
      <c r="I44">
        <v>49000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51608</v>
      </c>
      <c r="D46">
        <v>46800</v>
      </c>
      <c r="E46">
        <v>1592</v>
      </c>
      <c r="G46">
        <v>100000</v>
      </c>
      <c r="H46">
        <v>0</v>
      </c>
      <c r="I46">
        <v>100000</v>
      </c>
    </row>
    <row r="47" spans="1:9" x14ac:dyDescent="0.25">
      <c r="A47" t="s">
        <v>35</v>
      </c>
      <c r="B47">
        <v>0</v>
      </c>
      <c r="C47">
        <v>49544</v>
      </c>
      <c r="D47">
        <v>44928</v>
      </c>
      <c r="E47">
        <v>1528</v>
      </c>
      <c r="G47">
        <v>96000</v>
      </c>
      <c r="H47">
        <v>0</v>
      </c>
      <c r="I47">
        <v>96000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301941</v>
      </c>
      <c r="D51">
        <v>0</v>
      </c>
      <c r="E51">
        <v>0</v>
      </c>
      <c r="G51">
        <v>301941</v>
      </c>
      <c r="H51">
        <v>0</v>
      </c>
      <c r="I51">
        <v>301941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17298</v>
      </c>
      <c r="D53">
        <v>18928</v>
      </c>
      <c r="E53">
        <v>534</v>
      </c>
      <c r="F53">
        <v>0</v>
      </c>
      <c r="G53">
        <v>36760</v>
      </c>
      <c r="H53">
        <v>0</v>
      </c>
      <c r="I53">
        <v>36760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7462850</v>
      </c>
      <c r="C55">
        <v>38517685</v>
      </c>
      <c r="D55">
        <v>51612716</v>
      </c>
      <c r="E55">
        <v>9328863</v>
      </c>
      <c r="F55">
        <v>2136077</v>
      </c>
      <c r="G55">
        <v>109058191</v>
      </c>
      <c r="H55">
        <v>235770</v>
      </c>
      <c r="I55">
        <v>108822421</v>
      </c>
    </row>
    <row r="57" spans="1:9" x14ac:dyDescent="0.25">
      <c r="A57" s="1" t="s">
        <v>165</v>
      </c>
    </row>
    <row r="59" spans="1:9" x14ac:dyDescent="0.25">
      <c r="A59" t="s">
        <v>44</v>
      </c>
      <c r="G59">
        <v>99220233</v>
      </c>
    </row>
    <row r="60" spans="1:9" x14ac:dyDescent="0.25">
      <c r="A60" t="s">
        <v>45</v>
      </c>
      <c r="G60">
        <v>500000</v>
      </c>
    </row>
    <row r="61" spans="1:9" x14ac:dyDescent="0.25">
      <c r="A61" t="s">
        <v>46</v>
      </c>
      <c r="G61">
        <v>9102188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108822421</v>
      </c>
    </row>
    <row r="64" spans="1:9" x14ac:dyDescent="0.25">
      <c r="A64" t="s">
        <v>49</v>
      </c>
      <c r="G64">
        <v>-22537376</v>
      </c>
    </row>
    <row r="66" spans="1:9" x14ac:dyDescent="0.25">
      <c r="A66" s="1" t="s">
        <v>166</v>
      </c>
    </row>
    <row r="68" spans="1:9" x14ac:dyDescent="0.25">
      <c r="A68" t="s">
        <v>50</v>
      </c>
      <c r="G68">
        <v>63780</v>
      </c>
      <c r="H68">
        <v>0</v>
      </c>
      <c r="I68">
        <v>63780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164180</v>
      </c>
      <c r="H70">
        <v>73390</v>
      </c>
      <c r="I70">
        <v>90790</v>
      </c>
    </row>
    <row r="71" spans="1:9" x14ac:dyDescent="0.25">
      <c r="A71" t="s">
        <v>53</v>
      </c>
      <c r="G71">
        <v>656600</v>
      </c>
      <c r="H71">
        <v>145200</v>
      </c>
      <c r="I71">
        <v>511400</v>
      </c>
    </row>
    <row r="72" spans="1:9" x14ac:dyDescent="0.25">
      <c r="A72" t="s">
        <v>54</v>
      </c>
      <c r="G72">
        <v>120910</v>
      </c>
      <c r="H72">
        <v>55175</v>
      </c>
      <c r="I72">
        <v>65735</v>
      </c>
    </row>
    <row r="73" spans="1:9" x14ac:dyDescent="0.25">
      <c r="A73" t="s">
        <v>55</v>
      </c>
      <c r="G73">
        <v>694820</v>
      </c>
      <c r="H73">
        <v>0</v>
      </c>
      <c r="I73">
        <v>694820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584850</v>
      </c>
      <c r="H77">
        <v>273680</v>
      </c>
      <c r="I77">
        <v>311170</v>
      </c>
    </row>
    <row r="78" spans="1:9" x14ac:dyDescent="0.25">
      <c r="A78" t="s">
        <v>59</v>
      </c>
      <c r="G78">
        <v>279330</v>
      </c>
      <c r="H78">
        <v>10000</v>
      </c>
      <c r="I78">
        <v>269330</v>
      </c>
    </row>
    <row r="79" spans="1:9" x14ac:dyDescent="0.25">
      <c r="A79" t="s">
        <v>60</v>
      </c>
      <c r="G79">
        <v>57050</v>
      </c>
      <c r="H79">
        <v>48730</v>
      </c>
      <c r="I79">
        <v>8320</v>
      </c>
    </row>
    <row r="80" spans="1:9" x14ac:dyDescent="0.25">
      <c r="A80" t="s">
        <v>61</v>
      </c>
      <c r="B80">
        <v>15528</v>
      </c>
      <c r="C80">
        <v>129592</v>
      </c>
      <c r="D80">
        <v>123542</v>
      </c>
      <c r="E80">
        <v>1237319</v>
      </c>
      <c r="F80">
        <v>17631</v>
      </c>
      <c r="G80">
        <v>1523612</v>
      </c>
      <c r="H80">
        <v>21664</v>
      </c>
      <c r="I80">
        <v>1501948</v>
      </c>
    </row>
    <row r="81" spans="1:9" x14ac:dyDescent="0.25">
      <c r="A81" t="s">
        <v>62</v>
      </c>
      <c r="B81">
        <v>15410</v>
      </c>
      <c r="C81">
        <v>104976</v>
      </c>
      <c r="D81">
        <v>494519</v>
      </c>
      <c r="E81">
        <v>0</v>
      </c>
      <c r="F81">
        <v>66573</v>
      </c>
      <c r="G81">
        <v>681478</v>
      </c>
      <c r="H81">
        <v>122176</v>
      </c>
      <c r="I81">
        <v>559302</v>
      </c>
    </row>
    <row r="82" spans="1:9" x14ac:dyDescent="0.25">
      <c r="A82" t="s">
        <v>63</v>
      </c>
      <c r="G82">
        <v>120910</v>
      </c>
      <c r="H82">
        <v>55175</v>
      </c>
      <c r="I82">
        <v>65735</v>
      </c>
    </row>
    <row r="84" spans="1:9" x14ac:dyDescent="0.25">
      <c r="A84" t="s">
        <v>64</v>
      </c>
      <c r="D84">
        <v>64610</v>
      </c>
      <c r="E84">
        <v>0</v>
      </c>
      <c r="G84">
        <v>64610</v>
      </c>
      <c r="H84">
        <v>0</v>
      </c>
      <c r="I84">
        <v>64610</v>
      </c>
    </row>
    <row r="85" spans="1:9" x14ac:dyDescent="0.25">
      <c r="A85" t="s">
        <v>65</v>
      </c>
      <c r="G85">
        <v>19920</v>
      </c>
      <c r="H85">
        <v>35990</v>
      </c>
      <c r="I85">
        <v>-16070</v>
      </c>
    </row>
    <row r="86" spans="1:9" x14ac:dyDescent="0.25">
      <c r="A86" t="s">
        <v>66</v>
      </c>
      <c r="G86">
        <v>282560</v>
      </c>
      <c r="H86">
        <v>0</v>
      </c>
      <c r="I86">
        <v>282560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2920</v>
      </c>
      <c r="H88">
        <v>0</v>
      </c>
      <c r="I88">
        <v>2920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5317530</v>
      </c>
      <c r="H90">
        <v>841180</v>
      </c>
      <c r="I90">
        <v>4476350</v>
      </c>
    </row>
    <row r="92" spans="1:9" x14ac:dyDescent="0.25">
      <c r="A92" s="1" t="s">
        <v>167</v>
      </c>
    </row>
    <row r="95" spans="1:9" x14ac:dyDescent="0.25">
      <c r="A95" s="1" t="s">
        <v>168</v>
      </c>
    </row>
    <row r="97" spans="1:9" x14ac:dyDescent="0.25">
      <c r="A97" t="s">
        <v>71</v>
      </c>
      <c r="G97">
        <v>865560</v>
      </c>
      <c r="H97">
        <v>0</v>
      </c>
      <c r="I97">
        <v>865560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605400</v>
      </c>
      <c r="H100">
        <v>15650</v>
      </c>
      <c r="I100">
        <v>589750</v>
      </c>
    </row>
    <row r="101" spans="1:9" x14ac:dyDescent="0.25">
      <c r="A101" t="s">
        <v>75</v>
      </c>
      <c r="G101">
        <v>1470960</v>
      </c>
      <c r="H101">
        <v>15650</v>
      </c>
      <c r="I101">
        <v>1455310</v>
      </c>
    </row>
    <row r="103" spans="1:9" x14ac:dyDescent="0.25">
      <c r="A103" s="1" t="s">
        <v>169</v>
      </c>
    </row>
    <row r="106" spans="1:9" x14ac:dyDescent="0.25">
      <c r="A106" t="s">
        <v>76</v>
      </c>
      <c r="G106">
        <v>2399266</v>
      </c>
      <c r="H106">
        <v>94650</v>
      </c>
      <c r="I106">
        <v>2304616</v>
      </c>
    </row>
    <row r="107" spans="1:9" x14ac:dyDescent="0.25">
      <c r="A107" t="s">
        <v>77</v>
      </c>
      <c r="G107">
        <v>2478910</v>
      </c>
      <c r="H107">
        <v>21330</v>
      </c>
      <c r="I107">
        <v>2457580</v>
      </c>
    </row>
    <row r="108" spans="1:9" x14ac:dyDescent="0.25">
      <c r="A108" t="s">
        <v>78</v>
      </c>
      <c r="G108">
        <v>620171</v>
      </c>
      <c r="H108">
        <v>346100</v>
      </c>
      <c r="I108">
        <v>274071</v>
      </c>
    </row>
    <row r="109" spans="1:9" x14ac:dyDescent="0.25">
      <c r="A109" t="s">
        <v>79</v>
      </c>
      <c r="G109">
        <v>829893</v>
      </c>
      <c r="H109">
        <v>0</v>
      </c>
      <c r="I109">
        <v>829893</v>
      </c>
    </row>
    <row r="110" spans="1:9" x14ac:dyDescent="0.25">
      <c r="A110" t="s">
        <v>80</v>
      </c>
      <c r="G110">
        <v>252653</v>
      </c>
      <c r="H110">
        <v>19153</v>
      </c>
      <c r="I110">
        <v>233500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235225</v>
      </c>
      <c r="H111" s="8">
        <v>414</v>
      </c>
      <c r="I111" s="8">
        <v>234811</v>
      </c>
    </row>
    <row r="112" spans="1:9" x14ac:dyDescent="0.25">
      <c r="A112" t="s">
        <v>82</v>
      </c>
      <c r="G112">
        <v>82513</v>
      </c>
      <c r="H112">
        <v>0</v>
      </c>
      <c r="I112">
        <v>82513</v>
      </c>
    </row>
    <row r="113" spans="1:9" x14ac:dyDescent="0.25">
      <c r="A113" t="s">
        <v>83</v>
      </c>
      <c r="B113">
        <v>0</v>
      </c>
      <c r="C113">
        <v>7452</v>
      </c>
      <c r="D113">
        <v>6758</v>
      </c>
      <c r="E113">
        <v>0</v>
      </c>
      <c r="G113">
        <v>14210</v>
      </c>
      <c r="H113">
        <v>0</v>
      </c>
      <c r="I113">
        <v>14210</v>
      </c>
    </row>
    <row r="114" spans="1:9" x14ac:dyDescent="0.25">
      <c r="A114" t="s">
        <v>84</v>
      </c>
      <c r="G114">
        <v>270397</v>
      </c>
      <c r="H114">
        <v>0</v>
      </c>
      <c r="I114">
        <v>270397</v>
      </c>
    </row>
    <row r="115" spans="1:9" x14ac:dyDescent="0.25">
      <c r="A115" t="s">
        <v>85</v>
      </c>
      <c r="G115">
        <v>80180</v>
      </c>
      <c r="H115">
        <v>0</v>
      </c>
      <c r="I115">
        <v>80180</v>
      </c>
    </row>
    <row r="116" spans="1:9" x14ac:dyDescent="0.25">
      <c r="A116" t="s">
        <v>86</v>
      </c>
      <c r="B116">
        <v>0</v>
      </c>
      <c r="C116">
        <v>7452</v>
      </c>
      <c r="D116">
        <v>6758</v>
      </c>
      <c r="E116">
        <v>0</v>
      </c>
      <c r="G116">
        <v>7263418</v>
      </c>
      <c r="H116">
        <v>481647</v>
      </c>
      <c r="I116">
        <v>6781771</v>
      </c>
    </row>
    <row r="118" spans="1:9" x14ac:dyDescent="0.25">
      <c r="A118" s="1" t="s">
        <v>170</v>
      </c>
    </row>
    <row r="120" spans="1:9" x14ac:dyDescent="0.25">
      <c r="A120" t="s">
        <v>87</v>
      </c>
      <c r="G120">
        <v>81160</v>
      </c>
      <c r="H120">
        <v>0</v>
      </c>
      <c r="I120">
        <v>81160</v>
      </c>
    </row>
    <row r="122" spans="1:9" x14ac:dyDescent="0.25">
      <c r="A122" s="1" t="s">
        <v>171</v>
      </c>
    </row>
    <row r="124" spans="1:9" x14ac:dyDescent="0.25">
      <c r="A124" t="s">
        <v>88</v>
      </c>
      <c r="G124">
        <v>3399590</v>
      </c>
      <c r="H124">
        <v>0</v>
      </c>
      <c r="I124">
        <v>3399590</v>
      </c>
    </row>
    <row r="125" spans="1:9" x14ac:dyDescent="0.25">
      <c r="A125" t="s">
        <v>89</v>
      </c>
      <c r="G125">
        <v>186900</v>
      </c>
      <c r="H125">
        <v>0</v>
      </c>
      <c r="I125">
        <v>186900</v>
      </c>
    </row>
    <row r="126" spans="1:9" x14ac:dyDescent="0.25">
      <c r="A126" t="s">
        <v>90</v>
      </c>
      <c r="G126">
        <v>54980</v>
      </c>
      <c r="H126">
        <v>23960</v>
      </c>
      <c r="I126">
        <v>31020</v>
      </c>
    </row>
    <row r="127" spans="1:9" x14ac:dyDescent="0.25">
      <c r="A127" t="s">
        <v>91</v>
      </c>
      <c r="G127">
        <v>3641470</v>
      </c>
      <c r="H127">
        <v>23960</v>
      </c>
      <c r="I127">
        <v>3617510</v>
      </c>
    </row>
    <row r="129" spans="1:9" x14ac:dyDescent="0.25">
      <c r="A129" s="1" t="s">
        <v>172</v>
      </c>
    </row>
    <row r="131" spans="1:9" x14ac:dyDescent="0.25">
      <c r="A131" t="s">
        <v>92</v>
      </c>
      <c r="G131">
        <v>187090</v>
      </c>
      <c r="H131">
        <v>0</v>
      </c>
      <c r="I131">
        <v>187090</v>
      </c>
    </row>
    <row r="132" spans="1:9" x14ac:dyDescent="0.25">
      <c r="A132" t="s">
        <v>93</v>
      </c>
      <c r="G132">
        <v>459935</v>
      </c>
      <c r="H132">
        <v>8276</v>
      </c>
      <c r="I132">
        <v>451659</v>
      </c>
    </row>
    <row r="133" spans="1:9" x14ac:dyDescent="0.25">
      <c r="A133" t="s">
        <v>94</v>
      </c>
      <c r="G133">
        <v>20000</v>
      </c>
      <c r="H133">
        <v>0</v>
      </c>
      <c r="I133">
        <v>20000</v>
      </c>
    </row>
    <row r="134" spans="1:9" x14ac:dyDescent="0.25">
      <c r="A134" t="s">
        <v>95</v>
      </c>
      <c r="G134">
        <v>1776286</v>
      </c>
      <c r="H134">
        <v>225273</v>
      </c>
      <c r="I134">
        <v>1551013</v>
      </c>
    </row>
    <row r="135" spans="1:9" x14ac:dyDescent="0.25">
      <c r="A135" t="s">
        <v>96</v>
      </c>
      <c r="G135">
        <v>91653</v>
      </c>
      <c r="H135">
        <v>12737</v>
      </c>
      <c r="I135">
        <v>78916</v>
      </c>
    </row>
    <row r="136" spans="1:9" x14ac:dyDescent="0.25">
      <c r="A136" t="s">
        <v>97</v>
      </c>
      <c r="G136">
        <v>2534964</v>
      </c>
      <c r="H136">
        <v>246286</v>
      </c>
      <c r="I136">
        <v>2288678</v>
      </c>
    </row>
    <row r="138" spans="1:9" x14ac:dyDescent="0.25">
      <c r="A138" s="1" t="s">
        <v>173</v>
      </c>
    </row>
    <row r="140" spans="1:9" x14ac:dyDescent="0.25">
      <c r="A140" t="s">
        <v>98</v>
      </c>
      <c r="G140">
        <v>707923</v>
      </c>
      <c r="H140">
        <v>269007</v>
      </c>
      <c r="I140">
        <v>438916</v>
      </c>
    </row>
    <row r="141" spans="1:9" x14ac:dyDescent="0.25">
      <c r="A141" t="s">
        <v>99</v>
      </c>
      <c r="G141">
        <v>1170837</v>
      </c>
      <c r="H141">
        <v>135943</v>
      </c>
      <c r="I141">
        <v>1034894</v>
      </c>
    </row>
    <row r="142" spans="1:9" x14ac:dyDescent="0.25">
      <c r="A142" t="s">
        <v>100</v>
      </c>
      <c r="G142">
        <v>1878760</v>
      </c>
      <c r="H142">
        <v>404950</v>
      </c>
      <c r="I142">
        <v>1473810</v>
      </c>
    </row>
    <row r="144" spans="1:9" x14ac:dyDescent="0.25">
      <c r="A144" s="1" t="s">
        <v>174</v>
      </c>
    </row>
    <row r="146" spans="1:9" x14ac:dyDescent="0.25">
      <c r="A146" t="s">
        <v>101</v>
      </c>
      <c r="G146">
        <v>572310</v>
      </c>
      <c r="H146">
        <v>220450</v>
      </c>
      <c r="I146">
        <v>351860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114375721</v>
      </c>
      <c r="H150">
        <v>1076950</v>
      </c>
      <c r="I150">
        <v>113298771</v>
      </c>
    </row>
    <row r="151" spans="1:9" x14ac:dyDescent="0.25">
      <c r="A151" t="s">
        <v>104</v>
      </c>
      <c r="G151">
        <v>17443042</v>
      </c>
      <c r="H151">
        <v>1392943</v>
      </c>
      <c r="I151">
        <v>16050099</v>
      </c>
    </row>
    <row r="153" spans="1:9" x14ac:dyDescent="0.25">
      <c r="A153" t="s">
        <v>105</v>
      </c>
      <c r="G153">
        <v>131818763</v>
      </c>
      <c r="H153">
        <v>2469893</v>
      </c>
      <c r="I153">
        <v>129348870</v>
      </c>
    </row>
    <row r="155" spans="1:9" x14ac:dyDescent="0.25">
      <c r="A155" t="s">
        <v>106</v>
      </c>
      <c r="B155">
        <v>194164</v>
      </c>
      <c r="C155">
        <v>4565913</v>
      </c>
      <c r="D155">
        <v>3517795</v>
      </c>
      <c r="E155">
        <v>430994</v>
      </c>
      <c r="G155">
        <v>8708866</v>
      </c>
      <c r="H155">
        <v>8708866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19210</v>
      </c>
      <c r="H158">
        <v>0</v>
      </c>
      <c r="I158">
        <v>19210</v>
      </c>
    </row>
    <row r="162" spans="1:8" ht="41.4" x14ac:dyDescent="0.25">
      <c r="A162" s="9" t="s">
        <v>175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/>
  </sheetViews>
  <sheetFormatPr defaultRowHeight="13.8" x14ac:dyDescent="0.25"/>
  <cols>
    <col min="1" max="1" width="30.69921875" customWidth="1"/>
    <col min="2" max="2" width="29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176</v>
      </c>
    </row>
    <row r="3" spans="1:9" ht="15.6" x14ac:dyDescent="0.3">
      <c r="A3" s="3" t="s">
        <v>157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177</v>
      </c>
      <c r="B7" t="s">
        <v>117</v>
      </c>
      <c r="C7">
        <v>1102</v>
      </c>
      <c r="D7">
        <v>10</v>
      </c>
      <c r="E7">
        <v>80000</v>
      </c>
      <c r="F7">
        <v>8000</v>
      </c>
      <c r="G7" s="13" t="s">
        <v>118</v>
      </c>
    </row>
    <row r="8" spans="1:9" x14ac:dyDescent="0.25">
      <c r="B8" t="s">
        <v>119</v>
      </c>
      <c r="C8">
        <v>1103</v>
      </c>
      <c r="D8">
        <v>20</v>
      </c>
      <c r="E8">
        <v>160000</v>
      </c>
      <c r="F8">
        <v>8000</v>
      </c>
      <c r="G8" s="13" t="s">
        <v>118</v>
      </c>
    </row>
    <row r="9" spans="1:9" x14ac:dyDescent="0.25">
      <c r="A9" s="1" t="s">
        <v>179</v>
      </c>
      <c r="D9">
        <f>SUM(D7:D8)</f>
        <v>30</v>
      </c>
      <c r="E9">
        <f>SUM(E7:E8)</f>
        <v>240000</v>
      </c>
    </row>
    <row r="10" spans="1:9" x14ac:dyDescent="0.25">
      <c r="A10" s="1"/>
    </row>
    <row r="11" spans="1:9" x14ac:dyDescent="0.25">
      <c r="A11" s="1" t="s">
        <v>178</v>
      </c>
      <c r="B11" t="s">
        <v>120</v>
      </c>
      <c r="C11">
        <v>7009</v>
      </c>
      <c r="D11">
        <v>199.6</v>
      </c>
      <c r="E11">
        <v>1996000</v>
      </c>
      <c r="F11">
        <v>10000</v>
      </c>
      <c r="G11" s="13" t="s">
        <v>118</v>
      </c>
    </row>
    <row r="12" spans="1:9" x14ac:dyDescent="0.25">
      <c r="A12" s="1" t="s">
        <v>180</v>
      </c>
      <c r="D12">
        <f>SUM(D11:D11)</f>
        <v>199.6</v>
      </c>
      <c r="E12">
        <f>SUM(E11:E11)</f>
        <v>1996000</v>
      </c>
    </row>
    <row r="16" spans="1:9" x14ac:dyDescent="0.25">
      <c r="A16" s="15" t="s">
        <v>181</v>
      </c>
      <c r="B16" s="15"/>
      <c r="C16" s="15"/>
      <c r="D16" s="15"/>
      <c r="E16" s="15"/>
      <c r="F16" s="15"/>
    </row>
    <row r="17" spans="1:6" x14ac:dyDescent="0.25">
      <c r="A17" s="10"/>
      <c r="B17" s="11"/>
      <c r="C17" s="11"/>
      <c r="D17" s="11"/>
      <c r="E17" s="11"/>
      <c r="F17" s="12"/>
    </row>
    <row r="18" spans="1:6" x14ac:dyDescent="0.25">
      <c r="A18" s="10"/>
      <c r="B18" s="11"/>
      <c r="C18" s="11"/>
      <c r="D18" s="11"/>
      <c r="E18" s="11"/>
      <c r="F18" s="12"/>
    </row>
  </sheetData>
  <mergeCells count="2">
    <mergeCell ref="A16:F16"/>
    <mergeCell ref="A17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2013-09-10T12:06:31Z</dcterms:created>
  <dcterms:modified xsi:type="dcterms:W3CDTF">2013-09-10T12:06:38Z</dcterms:modified>
</cp:coreProperties>
</file>