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2" i="1" l="1"/>
  <c r="O40" i="1"/>
  <c r="O24" i="1"/>
  <c r="O22" i="1"/>
  <c r="O20" i="1"/>
  <c r="O18" i="1"/>
  <c r="O16" i="1"/>
  <c r="O14" i="1"/>
  <c r="O12" i="1"/>
  <c r="E13" i="3"/>
  <c r="D13" i="3"/>
  <c r="E8" i="3"/>
  <c r="D8" i="3"/>
  <c r="O25" i="1" l="1"/>
  <c r="O43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7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7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71"/>
  </connection>
</connections>
</file>

<file path=xl/sharedStrings.xml><?xml version="1.0" encoding="utf-8"?>
<sst xmlns="http://schemas.openxmlformats.org/spreadsheetml/2006/main" count="229" uniqueCount="190">
  <si>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</si>
  <si>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</si>
  <si>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</si>
  <si>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</si>
  <si>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</si>
  <si>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</si>
  <si>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</si>
  <si>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</si>
  <si>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</si>
  <si>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Slough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</si>
  <si>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</si>
  <si>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</si>
  <si>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</si>
  <si>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</si>
  <si>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</si>
  <si>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</si>
  <si>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</si>
  <si>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</si>
  <si>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</si>
  <si>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</si>
  <si>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</si>
  <si>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</si>
  <si>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</si>
  <si>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</si>
  <si>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</si>
  <si>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</si>
  <si>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</si>
  <si>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</si>
  <si>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</si>
  <si>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</si>
  <si>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</si>
  <si>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</si>
  <si>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</si>
  <si>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</si>
  <si>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</si>
  <si>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</si>
  <si>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</si>
  <si>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</si>
  <si>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</si>
  <si>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</si>
  <si>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</si>
  <si>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</si>
  <si>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</si>
  <si>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</si>
  <si>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</si>
  <si>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</si>
  <si>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</si>
  <si>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</si>
  <si>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</si>
  <si>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</si>
  <si>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</si>
  <si>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</si>
  <si>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</si>
  <si>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</si>
  <si>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</si>
  <si>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</si>
  <si>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</si>
  <si>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</si>
  <si>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</si>
  <si>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</si>
  <si>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</si>
  <si>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</si>
  <si>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</si>
  <si>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</si>
  <si>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</si>
  <si>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</si>
  <si>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</si>
  <si>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</si>
  <si>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</si>
  <si>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</si>
  <si>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</si>
  <si>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</si>
  <si>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</si>
  <si>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</si>
  <si>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</si>
  <si>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</si>
  <si>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</si>
  <si>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</si>
  <si>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</si>
  <si>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</si>
  <si>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</si>
  <si>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</si>
  <si>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</si>
  <si>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</si>
  <si>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</si>
  <si>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</si>
  <si>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</si>
  <si>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</si>
  <si>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</si>
  <si>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</si>
  <si>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</si>
  <si>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</si>
  <si>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</si>
  <si>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</si>
  <si>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</si>
  <si>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</si>
  <si>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</si>
  <si>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</si>
  <si>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</si>
  <si>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</si>
  <si>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</si>
  <si>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</si>
  <si>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</si>
  <si>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</si>
  <si>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</si>
  <si>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</si>
  <si>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</si>
  <si>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</si>
  <si>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</si>
  <si>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</si>
  <si>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</si>
  <si>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</si>
  <si>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</si>
  <si>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</si>
  <si>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</si>
  <si>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</si>
  <si>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</si>
  <si>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Haybrook College PRU</t>
  </si>
  <si>
    <t/>
  </si>
  <si>
    <t>Littledown School</t>
  </si>
  <si>
    <t>Arbour Vale School</t>
  </si>
  <si>
    <t>Haybrook College</t>
  </si>
  <si>
    <t>UnitType</t>
  </si>
  <si>
    <t>1. EYSFF (three and four year olds) Base Rate(s) per hour, per provider type</t>
  </si>
  <si>
    <t>Large Providers</t>
  </si>
  <si>
    <t>PerHour</t>
  </si>
  <si>
    <t>Medium Providers</t>
  </si>
  <si>
    <t>Small Providers</t>
  </si>
  <si>
    <t>Medium Childminder</t>
  </si>
  <si>
    <t>2a. Supplements: Deprivation</t>
  </si>
  <si>
    <t>FSM Eligibility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</si>
  <si>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</si>
  <si>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</si>
  <si>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</si>
  <si>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</si>
  <si>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</si>
  <si>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Minimum Funding Guarantee at 1.5% per hour compared to 2012-13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</si>
  <si>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</si>
  <si>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</si>
  <si>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</si>
  <si>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</si>
  <si>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The 2 year old formula has not been agreed yet.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</si>
  <si>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</si>
  <si>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</si>
  <si>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</si>
  <si>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</si>
  <si>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Growth Contingency</t>
  </si>
  <si>
    <t>8. Early years centrally retained spending</t>
  </si>
  <si>
    <t>EY Centrally Retained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</si>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</sst>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871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177</v>
      </c>
      <c r="F5" s="31"/>
      <c r="G5" s="237"/>
      <c r="H5" s="32"/>
      <c r="I5" s="18" t="s">
        <v>181</v>
      </c>
      <c r="J5" s="31"/>
      <c r="K5" s="32"/>
      <c r="L5" s="18" t="s">
        <v>182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185</v>
      </c>
      <c r="C6" s="33" t="s">
        <v>0</v>
      </c>
      <c r="D6" s="23" t="s">
        <v>178</v>
      </c>
      <c r="E6" s="23" t="s">
        <v>179</v>
      </c>
      <c r="F6" s="23" t="s">
        <v>180</v>
      </c>
      <c r="G6" s="146" t="s">
        <v>122</v>
      </c>
      <c r="H6" s="23" t="s">
        <v>178</v>
      </c>
      <c r="I6" s="23" t="s">
        <v>179</v>
      </c>
      <c r="J6" s="162" t="s">
        <v>180</v>
      </c>
      <c r="K6" s="23" t="s">
        <v>178</v>
      </c>
      <c r="L6" s="23" t="s">
        <v>179</v>
      </c>
      <c r="M6" s="23" t="s">
        <v>180</v>
      </c>
      <c r="N6" s="190" t="s">
        <v>183</v>
      </c>
      <c r="O6" s="207" t="s">
        <v>184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5.13</v>
      </c>
      <c r="E8" s="77">
        <v>5.7</v>
      </c>
      <c r="F8" s="78">
        <v>3.95</v>
      </c>
      <c r="G8" s="148" t="s">
        <v>125</v>
      </c>
      <c r="H8" s="113">
        <v>199987</v>
      </c>
      <c r="I8" s="113">
        <v>333315</v>
      </c>
      <c r="J8" s="164">
        <v>579761</v>
      </c>
      <c r="K8" s="78">
        <v>1025933.31</v>
      </c>
      <c r="L8" s="78">
        <v>1899895.5</v>
      </c>
      <c r="M8" s="78">
        <v>2290055.9500000002</v>
      </c>
      <c r="N8" s="192">
        <v>5215884.76</v>
      </c>
      <c r="O8" s="209"/>
      <c r="P8" s="237"/>
    </row>
    <row r="9" spans="1:42" x14ac:dyDescent="0.25">
      <c r="A9" s="233"/>
      <c r="B9" s="39"/>
      <c r="C9" s="38" t="s">
        <v>126</v>
      </c>
      <c r="D9" s="77">
        <v>4.84</v>
      </c>
      <c r="E9" s="77"/>
      <c r="F9" s="78">
        <v>3.74</v>
      </c>
      <c r="G9" s="148" t="s">
        <v>125</v>
      </c>
      <c r="H9" s="113">
        <v>124329</v>
      </c>
      <c r="I9" s="113"/>
      <c r="J9" s="164">
        <v>236710</v>
      </c>
      <c r="K9" s="78">
        <v>601752.36</v>
      </c>
      <c r="L9" s="78"/>
      <c r="M9" s="78">
        <v>885295.4</v>
      </c>
      <c r="N9" s="192">
        <v>1487047.76</v>
      </c>
      <c r="O9" s="209"/>
      <c r="P9" s="237"/>
    </row>
    <row r="10" spans="1:42" x14ac:dyDescent="0.25">
      <c r="A10" s="233"/>
      <c r="B10" s="39"/>
      <c r="C10" s="38" t="s">
        <v>127</v>
      </c>
      <c r="D10" s="77">
        <v>4.55</v>
      </c>
      <c r="E10" s="77"/>
      <c r="F10" s="78">
        <v>3.52</v>
      </c>
      <c r="G10" s="148" t="s">
        <v>125</v>
      </c>
      <c r="H10" s="113">
        <v>133954</v>
      </c>
      <c r="I10" s="113"/>
      <c r="J10" s="164">
        <v>15210</v>
      </c>
      <c r="K10" s="78">
        <v>609490.69999999995</v>
      </c>
      <c r="L10" s="78"/>
      <c r="M10" s="78">
        <v>53539.199999999997</v>
      </c>
      <c r="N10" s="192">
        <v>663029.9</v>
      </c>
      <c r="O10" s="209"/>
      <c r="P10" s="237"/>
    </row>
    <row r="11" spans="1:42" x14ac:dyDescent="0.25">
      <c r="A11" s="233"/>
      <c r="B11" s="39"/>
      <c r="C11" s="38" t="s">
        <v>128</v>
      </c>
      <c r="D11" s="77">
        <v>3.64</v>
      </c>
      <c r="E11" s="77"/>
      <c r="F11" s="78"/>
      <c r="G11" s="148" t="s">
        <v>125</v>
      </c>
      <c r="H11" s="113">
        <v>1800</v>
      </c>
      <c r="I11" s="113"/>
      <c r="J11" s="164"/>
      <c r="K11" s="78">
        <v>6552</v>
      </c>
      <c r="L11" s="78"/>
      <c r="M11" s="78"/>
      <c r="N11" s="192">
        <v>6552</v>
      </c>
      <c r="O11" s="209"/>
      <c r="P11" s="237"/>
    </row>
    <row r="12" spans="1:42" x14ac:dyDescent="0.25">
      <c r="A12" s="233"/>
      <c r="B12" s="40"/>
      <c r="C12" s="41"/>
      <c r="D12" s="79"/>
      <c r="E12" s="79"/>
      <c r="F12" s="80"/>
      <c r="G12" s="149"/>
      <c r="H12" s="114"/>
      <c r="I12" s="114"/>
      <c r="J12" s="165"/>
      <c r="K12" s="80"/>
      <c r="L12" s="80"/>
      <c r="M12" s="80"/>
      <c r="N12" s="193"/>
      <c r="O12" s="210">
        <f>SUM(N8:N12)/10659693</f>
        <v>0.69162539859262362</v>
      </c>
      <c r="P12" s="237"/>
    </row>
    <row r="13" spans="1:42" x14ac:dyDescent="0.25">
      <c r="A13" s="233"/>
      <c r="B13" s="42" t="s">
        <v>129</v>
      </c>
      <c r="C13" s="42" t="s">
        <v>130</v>
      </c>
      <c r="D13" s="81">
        <v>1</v>
      </c>
      <c r="E13" s="81">
        <v>1</v>
      </c>
      <c r="F13" s="82">
        <v>1</v>
      </c>
      <c r="G13" s="150" t="s">
        <v>125</v>
      </c>
      <c r="H13" s="115">
        <v>0</v>
      </c>
      <c r="I13" s="115">
        <v>0</v>
      </c>
      <c r="J13" s="166">
        <v>0</v>
      </c>
      <c r="K13" s="82"/>
      <c r="L13" s="82"/>
      <c r="M13" s="82"/>
      <c r="N13" s="194"/>
      <c r="O13" s="211"/>
      <c r="P13" s="237"/>
    </row>
    <row r="14" spans="1:42" x14ac:dyDescent="0.25">
      <c r="A14" s="233"/>
      <c r="B14" s="39"/>
      <c r="C14" s="42"/>
      <c r="D14" s="81"/>
      <c r="E14" s="81"/>
      <c r="F14" s="82"/>
      <c r="G14" s="150"/>
      <c r="H14" s="115"/>
      <c r="I14" s="115"/>
      <c r="J14" s="166"/>
      <c r="K14" s="82"/>
      <c r="L14" s="82"/>
      <c r="M14" s="82"/>
      <c r="N14" s="194"/>
      <c r="O14" s="211">
        <f>SUM(N13:N14)/10659693</f>
        <v>0</v>
      </c>
      <c r="P14" s="237"/>
    </row>
    <row r="15" spans="1:42" x14ac:dyDescent="0.25">
      <c r="A15" s="233"/>
      <c r="B15" s="43" t="s">
        <v>131</v>
      </c>
      <c r="C15" s="43" t="s">
        <v>132</v>
      </c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/>
      <c r="P15" s="237"/>
    </row>
    <row r="16" spans="1:42" x14ac:dyDescent="0.25">
      <c r="A16" s="233"/>
      <c r="B16" s="39"/>
      <c r="C16" s="43"/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>
        <f>SUM(N15:N16)/10659693</f>
        <v>0</v>
      </c>
      <c r="P16" s="237"/>
    </row>
    <row r="17" spans="1:20" x14ac:dyDescent="0.25">
      <c r="A17" s="233"/>
      <c r="B17" s="44" t="s">
        <v>133</v>
      </c>
      <c r="C17" s="44" t="s">
        <v>132</v>
      </c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/>
      <c r="P17" s="237"/>
    </row>
    <row r="18" spans="1:20" x14ac:dyDescent="0.25">
      <c r="A18" s="233"/>
      <c r="B18" s="39"/>
      <c r="C18" s="44"/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>
        <f>SUM(N17:N18)/10659693</f>
        <v>0</v>
      </c>
      <c r="P18" s="237"/>
    </row>
    <row r="19" spans="1:20" x14ac:dyDescent="0.25">
      <c r="A19" s="233"/>
      <c r="B19" s="45" t="s">
        <v>134</v>
      </c>
      <c r="C19" s="45" t="s">
        <v>132</v>
      </c>
      <c r="D19" s="87"/>
      <c r="E19" s="87"/>
      <c r="F19" s="88"/>
      <c r="G19" s="153"/>
      <c r="H19" s="118"/>
      <c r="I19" s="118"/>
      <c r="J19" s="169"/>
      <c r="K19" s="88"/>
      <c r="L19" s="88"/>
      <c r="M19" s="88"/>
      <c r="N19" s="197"/>
      <c r="O19" s="214"/>
      <c r="P19" s="237"/>
    </row>
    <row r="20" spans="1:20" x14ac:dyDescent="0.25">
      <c r="A20" s="233"/>
      <c r="B20" s="40"/>
      <c r="C20" s="46"/>
      <c r="D20" s="89"/>
      <c r="E20" s="89"/>
      <c r="F20" s="90"/>
      <c r="G20" s="154"/>
      <c r="H20" s="119"/>
      <c r="I20" s="119"/>
      <c r="J20" s="170"/>
      <c r="K20" s="90"/>
      <c r="L20" s="90"/>
      <c r="M20" s="90"/>
      <c r="N20" s="198"/>
      <c r="O20" s="215">
        <f>SUM(N19:N20)/10659693</f>
        <v>0</v>
      </c>
      <c r="P20" s="237"/>
    </row>
    <row r="21" spans="1:20" ht="20.399999999999999" x14ac:dyDescent="0.25">
      <c r="A21" s="233"/>
      <c r="B21" s="47" t="s">
        <v>135</v>
      </c>
      <c r="C21" s="47" t="s">
        <v>136</v>
      </c>
      <c r="D21" s="91">
        <v>91552</v>
      </c>
      <c r="E21" s="91">
        <v>628892</v>
      </c>
      <c r="F21" s="92">
        <v>227175</v>
      </c>
      <c r="G21" s="155" t="s">
        <v>137</v>
      </c>
      <c r="H21" s="120">
        <v>1</v>
      </c>
      <c r="I21" s="120">
        <v>1</v>
      </c>
      <c r="J21" s="171">
        <v>1</v>
      </c>
      <c r="K21" s="92">
        <v>91552</v>
      </c>
      <c r="L21" s="92">
        <v>628892</v>
      </c>
      <c r="M21" s="92">
        <v>227175</v>
      </c>
      <c r="N21" s="199">
        <v>947619</v>
      </c>
      <c r="O21" s="216"/>
      <c r="P21" s="237"/>
    </row>
    <row r="22" spans="1:20" x14ac:dyDescent="0.25">
      <c r="A22" s="233"/>
      <c r="B22" s="40"/>
      <c r="C22" s="48"/>
      <c r="D22" s="93"/>
      <c r="E22" s="93"/>
      <c r="F22" s="94"/>
      <c r="G22" s="156"/>
      <c r="H22" s="121"/>
      <c r="I22" s="121"/>
      <c r="J22" s="172"/>
      <c r="K22" s="94"/>
      <c r="L22" s="94"/>
      <c r="M22" s="94"/>
      <c r="N22" s="200"/>
      <c r="O22" s="217">
        <f>SUM(N21:N22)/10659693</f>
        <v>8.8897400703753848E-2</v>
      </c>
      <c r="P22" s="237"/>
    </row>
    <row r="23" spans="1:20" x14ac:dyDescent="0.25">
      <c r="A23" s="233"/>
      <c r="B23" s="49" t="s">
        <v>138</v>
      </c>
      <c r="C23" s="49" t="s">
        <v>132</v>
      </c>
      <c r="D23" s="95"/>
      <c r="E23" s="95"/>
      <c r="F23" s="96"/>
      <c r="G23" s="157"/>
      <c r="H23" s="122"/>
      <c r="I23" s="122"/>
      <c r="J23" s="173"/>
      <c r="K23" s="110"/>
      <c r="L23" s="96"/>
      <c r="M23" s="96"/>
      <c r="N23" s="201"/>
      <c r="O23" s="218"/>
      <c r="P23" s="237"/>
    </row>
    <row r="24" spans="1:20" x14ac:dyDescent="0.25">
      <c r="A24" s="233"/>
      <c r="B24" s="40"/>
      <c r="C24" s="50"/>
      <c r="D24" s="97"/>
      <c r="E24" s="97"/>
      <c r="F24" s="98"/>
      <c r="G24" s="158"/>
      <c r="H24" s="123"/>
      <c r="I24" s="123"/>
      <c r="J24" s="174"/>
      <c r="K24" s="111"/>
      <c r="L24" s="98"/>
      <c r="M24" s="98"/>
      <c r="N24" s="202"/>
      <c r="O24" s="219">
        <f>SUM(N23:N24)/10659693</f>
        <v>0</v>
      </c>
      <c r="P24" s="237"/>
    </row>
    <row r="25" spans="1:20" x14ac:dyDescent="0.25">
      <c r="A25" s="233"/>
      <c r="B25" s="51" t="s">
        <v>139</v>
      </c>
      <c r="C25" s="51"/>
      <c r="D25" s="99"/>
      <c r="E25" s="99"/>
      <c r="F25" s="100"/>
      <c r="G25" s="159"/>
      <c r="H25" s="124"/>
      <c r="I25" s="124"/>
      <c r="J25" s="175"/>
      <c r="K25" s="100">
        <v>2335280.37</v>
      </c>
      <c r="L25" s="100">
        <v>2528787.5</v>
      </c>
      <c r="M25" s="100">
        <v>3456065.55</v>
      </c>
      <c r="N25" s="203">
        <v>8320133.4199999999</v>
      </c>
      <c r="O25" s="220">
        <f>SUM(O8:O24)</f>
        <v>0.78052279929637747</v>
      </c>
      <c r="P25" s="237"/>
    </row>
    <row r="26" spans="1:20" x14ac:dyDescent="0.25">
      <c r="A26" s="20"/>
      <c r="B26" s="52"/>
      <c r="C26" s="52"/>
      <c r="D26" s="132"/>
      <c r="E26" s="132"/>
      <c r="F26" s="133"/>
      <c r="G26" s="160"/>
      <c r="H26" s="134"/>
      <c r="I26" s="134"/>
      <c r="J26" s="176"/>
      <c r="K26" s="132"/>
      <c r="L26" s="132"/>
      <c r="M26" s="132"/>
      <c r="N26" s="204"/>
      <c r="O26" s="231"/>
      <c r="P26" s="237"/>
    </row>
    <row r="27" spans="1:20" ht="31.2" x14ac:dyDescent="0.25">
      <c r="A27" s="20"/>
      <c r="B27" s="243"/>
      <c r="C27" s="243"/>
      <c r="D27" s="135"/>
      <c r="E27" s="136" t="s">
        <v>177</v>
      </c>
      <c r="F27" s="137"/>
      <c r="G27" s="244"/>
      <c r="H27" s="138"/>
      <c r="I27" s="138" t="s">
        <v>181</v>
      </c>
      <c r="J27" s="177"/>
      <c r="K27" s="137"/>
      <c r="L27" s="137" t="s">
        <v>182</v>
      </c>
      <c r="M27" s="137"/>
      <c r="N27" s="245"/>
      <c r="O27" s="246"/>
      <c r="P27" s="237"/>
    </row>
    <row r="28" spans="1:20" s="6" customFormat="1" ht="36" x14ac:dyDescent="0.25">
      <c r="A28" s="234"/>
      <c r="B28" s="21" t="s">
        <v>185</v>
      </c>
      <c r="C28" s="22" t="s">
        <v>0</v>
      </c>
      <c r="D28" s="101" t="s">
        <v>178</v>
      </c>
      <c r="E28" s="101" t="s">
        <v>179</v>
      </c>
      <c r="F28" s="101" t="s">
        <v>180</v>
      </c>
      <c r="G28" s="147"/>
      <c r="H28" s="125" t="s">
        <v>178</v>
      </c>
      <c r="I28" s="125" t="s">
        <v>179</v>
      </c>
      <c r="J28" s="178" t="s">
        <v>180</v>
      </c>
      <c r="K28" s="101" t="s">
        <v>178</v>
      </c>
      <c r="L28" s="101" t="s">
        <v>179</v>
      </c>
      <c r="M28" s="101" t="s">
        <v>180</v>
      </c>
      <c r="N28" s="205" t="s">
        <v>183</v>
      </c>
      <c r="O28" s="207" t="s">
        <v>184</v>
      </c>
      <c r="P28" s="239"/>
      <c r="Q28" s="7"/>
      <c r="R28" s="7"/>
      <c r="S28" s="7"/>
      <c r="T28" s="7"/>
    </row>
    <row r="29" spans="1:20" ht="20.399999999999999" x14ac:dyDescent="0.25">
      <c r="A29" s="233"/>
      <c r="B29" s="53" t="s">
        <v>140</v>
      </c>
      <c r="C29" s="53" t="s">
        <v>141</v>
      </c>
      <c r="D29" s="102">
        <v>0</v>
      </c>
      <c r="E29" s="102"/>
      <c r="F29" s="103"/>
      <c r="G29" s="161" t="s">
        <v>137</v>
      </c>
      <c r="H29" s="126">
        <v>0</v>
      </c>
      <c r="I29" s="126"/>
      <c r="J29" s="179"/>
      <c r="K29" s="103"/>
      <c r="L29" s="103"/>
      <c r="M29" s="103"/>
      <c r="N29" s="206"/>
      <c r="O29" s="221"/>
      <c r="P29" s="237"/>
    </row>
    <row r="30" spans="1:20" x14ac:dyDescent="0.25">
      <c r="A30" s="233"/>
      <c r="B30" s="40"/>
      <c r="C30" s="41"/>
      <c r="D30" s="79"/>
      <c r="E30" s="79"/>
      <c r="F30" s="80"/>
      <c r="G30" s="149"/>
      <c r="H30" s="114"/>
      <c r="I30" s="114"/>
      <c r="J30" s="165"/>
      <c r="K30" s="80"/>
      <c r="L30" s="80"/>
      <c r="M30" s="80"/>
      <c r="N30" s="193"/>
      <c r="O30" s="222"/>
      <c r="P30" s="237"/>
    </row>
    <row r="31" spans="1:20" x14ac:dyDescent="0.25">
      <c r="A31" s="233"/>
      <c r="B31" s="43" t="s">
        <v>142</v>
      </c>
      <c r="C31" s="43" t="s">
        <v>132</v>
      </c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39"/>
      <c r="C32" s="43"/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7" t="s">
        <v>143</v>
      </c>
      <c r="C33" s="47" t="s">
        <v>132</v>
      </c>
      <c r="D33" s="91"/>
      <c r="E33" s="91"/>
      <c r="F33" s="92"/>
      <c r="G33" s="155"/>
      <c r="H33" s="120"/>
      <c r="I33" s="120"/>
      <c r="J33" s="171"/>
      <c r="K33" s="92"/>
      <c r="L33" s="92"/>
      <c r="M33" s="92"/>
      <c r="N33" s="199"/>
      <c r="O33" s="223"/>
      <c r="P33" s="237"/>
    </row>
    <row r="34" spans="1:20" x14ac:dyDescent="0.25">
      <c r="A34" s="233"/>
      <c r="B34" s="40"/>
      <c r="C34" s="48"/>
      <c r="D34" s="93"/>
      <c r="E34" s="93"/>
      <c r="F34" s="94"/>
      <c r="G34" s="156"/>
      <c r="H34" s="121"/>
      <c r="I34" s="121"/>
      <c r="J34" s="172"/>
      <c r="K34" s="94"/>
      <c r="L34" s="94"/>
      <c r="M34" s="94"/>
      <c r="N34" s="200"/>
      <c r="O34" s="222"/>
      <c r="P34" s="237"/>
    </row>
    <row r="35" spans="1:20" x14ac:dyDescent="0.25">
      <c r="A35" s="233"/>
      <c r="B35" s="54" t="s">
        <v>144</v>
      </c>
      <c r="C35" s="54"/>
      <c r="D35" s="104"/>
      <c r="E35" s="104"/>
      <c r="F35" s="104"/>
      <c r="G35" s="55"/>
      <c r="H35" s="124"/>
      <c r="I35" s="124"/>
      <c r="J35" s="124"/>
      <c r="K35" s="182"/>
      <c r="L35" s="100"/>
      <c r="M35" s="100"/>
      <c r="N35" s="100"/>
      <c r="O35" s="224"/>
      <c r="P35" s="237"/>
    </row>
    <row r="36" spans="1:20" x14ac:dyDescent="0.25">
      <c r="A36" s="20"/>
      <c r="B36" s="56"/>
      <c r="C36" s="56"/>
      <c r="D36" s="139"/>
      <c r="E36" s="139"/>
      <c r="F36" s="139"/>
      <c r="G36" s="140"/>
      <c r="H36" s="141"/>
      <c r="I36" s="141"/>
      <c r="J36" s="141"/>
      <c r="K36" s="183"/>
      <c r="L36" s="139"/>
      <c r="M36" s="139"/>
      <c r="N36" s="236"/>
      <c r="O36" s="189"/>
      <c r="P36" s="56"/>
    </row>
    <row r="37" spans="1:20" s="24" customFormat="1" ht="12" x14ac:dyDescent="0.25">
      <c r="A37" s="235"/>
      <c r="B37" s="57"/>
      <c r="C37" s="57"/>
      <c r="D37" s="142"/>
      <c r="E37" s="142"/>
      <c r="F37" s="142"/>
      <c r="G37" s="143"/>
      <c r="H37" s="144"/>
      <c r="I37" s="144"/>
      <c r="J37" s="144"/>
      <c r="K37" s="184"/>
      <c r="L37" s="142"/>
      <c r="M37" s="142"/>
      <c r="N37" s="142"/>
      <c r="O37" s="225"/>
      <c r="P37" s="58"/>
      <c r="Q37" s="59"/>
      <c r="R37" s="59"/>
      <c r="S37" s="59"/>
      <c r="T37" s="59"/>
    </row>
    <row r="38" spans="1:20" s="24" customFormat="1" ht="24" x14ac:dyDescent="0.25">
      <c r="A38" s="235"/>
      <c r="B38" s="60" t="s">
        <v>186</v>
      </c>
      <c r="C38" s="60"/>
      <c r="D38" s="105"/>
      <c r="E38" s="105" t="s">
        <v>187</v>
      </c>
      <c r="F38" s="106"/>
      <c r="G38" s="61"/>
      <c r="H38" s="127"/>
      <c r="I38" s="127"/>
      <c r="J38" s="127"/>
      <c r="K38" s="185"/>
      <c r="L38" s="106" t="s">
        <v>188</v>
      </c>
      <c r="M38" s="106"/>
      <c r="N38" s="106"/>
      <c r="O38" s="226" t="s">
        <v>184</v>
      </c>
      <c r="P38" s="240"/>
      <c r="Q38" s="59"/>
      <c r="R38" s="59"/>
      <c r="S38" s="59"/>
      <c r="T38" s="59"/>
    </row>
    <row r="39" spans="1:20" x14ac:dyDescent="0.25">
      <c r="A39" s="233"/>
      <c r="B39" s="62" t="s">
        <v>145</v>
      </c>
      <c r="C39" s="63" t="s">
        <v>146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>
        <v>159211</v>
      </c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SUM(N39:N40)/10659693</f>
        <v>1.4935795993374293E-2</v>
      </c>
      <c r="P40" s="237"/>
    </row>
    <row r="41" spans="1:20" ht="20.399999999999999" x14ac:dyDescent="0.25">
      <c r="A41" s="233"/>
      <c r="B41" s="66" t="s">
        <v>147</v>
      </c>
      <c r="C41" s="67" t="s">
        <v>148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>
        <v>2180349</v>
      </c>
      <c r="O41" s="228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SUM(N41:N42)/10659693</f>
        <v>0.20454144411100769</v>
      </c>
      <c r="P42" s="237"/>
    </row>
    <row r="43" spans="1:20" x14ac:dyDescent="0.25">
      <c r="A43" s="233"/>
      <c r="B43" s="54" t="s">
        <v>149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2339560</v>
      </c>
      <c r="O43" s="220">
        <f>SUM(O39:O42)</f>
        <v>0.21947724010438199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189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3">
    <mergeCell ref="B44:P44"/>
    <mergeCell ref="B46:O46"/>
    <mergeCell ref="C42:J42"/>
    <mergeCell ref="B43:J43"/>
    <mergeCell ref="B26:O26"/>
    <mergeCell ref="N27:O27"/>
    <mergeCell ref="B36:P36"/>
    <mergeCell ref="C2:E2"/>
    <mergeCell ref="B25:C25"/>
    <mergeCell ref="B35:G35"/>
    <mergeCell ref="C39:J39"/>
    <mergeCell ref="C40:J40"/>
    <mergeCell ref="C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150</v>
      </c>
    </row>
    <row r="2" spans="1:9" ht="15.6" x14ac:dyDescent="0.3">
      <c r="A2" s="3" t="s">
        <v>151</v>
      </c>
      <c r="E2" s="3" t="s">
        <v>152</v>
      </c>
    </row>
    <row r="4" spans="1:9" ht="15.6" x14ac:dyDescent="0.3">
      <c r="A4" s="4" t="s">
        <v>153</v>
      </c>
      <c r="B4" s="5" t="s">
        <v>9</v>
      </c>
      <c r="C4" s="5">
        <v>871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8470146</v>
      </c>
      <c r="C10">
        <v>55380133</v>
      </c>
      <c r="D10">
        <v>48170865</v>
      </c>
      <c r="E10">
        <v>3949319</v>
      </c>
      <c r="G10">
        <v>115970463</v>
      </c>
      <c r="I10">
        <v>115970463</v>
      </c>
    </row>
    <row r="12" spans="1:9" x14ac:dyDescent="0.25">
      <c r="A12" s="1" t="s">
        <v>155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313139</v>
      </c>
      <c r="D15">
        <v>46188</v>
      </c>
      <c r="G15">
        <v>359327</v>
      </c>
      <c r="H15">
        <v>0</v>
      </c>
      <c r="I15">
        <v>359327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7061</v>
      </c>
      <c r="D21">
        <v>924</v>
      </c>
      <c r="G21">
        <v>7985</v>
      </c>
      <c r="H21">
        <v>0</v>
      </c>
      <c r="I21">
        <v>7985</v>
      </c>
    </row>
    <row r="23" spans="1:9" x14ac:dyDescent="0.25">
      <c r="A23" s="1" t="s">
        <v>156</v>
      </c>
    </row>
    <row r="25" spans="1:9" x14ac:dyDescent="0.25">
      <c r="A25" t="s">
        <v>19</v>
      </c>
      <c r="B25">
        <v>45750</v>
      </c>
      <c r="C25">
        <v>754670</v>
      </c>
      <c r="D25">
        <v>265082</v>
      </c>
      <c r="E25">
        <v>6039623</v>
      </c>
      <c r="F25">
        <v>25500</v>
      </c>
      <c r="G25">
        <v>7130625</v>
      </c>
      <c r="H25">
        <v>0</v>
      </c>
      <c r="I25">
        <v>7130625</v>
      </c>
    </row>
    <row r="26" spans="1:9" x14ac:dyDescent="0.25">
      <c r="A26" t="s">
        <v>20</v>
      </c>
      <c r="B26">
        <v>0</v>
      </c>
      <c r="C26">
        <v>381083</v>
      </c>
      <c r="D26">
        <v>483670</v>
      </c>
      <c r="E26">
        <v>0</v>
      </c>
      <c r="F26">
        <v>0</v>
      </c>
      <c r="G26">
        <v>864753</v>
      </c>
      <c r="H26">
        <v>0</v>
      </c>
      <c r="I26">
        <v>864753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1075553</v>
      </c>
      <c r="F27">
        <v>0</v>
      </c>
      <c r="G27">
        <v>1075553</v>
      </c>
      <c r="H27">
        <v>0</v>
      </c>
      <c r="I27">
        <v>1075553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130995</v>
      </c>
      <c r="F28">
        <v>0</v>
      </c>
      <c r="G28">
        <v>130995</v>
      </c>
      <c r="H28">
        <v>0</v>
      </c>
      <c r="I28">
        <v>130995</v>
      </c>
    </row>
    <row r="29" spans="1:9" x14ac:dyDescent="0.25">
      <c r="A29" t="s">
        <v>23</v>
      </c>
      <c r="B29">
        <v>70380</v>
      </c>
      <c r="C29">
        <v>723746</v>
      </c>
      <c r="D29">
        <v>512311</v>
      </c>
      <c r="E29">
        <v>522214</v>
      </c>
      <c r="F29">
        <v>0</v>
      </c>
      <c r="G29">
        <v>1828651</v>
      </c>
      <c r="H29">
        <v>0</v>
      </c>
      <c r="I29">
        <v>1828651</v>
      </c>
    </row>
    <row r="30" spans="1:9" x14ac:dyDescent="0.25">
      <c r="A30" t="s">
        <v>24</v>
      </c>
      <c r="B30">
        <v>73640</v>
      </c>
      <c r="C30">
        <v>267000</v>
      </c>
      <c r="D30">
        <v>108360</v>
      </c>
      <c r="E30">
        <v>0</v>
      </c>
      <c r="F30">
        <v>0</v>
      </c>
      <c r="G30">
        <v>449000</v>
      </c>
      <c r="H30">
        <v>0</v>
      </c>
      <c r="I30">
        <v>449000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573889</v>
      </c>
      <c r="G33">
        <v>573889</v>
      </c>
      <c r="H33">
        <v>0</v>
      </c>
      <c r="I33">
        <v>573889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157</v>
      </c>
    </row>
    <row r="38" spans="1:9" x14ac:dyDescent="0.25">
      <c r="A38" t="s">
        <v>29</v>
      </c>
      <c r="B38">
        <v>378470</v>
      </c>
      <c r="G38">
        <v>378470</v>
      </c>
      <c r="H38">
        <v>0</v>
      </c>
      <c r="I38">
        <v>378470</v>
      </c>
    </row>
    <row r="40" spans="1:9" x14ac:dyDescent="0.25">
      <c r="A40" s="1" t="s">
        <v>158</v>
      </c>
    </row>
    <row r="42" spans="1:9" x14ac:dyDescent="0.25">
      <c r="A42" t="s">
        <v>30</v>
      </c>
      <c r="B42">
        <v>44691</v>
      </c>
      <c r="C42">
        <v>679249</v>
      </c>
      <c r="D42">
        <v>454641</v>
      </c>
      <c r="E42">
        <v>14154</v>
      </c>
      <c r="G42">
        <v>1192735</v>
      </c>
      <c r="H42">
        <v>0</v>
      </c>
      <c r="I42">
        <v>1192735</v>
      </c>
    </row>
    <row r="43" spans="1:9" x14ac:dyDescent="0.25">
      <c r="A43" t="s">
        <v>31</v>
      </c>
      <c r="B43">
        <v>9910</v>
      </c>
      <c r="C43">
        <v>163667</v>
      </c>
      <c r="D43">
        <v>100815</v>
      </c>
      <c r="E43">
        <v>3138</v>
      </c>
      <c r="G43">
        <v>277530</v>
      </c>
      <c r="H43">
        <v>0</v>
      </c>
      <c r="I43">
        <v>277530</v>
      </c>
    </row>
    <row r="44" spans="1:9" x14ac:dyDescent="0.25">
      <c r="A44" t="s">
        <v>32</v>
      </c>
      <c r="B44">
        <v>2000</v>
      </c>
      <c r="C44">
        <v>30300</v>
      </c>
      <c r="D44">
        <v>19755</v>
      </c>
      <c r="E44">
        <v>1000</v>
      </c>
      <c r="G44">
        <v>53055</v>
      </c>
      <c r="H44">
        <v>0</v>
      </c>
      <c r="I44">
        <v>53055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5324</v>
      </c>
      <c r="C47">
        <v>87928</v>
      </c>
      <c r="D47">
        <v>54162</v>
      </c>
      <c r="E47">
        <v>1686</v>
      </c>
      <c r="G47">
        <v>149100</v>
      </c>
      <c r="H47">
        <v>0</v>
      </c>
      <c r="I47">
        <v>149100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385000</v>
      </c>
      <c r="D51">
        <v>0</v>
      </c>
      <c r="E51">
        <v>0</v>
      </c>
      <c r="G51">
        <v>385000</v>
      </c>
      <c r="H51">
        <v>0</v>
      </c>
      <c r="I51">
        <v>385000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40000</v>
      </c>
      <c r="F52">
        <v>0</v>
      </c>
      <c r="G52">
        <v>40000</v>
      </c>
      <c r="H52">
        <v>0</v>
      </c>
      <c r="I52">
        <v>40000</v>
      </c>
    </row>
    <row r="53" spans="1:9" x14ac:dyDescent="0.25">
      <c r="A53" t="s">
        <v>41</v>
      </c>
      <c r="B53">
        <v>3133</v>
      </c>
      <c r="C53">
        <v>20688</v>
      </c>
      <c r="D53">
        <v>18307</v>
      </c>
      <c r="E53">
        <v>1487</v>
      </c>
      <c r="F53">
        <v>0</v>
      </c>
      <c r="G53">
        <v>43615</v>
      </c>
      <c r="H53">
        <v>0</v>
      </c>
      <c r="I53">
        <v>43615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9103444</v>
      </c>
      <c r="C55">
        <v>59193664</v>
      </c>
      <c r="D55">
        <v>50235080</v>
      </c>
      <c r="E55">
        <v>12353058</v>
      </c>
      <c r="F55">
        <v>25500</v>
      </c>
      <c r="G55">
        <v>130910746</v>
      </c>
      <c r="H55">
        <v>0</v>
      </c>
      <c r="I55">
        <v>130910746</v>
      </c>
    </row>
    <row r="57" spans="1:9" x14ac:dyDescent="0.25">
      <c r="A57" s="1" t="s">
        <v>159</v>
      </c>
    </row>
    <row r="59" spans="1:9" x14ac:dyDescent="0.25">
      <c r="A59" t="s">
        <v>44</v>
      </c>
      <c r="G59">
        <v>134938597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3602347</v>
      </c>
    </row>
    <row r="62" spans="1:9" x14ac:dyDescent="0.25">
      <c r="A62" t="s">
        <v>47</v>
      </c>
      <c r="G62">
        <v>309542</v>
      </c>
    </row>
    <row r="63" spans="1:9" x14ac:dyDescent="0.25">
      <c r="A63" t="s">
        <v>48</v>
      </c>
      <c r="G63">
        <v>138850486</v>
      </c>
    </row>
    <row r="64" spans="1:9" x14ac:dyDescent="0.25">
      <c r="A64" t="s">
        <v>49</v>
      </c>
      <c r="G64">
        <v>-48941981</v>
      </c>
    </row>
    <row r="66" spans="1:9" x14ac:dyDescent="0.25">
      <c r="A66" s="1" t="s">
        <v>160</v>
      </c>
    </row>
    <row r="68" spans="1:9" x14ac:dyDescent="0.25">
      <c r="A68" t="s">
        <v>50</v>
      </c>
      <c r="G68">
        <v>127927</v>
      </c>
      <c r="H68">
        <v>0</v>
      </c>
      <c r="I68">
        <v>127927</v>
      </c>
    </row>
    <row r="69" spans="1:9" x14ac:dyDescent="0.25">
      <c r="A69" t="s">
        <v>51</v>
      </c>
      <c r="G69">
        <v>257800</v>
      </c>
      <c r="H69">
        <v>257800</v>
      </c>
      <c r="I69">
        <v>0</v>
      </c>
    </row>
    <row r="70" spans="1:9" x14ac:dyDescent="0.25">
      <c r="A70" t="s">
        <v>52</v>
      </c>
      <c r="G70">
        <v>282962</v>
      </c>
      <c r="H70">
        <v>8300</v>
      </c>
      <c r="I70">
        <v>274662</v>
      </c>
    </row>
    <row r="71" spans="1:9" x14ac:dyDescent="0.25">
      <c r="A71" t="s">
        <v>53</v>
      </c>
      <c r="G71">
        <v>0</v>
      </c>
      <c r="H71">
        <v>32000</v>
      </c>
      <c r="I71">
        <v>-32000</v>
      </c>
    </row>
    <row r="72" spans="1:9" x14ac:dyDescent="0.25">
      <c r="A72" t="s">
        <v>54</v>
      </c>
      <c r="G72">
        <v>22386</v>
      </c>
      <c r="H72">
        <v>0</v>
      </c>
      <c r="I72">
        <v>22386</v>
      </c>
    </row>
    <row r="73" spans="1:9" x14ac:dyDescent="0.25">
      <c r="A73" t="s">
        <v>55</v>
      </c>
      <c r="G73">
        <v>2056627</v>
      </c>
      <c r="H73">
        <v>0</v>
      </c>
      <c r="I73">
        <v>2056627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8117</v>
      </c>
      <c r="H75">
        <v>0</v>
      </c>
      <c r="I75">
        <v>8117</v>
      </c>
    </row>
    <row r="77" spans="1:9" x14ac:dyDescent="0.25">
      <c r="A77" t="s">
        <v>58</v>
      </c>
      <c r="G77">
        <v>288277</v>
      </c>
      <c r="H77">
        <v>0</v>
      </c>
      <c r="I77">
        <v>288277</v>
      </c>
    </row>
    <row r="78" spans="1:9" x14ac:dyDescent="0.25">
      <c r="A78" t="s">
        <v>59</v>
      </c>
      <c r="G78">
        <v>315135</v>
      </c>
      <c r="H78">
        <v>3552</v>
      </c>
      <c r="I78">
        <v>311583</v>
      </c>
    </row>
    <row r="79" spans="1:9" x14ac:dyDescent="0.25">
      <c r="A79" t="s">
        <v>60</v>
      </c>
      <c r="G79">
        <v>514967</v>
      </c>
      <c r="H79">
        <v>0</v>
      </c>
      <c r="I79">
        <v>514967</v>
      </c>
    </row>
    <row r="80" spans="1:9" x14ac:dyDescent="0.25">
      <c r="A80" t="s">
        <v>61</v>
      </c>
      <c r="B80">
        <v>1400</v>
      </c>
      <c r="C80">
        <v>220000</v>
      </c>
      <c r="D80">
        <v>140000</v>
      </c>
      <c r="E80">
        <v>1346645</v>
      </c>
      <c r="F80">
        <v>0</v>
      </c>
      <c r="G80">
        <v>1708045</v>
      </c>
      <c r="H80">
        <v>0</v>
      </c>
      <c r="I80">
        <v>1708045</v>
      </c>
    </row>
    <row r="81" spans="1:9" x14ac:dyDescent="0.25">
      <c r="A81" t="s">
        <v>62</v>
      </c>
      <c r="B81">
        <v>300</v>
      </c>
      <c r="C81">
        <v>44882</v>
      </c>
      <c r="D81">
        <v>250000</v>
      </c>
      <c r="E81">
        <v>6000</v>
      </c>
      <c r="F81">
        <v>0</v>
      </c>
      <c r="G81">
        <v>301182</v>
      </c>
      <c r="H81">
        <v>0</v>
      </c>
      <c r="I81">
        <v>301182</v>
      </c>
    </row>
    <row r="82" spans="1:9" x14ac:dyDescent="0.25">
      <c r="A82" t="s">
        <v>63</v>
      </c>
      <c r="G82">
        <v>33200</v>
      </c>
      <c r="H82">
        <v>0</v>
      </c>
      <c r="I82">
        <v>33200</v>
      </c>
    </row>
    <row r="84" spans="1:9" x14ac:dyDescent="0.25">
      <c r="A84" t="s">
        <v>64</v>
      </c>
      <c r="D84">
        <v>306444</v>
      </c>
      <c r="E84">
        <v>0</v>
      </c>
      <c r="G84">
        <v>306444</v>
      </c>
      <c r="H84">
        <v>134100</v>
      </c>
      <c r="I84">
        <v>172344</v>
      </c>
    </row>
    <row r="85" spans="1:9" x14ac:dyDescent="0.25">
      <c r="A85" t="s">
        <v>65</v>
      </c>
      <c r="G85">
        <v>1453190</v>
      </c>
      <c r="H85">
        <v>947800</v>
      </c>
      <c r="I85">
        <v>505390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7676259</v>
      </c>
      <c r="H90">
        <v>1383552</v>
      </c>
      <c r="I90">
        <v>6292707</v>
      </c>
    </row>
    <row r="92" spans="1:9" x14ac:dyDescent="0.25">
      <c r="A92" s="1" t="s">
        <v>161</v>
      </c>
    </row>
    <row r="95" spans="1:9" x14ac:dyDescent="0.25">
      <c r="A95" s="1" t="s">
        <v>162</v>
      </c>
    </row>
    <row r="97" spans="1:9" x14ac:dyDescent="0.25">
      <c r="A97" t="s">
        <v>71</v>
      </c>
      <c r="G97">
        <v>3629360</v>
      </c>
      <c r="H97">
        <v>1562500</v>
      </c>
      <c r="I97">
        <v>2066860</v>
      </c>
    </row>
    <row r="98" spans="1:9" x14ac:dyDescent="0.25">
      <c r="A98" t="s">
        <v>72</v>
      </c>
      <c r="G98">
        <v>571800</v>
      </c>
      <c r="H98">
        <v>0</v>
      </c>
      <c r="I98">
        <v>571800</v>
      </c>
    </row>
    <row r="99" spans="1:9" x14ac:dyDescent="0.25">
      <c r="A99" t="s">
        <v>73</v>
      </c>
      <c r="G99">
        <v>637260</v>
      </c>
      <c r="H99">
        <v>0</v>
      </c>
      <c r="I99">
        <v>637260</v>
      </c>
    </row>
    <row r="100" spans="1:9" x14ac:dyDescent="0.25">
      <c r="A100" t="s">
        <v>74</v>
      </c>
      <c r="G100">
        <v>549980</v>
      </c>
      <c r="H100">
        <v>9000</v>
      </c>
      <c r="I100">
        <v>540980</v>
      </c>
    </row>
    <row r="101" spans="1:9" x14ac:dyDescent="0.25">
      <c r="A101" t="s">
        <v>75</v>
      </c>
      <c r="G101">
        <v>5388400</v>
      </c>
      <c r="H101">
        <v>1571500</v>
      </c>
      <c r="I101">
        <v>3816900</v>
      </c>
    </row>
    <row r="103" spans="1:9" x14ac:dyDescent="0.25">
      <c r="A103" s="1" t="s">
        <v>163</v>
      </c>
    </row>
    <row r="106" spans="1:9" x14ac:dyDescent="0.25">
      <c r="A106" t="s">
        <v>76</v>
      </c>
      <c r="G106">
        <v>1289200</v>
      </c>
      <c r="H106">
        <v>0</v>
      </c>
      <c r="I106">
        <v>1289200</v>
      </c>
    </row>
    <row r="107" spans="1:9" x14ac:dyDescent="0.25">
      <c r="A107" t="s">
        <v>77</v>
      </c>
      <c r="G107">
        <v>4881512</v>
      </c>
      <c r="H107">
        <v>424450</v>
      </c>
      <c r="I107">
        <v>4457062</v>
      </c>
    </row>
    <row r="108" spans="1:9" x14ac:dyDescent="0.25">
      <c r="A108" t="s">
        <v>78</v>
      </c>
      <c r="G108">
        <v>2103210</v>
      </c>
      <c r="H108">
        <v>61500</v>
      </c>
      <c r="I108">
        <v>2041710</v>
      </c>
    </row>
    <row r="109" spans="1:9" x14ac:dyDescent="0.25">
      <c r="A109" t="s">
        <v>79</v>
      </c>
      <c r="G109">
        <v>221972</v>
      </c>
      <c r="H109">
        <v>0</v>
      </c>
      <c r="I109">
        <v>221972</v>
      </c>
    </row>
    <row r="110" spans="1:9" x14ac:dyDescent="0.25">
      <c r="A110" t="s">
        <v>80</v>
      </c>
      <c r="G110">
        <v>687555</v>
      </c>
      <c r="H110">
        <v>180950</v>
      </c>
      <c r="I110">
        <v>506605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27000</v>
      </c>
      <c r="H111" s="8">
        <v>0</v>
      </c>
      <c r="I111" s="8">
        <v>27000</v>
      </c>
    </row>
    <row r="112" spans="1:9" x14ac:dyDescent="0.25">
      <c r="A112" t="s">
        <v>82</v>
      </c>
      <c r="G112">
        <v>73663</v>
      </c>
      <c r="H112">
        <v>0</v>
      </c>
      <c r="I112">
        <v>73663</v>
      </c>
    </row>
    <row r="113" spans="1:9" x14ac:dyDescent="0.25">
      <c r="A113" t="s">
        <v>83</v>
      </c>
      <c r="B113">
        <v>3000</v>
      </c>
      <c r="C113">
        <v>142000</v>
      </c>
      <c r="D113">
        <v>141320</v>
      </c>
      <c r="E113">
        <v>3000</v>
      </c>
      <c r="G113">
        <v>289320</v>
      </c>
      <c r="H113">
        <v>173500</v>
      </c>
      <c r="I113">
        <v>115820</v>
      </c>
    </row>
    <row r="114" spans="1:9" x14ac:dyDescent="0.25">
      <c r="A114" t="s">
        <v>84</v>
      </c>
      <c r="G114">
        <v>87240</v>
      </c>
      <c r="H114">
        <v>36700</v>
      </c>
      <c r="I114">
        <v>50540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3000</v>
      </c>
      <c r="C116">
        <v>142000</v>
      </c>
      <c r="D116">
        <v>141320</v>
      </c>
      <c r="E116">
        <v>3000</v>
      </c>
      <c r="G116">
        <v>9660672</v>
      </c>
      <c r="H116">
        <v>877100</v>
      </c>
      <c r="I116">
        <v>8783572</v>
      </c>
    </row>
    <row r="118" spans="1:9" x14ac:dyDescent="0.25">
      <c r="A118" s="1" t="s">
        <v>164</v>
      </c>
    </row>
    <row r="120" spans="1:9" x14ac:dyDescent="0.25">
      <c r="A120" t="s">
        <v>87</v>
      </c>
      <c r="G120">
        <v>175099</v>
      </c>
      <c r="H120">
        <v>0</v>
      </c>
      <c r="I120">
        <v>175099</v>
      </c>
    </row>
    <row r="122" spans="1:9" x14ac:dyDescent="0.25">
      <c r="A122" s="1" t="s">
        <v>165</v>
      </c>
    </row>
    <row r="124" spans="1:9" x14ac:dyDescent="0.25">
      <c r="A124" t="s">
        <v>88</v>
      </c>
      <c r="G124">
        <v>4871460</v>
      </c>
      <c r="H124">
        <v>0</v>
      </c>
      <c r="I124">
        <v>4871460</v>
      </c>
    </row>
    <row r="125" spans="1:9" x14ac:dyDescent="0.25">
      <c r="A125" t="s">
        <v>89</v>
      </c>
      <c r="G125">
        <v>1378292</v>
      </c>
      <c r="H125">
        <v>0</v>
      </c>
      <c r="I125">
        <v>1378292</v>
      </c>
    </row>
    <row r="126" spans="1:9" x14ac:dyDescent="0.25">
      <c r="A126" t="s">
        <v>90</v>
      </c>
      <c r="G126">
        <v>102380</v>
      </c>
      <c r="H126">
        <v>24000</v>
      </c>
      <c r="I126">
        <v>78380</v>
      </c>
    </row>
    <row r="127" spans="1:9" x14ac:dyDescent="0.25">
      <c r="A127" t="s">
        <v>91</v>
      </c>
      <c r="G127">
        <v>6352132</v>
      </c>
      <c r="H127">
        <v>24000</v>
      </c>
      <c r="I127">
        <v>6328132</v>
      </c>
    </row>
    <row r="129" spans="1:9" x14ac:dyDescent="0.25">
      <c r="A129" s="1" t="s">
        <v>166</v>
      </c>
    </row>
    <row r="131" spans="1:9" x14ac:dyDescent="0.25">
      <c r="A131" t="s">
        <v>92</v>
      </c>
      <c r="G131">
        <v>112100</v>
      </c>
      <c r="H131">
        <v>0</v>
      </c>
      <c r="I131">
        <v>112100</v>
      </c>
    </row>
    <row r="132" spans="1:9" x14ac:dyDescent="0.25">
      <c r="A132" t="s">
        <v>93</v>
      </c>
      <c r="G132">
        <v>746720</v>
      </c>
      <c r="H132">
        <v>152500</v>
      </c>
      <c r="I132">
        <v>594220</v>
      </c>
    </row>
    <row r="133" spans="1:9" x14ac:dyDescent="0.25">
      <c r="A133" t="s">
        <v>94</v>
      </c>
      <c r="G133">
        <v>35600</v>
      </c>
      <c r="H133">
        <v>0</v>
      </c>
      <c r="I133">
        <v>35600</v>
      </c>
    </row>
    <row r="134" spans="1:9" x14ac:dyDescent="0.25">
      <c r="A134" t="s">
        <v>95</v>
      </c>
      <c r="G134">
        <v>1739309</v>
      </c>
      <c r="H134">
        <v>0</v>
      </c>
      <c r="I134">
        <v>1739309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2633729</v>
      </c>
      <c r="H136">
        <v>152500</v>
      </c>
      <c r="I136">
        <v>2481229</v>
      </c>
    </row>
    <row r="138" spans="1:9" x14ac:dyDescent="0.25">
      <c r="A138" s="1" t="s">
        <v>167</v>
      </c>
    </row>
    <row r="140" spans="1:9" x14ac:dyDescent="0.25">
      <c r="A140" t="s">
        <v>98</v>
      </c>
      <c r="G140">
        <v>157036</v>
      </c>
      <c r="H140">
        <v>0</v>
      </c>
      <c r="I140">
        <v>157036</v>
      </c>
    </row>
    <row r="141" spans="1:9" x14ac:dyDescent="0.25">
      <c r="A141" t="s">
        <v>99</v>
      </c>
      <c r="G141">
        <v>2885358</v>
      </c>
      <c r="H141">
        <v>110000</v>
      </c>
      <c r="I141">
        <v>2775358</v>
      </c>
    </row>
    <row r="142" spans="1:9" x14ac:dyDescent="0.25">
      <c r="A142" t="s">
        <v>100</v>
      </c>
      <c r="G142">
        <v>3042394</v>
      </c>
      <c r="H142">
        <v>110000</v>
      </c>
      <c r="I142">
        <v>2932394</v>
      </c>
    </row>
    <row r="144" spans="1:9" x14ac:dyDescent="0.25">
      <c r="A144" s="1" t="s">
        <v>168</v>
      </c>
    </row>
    <row r="146" spans="1:9" x14ac:dyDescent="0.25">
      <c r="A146" t="s">
        <v>101</v>
      </c>
      <c r="G146">
        <v>1035654</v>
      </c>
      <c r="H146">
        <v>415026</v>
      </c>
      <c r="I146">
        <v>620628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138587005</v>
      </c>
      <c r="H150">
        <v>1383552</v>
      </c>
      <c r="I150">
        <v>137203453</v>
      </c>
    </row>
    <row r="151" spans="1:9" x14ac:dyDescent="0.25">
      <c r="A151" t="s">
        <v>104</v>
      </c>
      <c r="G151">
        <v>28288080</v>
      </c>
      <c r="H151">
        <v>3150126</v>
      </c>
      <c r="I151">
        <v>25137954</v>
      </c>
    </row>
    <row r="153" spans="1:9" x14ac:dyDescent="0.25">
      <c r="A153" t="s">
        <v>105</v>
      </c>
      <c r="G153">
        <v>166875085</v>
      </c>
      <c r="H153">
        <v>4533678</v>
      </c>
      <c r="I153">
        <v>162341407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89200</v>
      </c>
      <c r="H157">
        <v>81400</v>
      </c>
      <c r="I157">
        <v>7800</v>
      </c>
    </row>
    <row r="158" spans="1:9" x14ac:dyDescent="0.25">
      <c r="A158" t="s">
        <v>108</v>
      </c>
      <c r="G158">
        <v>80220</v>
      </c>
      <c r="H158">
        <v>0</v>
      </c>
      <c r="I158">
        <v>80220</v>
      </c>
    </row>
    <row r="162" spans="1:8" ht="41.4" x14ac:dyDescent="0.25">
      <c r="A162" s="9" t="s">
        <v>169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19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170</v>
      </c>
    </row>
    <row r="3" spans="1:9" ht="15.6" x14ac:dyDescent="0.3">
      <c r="A3" s="3" t="s">
        <v>151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171</v>
      </c>
      <c r="B7" t="s">
        <v>117</v>
      </c>
      <c r="C7">
        <v>1108</v>
      </c>
      <c r="D7">
        <v>87</v>
      </c>
      <c r="E7">
        <v>1530000</v>
      </c>
      <c r="F7">
        <v>17586.21</v>
      </c>
      <c r="G7" s="13" t="s">
        <v>118</v>
      </c>
    </row>
    <row r="8" spans="1:9" x14ac:dyDescent="0.25">
      <c r="A8" s="1" t="s">
        <v>173</v>
      </c>
      <c r="D8">
        <f>SUM(D7:D7)</f>
        <v>87</v>
      </c>
      <c r="E8">
        <f>SUM(E7:E7)</f>
        <v>1530000</v>
      </c>
    </row>
    <row r="9" spans="1:9" x14ac:dyDescent="0.25">
      <c r="A9" s="1"/>
    </row>
    <row r="10" spans="1:9" x14ac:dyDescent="0.25">
      <c r="A10" s="1" t="s">
        <v>172</v>
      </c>
      <c r="B10" t="s">
        <v>119</v>
      </c>
      <c r="C10">
        <v>7030</v>
      </c>
      <c r="D10">
        <v>15</v>
      </c>
      <c r="E10">
        <v>1040000</v>
      </c>
      <c r="F10">
        <v>69333.33</v>
      </c>
      <c r="G10" s="13" t="s">
        <v>118</v>
      </c>
    </row>
    <row r="11" spans="1:9" x14ac:dyDescent="0.25">
      <c r="B11" t="s">
        <v>120</v>
      </c>
      <c r="C11">
        <v>7035</v>
      </c>
      <c r="D11">
        <v>255</v>
      </c>
      <c r="E11">
        <v>6002525</v>
      </c>
      <c r="F11">
        <v>23539.31</v>
      </c>
      <c r="G11" s="13" t="s">
        <v>118</v>
      </c>
    </row>
    <row r="12" spans="1:9" x14ac:dyDescent="0.25">
      <c r="B12" t="s">
        <v>121</v>
      </c>
      <c r="C12">
        <v>7036</v>
      </c>
      <c r="D12">
        <v>38</v>
      </c>
      <c r="E12">
        <v>1416417</v>
      </c>
      <c r="F12">
        <v>37274.129999999997</v>
      </c>
      <c r="G12" s="13" t="s">
        <v>118</v>
      </c>
    </row>
    <row r="13" spans="1:9" x14ac:dyDescent="0.25">
      <c r="A13" s="1" t="s">
        <v>174</v>
      </c>
      <c r="D13">
        <f>SUM(D10:D12)</f>
        <v>308</v>
      </c>
      <c r="E13">
        <f>SUM(E10:E12)</f>
        <v>8458942</v>
      </c>
    </row>
    <row r="17" spans="1:6" x14ac:dyDescent="0.25">
      <c r="A17" s="15" t="s">
        <v>175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2013-09-10T12:06:57Z</dcterms:created>
  <dcterms:modified xsi:type="dcterms:W3CDTF">2013-09-10T12:07:03Z</dcterms:modified>
</cp:coreProperties>
</file>