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Table'!$B$6:$O$46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5" i="1" l="1"/>
  <c r="O43" i="1"/>
  <c r="O27" i="1"/>
  <c r="O25" i="1"/>
  <c r="O21" i="1"/>
  <c r="O19" i="1"/>
  <c r="O17" i="1"/>
  <c r="O14" i="1"/>
  <c r="O10" i="1"/>
  <c r="E16" i="3"/>
  <c r="D16" i="3"/>
  <c r="E9" i="3"/>
  <c r="D9" i="3"/>
  <c r="O46" i="1" l="1"/>
  <c r="O28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4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4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43"/>
  </connection>
</connections>
</file>

<file path=xl/sharedStrings.xml><?xml version="1.0" encoding="utf-8"?>
<sst xmlns="http://schemas.openxmlformats.org/spreadsheetml/2006/main" count="242" uniqueCount="197">
  <si>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</si>
  <si>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</si>
  <si>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</si>
  <si>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</si>
  <si>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</si>
  <si>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</si>
  <si>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</si>
  <si>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</si>
  <si>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</si>
  <si>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Sefton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</si>
  <si>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</si>
  <si>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</si>
  <si>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</si>
  <si>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</si>
  <si>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</si>
  <si>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</si>
  <si>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</si>
  <si>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</si>
  <si>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</si>
  <si>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</si>
  <si>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</si>
  <si>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</si>
  <si>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</si>
  <si>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</si>
  <si>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</si>
  <si>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</si>
  <si>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</si>
  <si>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</si>
  <si>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</si>
  <si>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</si>
  <si>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</si>
  <si>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</si>
  <si>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</si>
  <si>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</si>
  <si>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</si>
  <si>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</si>
  <si>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</si>
  <si>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</si>
  <si>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</si>
  <si>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</si>
  <si>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</si>
  <si>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</si>
  <si>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</si>
  <si>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</si>
  <si>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</si>
  <si>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</si>
  <si>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</si>
  <si>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</si>
  <si>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</si>
  <si>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</si>
  <si>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</si>
  <si>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</si>
  <si>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</si>
  <si>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</si>
  <si>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</si>
  <si>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</si>
  <si>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</si>
  <si>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</si>
  <si>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</si>
  <si>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</si>
  <si>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</si>
  <si>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</si>
  <si>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</si>
  <si>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</si>
  <si>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</si>
  <si>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</si>
  <si>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</si>
  <si>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</si>
  <si>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</si>
  <si>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</si>
  <si>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</si>
  <si>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</si>
  <si>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</si>
  <si>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</si>
  <si>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</si>
  <si>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</si>
  <si>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</si>
  <si>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</si>
  <si>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</si>
  <si>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</si>
  <si>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</si>
  <si>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</si>
  <si>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</si>
  <si>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</si>
  <si>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</si>
  <si>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</si>
  <si>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</si>
  <si>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</si>
  <si>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</si>
  <si>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</si>
  <si>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</si>
  <si>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</si>
  <si>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</si>
  <si>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</si>
  <si>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</si>
  <si>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</si>
  <si>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</si>
  <si>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</si>
  <si>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</si>
  <si>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</si>
  <si>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</si>
  <si>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</si>
  <si>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</si>
  <si>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</si>
  <si>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</si>
  <si>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</si>
  <si>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</si>
  <si>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</si>
  <si>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</si>
  <si>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</si>
  <si>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</si>
  <si>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</si>
  <si>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</si>
  <si>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</si>
  <si>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</si>
  <si>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</si>
  <si>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</si>
  <si>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Impact Alternative Povision</t>
  </si>
  <si>
    <t/>
  </si>
  <si>
    <t>Oakfield Pupil Referral Unit</t>
  </si>
  <si>
    <t>Presfield High School and Specialist College</t>
  </si>
  <si>
    <t>Merefield School</t>
  </si>
  <si>
    <t>Crosby High School</t>
  </si>
  <si>
    <t>Newfield School</t>
  </si>
  <si>
    <t>Rowan Park School</t>
  </si>
  <si>
    <t>UnitType</t>
  </si>
  <si>
    <t>1. EYSFF (three and four year olds) Base Rate(s) per hour, per provider type</t>
  </si>
  <si>
    <t>EYSFF Base Rates Per Hour</t>
  </si>
  <si>
    <t>PerHour</t>
  </si>
  <si>
    <t>EYSFF Base Rate Independent/CC</t>
  </si>
  <si>
    <t>2a. Supplements: Deprivation</t>
  </si>
  <si>
    <t>Deprivation up to 25%</t>
  </si>
  <si>
    <t>Deprivation 26%-50%</t>
  </si>
  <si>
    <t>Deprivation over 50%</t>
  </si>
  <si>
    <t>2b. Supplements: Quality</t>
  </si>
  <si>
    <t>Quality Good Ofsted</t>
  </si>
  <si>
    <t>Quality Outstanding Ofsted</t>
  </si>
  <si>
    <t>2c. Supplements: Flexibility</t>
  </si>
  <si>
    <t>No budget lines entered</t>
  </si>
  <si>
    <t>2d. Supplements: Sustainability</t>
  </si>
  <si>
    <t>3. Other formula</t>
  </si>
  <si>
    <t>Quality Lump Sum</t>
  </si>
  <si>
    <t>LumpSum</t>
  </si>
  <si>
    <t>Fixed Costs of Nursery Schools</t>
  </si>
  <si>
    <t>Additional Delegation - Insurance</t>
  </si>
  <si>
    <t>4. Additional funded free hours</t>
  </si>
  <si>
    <t>TOTAL FUNDING FOR EARLY YEARS SINGLE FUNDING FORMULA (3s AND 4s)</t>
  </si>
  <si>
    <t>5. Two year old Base Rate(s) per hour, per provider type</t>
  </si>
  <si>
    <t>2 Year Old Flat Rate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</si>
  <si>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</si>
  <si>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</si>
  <si>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</si>
  <si>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</si>
  <si>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for additional hours / 2 Year Old Trajectory Funding</t>
  </si>
  <si>
    <t>8. Early years centrally retained spending</t>
  </si>
  <si>
    <t xml:space="preserve">Central Support / Portage / Fast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</si>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</sst>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343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184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185</v>
      </c>
      <c r="E6" s="23" t="s">
        <v>186</v>
      </c>
      <c r="F6" s="23" t="s">
        <v>187</v>
      </c>
      <c r="G6" s="146" t="s">
        <v>125</v>
      </c>
      <c r="H6" s="23" t="s">
        <v>185</v>
      </c>
      <c r="I6" s="23" t="s">
        <v>186</v>
      </c>
      <c r="J6" s="162" t="s">
        <v>187</v>
      </c>
      <c r="K6" s="23" t="s">
        <v>185</v>
      </c>
      <c r="L6" s="23" t="s">
        <v>186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3.39</v>
      </c>
      <c r="E8" s="77">
        <v>4.7699999999999996</v>
      </c>
      <c r="F8" s="78">
        <v>3.65</v>
      </c>
      <c r="G8" s="148" t="s">
        <v>128</v>
      </c>
      <c r="H8" s="113">
        <v>833753</v>
      </c>
      <c r="I8" s="113">
        <v>123693</v>
      </c>
      <c r="J8" s="164">
        <v>1091235</v>
      </c>
      <c r="K8" s="78">
        <v>2826422.67</v>
      </c>
      <c r="L8" s="78">
        <v>590015.61</v>
      </c>
      <c r="M8" s="78">
        <v>3983007.75</v>
      </c>
      <c r="N8" s="192">
        <v>7399446.0300000003</v>
      </c>
      <c r="O8" s="209"/>
      <c r="P8" s="237"/>
    </row>
    <row r="9" spans="1:42" x14ac:dyDescent="0.25">
      <c r="A9" s="233"/>
      <c r="B9" s="39"/>
      <c r="C9" s="38" t="s">
        <v>129</v>
      </c>
      <c r="D9" s="77">
        <v>3.65</v>
      </c>
      <c r="E9" s="77">
        <v>0</v>
      </c>
      <c r="F9" s="78">
        <v>0</v>
      </c>
      <c r="G9" s="148" t="s">
        <v>128</v>
      </c>
      <c r="H9" s="113">
        <v>39285</v>
      </c>
      <c r="I9" s="113">
        <v>0</v>
      </c>
      <c r="J9" s="164">
        <v>0</v>
      </c>
      <c r="K9" s="78">
        <v>143390.25</v>
      </c>
      <c r="L9" s="78"/>
      <c r="M9" s="78"/>
      <c r="N9" s="192">
        <v>143390.25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SUM(N8:N10)/9407448</f>
        <v>0.80179409761287013</v>
      </c>
      <c r="P10" s="237"/>
    </row>
    <row r="11" spans="1:42" x14ac:dyDescent="0.25">
      <c r="A11" s="233"/>
      <c r="B11" s="42" t="s">
        <v>130</v>
      </c>
      <c r="C11" s="42" t="s">
        <v>131</v>
      </c>
      <c r="D11" s="81">
        <v>0.1</v>
      </c>
      <c r="E11" s="81">
        <v>0.1</v>
      </c>
      <c r="F11" s="82">
        <v>0.1</v>
      </c>
      <c r="G11" s="150" t="s">
        <v>128</v>
      </c>
      <c r="H11" s="115">
        <v>409292</v>
      </c>
      <c r="I11" s="115">
        <v>37494</v>
      </c>
      <c r="J11" s="166">
        <v>339625</v>
      </c>
      <c r="K11" s="82">
        <v>40929.199999999997</v>
      </c>
      <c r="L11" s="82">
        <v>3749.4</v>
      </c>
      <c r="M11" s="82">
        <v>33962.5</v>
      </c>
      <c r="N11" s="194">
        <v>78641.100000000006</v>
      </c>
      <c r="O11" s="211"/>
      <c r="P11" s="237"/>
    </row>
    <row r="12" spans="1:42" x14ac:dyDescent="0.25">
      <c r="A12" s="233"/>
      <c r="B12" s="39"/>
      <c r="C12" s="42" t="s">
        <v>132</v>
      </c>
      <c r="D12" s="81">
        <v>0.15</v>
      </c>
      <c r="E12" s="81">
        <v>0.15</v>
      </c>
      <c r="F12" s="82">
        <v>0.15</v>
      </c>
      <c r="G12" s="150" t="s">
        <v>128</v>
      </c>
      <c r="H12" s="115">
        <v>222209</v>
      </c>
      <c r="I12" s="115">
        <v>0</v>
      </c>
      <c r="J12" s="166">
        <v>241125</v>
      </c>
      <c r="K12" s="82">
        <v>33331.35</v>
      </c>
      <c r="L12" s="82"/>
      <c r="M12" s="82">
        <v>36168.75</v>
      </c>
      <c r="N12" s="194">
        <v>69500.100000000006</v>
      </c>
      <c r="O12" s="211"/>
      <c r="P12" s="237"/>
    </row>
    <row r="13" spans="1:42" x14ac:dyDescent="0.25">
      <c r="A13" s="233"/>
      <c r="B13" s="39"/>
      <c r="C13" s="42" t="s">
        <v>133</v>
      </c>
      <c r="D13" s="81">
        <v>0.2</v>
      </c>
      <c r="E13" s="81">
        <v>0.2</v>
      </c>
      <c r="F13" s="82">
        <v>0.2</v>
      </c>
      <c r="G13" s="150" t="s">
        <v>128</v>
      </c>
      <c r="H13" s="115">
        <v>167670</v>
      </c>
      <c r="I13" s="115">
        <v>86199</v>
      </c>
      <c r="J13" s="166">
        <v>478192</v>
      </c>
      <c r="K13" s="82">
        <v>33534</v>
      </c>
      <c r="L13" s="82">
        <v>17239.8</v>
      </c>
      <c r="M13" s="82">
        <v>95638.399999999994</v>
      </c>
      <c r="N13" s="194">
        <v>146412.20000000001</v>
      </c>
      <c r="O13" s="211"/>
      <c r="P13" s="237"/>
    </row>
    <row r="14" spans="1:42" x14ac:dyDescent="0.25">
      <c r="A14" s="233"/>
      <c r="B14" s="39"/>
      <c r="C14" s="42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SUM(N11:N14)/9407448</f>
        <v>3.1310659383926437E-2</v>
      </c>
      <c r="P14" s="237"/>
    </row>
    <row r="15" spans="1:42" x14ac:dyDescent="0.25">
      <c r="A15" s="233"/>
      <c r="B15" s="43" t="s">
        <v>134</v>
      </c>
      <c r="C15" s="43" t="s">
        <v>135</v>
      </c>
      <c r="D15" s="83">
        <v>0.1</v>
      </c>
      <c r="E15" s="83">
        <v>0.1</v>
      </c>
      <c r="F15" s="84">
        <v>0.1</v>
      </c>
      <c r="G15" s="151" t="s">
        <v>128</v>
      </c>
      <c r="H15" s="116">
        <v>593141</v>
      </c>
      <c r="I15" s="116">
        <v>67689</v>
      </c>
      <c r="J15" s="167">
        <v>611691</v>
      </c>
      <c r="K15" s="84">
        <v>59314.1</v>
      </c>
      <c r="L15" s="84">
        <v>6768.9</v>
      </c>
      <c r="M15" s="84">
        <v>61169.1</v>
      </c>
      <c r="N15" s="195">
        <v>127252.1</v>
      </c>
      <c r="O15" s="212"/>
      <c r="P15" s="237"/>
    </row>
    <row r="16" spans="1:42" x14ac:dyDescent="0.25">
      <c r="A16" s="233"/>
      <c r="B16" s="39"/>
      <c r="C16" s="43" t="s">
        <v>136</v>
      </c>
      <c r="D16" s="83">
        <v>0.2</v>
      </c>
      <c r="E16" s="83">
        <v>0.2</v>
      </c>
      <c r="F16" s="84">
        <v>0.2</v>
      </c>
      <c r="G16" s="151" t="s">
        <v>128</v>
      </c>
      <c r="H16" s="116">
        <v>179515</v>
      </c>
      <c r="I16" s="116">
        <v>56004</v>
      </c>
      <c r="J16" s="167">
        <v>382446</v>
      </c>
      <c r="K16" s="84">
        <v>35903</v>
      </c>
      <c r="L16" s="84">
        <v>11200.8</v>
      </c>
      <c r="M16" s="84">
        <v>76489.2</v>
      </c>
      <c r="N16" s="195">
        <v>123593</v>
      </c>
      <c r="O16" s="212"/>
      <c r="P16" s="237"/>
    </row>
    <row r="17" spans="1:20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SUM(N15:N17)/9407448</f>
        <v>2.6664521557812491E-2</v>
      </c>
      <c r="P17" s="237"/>
    </row>
    <row r="18" spans="1:20" x14ac:dyDescent="0.25">
      <c r="A18" s="233"/>
      <c r="B18" s="44" t="s">
        <v>137</v>
      </c>
      <c r="C18" s="44" t="s">
        <v>138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20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SUM(N18:N19)/9407448</f>
        <v>0</v>
      </c>
      <c r="P19" s="237"/>
    </row>
    <row r="20" spans="1:20" x14ac:dyDescent="0.25">
      <c r="A20" s="233"/>
      <c r="B20" s="45" t="s">
        <v>139</v>
      </c>
      <c r="C20" s="45" t="s">
        <v>138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SUM(N20:N21)/9407448</f>
        <v>0</v>
      </c>
      <c r="P21" s="237"/>
    </row>
    <row r="22" spans="1:20" x14ac:dyDescent="0.25">
      <c r="A22" s="233"/>
      <c r="B22" s="47" t="s">
        <v>140</v>
      </c>
      <c r="C22" s="47" t="s">
        <v>141</v>
      </c>
      <c r="D22" s="91">
        <v>300</v>
      </c>
      <c r="E22" s="91">
        <v>300</v>
      </c>
      <c r="F22" s="92">
        <v>300</v>
      </c>
      <c r="G22" s="155" t="s">
        <v>142</v>
      </c>
      <c r="H22" s="120">
        <v>68</v>
      </c>
      <c r="I22" s="120">
        <v>4</v>
      </c>
      <c r="J22" s="171">
        <v>42</v>
      </c>
      <c r="K22" s="92">
        <v>20400</v>
      </c>
      <c r="L22" s="92">
        <v>1200</v>
      </c>
      <c r="M22" s="92">
        <v>12600</v>
      </c>
      <c r="N22" s="199">
        <v>34200</v>
      </c>
      <c r="O22" s="216"/>
      <c r="P22" s="237"/>
    </row>
    <row r="23" spans="1:20" x14ac:dyDescent="0.25">
      <c r="A23" s="233"/>
      <c r="B23" s="39"/>
      <c r="C23" s="47" t="s">
        <v>143</v>
      </c>
      <c r="D23" s="91"/>
      <c r="E23" s="91">
        <v>105257</v>
      </c>
      <c r="F23" s="92"/>
      <c r="G23" s="155" t="s">
        <v>142</v>
      </c>
      <c r="H23" s="120"/>
      <c r="I23" s="120">
        <v>4</v>
      </c>
      <c r="J23" s="171"/>
      <c r="K23" s="92"/>
      <c r="L23" s="92">
        <v>421028</v>
      </c>
      <c r="M23" s="92"/>
      <c r="N23" s="199">
        <v>421028</v>
      </c>
      <c r="O23" s="216"/>
      <c r="P23" s="237"/>
    </row>
    <row r="24" spans="1:20" x14ac:dyDescent="0.25">
      <c r="A24" s="233"/>
      <c r="B24" s="39"/>
      <c r="C24" s="47" t="s">
        <v>144</v>
      </c>
      <c r="D24" s="91">
        <v>0</v>
      </c>
      <c r="E24" s="91">
        <v>2913</v>
      </c>
      <c r="F24" s="92">
        <v>0</v>
      </c>
      <c r="G24" s="155" t="s">
        <v>142</v>
      </c>
      <c r="H24" s="120">
        <v>0</v>
      </c>
      <c r="I24" s="120">
        <v>4</v>
      </c>
      <c r="J24" s="171">
        <v>0</v>
      </c>
      <c r="K24" s="92"/>
      <c r="L24" s="92">
        <v>11652</v>
      </c>
      <c r="M24" s="92"/>
      <c r="N24" s="199">
        <v>11652</v>
      </c>
      <c r="O24" s="216"/>
      <c r="P24" s="237"/>
    </row>
    <row r="25" spans="1:20" x14ac:dyDescent="0.25">
      <c r="A25" s="233"/>
      <c r="B25" s="40"/>
      <c r="C25" s="48"/>
      <c r="D25" s="93"/>
      <c r="E25" s="93"/>
      <c r="F25" s="94"/>
      <c r="G25" s="156"/>
      <c r="H25" s="121"/>
      <c r="I25" s="121"/>
      <c r="J25" s="172"/>
      <c r="K25" s="94"/>
      <c r="L25" s="94"/>
      <c r="M25" s="94"/>
      <c r="N25" s="200"/>
      <c r="O25" s="217">
        <f>SUM(N22:N25)/9407448</f>
        <v>4.9628762231797616E-2</v>
      </c>
      <c r="P25" s="237"/>
    </row>
    <row r="26" spans="1:20" x14ac:dyDescent="0.25">
      <c r="A26" s="233"/>
      <c r="B26" s="49" t="s">
        <v>145</v>
      </c>
      <c r="C26" s="49" t="s">
        <v>138</v>
      </c>
      <c r="D26" s="95"/>
      <c r="E26" s="95"/>
      <c r="F26" s="96"/>
      <c r="G26" s="157"/>
      <c r="H26" s="122"/>
      <c r="I26" s="122"/>
      <c r="J26" s="173"/>
      <c r="K26" s="110"/>
      <c r="L26" s="96"/>
      <c r="M26" s="96"/>
      <c r="N26" s="201"/>
      <c r="O26" s="218"/>
      <c r="P26" s="237"/>
    </row>
    <row r="27" spans="1:20" x14ac:dyDescent="0.25">
      <c r="A27" s="233"/>
      <c r="B27" s="40"/>
      <c r="C27" s="50"/>
      <c r="D27" s="97"/>
      <c r="E27" s="97"/>
      <c r="F27" s="98"/>
      <c r="G27" s="158"/>
      <c r="H27" s="123"/>
      <c r="I27" s="123"/>
      <c r="J27" s="174"/>
      <c r="K27" s="111"/>
      <c r="L27" s="98"/>
      <c r="M27" s="98"/>
      <c r="N27" s="202"/>
      <c r="O27" s="219">
        <f>SUM(N26:N27)/9407448</f>
        <v>0</v>
      </c>
      <c r="P27" s="237"/>
    </row>
    <row r="28" spans="1:20" x14ac:dyDescent="0.25">
      <c r="A28" s="233"/>
      <c r="B28" s="51" t="s">
        <v>146</v>
      </c>
      <c r="C28" s="51"/>
      <c r="D28" s="99"/>
      <c r="E28" s="99"/>
      <c r="F28" s="100"/>
      <c r="G28" s="159"/>
      <c r="H28" s="124"/>
      <c r="I28" s="124"/>
      <c r="J28" s="175"/>
      <c r="K28" s="100">
        <v>3193224.57</v>
      </c>
      <c r="L28" s="100">
        <v>1062854.51</v>
      </c>
      <c r="M28" s="100">
        <v>4299035.7</v>
      </c>
      <c r="N28" s="203">
        <v>8555114.7799999993</v>
      </c>
      <c r="O28" s="220">
        <f>SUM(O8:O27)</f>
        <v>0.90939804078640663</v>
      </c>
      <c r="P28" s="237"/>
    </row>
    <row r="29" spans="1:20" x14ac:dyDescent="0.25">
      <c r="A29" s="20"/>
      <c r="B29" s="52"/>
      <c r="C29" s="52"/>
      <c r="D29" s="132"/>
      <c r="E29" s="132"/>
      <c r="F29" s="133"/>
      <c r="G29" s="160"/>
      <c r="H29" s="134"/>
      <c r="I29" s="134"/>
      <c r="J29" s="176"/>
      <c r="K29" s="132"/>
      <c r="L29" s="132"/>
      <c r="M29" s="132"/>
      <c r="N29" s="204"/>
      <c r="O29" s="231"/>
      <c r="P29" s="237"/>
    </row>
    <row r="30" spans="1:20" ht="31.2" x14ac:dyDescent="0.25">
      <c r="A30" s="20"/>
      <c r="B30" s="243"/>
      <c r="C30" s="243"/>
      <c r="D30" s="135"/>
      <c r="E30" s="136" t="s">
        <v>184</v>
      </c>
      <c r="F30" s="137"/>
      <c r="G30" s="244"/>
      <c r="H30" s="138"/>
      <c r="I30" s="138" t="s">
        <v>188</v>
      </c>
      <c r="J30" s="177"/>
      <c r="K30" s="137"/>
      <c r="L30" s="137" t="s">
        <v>189</v>
      </c>
      <c r="M30" s="137"/>
      <c r="N30" s="245"/>
      <c r="O30" s="246"/>
      <c r="P30" s="237"/>
    </row>
    <row r="31" spans="1:20" s="6" customFormat="1" ht="36" x14ac:dyDescent="0.25">
      <c r="A31" s="234"/>
      <c r="B31" s="21" t="s">
        <v>192</v>
      </c>
      <c r="C31" s="22" t="s">
        <v>0</v>
      </c>
      <c r="D31" s="101" t="s">
        <v>185</v>
      </c>
      <c r="E31" s="101" t="s">
        <v>186</v>
      </c>
      <c r="F31" s="101" t="s">
        <v>187</v>
      </c>
      <c r="G31" s="147"/>
      <c r="H31" s="125" t="s">
        <v>185</v>
      </c>
      <c r="I31" s="125" t="s">
        <v>186</v>
      </c>
      <c r="J31" s="178" t="s">
        <v>187</v>
      </c>
      <c r="K31" s="101" t="s">
        <v>185</v>
      </c>
      <c r="L31" s="101" t="s">
        <v>186</v>
      </c>
      <c r="M31" s="101" t="s">
        <v>187</v>
      </c>
      <c r="N31" s="205" t="s">
        <v>190</v>
      </c>
      <c r="O31" s="207" t="s">
        <v>191</v>
      </c>
      <c r="P31" s="239"/>
      <c r="Q31" s="7"/>
      <c r="R31" s="7"/>
      <c r="S31" s="7"/>
      <c r="T31" s="7"/>
    </row>
    <row r="32" spans="1:20" ht="20.399999999999999" x14ac:dyDescent="0.25">
      <c r="A32" s="233"/>
      <c r="B32" s="53" t="s">
        <v>147</v>
      </c>
      <c r="C32" s="53" t="s">
        <v>148</v>
      </c>
      <c r="D32" s="102">
        <v>4.55</v>
      </c>
      <c r="E32" s="102">
        <v>4.55</v>
      </c>
      <c r="F32" s="103">
        <v>4.55</v>
      </c>
      <c r="G32" s="161" t="s">
        <v>128</v>
      </c>
      <c r="H32" s="126">
        <v>336841.53</v>
      </c>
      <c r="I32" s="126">
        <v>0</v>
      </c>
      <c r="J32" s="179">
        <v>0</v>
      </c>
      <c r="K32" s="103">
        <v>1532628.96</v>
      </c>
      <c r="L32" s="103"/>
      <c r="M32" s="103"/>
      <c r="N32" s="206">
        <v>1532628.96</v>
      </c>
      <c r="O32" s="221"/>
      <c r="P32" s="237"/>
    </row>
    <row r="33" spans="1:20" x14ac:dyDescent="0.25">
      <c r="A33" s="233"/>
      <c r="B33" s="40"/>
      <c r="C33" s="41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2"/>
      <c r="P33" s="237"/>
    </row>
    <row r="34" spans="1:20" x14ac:dyDescent="0.25">
      <c r="A34" s="233"/>
      <c r="B34" s="43" t="s">
        <v>149</v>
      </c>
      <c r="C34" s="43" t="s">
        <v>138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39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3"/>
      <c r="P35" s="237"/>
    </row>
    <row r="36" spans="1:20" x14ac:dyDescent="0.25">
      <c r="A36" s="233"/>
      <c r="B36" s="47" t="s">
        <v>150</v>
      </c>
      <c r="C36" s="47" t="s">
        <v>138</v>
      </c>
      <c r="D36" s="91"/>
      <c r="E36" s="91"/>
      <c r="F36" s="92"/>
      <c r="G36" s="155"/>
      <c r="H36" s="120"/>
      <c r="I36" s="120"/>
      <c r="J36" s="171"/>
      <c r="K36" s="92"/>
      <c r="L36" s="92"/>
      <c r="M36" s="92"/>
      <c r="N36" s="199"/>
      <c r="O36" s="223"/>
      <c r="P36" s="237"/>
    </row>
    <row r="37" spans="1:20" x14ac:dyDescent="0.25">
      <c r="A37" s="233"/>
      <c r="B37" s="40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2"/>
      <c r="P37" s="237"/>
    </row>
    <row r="38" spans="1:20" x14ac:dyDescent="0.25">
      <c r="A38" s="233"/>
      <c r="B38" s="54" t="s">
        <v>151</v>
      </c>
      <c r="C38" s="54"/>
      <c r="D38" s="104"/>
      <c r="E38" s="104"/>
      <c r="F38" s="104"/>
      <c r="G38" s="55"/>
      <c r="H38" s="124"/>
      <c r="I38" s="124"/>
      <c r="J38" s="124"/>
      <c r="K38" s="182">
        <v>1532628.96</v>
      </c>
      <c r="L38" s="100"/>
      <c r="M38" s="100"/>
      <c r="N38" s="100">
        <v>1532628.96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193</v>
      </c>
      <c r="C41" s="60"/>
      <c r="D41" s="105"/>
      <c r="E41" s="105" t="s">
        <v>194</v>
      </c>
      <c r="F41" s="106"/>
      <c r="G41" s="61"/>
      <c r="H41" s="127"/>
      <c r="I41" s="127"/>
      <c r="J41" s="127"/>
      <c r="K41" s="185"/>
      <c r="L41" s="106" t="s">
        <v>195</v>
      </c>
      <c r="M41" s="106"/>
      <c r="N41" s="106"/>
      <c r="O41" s="226" t="s">
        <v>191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152</v>
      </c>
      <c r="C42" s="63" t="s">
        <v>153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>
        <v>601669</v>
      </c>
      <c r="O42" s="227"/>
      <c r="P42" s="237"/>
    </row>
    <row r="43" spans="1:20" x14ac:dyDescent="0.25">
      <c r="A43" s="233"/>
      <c r="B43" s="65"/>
      <c r="C43" s="63"/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/>
      <c r="O43" s="227">
        <f>SUM(N42:N43)/9407448</f>
        <v>6.3956664974390509E-2</v>
      </c>
      <c r="P43" s="237"/>
    </row>
    <row r="44" spans="1:20" ht="20.399999999999999" x14ac:dyDescent="0.25">
      <c r="A44" s="233"/>
      <c r="B44" s="66" t="s">
        <v>154</v>
      </c>
      <c r="C44" s="67" t="s">
        <v>155</v>
      </c>
      <c r="D44" s="108"/>
      <c r="E44" s="108"/>
      <c r="F44" s="108"/>
      <c r="G44" s="68"/>
      <c r="H44" s="129"/>
      <c r="I44" s="129"/>
      <c r="J44" s="129"/>
      <c r="K44" s="187"/>
      <c r="L44" s="112"/>
      <c r="M44" s="112"/>
      <c r="N44" s="112">
        <v>250664</v>
      </c>
      <c r="O44" s="228"/>
      <c r="P44" s="237"/>
    </row>
    <row r="45" spans="1:20" x14ac:dyDescent="0.25">
      <c r="A45" s="233"/>
      <c r="B45" s="65"/>
      <c r="C45" s="69"/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>
        <f>SUM(N44:N45)/9407448</f>
        <v>2.6645270853476948E-2</v>
      </c>
      <c r="P45" s="237"/>
    </row>
    <row r="46" spans="1:20" x14ac:dyDescent="0.25">
      <c r="A46" s="233"/>
      <c r="B46" s="54" t="s">
        <v>156</v>
      </c>
      <c r="C46" s="54"/>
      <c r="D46" s="104"/>
      <c r="E46" s="104"/>
      <c r="F46" s="104"/>
      <c r="G46" s="55"/>
      <c r="H46" s="131"/>
      <c r="I46" s="131"/>
      <c r="J46" s="131"/>
      <c r="K46" s="182"/>
      <c r="L46" s="100"/>
      <c r="M46" s="100"/>
      <c r="N46" s="100">
        <v>852333</v>
      </c>
      <c r="O46" s="220">
        <f>SUM(O42:O45)</f>
        <v>9.0601935827867464E-2</v>
      </c>
      <c r="P46" s="237"/>
    </row>
    <row r="47" spans="1:20" x14ac:dyDescent="0.25">
      <c r="A47" s="1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30"/>
      <c r="P47" s="71"/>
    </row>
    <row r="48" spans="1:20" x14ac:dyDescent="0.25">
      <c r="B48" s="72" t="s">
        <v>196</v>
      </c>
    </row>
    <row r="49" spans="2:15" x14ac:dyDescent="0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3">
    <mergeCell ref="B47:P47"/>
    <mergeCell ref="B49:O49"/>
    <mergeCell ref="C45:J45"/>
    <mergeCell ref="B46:J46"/>
    <mergeCell ref="B29:O29"/>
    <mergeCell ref="N30:O30"/>
    <mergeCell ref="B39:P39"/>
    <mergeCell ref="C2:E2"/>
    <mergeCell ref="B28:C28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157</v>
      </c>
    </row>
    <row r="2" spans="1:9" ht="15.6" x14ac:dyDescent="0.3">
      <c r="A2" s="3" t="s">
        <v>158</v>
      </c>
      <c r="E2" s="3" t="s">
        <v>159</v>
      </c>
    </row>
    <row r="4" spans="1:9" ht="15.6" x14ac:dyDescent="0.3">
      <c r="A4" s="4" t="s">
        <v>160</v>
      </c>
      <c r="B4" s="5" t="s">
        <v>9</v>
      </c>
      <c r="C4" s="5">
        <v>343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10087641</v>
      </c>
      <c r="C10">
        <v>77712969</v>
      </c>
      <c r="D10">
        <v>77549017</v>
      </c>
      <c r="E10">
        <v>4340000</v>
      </c>
      <c r="G10">
        <v>169689627</v>
      </c>
      <c r="I10">
        <v>169689627</v>
      </c>
    </row>
    <row r="12" spans="1:9" x14ac:dyDescent="0.25">
      <c r="A12" s="1" t="s">
        <v>162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53594</v>
      </c>
      <c r="D16">
        <v>27194</v>
      </c>
      <c r="G16">
        <v>80788</v>
      </c>
      <c r="H16">
        <v>0</v>
      </c>
      <c r="I16">
        <v>80788</v>
      </c>
    </row>
    <row r="17" spans="1:9" x14ac:dyDescent="0.25">
      <c r="A17" t="s">
        <v>14</v>
      </c>
      <c r="C17">
        <v>20694</v>
      </c>
      <c r="D17">
        <v>0</v>
      </c>
      <c r="G17">
        <v>20694</v>
      </c>
      <c r="H17">
        <v>0</v>
      </c>
      <c r="I17">
        <v>20694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4543</v>
      </c>
      <c r="D19">
        <v>0</v>
      </c>
      <c r="G19">
        <v>4543</v>
      </c>
      <c r="H19">
        <v>0</v>
      </c>
      <c r="I19">
        <v>4543</v>
      </c>
    </row>
    <row r="20" spans="1:9" x14ac:dyDescent="0.25">
      <c r="A20" t="s">
        <v>17</v>
      </c>
      <c r="C20">
        <v>35700</v>
      </c>
      <c r="D20">
        <v>70000</v>
      </c>
      <c r="G20">
        <v>105700</v>
      </c>
      <c r="H20">
        <v>0</v>
      </c>
      <c r="I20">
        <v>105700</v>
      </c>
    </row>
    <row r="21" spans="1:9" x14ac:dyDescent="0.25">
      <c r="A21" t="s">
        <v>18</v>
      </c>
      <c r="C21">
        <v>106509</v>
      </c>
      <c r="D21">
        <v>69575</v>
      </c>
      <c r="G21">
        <v>176084</v>
      </c>
      <c r="H21">
        <v>0</v>
      </c>
      <c r="I21">
        <v>176084</v>
      </c>
    </row>
    <row r="23" spans="1:9" x14ac:dyDescent="0.25">
      <c r="A23" s="1" t="s">
        <v>163</v>
      </c>
    </row>
    <row r="25" spans="1:9" x14ac:dyDescent="0.25">
      <c r="A25" t="s">
        <v>19</v>
      </c>
      <c r="B25">
        <v>243344</v>
      </c>
      <c r="C25">
        <v>3575688</v>
      </c>
      <c r="D25">
        <v>1142573</v>
      </c>
      <c r="E25">
        <v>4187038</v>
      </c>
      <c r="F25">
        <v>22650</v>
      </c>
      <c r="G25">
        <v>9171293</v>
      </c>
      <c r="H25">
        <v>0</v>
      </c>
      <c r="I25">
        <v>9171293</v>
      </c>
    </row>
    <row r="26" spans="1:9" x14ac:dyDescent="0.25">
      <c r="A26" t="s">
        <v>20</v>
      </c>
      <c r="B26">
        <v>0</v>
      </c>
      <c r="C26">
        <v>0</v>
      </c>
      <c r="D26">
        <v>192743</v>
      </c>
      <c r="E26">
        <v>0</v>
      </c>
      <c r="F26">
        <v>0</v>
      </c>
      <c r="G26">
        <v>192743</v>
      </c>
      <c r="H26">
        <v>0</v>
      </c>
      <c r="I26">
        <v>192743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3996859</v>
      </c>
      <c r="F27">
        <v>0</v>
      </c>
      <c r="G27">
        <v>3996859</v>
      </c>
      <c r="H27">
        <v>0</v>
      </c>
      <c r="I27">
        <v>3996859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1466800</v>
      </c>
      <c r="F28">
        <v>0</v>
      </c>
      <c r="G28">
        <v>1466800</v>
      </c>
      <c r="H28">
        <v>0</v>
      </c>
      <c r="I28">
        <v>1466800</v>
      </c>
    </row>
    <row r="29" spans="1:9" x14ac:dyDescent="0.25">
      <c r="A29" t="s">
        <v>23</v>
      </c>
      <c r="B29">
        <v>203750</v>
      </c>
      <c r="C29">
        <v>1511126</v>
      </c>
      <c r="D29">
        <v>755563</v>
      </c>
      <c r="E29">
        <v>251854</v>
      </c>
      <c r="F29">
        <v>2029425</v>
      </c>
      <c r="G29">
        <v>4751718</v>
      </c>
      <c r="H29">
        <v>1276079</v>
      </c>
      <c r="I29">
        <v>3475639</v>
      </c>
    </row>
    <row r="30" spans="1:9" x14ac:dyDescent="0.25">
      <c r="A30" t="s">
        <v>24</v>
      </c>
      <c r="B30">
        <v>119204</v>
      </c>
      <c r="C30">
        <v>83513</v>
      </c>
      <c r="D30">
        <v>31599</v>
      </c>
      <c r="E30">
        <v>306704</v>
      </c>
      <c r="F30">
        <v>0</v>
      </c>
      <c r="G30">
        <v>541020</v>
      </c>
      <c r="H30">
        <v>0</v>
      </c>
      <c r="I30">
        <v>541020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164</v>
      </c>
    </row>
    <row r="38" spans="1:9" x14ac:dyDescent="0.25">
      <c r="A38" t="s">
        <v>29</v>
      </c>
      <c r="B38">
        <v>852333</v>
      </c>
      <c r="G38">
        <v>852333</v>
      </c>
      <c r="H38">
        <v>0</v>
      </c>
      <c r="I38">
        <v>852333</v>
      </c>
    </row>
    <row r="40" spans="1:9" x14ac:dyDescent="0.25">
      <c r="A40" s="1" t="s">
        <v>165</v>
      </c>
    </row>
    <row r="42" spans="1:9" x14ac:dyDescent="0.25">
      <c r="A42" t="s">
        <v>30</v>
      </c>
      <c r="B42">
        <v>0</v>
      </c>
      <c r="C42">
        <v>60720</v>
      </c>
      <c r="D42">
        <v>44534</v>
      </c>
      <c r="E42">
        <v>10120</v>
      </c>
      <c r="G42">
        <v>115374</v>
      </c>
      <c r="H42">
        <v>0</v>
      </c>
      <c r="I42">
        <v>115374</v>
      </c>
    </row>
    <row r="43" spans="1:9" x14ac:dyDescent="0.25">
      <c r="A43" t="s">
        <v>31</v>
      </c>
      <c r="B43">
        <v>0</v>
      </c>
      <c r="C43">
        <v>54700</v>
      </c>
      <c r="D43">
        <v>68375</v>
      </c>
      <c r="E43">
        <v>13675</v>
      </c>
      <c r="G43">
        <v>136750</v>
      </c>
      <c r="H43">
        <v>0</v>
      </c>
      <c r="I43">
        <v>136750</v>
      </c>
    </row>
    <row r="44" spans="1:9" x14ac:dyDescent="0.25">
      <c r="A44" t="s">
        <v>32</v>
      </c>
      <c r="B44">
        <v>0</v>
      </c>
      <c r="C44">
        <v>46500</v>
      </c>
      <c r="D44">
        <v>15900</v>
      </c>
      <c r="E44">
        <v>4400</v>
      </c>
      <c r="G44">
        <v>66800</v>
      </c>
      <c r="H44">
        <v>0</v>
      </c>
      <c r="I44">
        <v>66800</v>
      </c>
    </row>
    <row r="45" spans="1:9" x14ac:dyDescent="0.25">
      <c r="A45" t="s">
        <v>33</v>
      </c>
      <c r="B45">
        <v>0</v>
      </c>
      <c r="C45">
        <v>100000</v>
      </c>
      <c r="D45">
        <v>90000</v>
      </c>
      <c r="E45">
        <v>10000</v>
      </c>
      <c r="G45">
        <v>200000</v>
      </c>
      <c r="H45">
        <v>0</v>
      </c>
      <c r="I45">
        <v>200000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319450</v>
      </c>
      <c r="D47">
        <v>237100</v>
      </c>
      <c r="E47">
        <v>0</v>
      </c>
      <c r="G47">
        <v>556550</v>
      </c>
      <c r="H47">
        <v>0</v>
      </c>
      <c r="I47">
        <v>556550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150000</v>
      </c>
      <c r="D51">
        <v>0</v>
      </c>
      <c r="E51">
        <v>0</v>
      </c>
      <c r="G51">
        <v>150000</v>
      </c>
      <c r="H51">
        <v>0</v>
      </c>
      <c r="I51">
        <v>150000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11506272</v>
      </c>
      <c r="C55">
        <v>83835706</v>
      </c>
      <c r="D55">
        <v>80294173</v>
      </c>
      <c r="E55">
        <v>14587450</v>
      </c>
      <c r="F55">
        <v>2052075</v>
      </c>
      <c r="G55">
        <v>192275676</v>
      </c>
      <c r="H55">
        <v>1276079</v>
      </c>
      <c r="I55">
        <v>190999597</v>
      </c>
    </row>
    <row r="57" spans="1:9" x14ac:dyDescent="0.25">
      <c r="A57" s="1" t="s">
        <v>166</v>
      </c>
    </row>
    <row r="59" spans="1:9" x14ac:dyDescent="0.25">
      <c r="A59" t="s">
        <v>44</v>
      </c>
      <c r="G59">
        <v>190519597</v>
      </c>
    </row>
    <row r="60" spans="1:9" x14ac:dyDescent="0.25">
      <c r="A60" t="s">
        <v>45</v>
      </c>
      <c r="G60">
        <v>3300000</v>
      </c>
    </row>
    <row r="61" spans="1:9" x14ac:dyDescent="0.25">
      <c r="A61" t="s">
        <v>46</v>
      </c>
      <c r="G61">
        <v>1276079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195095676</v>
      </c>
    </row>
    <row r="64" spans="1:9" x14ac:dyDescent="0.25">
      <c r="A64" t="s">
        <v>49</v>
      </c>
      <c r="G64">
        <v>-31697343</v>
      </c>
    </row>
    <row r="66" spans="1:9" x14ac:dyDescent="0.25">
      <c r="A66" s="1" t="s">
        <v>167</v>
      </c>
    </row>
    <row r="68" spans="1:9" x14ac:dyDescent="0.25">
      <c r="A68" t="s">
        <v>50</v>
      </c>
      <c r="G68">
        <v>25400</v>
      </c>
      <c r="H68">
        <v>0</v>
      </c>
      <c r="I68">
        <v>25400</v>
      </c>
    </row>
    <row r="69" spans="1:9" x14ac:dyDescent="0.25">
      <c r="A69" t="s">
        <v>51</v>
      </c>
      <c r="G69">
        <v>5163600</v>
      </c>
      <c r="H69">
        <v>0</v>
      </c>
      <c r="I69">
        <v>5163600</v>
      </c>
    </row>
    <row r="70" spans="1:9" x14ac:dyDescent="0.25">
      <c r="A70" t="s">
        <v>52</v>
      </c>
      <c r="G70">
        <v>506000</v>
      </c>
      <c r="H70">
        <v>0</v>
      </c>
      <c r="I70">
        <v>506000</v>
      </c>
    </row>
    <row r="71" spans="1:9" x14ac:dyDescent="0.25">
      <c r="A71" t="s">
        <v>53</v>
      </c>
      <c r="G71">
        <v>762300</v>
      </c>
      <c r="H71">
        <v>0</v>
      </c>
      <c r="I71">
        <v>762300</v>
      </c>
    </row>
    <row r="72" spans="1:9" x14ac:dyDescent="0.25">
      <c r="A72" t="s">
        <v>54</v>
      </c>
      <c r="G72">
        <v>158850</v>
      </c>
      <c r="H72">
        <v>0</v>
      </c>
      <c r="I72">
        <v>158850</v>
      </c>
    </row>
    <row r="73" spans="1:9" x14ac:dyDescent="0.25">
      <c r="A73" t="s">
        <v>55</v>
      </c>
      <c r="G73">
        <v>8400250</v>
      </c>
      <c r="H73">
        <v>0</v>
      </c>
      <c r="I73">
        <v>8400250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754950</v>
      </c>
      <c r="H77">
        <v>221150</v>
      </c>
      <c r="I77">
        <v>533800</v>
      </c>
    </row>
    <row r="78" spans="1:9" x14ac:dyDescent="0.25">
      <c r="A78" t="s">
        <v>59</v>
      </c>
      <c r="G78">
        <v>187550</v>
      </c>
      <c r="H78">
        <v>0</v>
      </c>
      <c r="I78">
        <v>187550</v>
      </c>
    </row>
    <row r="79" spans="1:9" x14ac:dyDescent="0.25">
      <c r="A79" t="s">
        <v>60</v>
      </c>
      <c r="G79">
        <v>260500</v>
      </c>
      <c r="H79">
        <v>211500</v>
      </c>
      <c r="I79">
        <v>49000</v>
      </c>
    </row>
    <row r="80" spans="1:9" x14ac:dyDescent="0.25">
      <c r="A80" t="s">
        <v>61</v>
      </c>
      <c r="B80">
        <v>0</v>
      </c>
      <c r="C80">
        <v>175150</v>
      </c>
      <c r="D80">
        <v>240500</v>
      </c>
      <c r="E80">
        <v>2050</v>
      </c>
      <c r="F80">
        <v>107100</v>
      </c>
      <c r="G80">
        <v>524800</v>
      </c>
      <c r="H80">
        <v>0</v>
      </c>
      <c r="I80">
        <v>524800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316550</v>
      </c>
      <c r="H82">
        <v>0</v>
      </c>
      <c r="I82">
        <v>316550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829200</v>
      </c>
      <c r="H85">
        <v>760750</v>
      </c>
      <c r="I85">
        <v>68450</v>
      </c>
    </row>
    <row r="86" spans="1:9" x14ac:dyDescent="0.25">
      <c r="A86" t="s">
        <v>66</v>
      </c>
      <c r="G86">
        <v>1370250</v>
      </c>
      <c r="H86">
        <v>0</v>
      </c>
      <c r="I86">
        <v>1370250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39650</v>
      </c>
      <c r="H88">
        <v>0</v>
      </c>
      <c r="I88">
        <v>39650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19299850</v>
      </c>
      <c r="H90">
        <v>1193400</v>
      </c>
      <c r="I90">
        <v>18106450</v>
      </c>
    </row>
    <row r="92" spans="1:9" x14ac:dyDescent="0.25">
      <c r="A92" s="1" t="s">
        <v>168</v>
      </c>
    </row>
    <row r="95" spans="1:9" x14ac:dyDescent="0.25">
      <c r="A95" s="1" t="s">
        <v>169</v>
      </c>
    </row>
    <row r="97" spans="1:9" x14ac:dyDescent="0.25">
      <c r="A97" t="s">
        <v>71</v>
      </c>
      <c r="G97">
        <v>3610000</v>
      </c>
      <c r="H97">
        <v>0</v>
      </c>
      <c r="I97">
        <v>3610000</v>
      </c>
    </row>
    <row r="98" spans="1:9" x14ac:dyDescent="0.25">
      <c r="A98" t="s">
        <v>72</v>
      </c>
      <c r="G98">
        <v>712750</v>
      </c>
      <c r="H98">
        <v>0</v>
      </c>
      <c r="I98">
        <v>712750</v>
      </c>
    </row>
    <row r="99" spans="1:9" x14ac:dyDescent="0.25">
      <c r="A99" t="s">
        <v>73</v>
      </c>
      <c r="G99">
        <v>840050</v>
      </c>
      <c r="H99">
        <v>0</v>
      </c>
      <c r="I99">
        <v>840050</v>
      </c>
    </row>
    <row r="100" spans="1:9" x14ac:dyDescent="0.25">
      <c r="A100" t="s">
        <v>74</v>
      </c>
      <c r="G100">
        <v>250250</v>
      </c>
      <c r="H100">
        <v>0</v>
      </c>
      <c r="I100">
        <v>250250</v>
      </c>
    </row>
    <row r="101" spans="1:9" x14ac:dyDescent="0.25">
      <c r="A101" t="s">
        <v>75</v>
      </c>
      <c r="G101">
        <v>5413050</v>
      </c>
      <c r="H101">
        <v>0</v>
      </c>
      <c r="I101">
        <v>5413050</v>
      </c>
    </row>
    <row r="103" spans="1:9" x14ac:dyDescent="0.25">
      <c r="A103" s="1" t="s">
        <v>170</v>
      </c>
    </row>
    <row r="106" spans="1:9" x14ac:dyDescent="0.25">
      <c r="A106" t="s">
        <v>76</v>
      </c>
      <c r="G106">
        <v>6113176</v>
      </c>
      <c r="H106">
        <v>0</v>
      </c>
      <c r="I106">
        <v>6113176</v>
      </c>
    </row>
    <row r="107" spans="1:9" x14ac:dyDescent="0.25">
      <c r="A107" t="s">
        <v>77</v>
      </c>
      <c r="G107">
        <v>6301367</v>
      </c>
      <c r="H107">
        <v>0</v>
      </c>
      <c r="I107">
        <v>6301367</v>
      </c>
    </row>
    <row r="108" spans="1:9" x14ac:dyDescent="0.25">
      <c r="A108" t="s">
        <v>78</v>
      </c>
      <c r="G108">
        <v>736302</v>
      </c>
      <c r="H108">
        <v>0</v>
      </c>
      <c r="I108">
        <v>736302</v>
      </c>
    </row>
    <row r="109" spans="1:9" x14ac:dyDescent="0.25">
      <c r="A109" t="s">
        <v>79</v>
      </c>
      <c r="G109">
        <v>275008</v>
      </c>
      <c r="H109">
        <v>0</v>
      </c>
      <c r="I109">
        <v>275008</v>
      </c>
    </row>
    <row r="110" spans="1:9" x14ac:dyDescent="0.25">
      <c r="A110" t="s">
        <v>80</v>
      </c>
      <c r="G110">
        <v>79459</v>
      </c>
      <c r="H110">
        <v>0</v>
      </c>
      <c r="I110">
        <v>79459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80210</v>
      </c>
      <c r="H111" s="8">
        <v>0</v>
      </c>
      <c r="I111" s="8">
        <v>80210</v>
      </c>
    </row>
    <row r="112" spans="1:9" x14ac:dyDescent="0.25">
      <c r="A112" t="s">
        <v>82</v>
      </c>
      <c r="G112">
        <v>533871</v>
      </c>
      <c r="H112">
        <v>0</v>
      </c>
      <c r="I112">
        <v>533871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1473081</v>
      </c>
      <c r="H114">
        <v>0</v>
      </c>
      <c r="I114">
        <v>1473081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15592474</v>
      </c>
      <c r="H116">
        <v>0</v>
      </c>
      <c r="I116">
        <v>15592474</v>
      </c>
    </row>
    <row r="118" spans="1:9" x14ac:dyDescent="0.25">
      <c r="A118" s="1" t="s">
        <v>171</v>
      </c>
    </row>
    <row r="120" spans="1:9" x14ac:dyDescent="0.25">
      <c r="A120" t="s">
        <v>87</v>
      </c>
      <c r="G120">
        <v>765312</v>
      </c>
      <c r="H120">
        <v>0</v>
      </c>
      <c r="I120">
        <v>765312</v>
      </c>
    </row>
    <row r="122" spans="1:9" x14ac:dyDescent="0.25">
      <c r="A122" s="1" t="s">
        <v>172</v>
      </c>
    </row>
    <row r="124" spans="1:9" x14ac:dyDescent="0.25">
      <c r="A124" t="s">
        <v>88</v>
      </c>
      <c r="G124">
        <v>6016618</v>
      </c>
      <c r="H124">
        <v>0</v>
      </c>
      <c r="I124">
        <v>6016618</v>
      </c>
    </row>
    <row r="125" spans="1:9" x14ac:dyDescent="0.25">
      <c r="A125" t="s">
        <v>89</v>
      </c>
      <c r="G125">
        <v>3421007</v>
      </c>
      <c r="H125">
        <v>0</v>
      </c>
      <c r="I125">
        <v>3421007</v>
      </c>
    </row>
    <row r="126" spans="1:9" x14ac:dyDescent="0.25">
      <c r="A126" t="s">
        <v>90</v>
      </c>
      <c r="G126">
        <v>41079</v>
      </c>
      <c r="H126">
        <v>0</v>
      </c>
      <c r="I126">
        <v>41079</v>
      </c>
    </row>
    <row r="127" spans="1:9" x14ac:dyDescent="0.25">
      <c r="A127" t="s">
        <v>91</v>
      </c>
      <c r="G127">
        <v>9478704</v>
      </c>
      <c r="H127">
        <v>0</v>
      </c>
      <c r="I127">
        <v>9478704</v>
      </c>
    </row>
    <row r="129" spans="1:9" x14ac:dyDescent="0.25">
      <c r="A129" s="1" t="s">
        <v>173</v>
      </c>
    </row>
    <row r="131" spans="1:9" x14ac:dyDescent="0.25">
      <c r="A131" t="s">
        <v>92</v>
      </c>
      <c r="G131">
        <v>726879</v>
      </c>
      <c r="H131">
        <v>0</v>
      </c>
      <c r="I131">
        <v>726879</v>
      </c>
    </row>
    <row r="132" spans="1:9" x14ac:dyDescent="0.25">
      <c r="A132" t="s">
        <v>93</v>
      </c>
      <c r="G132">
        <v>721893</v>
      </c>
      <c r="H132">
        <v>0</v>
      </c>
      <c r="I132">
        <v>721893</v>
      </c>
    </row>
    <row r="133" spans="1:9" x14ac:dyDescent="0.25">
      <c r="A133" t="s">
        <v>94</v>
      </c>
      <c r="G133">
        <v>2648655</v>
      </c>
      <c r="H133">
        <v>0</v>
      </c>
      <c r="I133">
        <v>2648655</v>
      </c>
    </row>
    <row r="134" spans="1:9" x14ac:dyDescent="0.25">
      <c r="A134" t="s">
        <v>95</v>
      </c>
      <c r="G134">
        <v>1161705</v>
      </c>
      <c r="H134">
        <v>0</v>
      </c>
      <c r="I134">
        <v>1161705</v>
      </c>
    </row>
    <row r="135" spans="1:9" x14ac:dyDescent="0.25">
      <c r="A135" t="s">
        <v>96</v>
      </c>
      <c r="G135">
        <v>1766246</v>
      </c>
      <c r="H135">
        <v>0</v>
      </c>
      <c r="I135">
        <v>1766246</v>
      </c>
    </row>
    <row r="136" spans="1:9" x14ac:dyDescent="0.25">
      <c r="A136" t="s">
        <v>97</v>
      </c>
      <c r="G136">
        <v>7025378</v>
      </c>
      <c r="H136">
        <v>0</v>
      </c>
      <c r="I136">
        <v>7025378</v>
      </c>
    </row>
    <row r="138" spans="1:9" x14ac:dyDescent="0.25">
      <c r="A138" s="1" t="s">
        <v>174</v>
      </c>
    </row>
    <row r="140" spans="1:9" x14ac:dyDescent="0.25">
      <c r="A140" t="s">
        <v>98</v>
      </c>
      <c r="G140">
        <v>1683151</v>
      </c>
      <c r="H140">
        <v>0</v>
      </c>
      <c r="I140">
        <v>1683151</v>
      </c>
    </row>
    <row r="141" spans="1:9" x14ac:dyDescent="0.25">
      <c r="A141" t="s">
        <v>99</v>
      </c>
      <c r="G141">
        <v>1596026</v>
      </c>
      <c r="H141">
        <v>270550</v>
      </c>
      <c r="I141">
        <v>1325476</v>
      </c>
    </row>
    <row r="142" spans="1:9" x14ac:dyDescent="0.25">
      <c r="A142" t="s">
        <v>100</v>
      </c>
      <c r="G142">
        <v>3279177</v>
      </c>
      <c r="H142">
        <v>270550</v>
      </c>
      <c r="I142">
        <v>3008627</v>
      </c>
    </row>
    <row r="144" spans="1:9" x14ac:dyDescent="0.25">
      <c r="A144" s="1" t="s">
        <v>175</v>
      </c>
    </row>
    <row r="146" spans="1:9" x14ac:dyDescent="0.25">
      <c r="A146" t="s">
        <v>101</v>
      </c>
      <c r="G146">
        <v>1393407</v>
      </c>
      <c r="H146">
        <v>609250</v>
      </c>
      <c r="I146">
        <v>784157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211575526</v>
      </c>
      <c r="H150">
        <v>2469479</v>
      </c>
      <c r="I150">
        <v>209106047</v>
      </c>
    </row>
    <row r="151" spans="1:9" x14ac:dyDescent="0.25">
      <c r="A151" t="s">
        <v>104</v>
      </c>
      <c r="G151">
        <v>42947502</v>
      </c>
      <c r="H151">
        <v>879800</v>
      </c>
      <c r="I151">
        <v>42067702</v>
      </c>
    </row>
    <row r="153" spans="1:9" x14ac:dyDescent="0.25">
      <c r="A153" t="s">
        <v>105</v>
      </c>
      <c r="G153">
        <v>254523028</v>
      </c>
      <c r="H153">
        <v>3349279</v>
      </c>
      <c r="I153">
        <v>251173749</v>
      </c>
    </row>
    <row r="155" spans="1:9" x14ac:dyDescent="0.25">
      <c r="A155" t="s">
        <v>106</v>
      </c>
      <c r="B155">
        <v>427970</v>
      </c>
      <c r="C155">
        <v>1358613</v>
      </c>
      <c r="D155">
        <v>1652452</v>
      </c>
      <c r="E155">
        <v>473935</v>
      </c>
      <c r="G155">
        <v>3912970</v>
      </c>
      <c r="H155">
        <v>0</v>
      </c>
      <c r="I155">
        <v>3912970</v>
      </c>
    </row>
    <row r="157" spans="1:9" x14ac:dyDescent="0.25">
      <c r="A157" t="s">
        <v>107</v>
      </c>
      <c r="G157">
        <v>272450</v>
      </c>
      <c r="H157">
        <v>270550</v>
      </c>
      <c r="I157">
        <v>1900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37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177</v>
      </c>
    </row>
    <row r="3" spans="1:9" ht="15.6" x14ac:dyDescent="0.3">
      <c r="A3" s="3" t="s">
        <v>158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178</v>
      </c>
      <c r="B7" t="s">
        <v>117</v>
      </c>
      <c r="C7">
        <v>1100</v>
      </c>
      <c r="D7">
        <v>104</v>
      </c>
      <c r="E7">
        <v>1886494</v>
      </c>
      <c r="F7">
        <v>18139.37</v>
      </c>
      <c r="G7" s="13" t="s">
        <v>118</v>
      </c>
    </row>
    <row r="8" spans="1:9" x14ac:dyDescent="0.25">
      <c r="B8" t="s">
        <v>119</v>
      </c>
      <c r="C8">
        <v>1101</v>
      </c>
      <c r="D8">
        <v>30</v>
      </c>
      <c r="E8">
        <v>542346</v>
      </c>
      <c r="F8">
        <v>18078.2</v>
      </c>
      <c r="G8" s="13" t="s">
        <v>118</v>
      </c>
    </row>
    <row r="9" spans="1:9" x14ac:dyDescent="0.25">
      <c r="A9" s="1" t="s">
        <v>180</v>
      </c>
      <c r="D9">
        <f>SUM(D7:D8)</f>
        <v>134</v>
      </c>
      <c r="E9">
        <f>SUM(E7:E8)</f>
        <v>2428840</v>
      </c>
    </row>
    <row r="10" spans="1:9" x14ac:dyDescent="0.25">
      <c r="A10" s="1"/>
    </row>
    <row r="11" spans="1:9" x14ac:dyDescent="0.25">
      <c r="A11" s="1" t="s">
        <v>179</v>
      </c>
      <c r="B11" t="s">
        <v>120</v>
      </c>
      <c r="C11">
        <v>7004</v>
      </c>
      <c r="D11">
        <v>72</v>
      </c>
      <c r="E11">
        <v>1635868</v>
      </c>
      <c r="F11">
        <v>22720.39</v>
      </c>
      <c r="G11" s="13" t="s">
        <v>118</v>
      </c>
    </row>
    <row r="12" spans="1:9" x14ac:dyDescent="0.25">
      <c r="B12" t="s">
        <v>121</v>
      </c>
      <c r="C12">
        <v>7006</v>
      </c>
      <c r="D12">
        <v>72</v>
      </c>
      <c r="E12">
        <v>1633150</v>
      </c>
      <c r="F12">
        <v>22682.639999999999</v>
      </c>
      <c r="G12" s="13" t="s">
        <v>118</v>
      </c>
    </row>
    <row r="13" spans="1:9" x14ac:dyDescent="0.25">
      <c r="B13" t="s">
        <v>122</v>
      </c>
      <c r="C13">
        <v>7009</v>
      </c>
      <c r="D13">
        <v>146</v>
      </c>
      <c r="E13">
        <v>1963832</v>
      </c>
      <c r="F13">
        <v>13450.9</v>
      </c>
      <c r="G13" s="13" t="s">
        <v>118</v>
      </c>
    </row>
    <row r="14" spans="1:9" x14ac:dyDescent="0.25">
      <c r="B14" t="s">
        <v>123</v>
      </c>
      <c r="C14">
        <v>7011</v>
      </c>
      <c r="D14">
        <v>81</v>
      </c>
      <c r="E14">
        <v>1608887</v>
      </c>
      <c r="F14">
        <v>19862.8</v>
      </c>
      <c r="G14" s="13" t="s">
        <v>118</v>
      </c>
    </row>
    <row r="15" spans="1:9" x14ac:dyDescent="0.25">
      <c r="B15" t="s">
        <v>124</v>
      </c>
      <c r="C15">
        <v>7013</v>
      </c>
      <c r="D15">
        <v>126</v>
      </c>
      <c r="E15">
        <v>2628285</v>
      </c>
      <c r="F15">
        <v>20859.400000000001</v>
      </c>
      <c r="G15" s="13" t="s">
        <v>118</v>
      </c>
    </row>
    <row r="16" spans="1:9" x14ac:dyDescent="0.25">
      <c r="A16" s="1" t="s">
        <v>181</v>
      </c>
      <c r="D16">
        <f>SUM(D11:D15)</f>
        <v>497</v>
      </c>
      <c r="E16">
        <f>SUM(E11:E15)</f>
        <v>9470022</v>
      </c>
    </row>
    <row r="20" spans="1:6" x14ac:dyDescent="0.25">
      <c r="A20" s="15" t="s">
        <v>182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2013-09-10T11:57:46Z</dcterms:created>
  <dcterms:modified xsi:type="dcterms:W3CDTF">2013-09-10T11:57:50Z</dcterms:modified>
</cp:coreProperties>
</file>