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Table'!$B$6:$O$61</definedName>
    <definedName name="ExternalData_1" localSheetId="2">'Table 1'!$A$6:$I$158</definedName>
    <definedName name="ExternalData_1" localSheetId="3">'Table 2'!$A$4:$H$22</definedName>
  </definedNames>
  <calcPr calcId="145621"/>
</workbook>
</file>

<file path=xl/calcChain.xml><?xml version="1.0" encoding="utf-8"?>
<calcChain xmlns="http://schemas.openxmlformats.org/spreadsheetml/2006/main">
  <c r="O60" i="1" l="1"/>
  <c r="O57" i="1"/>
  <c r="O41" i="1"/>
  <c r="O39" i="1"/>
  <c r="O24" i="1"/>
  <c r="O22" i="1"/>
  <c r="O20" i="1"/>
  <c r="O17" i="1"/>
  <c r="O9" i="1"/>
  <c r="O42" i="1" s="1"/>
  <c r="E23" i="3"/>
  <c r="D23" i="3"/>
  <c r="E20" i="3"/>
  <c r="D20" i="3"/>
  <c r="E17" i="3"/>
  <c r="D17" i="3"/>
  <c r="E12" i="3"/>
  <c r="D12" i="3"/>
  <c r="O61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3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3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35"/>
  </connection>
</connections>
</file>

<file path=xl/sharedStrings.xml><?xml version="1.0" encoding="utf-8"?>
<sst xmlns="http://schemas.openxmlformats.org/spreadsheetml/2006/main" count="283" uniqueCount="218">
  <si>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</si>
  <si>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</si>
  <si>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</si>
  <si>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</si>
  <si>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</si>
  <si>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</si>
  <si>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</si>
  <si>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</si>
  <si>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</si>
  <si>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Dorset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</si>
  <si>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</si>
  <si>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</si>
  <si>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</si>
  <si>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</si>
  <si>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</si>
  <si>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</si>
  <si>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</si>
  <si>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</si>
  <si>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</si>
  <si>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</si>
  <si>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</si>
  <si>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</si>
  <si>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</si>
  <si>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</si>
  <si>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</si>
  <si>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</si>
  <si>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</si>
  <si>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</si>
  <si>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</si>
  <si>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</si>
  <si>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</si>
  <si>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</si>
  <si>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</si>
  <si>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</si>
  <si>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</si>
  <si>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</si>
  <si>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</si>
  <si>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</si>
  <si>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</si>
  <si>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</si>
  <si>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</si>
  <si>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</si>
  <si>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</si>
  <si>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</si>
  <si>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</si>
  <si>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</si>
  <si>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</si>
  <si>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</si>
  <si>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</si>
  <si>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</si>
  <si>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</si>
  <si>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</si>
  <si>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</si>
  <si>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</si>
  <si>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</si>
  <si>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</si>
  <si>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</si>
  <si>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</si>
  <si>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</si>
  <si>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</si>
  <si>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</si>
  <si>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</si>
  <si>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</si>
  <si>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</si>
  <si>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</si>
  <si>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</si>
  <si>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</si>
  <si>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</si>
  <si>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</si>
  <si>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</si>
  <si>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</si>
  <si>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</si>
  <si>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</si>
  <si>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</si>
  <si>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</si>
  <si>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</si>
  <si>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</si>
  <si>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</si>
  <si>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</si>
  <si>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</si>
  <si>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</si>
  <si>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</si>
  <si>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</si>
  <si>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</si>
  <si>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</si>
  <si>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</si>
  <si>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</si>
  <si>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</si>
  <si>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</si>
  <si>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</si>
  <si>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</si>
  <si>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</si>
  <si>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</si>
  <si>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</si>
  <si>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</si>
  <si>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</si>
  <si>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</si>
  <si>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</si>
  <si>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</si>
  <si>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</si>
  <si>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</si>
  <si>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</si>
  <si>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</si>
  <si>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</si>
  <si>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</si>
  <si>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</si>
  <si>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</si>
  <si>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</si>
  <si>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</si>
  <si>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</si>
  <si>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</si>
  <si>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</si>
  <si>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</si>
  <si>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</si>
  <si>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</si>
  <si>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</si>
  <si>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</si>
  <si>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Wimborne Learning Centre</t>
  </si>
  <si>
    <t/>
  </si>
  <si>
    <t>Total place numbers calculted using a pro rata effect of post 16 Apr - July (ie pre 16 - 12/12ths plus post 16 - 4/12ths)</t>
  </si>
  <si>
    <t>Dorchester Learning Centre</t>
  </si>
  <si>
    <t>Sherborne Learning Centre</t>
  </si>
  <si>
    <t>The Compass</t>
  </si>
  <si>
    <t>Christchurch Learning Centre</t>
  </si>
  <si>
    <t>Beaucroft Foundation School</t>
  </si>
  <si>
    <t>Westfield Arts College</t>
  </si>
  <si>
    <t>Mountjoy School</t>
  </si>
  <si>
    <t>Wyvern</t>
  </si>
  <si>
    <t>Yewstock School</t>
  </si>
  <si>
    <t>UnitType</t>
  </si>
  <si>
    <t>1. EYSFF (three and four year olds) Base Rate(s) per hour, per provider type</t>
  </si>
  <si>
    <t>All Settings</t>
  </si>
  <si>
    <t>PerHour</t>
  </si>
  <si>
    <t>2a. Supplements: Deprivation</t>
  </si>
  <si>
    <t>Deprivation supplement - IDACI 0 - 0.1999</t>
  </si>
  <si>
    <t>Deprivation supplement  - IDACI 0.20 - 0.2599</t>
  </si>
  <si>
    <t>Deprivation supplement - IDACI 0.26 - 0.3099</t>
  </si>
  <si>
    <t>Deprivation supplement - IDACI 0.31 - 0.4099</t>
  </si>
  <si>
    <t>Deprivation supplement - IDACI 0.41 - 0.5099</t>
  </si>
  <si>
    <t>Deprivation supplement - IDACI 0.51 - 0.6099</t>
  </si>
  <si>
    <t>Deprivation supplement - IDACI 0.61 - 1.0</t>
  </si>
  <si>
    <t>2b. Supplements: Quality</t>
  </si>
  <si>
    <t xml:space="preserve">Quality supplement - level 1 QIA score and green leadership and management rating under local Quality Improvement Audit (QIA) scheme </t>
  </si>
  <si>
    <t xml:space="preserve">Quality supplement - level 2 QIA score and green leadership and management rating under local Quality Improvement Audit (QIA) scheme </t>
  </si>
  <si>
    <t>2c. Supplements: Flexibility</t>
  </si>
  <si>
    <t>No budget lines entered</t>
  </si>
  <si>
    <t>2d. Supplements: Sustainability</t>
  </si>
  <si>
    <t>3. Other formula</t>
  </si>
  <si>
    <t>Sufficiency (small settings) supplement - 3&amp;4 yr old income below £3,000 in previous calendar year</t>
  </si>
  <si>
    <t>Sufficiency (small settings) supplement - 3&amp;4 yr old income between £3,000 and £5,999 in previous calendar year</t>
  </si>
  <si>
    <t>Sufficiency (small settings) supplement - 3&amp;4 yr old income between £6,000 and £8,999 in previous calendar year</t>
  </si>
  <si>
    <t>Sufficiency (small settings) supplement - 3&amp;4 yr old income between £9,000 and £11,999 in previous calendar year</t>
  </si>
  <si>
    <t>Sufficiency (small settings) supplement - 3&amp;4 yr old income between £12,000 and £14,999 in previous calendar year</t>
  </si>
  <si>
    <t>Sufficiency (small settings) supplement - 3&amp;4 yr old income between £15,000 and £17,999 in previous calendar year</t>
  </si>
  <si>
    <t>Sufficiency (small settings) supplement - 3&amp;4 yr old income between £18,000 and £21,000 in previous calendar year</t>
  </si>
  <si>
    <t xml:space="preserve">Sufficiency (proximity factor) supplement - closest setting of type over 1km </t>
  </si>
  <si>
    <t xml:space="preserve">Sufficiency (proximity factor) supplement - closest setting of type over 2km </t>
  </si>
  <si>
    <t xml:space="preserve">Sufficiency (proximity factor) supplement - closest setting of type over 3km </t>
  </si>
  <si>
    <t xml:space="preserve">Sufficiency (proximity factor) supplement - closest setting of type over 4km </t>
  </si>
  <si>
    <t xml:space="preserve">Sufficiency (proximity factor) supplement - closest setting of type over 5km </t>
  </si>
  <si>
    <t xml:space="preserve">Sufficiency (proximity factor) supplement - closest setting of type over 6km </t>
  </si>
  <si>
    <t xml:space="preserve">Sufficiency (proximity factor) supplement - closest setting of type over 7km 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</si>
  <si>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</si>
  <si>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</si>
  <si>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</si>
  <si>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</si>
  <si>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</si>
  <si>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Trajectory Funding</t>
  </si>
  <si>
    <t>LumpSum</t>
  </si>
  <si>
    <t>TOTAL FUNDING FOR EARLY YEARS SINGLE FUNDING FORMULA FOR 2 YEAR OLDs</t>
  </si>
  <si>
    <t>7. Early years contingency funding</t>
  </si>
  <si>
    <t>Contingency</t>
  </si>
  <si>
    <t>8. Early years centrally retained spending</t>
  </si>
  <si>
    <t>Early Years Team</t>
  </si>
  <si>
    <t>Project post to support 2 year olds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</si>
  <si>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</si>
  <si>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</si>
  <si>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</si>
  <si>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</si>
  <si>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</si>
  <si>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</si>
  <si>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</si>
  <si>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</si>
  <si>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</si>
  <si>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</si>
  <si>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</si>
  <si>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</si>
  <si>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</si>
  <si>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</si>
  <si>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</si>
  <si>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</si>
  <si>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</si>
  <si>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</si>
  <si>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</si>
  <si>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</si>
  <si>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</si>
  <si>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</si>
  <si>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</si>
  <si>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</si>
  <si>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</si>
  <si>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Unknown</t>
  </si>
  <si>
    <t xml:space="preserve">Special Total </t>
  </si>
  <si>
    <t xml:space="preserve">Unknown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</si>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</sst>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835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205</v>
      </c>
      <c r="F5" s="31"/>
      <c r="G5" s="237"/>
      <c r="H5" s="32"/>
      <c r="I5" s="18" t="s">
        <v>209</v>
      </c>
      <c r="J5" s="31"/>
      <c r="K5" s="32"/>
      <c r="L5" s="18" t="s">
        <v>210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213</v>
      </c>
      <c r="C6" s="33" t="s">
        <v>0</v>
      </c>
      <c r="D6" s="23" t="s">
        <v>206</v>
      </c>
      <c r="E6" s="23" t="s">
        <v>207</v>
      </c>
      <c r="F6" s="23" t="s">
        <v>208</v>
      </c>
      <c r="G6" s="146" t="s">
        <v>129</v>
      </c>
      <c r="H6" s="23" t="s">
        <v>206</v>
      </c>
      <c r="I6" s="23" t="s">
        <v>207</v>
      </c>
      <c r="J6" s="162" t="s">
        <v>208</v>
      </c>
      <c r="K6" s="23" t="s">
        <v>206</v>
      </c>
      <c r="L6" s="23" t="s">
        <v>207</v>
      </c>
      <c r="M6" s="23" t="s">
        <v>208</v>
      </c>
      <c r="N6" s="190" t="s">
        <v>211</v>
      </c>
      <c r="O6" s="207" t="s">
        <v>212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130</v>
      </c>
      <c r="C8" s="38" t="s">
        <v>131</v>
      </c>
      <c r="D8" s="77">
        <v>3.4</v>
      </c>
      <c r="E8" s="77"/>
      <c r="F8" s="78">
        <v>3.4</v>
      </c>
      <c r="G8" s="148" t="s">
        <v>132</v>
      </c>
      <c r="H8" s="113">
        <v>2643653.79</v>
      </c>
      <c r="I8" s="113"/>
      <c r="J8" s="164">
        <v>99090</v>
      </c>
      <c r="K8" s="78">
        <v>8988422.8900000006</v>
      </c>
      <c r="L8" s="78"/>
      <c r="M8" s="78">
        <v>336906</v>
      </c>
      <c r="N8" s="192">
        <v>9325328.8900000006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SUM(N8:N9)/10938000</f>
        <v>0.85256252422746392</v>
      </c>
      <c r="P9" s="237"/>
    </row>
    <row r="10" spans="1:42" ht="20.399999999999999" x14ac:dyDescent="0.25">
      <c r="A10" s="233"/>
      <c r="B10" s="41" t="s">
        <v>133</v>
      </c>
      <c r="C10" s="41" t="s">
        <v>134</v>
      </c>
      <c r="D10" s="81">
        <v>0.11</v>
      </c>
      <c r="E10" s="81"/>
      <c r="F10" s="82">
        <v>0.11</v>
      </c>
      <c r="G10" s="150" t="s">
        <v>132</v>
      </c>
      <c r="H10" s="115">
        <v>2292798.2799999998</v>
      </c>
      <c r="I10" s="115"/>
      <c r="J10" s="166">
        <v>51405</v>
      </c>
      <c r="K10" s="82">
        <v>252207.81</v>
      </c>
      <c r="L10" s="82"/>
      <c r="M10" s="82">
        <v>5654.55</v>
      </c>
      <c r="N10" s="194">
        <v>257862.36</v>
      </c>
      <c r="O10" s="211"/>
      <c r="P10" s="237"/>
    </row>
    <row r="11" spans="1:42" ht="20.399999999999999" x14ac:dyDescent="0.25">
      <c r="A11" s="233"/>
      <c r="B11" s="42"/>
      <c r="C11" s="41" t="s">
        <v>135</v>
      </c>
      <c r="D11" s="81">
        <v>0.22</v>
      </c>
      <c r="E11" s="81"/>
      <c r="F11" s="82"/>
      <c r="G11" s="150" t="s">
        <v>132</v>
      </c>
      <c r="H11" s="115">
        <v>216815.5</v>
      </c>
      <c r="I11" s="115"/>
      <c r="J11" s="166"/>
      <c r="K11" s="82">
        <v>47699.41</v>
      </c>
      <c r="L11" s="82"/>
      <c r="M11" s="82"/>
      <c r="N11" s="194">
        <v>47699.41</v>
      </c>
      <c r="O11" s="211"/>
      <c r="P11" s="237"/>
    </row>
    <row r="12" spans="1:42" ht="20.399999999999999" x14ac:dyDescent="0.25">
      <c r="A12" s="233"/>
      <c r="B12" s="42"/>
      <c r="C12" s="41" t="s">
        <v>136</v>
      </c>
      <c r="D12" s="81">
        <v>0.33</v>
      </c>
      <c r="E12" s="81"/>
      <c r="F12" s="82">
        <v>0.33</v>
      </c>
      <c r="G12" s="150" t="s">
        <v>132</v>
      </c>
      <c r="H12" s="115">
        <v>4572</v>
      </c>
      <c r="I12" s="115"/>
      <c r="J12" s="166">
        <v>23955</v>
      </c>
      <c r="K12" s="82">
        <v>1508.76</v>
      </c>
      <c r="L12" s="82"/>
      <c r="M12" s="82">
        <v>7905.15</v>
      </c>
      <c r="N12" s="194">
        <v>9413.91</v>
      </c>
      <c r="O12" s="211"/>
      <c r="P12" s="237"/>
    </row>
    <row r="13" spans="1:42" ht="20.399999999999999" x14ac:dyDescent="0.25">
      <c r="A13" s="233"/>
      <c r="B13" s="42"/>
      <c r="C13" s="41" t="s">
        <v>137</v>
      </c>
      <c r="D13" s="81">
        <v>0.44</v>
      </c>
      <c r="E13" s="81"/>
      <c r="F13" s="82">
        <v>0.44</v>
      </c>
      <c r="G13" s="150" t="s">
        <v>132</v>
      </c>
      <c r="H13" s="115">
        <v>28051.73</v>
      </c>
      <c r="I13" s="115"/>
      <c r="J13" s="166">
        <v>23730</v>
      </c>
      <c r="K13" s="82">
        <v>12342.76</v>
      </c>
      <c r="L13" s="82"/>
      <c r="M13" s="82">
        <v>10441.200000000001</v>
      </c>
      <c r="N13" s="194">
        <v>22783.96</v>
      </c>
      <c r="O13" s="211"/>
      <c r="P13" s="237"/>
    </row>
    <row r="14" spans="1:42" ht="20.399999999999999" x14ac:dyDescent="0.25">
      <c r="A14" s="233"/>
      <c r="B14" s="42"/>
      <c r="C14" s="41" t="s">
        <v>138</v>
      </c>
      <c r="D14" s="81"/>
      <c r="E14" s="81"/>
      <c r="F14" s="82"/>
      <c r="G14" s="150" t="s">
        <v>132</v>
      </c>
      <c r="H14" s="115"/>
      <c r="I14" s="115"/>
      <c r="J14" s="166"/>
      <c r="K14" s="82"/>
      <c r="L14" s="82"/>
      <c r="M14" s="82"/>
      <c r="N14" s="194"/>
      <c r="O14" s="211"/>
      <c r="P14" s="237"/>
    </row>
    <row r="15" spans="1:42" ht="20.399999999999999" x14ac:dyDescent="0.25">
      <c r="A15" s="233"/>
      <c r="B15" s="42"/>
      <c r="C15" s="41" t="s">
        <v>139</v>
      </c>
      <c r="D15" s="81"/>
      <c r="E15" s="81"/>
      <c r="F15" s="82"/>
      <c r="G15" s="150" t="s">
        <v>132</v>
      </c>
      <c r="H15" s="115"/>
      <c r="I15" s="115"/>
      <c r="J15" s="166"/>
      <c r="K15" s="82"/>
      <c r="L15" s="82"/>
      <c r="M15" s="82"/>
      <c r="N15" s="194"/>
      <c r="O15" s="211"/>
      <c r="P15" s="237"/>
    </row>
    <row r="16" spans="1:42" ht="20.399999999999999" x14ac:dyDescent="0.25">
      <c r="A16" s="233"/>
      <c r="B16" s="42"/>
      <c r="C16" s="41" t="s">
        <v>140</v>
      </c>
      <c r="D16" s="81"/>
      <c r="E16" s="81"/>
      <c r="F16" s="82"/>
      <c r="G16" s="150" t="s">
        <v>132</v>
      </c>
      <c r="H16" s="115"/>
      <c r="I16" s="115"/>
      <c r="J16" s="166"/>
      <c r="K16" s="82"/>
      <c r="L16" s="82"/>
      <c r="M16" s="82"/>
      <c r="N16" s="194"/>
      <c r="O16" s="211"/>
      <c r="P16" s="237"/>
    </row>
    <row r="17" spans="1:16" x14ac:dyDescent="0.25">
      <c r="A17" s="233"/>
      <c r="B17" s="42"/>
      <c r="C17" s="41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SUM(N10:N17)/10938000</f>
        <v>3.087946973852624E-2</v>
      </c>
      <c r="P17" s="237"/>
    </row>
    <row r="18" spans="1:16" ht="40.799999999999997" x14ac:dyDescent="0.25">
      <c r="A18" s="233"/>
      <c r="B18" s="43" t="s">
        <v>141</v>
      </c>
      <c r="C18" s="43" t="s">
        <v>142</v>
      </c>
      <c r="D18" s="83">
        <v>0.14000000000000001</v>
      </c>
      <c r="E18" s="83"/>
      <c r="F18" s="84">
        <v>0.14000000000000001</v>
      </c>
      <c r="G18" s="151" t="s">
        <v>132</v>
      </c>
      <c r="H18" s="116">
        <v>743448.45</v>
      </c>
      <c r="I18" s="116"/>
      <c r="J18" s="167">
        <v>74364</v>
      </c>
      <c r="K18" s="84">
        <v>104082.78</v>
      </c>
      <c r="L18" s="84"/>
      <c r="M18" s="84">
        <v>10410.959999999999</v>
      </c>
      <c r="N18" s="195">
        <v>114493.74</v>
      </c>
      <c r="O18" s="212"/>
      <c r="P18" s="237"/>
    </row>
    <row r="19" spans="1:16" ht="40.799999999999997" x14ac:dyDescent="0.25">
      <c r="A19" s="233"/>
      <c r="B19" s="42"/>
      <c r="C19" s="43" t="s">
        <v>143</v>
      </c>
      <c r="D19" s="83">
        <v>0.11</v>
      </c>
      <c r="E19" s="83"/>
      <c r="F19" s="84">
        <v>0.11</v>
      </c>
      <c r="G19" s="151" t="s">
        <v>132</v>
      </c>
      <c r="H19" s="116">
        <v>1474612.06</v>
      </c>
      <c r="I19" s="116"/>
      <c r="J19" s="167">
        <v>24726</v>
      </c>
      <c r="K19" s="84">
        <v>162207.32999999999</v>
      </c>
      <c r="L19" s="84"/>
      <c r="M19" s="84">
        <v>2719.86</v>
      </c>
      <c r="N19" s="195">
        <v>164927.19</v>
      </c>
      <c r="O19" s="212"/>
      <c r="P19" s="237"/>
    </row>
    <row r="20" spans="1:16" x14ac:dyDescent="0.25">
      <c r="A20" s="233"/>
      <c r="B20" s="42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SUM(N18:N20)/10938000</f>
        <v>2.5545888645090508E-2</v>
      </c>
      <c r="P20" s="237"/>
    </row>
    <row r="21" spans="1:16" x14ac:dyDescent="0.25">
      <c r="A21" s="233"/>
      <c r="B21" s="44" t="s">
        <v>144</v>
      </c>
      <c r="C21" s="44" t="s">
        <v>145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16" x14ac:dyDescent="0.25">
      <c r="A22" s="233"/>
      <c r="B22" s="42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SUM(N21:N22)/10938000</f>
        <v>0</v>
      </c>
      <c r="P22" s="237"/>
    </row>
    <row r="23" spans="1:16" x14ac:dyDescent="0.25">
      <c r="A23" s="233"/>
      <c r="B23" s="45" t="s">
        <v>146</v>
      </c>
      <c r="C23" s="45" t="s">
        <v>145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16" x14ac:dyDescent="0.25">
      <c r="A24" s="233"/>
      <c r="B24" s="39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SUM(N23:N24)/10938000</f>
        <v>0</v>
      </c>
      <c r="P24" s="237"/>
    </row>
    <row r="25" spans="1:16" ht="30.6" x14ac:dyDescent="0.25">
      <c r="A25" s="233"/>
      <c r="B25" s="47" t="s">
        <v>147</v>
      </c>
      <c r="C25" s="47" t="s">
        <v>148</v>
      </c>
      <c r="D25" s="91">
        <v>1</v>
      </c>
      <c r="E25" s="91"/>
      <c r="F25" s="92"/>
      <c r="G25" s="155" t="s">
        <v>132</v>
      </c>
      <c r="H25" s="120">
        <v>14808.08</v>
      </c>
      <c r="I25" s="120"/>
      <c r="J25" s="171"/>
      <c r="K25" s="92">
        <v>14808.08</v>
      </c>
      <c r="L25" s="92"/>
      <c r="M25" s="92"/>
      <c r="N25" s="199">
        <v>14808.08</v>
      </c>
      <c r="O25" s="216"/>
      <c r="P25" s="237"/>
    </row>
    <row r="26" spans="1:16" ht="30.6" x14ac:dyDescent="0.25">
      <c r="A26" s="233"/>
      <c r="B26" s="42"/>
      <c r="C26" s="47" t="s">
        <v>149</v>
      </c>
      <c r="D26" s="91">
        <v>0.85</v>
      </c>
      <c r="E26" s="91"/>
      <c r="F26" s="92"/>
      <c r="G26" s="155" t="s">
        <v>132</v>
      </c>
      <c r="H26" s="120">
        <v>17211.560000000001</v>
      </c>
      <c r="I26" s="120"/>
      <c r="J26" s="171"/>
      <c r="K26" s="92">
        <v>14629.83</v>
      </c>
      <c r="L26" s="92"/>
      <c r="M26" s="92"/>
      <c r="N26" s="199">
        <v>14629.83</v>
      </c>
      <c r="O26" s="216"/>
      <c r="P26" s="237"/>
    </row>
    <row r="27" spans="1:16" ht="30.6" x14ac:dyDescent="0.25">
      <c r="A27" s="233"/>
      <c r="B27" s="42"/>
      <c r="C27" s="47" t="s">
        <v>150</v>
      </c>
      <c r="D27" s="91">
        <v>0.7</v>
      </c>
      <c r="E27" s="91"/>
      <c r="F27" s="92"/>
      <c r="G27" s="155" t="s">
        <v>132</v>
      </c>
      <c r="H27" s="120">
        <v>11250</v>
      </c>
      <c r="I27" s="120"/>
      <c r="J27" s="171"/>
      <c r="K27" s="92">
        <v>7875</v>
      </c>
      <c r="L27" s="92"/>
      <c r="M27" s="92"/>
      <c r="N27" s="199">
        <v>7875</v>
      </c>
      <c r="O27" s="216"/>
      <c r="P27" s="237"/>
    </row>
    <row r="28" spans="1:16" ht="30.6" x14ac:dyDescent="0.25">
      <c r="A28" s="233"/>
      <c r="B28" s="42"/>
      <c r="C28" s="47" t="s">
        <v>151</v>
      </c>
      <c r="D28" s="91">
        <v>0.55000000000000004</v>
      </c>
      <c r="E28" s="91"/>
      <c r="F28" s="92"/>
      <c r="G28" s="155" t="s">
        <v>132</v>
      </c>
      <c r="H28" s="120">
        <v>15654.36</v>
      </c>
      <c r="I28" s="120"/>
      <c r="J28" s="171"/>
      <c r="K28" s="92">
        <v>8609.9</v>
      </c>
      <c r="L28" s="92"/>
      <c r="M28" s="92"/>
      <c r="N28" s="199">
        <v>8609.9</v>
      </c>
      <c r="O28" s="216"/>
      <c r="P28" s="237"/>
    </row>
    <row r="29" spans="1:16" ht="30.6" x14ac:dyDescent="0.25">
      <c r="A29" s="233"/>
      <c r="B29" s="42"/>
      <c r="C29" s="47" t="s">
        <v>152</v>
      </c>
      <c r="D29" s="91">
        <v>0.4</v>
      </c>
      <c r="E29" s="91"/>
      <c r="F29" s="92"/>
      <c r="G29" s="155" t="s">
        <v>132</v>
      </c>
      <c r="H29" s="120">
        <v>5895</v>
      </c>
      <c r="I29" s="120"/>
      <c r="J29" s="171"/>
      <c r="K29" s="92">
        <v>2358</v>
      </c>
      <c r="L29" s="92"/>
      <c r="M29" s="92"/>
      <c r="N29" s="199">
        <v>2358</v>
      </c>
      <c r="O29" s="216"/>
      <c r="P29" s="237"/>
    </row>
    <row r="30" spans="1:16" ht="30.6" x14ac:dyDescent="0.25">
      <c r="A30" s="233"/>
      <c r="B30" s="42"/>
      <c r="C30" s="47" t="s">
        <v>153</v>
      </c>
      <c r="D30" s="91">
        <v>0.25</v>
      </c>
      <c r="E30" s="91"/>
      <c r="F30" s="92"/>
      <c r="G30" s="155" t="s">
        <v>132</v>
      </c>
      <c r="H30" s="120">
        <v>31825.5</v>
      </c>
      <c r="I30" s="120"/>
      <c r="J30" s="171"/>
      <c r="K30" s="92">
        <v>7956.38</v>
      </c>
      <c r="L30" s="92"/>
      <c r="M30" s="92"/>
      <c r="N30" s="199">
        <v>7956.38</v>
      </c>
      <c r="O30" s="216"/>
      <c r="P30" s="237"/>
    </row>
    <row r="31" spans="1:16" ht="30.6" x14ac:dyDescent="0.25">
      <c r="A31" s="233"/>
      <c r="B31" s="42"/>
      <c r="C31" s="47" t="s">
        <v>154</v>
      </c>
      <c r="D31" s="91">
        <v>0.1</v>
      </c>
      <c r="E31" s="91"/>
      <c r="F31" s="92"/>
      <c r="G31" s="155" t="s">
        <v>132</v>
      </c>
      <c r="H31" s="120">
        <v>33119</v>
      </c>
      <c r="I31" s="120"/>
      <c r="J31" s="171"/>
      <c r="K31" s="92">
        <v>3311.9</v>
      </c>
      <c r="L31" s="92"/>
      <c r="M31" s="92"/>
      <c r="N31" s="199">
        <v>3311.9</v>
      </c>
      <c r="O31" s="216"/>
      <c r="P31" s="237"/>
    </row>
    <row r="32" spans="1:16" ht="20.399999999999999" x14ac:dyDescent="0.25">
      <c r="A32" s="233"/>
      <c r="B32" s="42"/>
      <c r="C32" s="47" t="s">
        <v>155</v>
      </c>
      <c r="D32" s="91">
        <v>0.25</v>
      </c>
      <c r="E32" s="91"/>
      <c r="F32" s="92"/>
      <c r="G32" s="155" t="s">
        <v>132</v>
      </c>
      <c r="H32" s="120">
        <v>225839.55</v>
      </c>
      <c r="I32" s="120"/>
      <c r="J32" s="171"/>
      <c r="K32" s="92">
        <v>56459.89</v>
      </c>
      <c r="L32" s="92"/>
      <c r="M32" s="92"/>
      <c r="N32" s="199">
        <v>56459.89</v>
      </c>
      <c r="O32" s="216"/>
      <c r="P32" s="237"/>
    </row>
    <row r="33" spans="1:20" ht="20.399999999999999" x14ac:dyDescent="0.25">
      <c r="A33" s="233"/>
      <c r="B33" s="42"/>
      <c r="C33" s="47" t="s">
        <v>156</v>
      </c>
      <c r="D33" s="91">
        <v>0.27</v>
      </c>
      <c r="E33" s="91"/>
      <c r="F33" s="92"/>
      <c r="G33" s="155" t="s">
        <v>132</v>
      </c>
      <c r="H33" s="120">
        <v>98286.67</v>
      </c>
      <c r="I33" s="120"/>
      <c r="J33" s="171"/>
      <c r="K33" s="92">
        <v>26537.4</v>
      </c>
      <c r="L33" s="92"/>
      <c r="M33" s="92"/>
      <c r="N33" s="199">
        <v>26537.4</v>
      </c>
      <c r="O33" s="216"/>
      <c r="P33" s="237"/>
    </row>
    <row r="34" spans="1:20" ht="20.399999999999999" x14ac:dyDescent="0.25">
      <c r="A34" s="233"/>
      <c r="B34" s="42"/>
      <c r="C34" s="47" t="s">
        <v>157</v>
      </c>
      <c r="D34" s="91">
        <v>0.28999999999999998</v>
      </c>
      <c r="E34" s="91"/>
      <c r="F34" s="92"/>
      <c r="G34" s="155" t="s">
        <v>132</v>
      </c>
      <c r="H34" s="120">
        <v>129306.5</v>
      </c>
      <c r="I34" s="120"/>
      <c r="J34" s="171"/>
      <c r="K34" s="92">
        <v>37498.89</v>
      </c>
      <c r="L34" s="92"/>
      <c r="M34" s="92"/>
      <c r="N34" s="199">
        <v>37498.89</v>
      </c>
      <c r="O34" s="216"/>
      <c r="P34" s="237"/>
    </row>
    <row r="35" spans="1:20" ht="20.399999999999999" x14ac:dyDescent="0.25">
      <c r="A35" s="233"/>
      <c r="B35" s="42"/>
      <c r="C35" s="47" t="s">
        <v>158</v>
      </c>
      <c r="D35" s="91">
        <v>0.31</v>
      </c>
      <c r="E35" s="91"/>
      <c r="F35" s="92"/>
      <c r="G35" s="155" t="s">
        <v>132</v>
      </c>
      <c r="H35" s="120">
        <v>38665.599999999999</v>
      </c>
      <c r="I35" s="120"/>
      <c r="J35" s="171"/>
      <c r="K35" s="92">
        <v>11986.34</v>
      </c>
      <c r="L35" s="92"/>
      <c r="M35" s="92"/>
      <c r="N35" s="199">
        <v>11986.34</v>
      </c>
      <c r="O35" s="216"/>
      <c r="P35" s="237"/>
    </row>
    <row r="36" spans="1:20" ht="20.399999999999999" x14ac:dyDescent="0.25">
      <c r="A36" s="233"/>
      <c r="B36" s="42"/>
      <c r="C36" s="47" t="s">
        <v>159</v>
      </c>
      <c r="D36" s="91">
        <v>0.33</v>
      </c>
      <c r="E36" s="91"/>
      <c r="F36" s="92"/>
      <c r="G36" s="155" t="s">
        <v>132</v>
      </c>
      <c r="H36" s="120">
        <v>65668</v>
      </c>
      <c r="I36" s="120"/>
      <c r="J36" s="171"/>
      <c r="K36" s="92">
        <v>21670.44</v>
      </c>
      <c r="L36" s="92"/>
      <c r="M36" s="92"/>
      <c r="N36" s="199">
        <v>21670.44</v>
      </c>
      <c r="O36" s="216"/>
      <c r="P36" s="237"/>
    </row>
    <row r="37" spans="1:20" ht="20.399999999999999" x14ac:dyDescent="0.25">
      <c r="A37" s="233"/>
      <c r="B37" s="42"/>
      <c r="C37" s="47" t="s">
        <v>160</v>
      </c>
      <c r="D37" s="91"/>
      <c r="E37" s="91"/>
      <c r="F37" s="92"/>
      <c r="G37" s="155" t="s">
        <v>132</v>
      </c>
      <c r="H37" s="120"/>
      <c r="I37" s="120"/>
      <c r="J37" s="171"/>
      <c r="K37" s="92"/>
      <c r="L37" s="92"/>
      <c r="M37" s="92"/>
      <c r="N37" s="199"/>
      <c r="O37" s="216"/>
      <c r="P37" s="237"/>
    </row>
    <row r="38" spans="1:20" ht="20.399999999999999" x14ac:dyDescent="0.25">
      <c r="A38" s="233"/>
      <c r="B38" s="42"/>
      <c r="C38" s="47" t="s">
        <v>161</v>
      </c>
      <c r="D38" s="91">
        <v>0.37</v>
      </c>
      <c r="E38" s="91"/>
      <c r="F38" s="92"/>
      <c r="G38" s="155" t="s">
        <v>132</v>
      </c>
      <c r="H38" s="120">
        <v>10779.79</v>
      </c>
      <c r="I38" s="120"/>
      <c r="J38" s="171"/>
      <c r="K38" s="92">
        <v>3988.52</v>
      </c>
      <c r="L38" s="92"/>
      <c r="M38" s="92"/>
      <c r="N38" s="199">
        <v>3988.52</v>
      </c>
      <c r="O38" s="216"/>
      <c r="P38" s="237"/>
    </row>
    <row r="39" spans="1:20" x14ac:dyDescent="0.25">
      <c r="A39" s="233"/>
      <c r="B39" s="39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17">
        <f>SUM(N25:N39)/10938000</f>
        <v>1.9902228012433718E-2</v>
      </c>
      <c r="P39" s="237"/>
    </row>
    <row r="40" spans="1:20" x14ac:dyDescent="0.25">
      <c r="A40" s="233"/>
      <c r="B40" s="49" t="s">
        <v>162</v>
      </c>
      <c r="C40" s="49" t="s">
        <v>145</v>
      </c>
      <c r="D40" s="95"/>
      <c r="E40" s="95"/>
      <c r="F40" s="96"/>
      <c r="G40" s="157"/>
      <c r="H40" s="122"/>
      <c r="I40" s="122"/>
      <c r="J40" s="173"/>
      <c r="K40" s="110"/>
      <c r="L40" s="96"/>
      <c r="M40" s="96"/>
      <c r="N40" s="201"/>
      <c r="O40" s="218"/>
      <c r="P40" s="237"/>
    </row>
    <row r="41" spans="1:20" x14ac:dyDescent="0.25">
      <c r="A41" s="233"/>
      <c r="B41" s="39"/>
      <c r="C41" s="50"/>
      <c r="D41" s="97"/>
      <c r="E41" s="97"/>
      <c r="F41" s="98"/>
      <c r="G41" s="158"/>
      <c r="H41" s="123"/>
      <c r="I41" s="123"/>
      <c r="J41" s="174"/>
      <c r="K41" s="111"/>
      <c r="L41" s="98"/>
      <c r="M41" s="98"/>
      <c r="N41" s="202"/>
      <c r="O41" s="219">
        <f>SUM(N40:N41)/10938000</f>
        <v>0</v>
      </c>
      <c r="P41" s="237"/>
    </row>
    <row r="42" spans="1:20" x14ac:dyDescent="0.25">
      <c r="A42" s="233"/>
      <c r="B42" s="51" t="s">
        <v>163</v>
      </c>
      <c r="C42" s="51"/>
      <c r="D42" s="99"/>
      <c r="E42" s="99"/>
      <c r="F42" s="100"/>
      <c r="G42" s="159"/>
      <c r="H42" s="124"/>
      <c r="I42" s="124"/>
      <c r="J42" s="175"/>
      <c r="K42" s="100">
        <v>9786162.3100000005</v>
      </c>
      <c r="L42" s="100"/>
      <c r="M42" s="100">
        <v>374037.72</v>
      </c>
      <c r="N42" s="203">
        <v>10160200.029999999</v>
      </c>
      <c r="O42" s="220">
        <f>SUM(O8:O41)</f>
        <v>0.92889011062351445</v>
      </c>
      <c r="P42" s="237"/>
    </row>
    <row r="43" spans="1:20" x14ac:dyDescent="0.25">
      <c r="A43" s="20"/>
      <c r="B43" s="52"/>
      <c r="C43" s="52"/>
      <c r="D43" s="132"/>
      <c r="E43" s="132"/>
      <c r="F43" s="133"/>
      <c r="G43" s="160"/>
      <c r="H43" s="134"/>
      <c r="I43" s="134"/>
      <c r="J43" s="176"/>
      <c r="K43" s="132"/>
      <c r="L43" s="132"/>
      <c r="M43" s="132"/>
      <c r="N43" s="204"/>
      <c r="O43" s="231"/>
      <c r="P43" s="237"/>
    </row>
    <row r="44" spans="1:20" ht="31.2" x14ac:dyDescent="0.25">
      <c r="A44" s="20"/>
      <c r="B44" s="243"/>
      <c r="C44" s="243"/>
      <c r="D44" s="135"/>
      <c r="E44" s="136" t="s">
        <v>205</v>
      </c>
      <c r="F44" s="137"/>
      <c r="G44" s="244"/>
      <c r="H44" s="138"/>
      <c r="I44" s="138" t="s">
        <v>209</v>
      </c>
      <c r="J44" s="177"/>
      <c r="K44" s="137"/>
      <c r="L44" s="137" t="s">
        <v>210</v>
      </c>
      <c r="M44" s="137"/>
      <c r="N44" s="245"/>
      <c r="O44" s="246"/>
      <c r="P44" s="237"/>
    </row>
    <row r="45" spans="1:20" s="6" customFormat="1" ht="36" x14ac:dyDescent="0.25">
      <c r="A45" s="234"/>
      <c r="B45" s="21" t="s">
        <v>213</v>
      </c>
      <c r="C45" s="22" t="s">
        <v>0</v>
      </c>
      <c r="D45" s="101" t="s">
        <v>206</v>
      </c>
      <c r="E45" s="101" t="s">
        <v>207</v>
      </c>
      <c r="F45" s="101" t="s">
        <v>208</v>
      </c>
      <c r="G45" s="147"/>
      <c r="H45" s="125" t="s">
        <v>206</v>
      </c>
      <c r="I45" s="125" t="s">
        <v>207</v>
      </c>
      <c r="J45" s="178" t="s">
        <v>208</v>
      </c>
      <c r="K45" s="101" t="s">
        <v>206</v>
      </c>
      <c r="L45" s="101" t="s">
        <v>207</v>
      </c>
      <c r="M45" s="101" t="s">
        <v>208</v>
      </c>
      <c r="N45" s="205" t="s">
        <v>211</v>
      </c>
      <c r="O45" s="207" t="s">
        <v>212</v>
      </c>
      <c r="P45" s="239"/>
      <c r="Q45" s="7"/>
      <c r="R45" s="7"/>
      <c r="S45" s="7"/>
      <c r="T45" s="7"/>
    </row>
    <row r="46" spans="1:20" ht="20.399999999999999" x14ac:dyDescent="0.25">
      <c r="A46" s="233"/>
      <c r="B46" s="53" t="s">
        <v>164</v>
      </c>
      <c r="C46" s="53" t="s">
        <v>131</v>
      </c>
      <c r="D46" s="102">
        <v>5</v>
      </c>
      <c r="E46" s="102"/>
      <c r="F46" s="103"/>
      <c r="G46" s="161" t="s">
        <v>132</v>
      </c>
      <c r="H46" s="126">
        <v>315080</v>
      </c>
      <c r="I46" s="126"/>
      <c r="J46" s="179"/>
      <c r="K46" s="103">
        <v>1575400</v>
      </c>
      <c r="L46" s="103"/>
      <c r="M46" s="103"/>
      <c r="N46" s="206">
        <v>1575400</v>
      </c>
      <c r="O46" s="221"/>
      <c r="P46" s="237"/>
    </row>
    <row r="47" spans="1:20" x14ac:dyDescent="0.25">
      <c r="A47" s="233"/>
      <c r="B47" s="39"/>
      <c r="C47" s="40"/>
      <c r="D47" s="79"/>
      <c r="E47" s="79"/>
      <c r="F47" s="80"/>
      <c r="G47" s="149"/>
      <c r="H47" s="114"/>
      <c r="I47" s="114"/>
      <c r="J47" s="165"/>
      <c r="K47" s="80"/>
      <c r="L47" s="80"/>
      <c r="M47" s="80"/>
      <c r="N47" s="193"/>
      <c r="O47" s="222"/>
      <c r="P47" s="237"/>
    </row>
    <row r="48" spans="1:20" x14ac:dyDescent="0.25">
      <c r="A48" s="233"/>
      <c r="B48" s="43" t="s">
        <v>165</v>
      </c>
      <c r="C48" s="43" t="s">
        <v>145</v>
      </c>
      <c r="D48" s="83"/>
      <c r="E48" s="83"/>
      <c r="F48" s="84"/>
      <c r="G48" s="151"/>
      <c r="H48" s="116"/>
      <c r="I48" s="116"/>
      <c r="J48" s="167"/>
      <c r="K48" s="84"/>
      <c r="L48" s="84"/>
      <c r="M48" s="84"/>
      <c r="N48" s="195"/>
      <c r="O48" s="223"/>
      <c r="P48" s="237"/>
    </row>
    <row r="49" spans="1:20" x14ac:dyDescent="0.25">
      <c r="A49" s="233"/>
      <c r="B49" s="42"/>
      <c r="C49" s="43"/>
      <c r="D49" s="83"/>
      <c r="E49" s="83"/>
      <c r="F49" s="84"/>
      <c r="G49" s="151"/>
      <c r="H49" s="116"/>
      <c r="I49" s="116"/>
      <c r="J49" s="167"/>
      <c r="K49" s="84"/>
      <c r="L49" s="84"/>
      <c r="M49" s="84"/>
      <c r="N49" s="195"/>
      <c r="O49" s="223"/>
      <c r="P49" s="237"/>
    </row>
    <row r="50" spans="1:20" x14ac:dyDescent="0.25">
      <c r="A50" s="233"/>
      <c r="B50" s="47" t="s">
        <v>166</v>
      </c>
      <c r="C50" s="47" t="s">
        <v>167</v>
      </c>
      <c r="D50" s="91">
        <v>537600</v>
      </c>
      <c r="E50" s="91"/>
      <c r="F50" s="92">
        <v>25000</v>
      </c>
      <c r="G50" s="155" t="s">
        <v>168</v>
      </c>
      <c r="H50" s="120">
        <v>1</v>
      </c>
      <c r="I50" s="120"/>
      <c r="J50" s="171">
        <v>1</v>
      </c>
      <c r="K50" s="92">
        <v>537600</v>
      </c>
      <c r="L50" s="92"/>
      <c r="M50" s="92">
        <v>25000</v>
      </c>
      <c r="N50" s="199">
        <v>562600</v>
      </c>
      <c r="O50" s="223"/>
      <c r="P50" s="237"/>
    </row>
    <row r="51" spans="1:20" x14ac:dyDescent="0.25">
      <c r="A51" s="233"/>
      <c r="B51" s="39"/>
      <c r="C51" s="48"/>
      <c r="D51" s="93"/>
      <c r="E51" s="93"/>
      <c r="F51" s="94"/>
      <c r="G51" s="156"/>
      <c r="H51" s="121"/>
      <c r="I51" s="121"/>
      <c r="J51" s="172"/>
      <c r="K51" s="94"/>
      <c r="L51" s="94"/>
      <c r="M51" s="94"/>
      <c r="N51" s="200"/>
      <c r="O51" s="222"/>
      <c r="P51" s="237"/>
    </row>
    <row r="52" spans="1:20" x14ac:dyDescent="0.25">
      <c r="A52" s="233"/>
      <c r="B52" s="54" t="s">
        <v>169</v>
      </c>
      <c r="C52" s="54"/>
      <c r="D52" s="104"/>
      <c r="E52" s="104"/>
      <c r="F52" s="104"/>
      <c r="G52" s="55"/>
      <c r="H52" s="124"/>
      <c r="I52" s="124"/>
      <c r="J52" s="124"/>
      <c r="K52" s="182">
        <v>2113000</v>
      </c>
      <c r="L52" s="100"/>
      <c r="M52" s="100">
        <v>25000</v>
      </c>
      <c r="N52" s="100">
        <v>2138000</v>
      </c>
      <c r="O52" s="224"/>
      <c r="P52" s="237"/>
    </row>
    <row r="53" spans="1:20" x14ac:dyDescent="0.25">
      <c r="A53" s="20"/>
      <c r="B53" s="56"/>
      <c r="C53" s="56"/>
      <c r="D53" s="139"/>
      <c r="E53" s="139"/>
      <c r="F53" s="139"/>
      <c r="G53" s="140"/>
      <c r="H53" s="141"/>
      <c r="I53" s="141"/>
      <c r="J53" s="141"/>
      <c r="K53" s="183"/>
      <c r="L53" s="139"/>
      <c r="M53" s="139"/>
      <c r="N53" s="236"/>
      <c r="O53" s="189"/>
      <c r="P53" s="56"/>
    </row>
    <row r="54" spans="1:20" s="24" customFormat="1" ht="12" x14ac:dyDescent="0.25">
      <c r="A54" s="235"/>
      <c r="B54" s="57"/>
      <c r="C54" s="57"/>
      <c r="D54" s="142"/>
      <c r="E54" s="142"/>
      <c r="F54" s="142"/>
      <c r="G54" s="143"/>
      <c r="H54" s="144"/>
      <c r="I54" s="144"/>
      <c r="J54" s="144"/>
      <c r="K54" s="184"/>
      <c r="L54" s="142"/>
      <c r="M54" s="142"/>
      <c r="N54" s="142"/>
      <c r="O54" s="225"/>
      <c r="P54" s="58"/>
      <c r="Q54" s="59"/>
      <c r="R54" s="59"/>
      <c r="S54" s="59"/>
      <c r="T54" s="59"/>
    </row>
    <row r="55" spans="1:20" s="24" customFormat="1" ht="24" x14ac:dyDescent="0.25">
      <c r="A55" s="235"/>
      <c r="B55" s="60" t="s">
        <v>214</v>
      </c>
      <c r="C55" s="60"/>
      <c r="D55" s="105"/>
      <c r="E55" s="105" t="s">
        <v>215</v>
      </c>
      <c r="F55" s="106"/>
      <c r="G55" s="61"/>
      <c r="H55" s="127"/>
      <c r="I55" s="127"/>
      <c r="J55" s="127"/>
      <c r="K55" s="185"/>
      <c r="L55" s="106" t="s">
        <v>216</v>
      </c>
      <c r="M55" s="106"/>
      <c r="N55" s="106"/>
      <c r="O55" s="226" t="s">
        <v>212</v>
      </c>
      <c r="P55" s="240"/>
      <c r="Q55" s="59"/>
      <c r="R55" s="59"/>
      <c r="S55" s="59"/>
      <c r="T55" s="59"/>
    </row>
    <row r="56" spans="1:20" x14ac:dyDescent="0.25">
      <c r="A56" s="233"/>
      <c r="B56" s="62" t="s">
        <v>170</v>
      </c>
      <c r="C56" s="63" t="s">
        <v>171</v>
      </c>
      <c r="D56" s="107"/>
      <c r="E56" s="107"/>
      <c r="F56" s="107"/>
      <c r="G56" s="64"/>
      <c r="H56" s="128"/>
      <c r="I56" s="128"/>
      <c r="J56" s="128"/>
      <c r="K56" s="186"/>
      <c r="L56" s="180"/>
      <c r="M56" s="180"/>
      <c r="N56" s="180">
        <v>100000</v>
      </c>
      <c r="O56" s="227"/>
      <c r="P56" s="237"/>
    </row>
    <row r="57" spans="1:20" x14ac:dyDescent="0.25">
      <c r="A57" s="233"/>
      <c r="B57" s="65"/>
      <c r="C57" s="63"/>
      <c r="D57" s="107"/>
      <c r="E57" s="107"/>
      <c r="F57" s="107"/>
      <c r="G57" s="64"/>
      <c r="H57" s="128"/>
      <c r="I57" s="128"/>
      <c r="J57" s="128"/>
      <c r="K57" s="186"/>
      <c r="L57" s="180"/>
      <c r="M57" s="180"/>
      <c r="N57" s="180"/>
      <c r="O57" s="227">
        <f>SUM(N56:N57)/10938000</f>
        <v>9.1424392027793008E-3</v>
      </c>
      <c r="P57" s="237"/>
    </row>
    <row r="58" spans="1:20" ht="20.399999999999999" x14ac:dyDescent="0.25">
      <c r="A58" s="233"/>
      <c r="B58" s="66" t="s">
        <v>172</v>
      </c>
      <c r="C58" s="67" t="s">
        <v>173</v>
      </c>
      <c r="D58" s="108"/>
      <c r="E58" s="108"/>
      <c r="F58" s="108"/>
      <c r="G58" s="68"/>
      <c r="H58" s="129"/>
      <c r="I58" s="129"/>
      <c r="J58" s="129"/>
      <c r="K58" s="187"/>
      <c r="L58" s="112"/>
      <c r="M58" s="112"/>
      <c r="N58" s="112">
        <v>635300</v>
      </c>
      <c r="O58" s="228"/>
      <c r="P58" s="237"/>
    </row>
    <row r="59" spans="1:20" x14ac:dyDescent="0.25">
      <c r="A59" s="233"/>
      <c r="B59" s="65"/>
      <c r="C59" s="69" t="s">
        <v>174</v>
      </c>
      <c r="D59" s="109"/>
      <c r="E59" s="109"/>
      <c r="F59" s="109"/>
      <c r="G59" s="70"/>
      <c r="H59" s="130"/>
      <c r="I59" s="130"/>
      <c r="J59" s="130"/>
      <c r="K59" s="188"/>
      <c r="L59" s="181"/>
      <c r="M59" s="181"/>
      <c r="N59" s="181">
        <v>42500</v>
      </c>
      <c r="O59" s="229"/>
      <c r="P59" s="237"/>
    </row>
    <row r="60" spans="1:20" x14ac:dyDescent="0.25">
      <c r="A60" s="233"/>
      <c r="B60" s="65"/>
      <c r="C60" s="69"/>
      <c r="D60" s="109"/>
      <c r="E60" s="109"/>
      <c r="F60" s="109"/>
      <c r="G60" s="70"/>
      <c r="H60" s="130"/>
      <c r="I60" s="130"/>
      <c r="J60" s="130"/>
      <c r="K60" s="188"/>
      <c r="L60" s="181"/>
      <c r="M60" s="181"/>
      <c r="N60" s="181"/>
      <c r="O60" s="229">
        <f>SUM(N58:N60)/10938000</f>
        <v>6.1967452916438105E-2</v>
      </c>
      <c r="P60" s="237"/>
    </row>
    <row r="61" spans="1:20" x14ac:dyDescent="0.25">
      <c r="A61" s="233"/>
      <c r="B61" s="54" t="s">
        <v>175</v>
      </c>
      <c r="C61" s="54"/>
      <c r="D61" s="104"/>
      <c r="E61" s="104"/>
      <c r="F61" s="104"/>
      <c r="G61" s="55"/>
      <c r="H61" s="131"/>
      <c r="I61" s="131"/>
      <c r="J61" s="131"/>
      <c r="K61" s="182"/>
      <c r="L61" s="100"/>
      <c r="M61" s="100"/>
      <c r="N61" s="100">
        <v>777800</v>
      </c>
      <c r="O61" s="220">
        <f>SUM(O56:O60)</f>
        <v>7.1109892119217408E-2</v>
      </c>
      <c r="P61" s="237"/>
    </row>
    <row r="62" spans="1:20" x14ac:dyDescent="0.25">
      <c r="A62" s="1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230"/>
      <c r="P62" s="71"/>
    </row>
    <row r="63" spans="1:20" x14ac:dyDescent="0.25">
      <c r="B63" s="72" t="s">
        <v>217</v>
      </c>
    </row>
    <row r="64" spans="1:20" x14ac:dyDescent="0.2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</row>
  </sheetData>
  <mergeCells count="14">
    <mergeCell ref="B62:P62"/>
    <mergeCell ref="B64:O64"/>
    <mergeCell ref="C59:J59"/>
    <mergeCell ref="C60:J60"/>
    <mergeCell ref="B61:J61"/>
    <mergeCell ref="B43:O43"/>
    <mergeCell ref="N44:O44"/>
    <mergeCell ref="B53:P53"/>
    <mergeCell ref="C2:E2"/>
    <mergeCell ref="B42:C42"/>
    <mergeCell ref="B52:G52"/>
    <mergeCell ref="C56:J56"/>
    <mergeCell ref="C57:J57"/>
    <mergeCell ref="C58:J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176</v>
      </c>
    </row>
    <row r="2" spans="1:9" ht="15.6" x14ac:dyDescent="0.3">
      <c r="A2" s="3" t="s">
        <v>177</v>
      </c>
      <c r="E2" s="3" t="s">
        <v>178</v>
      </c>
    </row>
    <row r="4" spans="1:9" ht="15.6" x14ac:dyDescent="0.3">
      <c r="A4" s="4" t="s">
        <v>179</v>
      </c>
      <c r="B4" s="5" t="s">
        <v>9</v>
      </c>
      <c r="C4" s="5">
        <v>835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12298200</v>
      </c>
      <c r="C10">
        <v>90489200</v>
      </c>
      <c r="D10">
        <v>108994600</v>
      </c>
      <c r="E10">
        <v>10043700</v>
      </c>
      <c r="G10">
        <v>221825700</v>
      </c>
      <c r="I10">
        <v>221825700</v>
      </c>
    </row>
    <row r="12" spans="1:9" x14ac:dyDescent="0.25">
      <c r="A12" s="1" t="s">
        <v>181</v>
      </c>
    </row>
    <row r="14" spans="1:9" x14ac:dyDescent="0.25">
      <c r="A14" t="s">
        <v>11</v>
      </c>
      <c r="C14">
        <v>309700</v>
      </c>
      <c r="D14">
        <v>164100</v>
      </c>
      <c r="G14">
        <v>473800</v>
      </c>
      <c r="H14">
        <v>0</v>
      </c>
      <c r="I14">
        <v>473800</v>
      </c>
    </row>
    <row r="15" spans="1:9" x14ac:dyDescent="0.25">
      <c r="A15" t="s">
        <v>12</v>
      </c>
      <c r="C15">
        <v>175100</v>
      </c>
      <c r="D15">
        <v>0</v>
      </c>
      <c r="G15">
        <v>175100</v>
      </c>
      <c r="H15">
        <v>0</v>
      </c>
      <c r="I15">
        <v>175100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11400</v>
      </c>
      <c r="D17">
        <v>13600</v>
      </c>
      <c r="G17">
        <v>25000</v>
      </c>
      <c r="H17">
        <v>0</v>
      </c>
      <c r="I17">
        <v>25000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109800</v>
      </c>
      <c r="D21">
        <v>0</v>
      </c>
      <c r="G21">
        <v>109800</v>
      </c>
      <c r="H21">
        <v>0</v>
      </c>
      <c r="I21">
        <v>109800</v>
      </c>
    </row>
    <row r="23" spans="1:9" x14ac:dyDescent="0.25">
      <c r="A23" s="1" t="s">
        <v>182</v>
      </c>
    </row>
    <row r="25" spans="1:9" x14ac:dyDescent="0.25">
      <c r="A25" t="s">
        <v>19</v>
      </c>
      <c r="B25">
        <v>273600</v>
      </c>
      <c r="C25">
        <v>1176200</v>
      </c>
      <c r="D25">
        <v>1088000</v>
      </c>
      <c r="E25">
        <v>7105000</v>
      </c>
      <c r="F25">
        <v>0</v>
      </c>
      <c r="G25">
        <v>9642800</v>
      </c>
      <c r="H25">
        <v>0</v>
      </c>
      <c r="I25">
        <v>9642800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1221700</v>
      </c>
      <c r="F26">
        <v>0</v>
      </c>
      <c r="G26">
        <v>1221700</v>
      </c>
      <c r="H26">
        <v>0</v>
      </c>
      <c r="I26">
        <v>1221700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8749200</v>
      </c>
      <c r="F27">
        <v>1240800</v>
      </c>
      <c r="G27">
        <v>9990000</v>
      </c>
      <c r="H27">
        <v>0</v>
      </c>
      <c r="I27">
        <v>9990000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487700</v>
      </c>
      <c r="C29">
        <v>954500</v>
      </c>
      <c r="D29">
        <v>1136500</v>
      </c>
      <c r="E29">
        <v>21600</v>
      </c>
      <c r="F29">
        <v>0</v>
      </c>
      <c r="G29">
        <v>2600300</v>
      </c>
      <c r="H29">
        <v>639300</v>
      </c>
      <c r="I29">
        <v>1961000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156400</v>
      </c>
      <c r="G30">
        <v>156400</v>
      </c>
      <c r="H30">
        <v>0</v>
      </c>
      <c r="I30">
        <v>156400</v>
      </c>
    </row>
    <row r="31" spans="1:9" x14ac:dyDescent="0.25">
      <c r="A31" t="s">
        <v>25</v>
      </c>
      <c r="E31">
        <v>49100</v>
      </c>
      <c r="G31">
        <v>49100</v>
      </c>
      <c r="H31">
        <v>0</v>
      </c>
      <c r="I31">
        <v>49100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183</v>
      </c>
    </row>
    <row r="38" spans="1:9" x14ac:dyDescent="0.25">
      <c r="A38" t="s">
        <v>29</v>
      </c>
      <c r="B38">
        <v>792000</v>
      </c>
      <c r="G38">
        <v>792000</v>
      </c>
      <c r="H38">
        <v>14200</v>
      </c>
      <c r="I38">
        <v>777800</v>
      </c>
    </row>
    <row r="40" spans="1:9" x14ac:dyDescent="0.25">
      <c r="A40" s="1" t="s">
        <v>184</v>
      </c>
    </row>
    <row r="42" spans="1:9" x14ac:dyDescent="0.25">
      <c r="A42" t="s">
        <v>30</v>
      </c>
      <c r="B42">
        <v>0</v>
      </c>
      <c r="C42">
        <v>330900</v>
      </c>
      <c r="D42">
        <v>424600</v>
      </c>
      <c r="E42">
        <v>5100</v>
      </c>
      <c r="G42">
        <v>760600</v>
      </c>
      <c r="H42">
        <v>0</v>
      </c>
      <c r="I42">
        <v>760600</v>
      </c>
    </row>
    <row r="43" spans="1:9" x14ac:dyDescent="0.25">
      <c r="A43" t="s">
        <v>31</v>
      </c>
      <c r="B43">
        <v>0</v>
      </c>
      <c r="C43">
        <v>249000</v>
      </c>
      <c r="D43">
        <v>296600</v>
      </c>
      <c r="E43">
        <v>0</v>
      </c>
      <c r="G43">
        <v>545600</v>
      </c>
      <c r="H43">
        <v>0</v>
      </c>
      <c r="I43">
        <v>545600</v>
      </c>
    </row>
    <row r="44" spans="1:9" x14ac:dyDescent="0.25">
      <c r="A44" t="s">
        <v>32</v>
      </c>
      <c r="B44">
        <v>0</v>
      </c>
      <c r="C44">
        <v>31600</v>
      </c>
      <c r="D44">
        <v>37600</v>
      </c>
      <c r="E44">
        <v>700</v>
      </c>
      <c r="G44">
        <v>69900</v>
      </c>
      <c r="H44">
        <v>0</v>
      </c>
      <c r="I44">
        <v>69900</v>
      </c>
    </row>
    <row r="45" spans="1:9" x14ac:dyDescent="0.25">
      <c r="A45" t="s">
        <v>33</v>
      </c>
      <c r="B45">
        <v>0</v>
      </c>
      <c r="C45">
        <v>103600</v>
      </c>
      <c r="D45">
        <v>263000</v>
      </c>
      <c r="E45">
        <v>33400</v>
      </c>
      <c r="G45">
        <v>400000</v>
      </c>
      <c r="H45">
        <v>0</v>
      </c>
      <c r="I45">
        <v>400000</v>
      </c>
    </row>
    <row r="46" spans="1:9" x14ac:dyDescent="0.25">
      <c r="A46" t="s">
        <v>34</v>
      </c>
      <c r="B46">
        <v>0</v>
      </c>
      <c r="C46">
        <v>70600</v>
      </c>
      <c r="D46">
        <v>148100</v>
      </c>
      <c r="E46">
        <v>9100</v>
      </c>
      <c r="G46">
        <v>227800</v>
      </c>
      <c r="H46">
        <v>0</v>
      </c>
      <c r="I46">
        <v>227800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281200</v>
      </c>
      <c r="D51">
        <v>50300</v>
      </c>
      <c r="E51">
        <v>0</v>
      </c>
      <c r="G51">
        <v>331500</v>
      </c>
      <c r="H51">
        <v>0</v>
      </c>
      <c r="I51">
        <v>331500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1530000</v>
      </c>
      <c r="F52">
        <v>0</v>
      </c>
      <c r="G52">
        <v>1530000</v>
      </c>
      <c r="H52">
        <v>0</v>
      </c>
      <c r="I52">
        <v>1530000</v>
      </c>
    </row>
    <row r="53" spans="1:9" x14ac:dyDescent="0.25">
      <c r="A53" t="s">
        <v>41</v>
      </c>
      <c r="B53">
        <v>0</v>
      </c>
      <c r="C53">
        <v>60600</v>
      </c>
      <c r="D53">
        <v>72200</v>
      </c>
      <c r="E53">
        <v>1400</v>
      </c>
      <c r="F53">
        <v>0</v>
      </c>
      <c r="G53">
        <v>134200</v>
      </c>
      <c r="H53">
        <v>0</v>
      </c>
      <c r="I53">
        <v>134200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13851500</v>
      </c>
      <c r="C55">
        <v>94353400</v>
      </c>
      <c r="D55">
        <v>112689200</v>
      </c>
      <c r="E55">
        <v>28770000</v>
      </c>
      <c r="F55">
        <v>1397200</v>
      </c>
      <c r="G55">
        <v>251061300</v>
      </c>
      <c r="H55">
        <v>653500</v>
      </c>
      <c r="I55">
        <v>250407800</v>
      </c>
    </row>
    <row r="57" spans="1:9" x14ac:dyDescent="0.25">
      <c r="A57" s="1" t="s">
        <v>185</v>
      </c>
    </row>
    <row r="59" spans="1:9" x14ac:dyDescent="0.25">
      <c r="A59" t="s">
        <v>44</v>
      </c>
      <c r="G59">
        <v>250407900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250407900</v>
      </c>
    </row>
    <row r="64" spans="1:9" x14ac:dyDescent="0.25">
      <c r="A64" t="s">
        <v>49</v>
      </c>
      <c r="G64">
        <v>-40753900</v>
      </c>
    </row>
    <row r="66" spans="1:9" x14ac:dyDescent="0.25">
      <c r="A66" s="1" t="s">
        <v>186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2340000</v>
      </c>
      <c r="H69">
        <v>2117100</v>
      </c>
      <c r="I69">
        <v>222900</v>
      </c>
    </row>
    <row r="70" spans="1:9" x14ac:dyDescent="0.25">
      <c r="A70" t="s">
        <v>52</v>
      </c>
      <c r="G70">
        <v>155160</v>
      </c>
      <c r="H70">
        <v>0</v>
      </c>
      <c r="I70">
        <v>155160</v>
      </c>
    </row>
    <row r="71" spans="1:9" x14ac:dyDescent="0.25">
      <c r="A71" t="s">
        <v>53</v>
      </c>
      <c r="G71">
        <v>2122300</v>
      </c>
      <c r="H71">
        <v>489200</v>
      </c>
      <c r="I71">
        <v>1633100</v>
      </c>
    </row>
    <row r="72" spans="1:9" x14ac:dyDescent="0.25">
      <c r="A72" t="s">
        <v>54</v>
      </c>
      <c r="G72">
        <v>1246900</v>
      </c>
      <c r="H72">
        <v>16100</v>
      </c>
      <c r="I72">
        <v>1230800</v>
      </c>
    </row>
    <row r="73" spans="1:9" x14ac:dyDescent="0.25">
      <c r="A73" t="s">
        <v>55</v>
      </c>
      <c r="G73">
        <v>1816600</v>
      </c>
      <c r="H73">
        <v>47800</v>
      </c>
      <c r="I73">
        <v>1768800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1299700</v>
      </c>
      <c r="H77">
        <v>800</v>
      </c>
      <c r="I77">
        <v>1298900</v>
      </c>
    </row>
    <row r="78" spans="1:9" x14ac:dyDescent="0.25">
      <c r="A78" t="s">
        <v>59</v>
      </c>
      <c r="G78">
        <v>686900</v>
      </c>
      <c r="H78">
        <v>600</v>
      </c>
      <c r="I78">
        <v>686300</v>
      </c>
    </row>
    <row r="79" spans="1:9" x14ac:dyDescent="0.25">
      <c r="A79" t="s">
        <v>60</v>
      </c>
      <c r="G79">
        <v>70600</v>
      </c>
      <c r="H79">
        <v>0</v>
      </c>
      <c r="I79">
        <v>70600</v>
      </c>
    </row>
    <row r="80" spans="1:9" x14ac:dyDescent="0.25">
      <c r="A80" t="s">
        <v>61</v>
      </c>
      <c r="B80">
        <v>17000</v>
      </c>
      <c r="C80">
        <v>585000</v>
      </c>
      <c r="D80">
        <v>878400</v>
      </c>
      <c r="E80">
        <v>3644800</v>
      </c>
      <c r="F80">
        <v>0</v>
      </c>
      <c r="G80">
        <v>5125200</v>
      </c>
      <c r="H80">
        <v>0</v>
      </c>
      <c r="I80">
        <v>5125200</v>
      </c>
    </row>
    <row r="81" spans="1:9" x14ac:dyDescent="0.25">
      <c r="A81" t="s">
        <v>62</v>
      </c>
      <c r="B81">
        <v>0</v>
      </c>
      <c r="C81">
        <v>1460100</v>
      </c>
      <c r="D81">
        <v>5840400</v>
      </c>
      <c r="E81">
        <v>0</v>
      </c>
      <c r="F81">
        <v>0</v>
      </c>
      <c r="G81">
        <v>7300500</v>
      </c>
      <c r="H81">
        <v>0</v>
      </c>
      <c r="I81">
        <v>7300500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2593700</v>
      </c>
      <c r="H86">
        <v>1085000</v>
      </c>
      <c r="I86">
        <v>1508700</v>
      </c>
    </row>
    <row r="87" spans="1:9" x14ac:dyDescent="0.25">
      <c r="A87" t="s">
        <v>67</v>
      </c>
      <c r="G87">
        <v>494300</v>
      </c>
      <c r="H87">
        <v>88400</v>
      </c>
      <c r="I87">
        <v>405900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25251860</v>
      </c>
      <c r="H90">
        <v>3845000</v>
      </c>
      <c r="I90">
        <v>21406860</v>
      </c>
    </row>
    <row r="92" spans="1:9" x14ac:dyDescent="0.25">
      <c r="A92" s="1" t="s">
        <v>187</v>
      </c>
    </row>
    <row r="95" spans="1:9" x14ac:dyDescent="0.25">
      <c r="A95" s="1" t="s">
        <v>188</v>
      </c>
    </row>
    <row r="97" spans="1:9" x14ac:dyDescent="0.25">
      <c r="A97" t="s">
        <v>71</v>
      </c>
      <c r="G97">
        <v>3827300</v>
      </c>
      <c r="H97">
        <v>1500</v>
      </c>
      <c r="I97">
        <v>3825800</v>
      </c>
    </row>
    <row r="98" spans="1:9" x14ac:dyDescent="0.25">
      <c r="A98" t="s">
        <v>72</v>
      </c>
      <c r="G98">
        <v>46000</v>
      </c>
      <c r="H98">
        <v>0</v>
      </c>
      <c r="I98">
        <v>46000</v>
      </c>
    </row>
    <row r="99" spans="1:9" x14ac:dyDescent="0.25">
      <c r="A99" t="s">
        <v>73</v>
      </c>
      <c r="G99">
        <v>534800</v>
      </c>
      <c r="H99">
        <v>0</v>
      </c>
      <c r="I99">
        <v>534800</v>
      </c>
    </row>
    <row r="100" spans="1:9" x14ac:dyDescent="0.25">
      <c r="A100" t="s">
        <v>74</v>
      </c>
      <c r="G100">
        <v>2674400</v>
      </c>
      <c r="H100">
        <v>721900</v>
      </c>
      <c r="I100">
        <v>1952500</v>
      </c>
    </row>
    <row r="101" spans="1:9" x14ac:dyDescent="0.25">
      <c r="A101" t="s">
        <v>75</v>
      </c>
      <c r="G101">
        <v>7082500</v>
      </c>
      <c r="H101">
        <v>723400</v>
      </c>
      <c r="I101">
        <v>6359100</v>
      </c>
    </row>
    <row r="103" spans="1:9" x14ac:dyDescent="0.25">
      <c r="A103" s="1" t="s">
        <v>189</v>
      </c>
    </row>
    <row r="106" spans="1:9" x14ac:dyDescent="0.25">
      <c r="A106" t="s">
        <v>76</v>
      </c>
      <c r="G106">
        <v>6311700</v>
      </c>
      <c r="H106">
        <v>0</v>
      </c>
      <c r="I106">
        <v>6311700</v>
      </c>
    </row>
    <row r="107" spans="1:9" x14ac:dyDescent="0.25">
      <c r="A107" t="s">
        <v>77</v>
      </c>
      <c r="G107">
        <v>4837700</v>
      </c>
      <c r="H107">
        <v>18000</v>
      </c>
      <c r="I107">
        <v>4819700</v>
      </c>
    </row>
    <row r="108" spans="1:9" x14ac:dyDescent="0.25">
      <c r="A108" t="s">
        <v>78</v>
      </c>
      <c r="G108">
        <v>906600</v>
      </c>
      <c r="H108">
        <v>34400</v>
      </c>
      <c r="I108">
        <v>872200</v>
      </c>
    </row>
    <row r="109" spans="1:9" x14ac:dyDescent="0.25">
      <c r="A109" t="s">
        <v>79</v>
      </c>
      <c r="G109">
        <v>248700</v>
      </c>
      <c r="H109">
        <v>0</v>
      </c>
      <c r="I109">
        <v>248700</v>
      </c>
    </row>
    <row r="110" spans="1:9" x14ac:dyDescent="0.25">
      <c r="A110" t="s">
        <v>80</v>
      </c>
      <c r="G110">
        <v>209700</v>
      </c>
      <c r="H110">
        <v>0</v>
      </c>
      <c r="I110">
        <v>209700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75900</v>
      </c>
      <c r="D113">
        <v>168600</v>
      </c>
      <c r="E113">
        <v>53900</v>
      </c>
      <c r="G113">
        <v>298400</v>
      </c>
      <c r="H113">
        <v>0</v>
      </c>
      <c r="I113">
        <v>298400</v>
      </c>
    </row>
    <row r="114" spans="1:9" x14ac:dyDescent="0.25">
      <c r="A114" t="s">
        <v>84</v>
      </c>
      <c r="G114">
        <v>348900</v>
      </c>
      <c r="H114">
        <v>0</v>
      </c>
      <c r="I114">
        <v>348900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75900</v>
      </c>
      <c r="D116">
        <v>168600</v>
      </c>
      <c r="E116">
        <v>53900</v>
      </c>
      <c r="G116">
        <v>13161700</v>
      </c>
      <c r="H116">
        <v>52400</v>
      </c>
      <c r="I116">
        <v>13109300</v>
      </c>
    </row>
    <row r="118" spans="1:9" x14ac:dyDescent="0.25">
      <c r="A118" s="1" t="s">
        <v>190</v>
      </c>
    </row>
    <row r="120" spans="1:9" x14ac:dyDescent="0.25">
      <c r="A120" t="s">
        <v>87</v>
      </c>
      <c r="G120">
        <v>2594600</v>
      </c>
      <c r="H120">
        <v>89000</v>
      </c>
      <c r="I120">
        <v>2505600</v>
      </c>
    </row>
    <row r="122" spans="1:9" x14ac:dyDescent="0.25">
      <c r="A122" s="1" t="s">
        <v>191</v>
      </c>
    </row>
    <row r="124" spans="1:9" x14ac:dyDescent="0.25">
      <c r="A124" t="s">
        <v>88</v>
      </c>
      <c r="G124">
        <v>12871000</v>
      </c>
      <c r="H124">
        <v>124700</v>
      </c>
      <c r="I124">
        <v>12746300</v>
      </c>
    </row>
    <row r="125" spans="1:9" x14ac:dyDescent="0.25">
      <c r="A125" t="s">
        <v>89</v>
      </c>
      <c r="G125">
        <v>1172600</v>
      </c>
      <c r="H125">
        <v>189300</v>
      </c>
      <c r="I125">
        <v>983300</v>
      </c>
    </row>
    <row r="126" spans="1:9" x14ac:dyDescent="0.25">
      <c r="A126" t="s">
        <v>90</v>
      </c>
      <c r="G126">
        <v>151000</v>
      </c>
      <c r="H126">
        <v>105200</v>
      </c>
      <c r="I126">
        <v>45800</v>
      </c>
    </row>
    <row r="127" spans="1:9" x14ac:dyDescent="0.25">
      <c r="A127" t="s">
        <v>91</v>
      </c>
      <c r="G127">
        <v>14194600</v>
      </c>
      <c r="H127">
        <v>419200</v>
      </c>
      <c r="I127">
        <v>13775400</v>
      </c>
    </row>
    <row r="129" spans="1:9" x14ac:dyDescent="0.25">
      <c r="A129" s="1" t="s">
        <v>192</v>
      </c>
    </row>
    <row r="131" spans="1:9" x14ac:dyDescent="0.25">
      <c r="A131" t="s">
        <v>92</v>
      </c>
      <c r="G131">
        <v>243700</v>
      </c>
      <c r="H131">
        <v>0</v>
      </c>
      <c r="I131">
        <v>243700</v>
      </c>
    </row>
    <row r="132" spans="1:9" x14ac:dyDescent="0.25">
      <c r="A132" t="s">
        <v>93</v>
      </c>
      <c r="G132">
        <v>1384800</v>
      </c>
      <c r="H132">
        <v>0</v>
      </c>
      <c r="I132">
        <v>1384800</v>
      </c>
    </row>
    <row r="133" spans="1:9" x14ac:dyDescent="0.25">
      <c r="A133" t="s">
        <v>94</v>
      </c>
      <c r="G133">
        <v>185100</v>
      </c>
      <c r="H133">
        <v>0</v>
      </c>
      <c r="I133">
        <v>185100</v>
      </c>
    </row>
    <row r="134" spans="1:9" x14ac:dyDescent="0.25">
      <c r="A134" t="s">
        <v>95</v>
      </c>
      <c r="G134">
        <v>4504440</v>
      </c>
      <c r="H134">
        <v>16200</v>
      </c>
      <c r="I134">
        <v>4488240</v>
      </c>
    </row>
    <row r="135" spans="1:9" x14ac:dyDescent="0.25">
      <c r="A135" t="s">
        <v>96</v>
      </c>
      <c r="G135">
        <v>79600</v>
      </c>
      <c r="H135">
        <v>0</v>
      </c>
      <c r="I135">
        <v>79600</v>
      </c>
    </row>
    <row r="136" spans="1:9" x14ac:dyDescent="0.25">
      <c r="A136" t="s">
        <v>97</v>
      </c>
      <c r="G136">
        <v>6397640</v>
      </c>
      <c r="H136">
        <v>16200</v>
      </c>
      <c r="I136">
        <v>6381440</v>
      </c>
    </row>
    <row r="138" spans="1:9" x14ac:dyDescent="0.25">
      <c r="A138" s="1" t="s">
        <v>193</v>
      </c>
    </row>
    <row r="140" spans="1:9" x14ac:dyDescent="0.25">
      <c r="A140" t="s">
        <v>98</v>
      </c>
      <c r="G140">
        <v>3397500</v>
      </c>
      <c r="H140">
        <v>108600</v>
      </c>
      <c r="I140">
        <v>3288900</v>
      </c>
    </row>
    <row r="141" spans="1:9" x14ac:dyDescent="0.25">
      <c r="A141" t="s">
        <v>99</v>
      </c>
      <c r="G141">
        <v>1917400</v>
      </c>
      <c r="H141">
        <v>122000</v>
      </c>
      <c r="I141">
        <v>1795400</v>
      </c>
    </row>
    <row r="142" spans="1:9" x14ac:dyDescent="0.25">
      <c r="A142" t="s">
        <v>100</v>
      </c>
      <c r="G142">
        <v>5314900</v>
      </c>
      <c r="H142">
        <v>230600</v>
      </c>
      <c r="I142">
        <v>5084300</v>
      </c>
    </row>
    <row r="144" spans="1:9" x14ac:dyDescent="0.25">
      <c r="A144" s="1" t="s">
        <v>194</v>
      </c>
    </row>
    <row r="146" spans="1:9" x14ac:dyDescent="0.25">
      <c r="A146" t="s">
        <v>101</v>
      </c>
      <c r="G146">
        <v>1832200</v>
      </c>
      <c r="H146">
        <v>601100</v>
      </c>
      <c r="I146">
        <v>1231100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276313160</v>
      </c>
      <c r="H150">
        <v>4498500</v>
      </c>
      <c r="I150">
        <v>271814660</v>
      </c>
    </row>
    <row r="151" spans="1:9" x14ac:dyDescent="0.25">
      <c r="A151" t="s">
        <v>104</v>
      </c>
      <c r="G151">
        <v>50578140</v>
      </c>
      <c r="H151">
        <v>2131900</v>
      </c>
      <c r="I151">
        <v>48446240</v>
      </c>
    </row>
    <row r="153" spans="1:9" x14ac:dyDescent="0.25">
      <c r="A153" t="s">
        <v>105</v>
      </c>
      <c r="G153">
        <v>326891300</v>
      </c>
      <c r="H153">
        <v>6630400</v>
      </c>
      <c r="I153">
        <v>320260900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88200</v>
      </c>
      <c r="H157">
        <v>0</v>
      </c>
      <c r="I157">
        <v>88200</v>
      </c>
    </row>
    <row r="158" spans="1:9" x14ac:dyDescent="0.25">
      <c r="A158" t="s">
        <v>108</v>
      </c>
      <c r="G158">
        <v>114700</v>
      </c>
      <c r="H158">
        <v>0</v>
      </c>
      <c r="I158">
        <v>114700</v>
      </c>
    </row>
    <row r="162" spans="1:8" ht="41.4" x14ac:dyDescent="0.25">
      <c r="A162" s="9" t="s">
        <v>195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3.8" x14ac:dyDescent="0.25"/>
  <cols>
    <col min="1" max="1" width="30.69921875" customWidth="1"/>
    <col min="2" max="2" width="24.699218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196</v>
      </c>
    </row>
    <row r="3" spans="1:9" ht="15.6" x14ac:dyDescent="0.3">
      <c r="A3" s="3" t="s">
        <v>177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197</v>
      </c>
      <c r="B7" t="s">
        <v>117</v>
      </c>
      <c r="C7">
        <v>1100</v>
      </c>
      <c r="D7">
        <v>57</v>
      </c>
      <c r="E7">
        <v>456000</v>
      </c>
      <c r="F7">
        <v>8000</v>
      </c>
      <c r="G7" s="13" t="s">
        <v>118</v>
      </c>
    </row>
    <row r="8" spans="1:9" x14ac:dyDescent="0.25">
      <c r="B8" t="s">
        <v>120</v>
      </c>
      <c r="C8">
        <v>1101</v>
      </c>
      <c r="D8">
        <v>59</v>
      </c>
      <c r="E8">
        <v>472000</v>
      </c>
      <c r="F8">
        <v>8000</v>
      </c>
      <c r="G8" s="13" t="s">
        <v>118</v>
      </c>
    </row>
    <row r="9" spans="1:9" x14ac:dyDescent="0.25">
      <c r="B9" t="s">
        <v>121</v>
      </c>
      <c r="C9">
        <v>1102</v>
      </c>
      <c r="D9">
        <v>62</v>
      </c>
      <c r="E9">
        <v>496000</v>
      </c>
      <c r="F9">
        <v>8000</v>
      </c>
      <c r="G9" s="13" t="s">
        <v>118</v>
      </c>
    </row>
    <row r="10" spans="1:9" x14ac:dyDescent="0.25">
      <c r="B10" t="s">
        <v>122</v>
      </c>
      <c r="C10">
        <v>1105</v>
      </c>
      <c r="D10">
        <v>61</v>
      </c>
      <c r="E10">
        <v>488000</v>
      </c>
      <c r="F10">
        <v>8000</v>
      </c>
      <c r="G10" s="13" t="s">
        <v>118</v>
      </c>
    </row>
    <row r="11" spans="1:9" x14ac:dyDescent="0.25">
      <c r="B11" t="s">
        <v>123</v>
      </c>
      <c r="C11">
        <v>1106</v>
      </c>
      <c r="D11">
        <v>40</v>
      </c>
      <c r="E11">
        <v>320000</v>
      </c>
      <c r="F11">
        <v>8000</v>
      </c>
      <c r="G11" s="13" t="s">
        <v>118</v>
      </c>
    </row>
    <row r="12" spans="1:9" x14ac:dyDescent="0.25">
      <c r="A12" s="1" t="s">
        <v>199</v>
      </c>
      <c r="D12">
        <f>SUM(D7:D11)</f>
        <v>279</v>
      </c>
      <c r="E12">
        <f>SUM(E7:E11)</f>
        <v>2232000</v>
      </c>
    </row>
    <row r="13" spans="1:9" x14ac:dyDescent="0.25">
      <c r="A13" s="1"/>
    </row>
    <row r="14" spans="1:9" x14ac:dyDescent="0.25">
      <c r="A14" s="1" t="s">
        <v>198</v>
      </c>
      <c r="B14" t="s">
        <v>124</v>
      </c>
      <c r="C14">
        <v>5950</v>
      </c>
      <c r="D14">
        <v>151</v>
      </c>
      <c r="E14">
        <v>1510000</v>
      </c>
      <c r="F14">
        <v>10000</v>
      </c>
      <c r="G14" s="13" t="s">
        <v>118</v>
      </c>
    </row>
    <row r="15" spans="1:9" x14ac:dyDescent="0.25">
      <c r="B15" t="s">
        <v>125</v>
      </c>
      <c r="C15">
        <v>5953</v>
      </c>
      <c r="D15">
        <v>170</v>
      </c>
      <c r="E15">
        <v>1700000</v>
      </c>
      <c r="F15">
        <v>10000</v>
      </c>
      <c r="G15" s="13" t="s">
        <v>118</v>
      </c>
    </row>
    <row r="16" spans="1:9" x14ac:dyDescent="0.25">
      <c r="B16" t="s">
        <v>126</v>
      </c>
      <c r="C16">
        <v>7007</v>
      </c>
      <c r="D16">
        <v>44</v>
      </c>
      <c r="E16">
        <v>440000</v>
      </c>
      <c r="F16">
        <v>10000</v>
      </c>
      <c r="G16" s="13" t="s">
        <v>118</v>
      </c>
    </row>
    <row r="17" spans="1:7" x14ac:dyDescent="0.25">
      <c r="A17" s="1" t="s">
        <v>201</v>
      </c>
      <c r="D17">
        <f>SUM(D14:D16)</f>
        <v>365</v>
      </c>
      <c r="E17">
        <f>SUM(E14:E16)</f>
        <v>3650000</v>
      </c>
    </row>
    <row r="18" spans="1:7" x14ac:dyDescent="0.25">
      <c r="A18" s="1"/>
    </row>
    <row r="19" spans="1:7" x14ac:dyDescent="0.25">
      <c r="A19" s="1" t="s">
        <v>200</v>
      </c>
      <c r="B19" t="s">
        <v>127</v>
      </c>
      <c r="C19">
        <v>7008</v>
      </c>
      <c r="D19">
        <v>74</v>
      </c>
      <c r="E19">
        <v>740000</v>
      </c>
      <c r="F19">
        <v>10000</v>
      </c>
      <c r="G19" s="13" t="s">
        <v>118</v>
      </c>
    </row>
    <row r="20" spans="1:7" x14ac:dyDescent="0.25">
      <c r="A20" s="1" t="s">
        <v>202</v>
      </c>
      <c r="D20">
        <f>SUM(D19:D19)</f>
        <v>74</v>
      </c>
      <c r="E20">
        <f>SUM(E19:E19)</f>
        <v>740000</v>
      </c>
    </row>
    <row r="21" spans="1:7" x14ac:dyDescent="0.25">
      <c r="A21" s="1"/>
    </row>
    <row r="22" spans="1:7" x14ac:dyDescent="0.25">
      <c r="A22" s="1" t="s">
        <v>198</v>
      </c>
      <c r="B22" t="s">
        <v>128</v>
      </c>
      <c r="C22">
        <v>7019</v>
      </c>
      <c r="D22">
        <v>123.67</v>
      </c>
      <c r="E22">
        <v>1236700</v>
      </c>
      <c r="F22">
        <v>10000</v>
      </c>
      <c r="G22" s="13" t="s">
        <v>118</v>
      </c>
    </row>
    <row r="23" spans="1:7" x14ac:dyDescent="0.25">
      <c r="A23" s="1" t="s">
        <v>201</v>
      </c>
      <c r="D23">
        <f>SUM(D22:D22)</f>
        <v>123.67</v>
      </c>
      <c r="E23">
        <f>SUM(E22:E22)</f>
        <v>1236700</v>
      </c>
    </row>
    <row r="27" spans="1:7" x14ac:dyDescent="0.25">
      <c r="A27" s="15" t="s">
        <v>203</v>
      </c>
      <c r="B27" s="15"/>
      <c r="C27" s="15"/>
      <c r="D27" s="15"/>
      <c r="E27" s="15"/>
      <c r="F27" s="15"/>
    </row>
    <row r="28" spans="1:7" x14ac:dyDescent="0.25">
      <c r="A28" s="10" t="s">
        <v>119</v>
      </c>
      <c r="B28" s="11"/>
      <c r="C28" s="11"/>
      <c r="D28" s="11"/>
      <c r="E28" s="11"/>
      <c r="F28" s="12"/>
    </row>
    <row r="29" spans="1:7" x14ac:dyDescent="0.25">
      <c r="A29" s="10"/>
      <c r="B29" s="11"/>
      <c r="C29" s="11"/>
      <c r="D29" s="11"/>
      <c r="E29" s="11"/>
      <c r="F29" s="12"/>
    </row>
  </sheetData>
  <mergeCells count="2">
    <mergeCell ref="A27:F27"/>
    <mergeCell ref="A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2013-09-10T12:03:56Z</dcterms:created>
  <dcterms:modified xsi:type="dcterms:W3CDTF">2013-09-10T12:04:03Z</dcterms:modified>
</cp:coreProperties>
</file>