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7620" firstSheet="2" activeTab="2"/>
  </bookViews>
  <sheets>
    <sheet name="LA lookup" sheetId="1" state="hidden" r:id="rId1"/>
    <sheet name="Dwellings" sheetId="2" state="hidden" r:id="rId2"/>
    <sheet name="LA Summary" sheetId="3" r:id="rId3"/>
    <sheet name="14-15" sheetId="4" r:id="rId4"/>
    <sheet name="15-16" sheetId="5" r:id="rId5"/>
  </sheets>
  <externalReferences>
    <externalReference r:id="rId8"/>
    <externalReference r:id="rId9"/>
  </externalReferences>
  <definedNames>
    <definedName name="_xlnm.Print_Area" localSheetId="3">'14-15'!$B$1:$V$524</definedName>
    <definedName name="_xlnm.Print_Area" localSheetId="4">'15-16'!$B$1:$V$528</definedName>
    <definedName name="_xlnm.Print_Area" localSheetId="2">'LA Summary'!$A$1:$F$48</definedName>
    <definedName name="_xlnm.Print_Titles" localSheetId="3">'14-15'!$5:$8</definedName>
    <definedName name="_xlnm.Print_Titles" localSheetId="4">'15-16'!$9:$10</definedName>
  </definedNames>
  <calcPr fullCalcOnLoad="1"/>
</workbook>
</file>

<file path=xl/comments2.xml><?xml version="1.0" encoding="utf-8"?>
<comments xmlns="http://schemas.openxmlformats.org/spreadsheetml/2006/main">
  <authors>
    <author>Roast</author>
  </authors>
  <commentList>
    <comment ref="D2" authorId="0">
      <text>
        <r>
          <rPr>
            <b/>
            <sz val="8"/>
            <rFont val="Tahoma"/>
            <family val="0"/>
          </rPr>
          <t>Roast:</t>
        </r>
        <r>
          <rPr>
            <sz val="8"/>
            <rFont val="Tahoma"/>
            <family val="0"/>
          </rPr>
          <t xml:space="preserve">
https://www.gov.uk/government/uploads/system/uploads/attachment_data/file/261666/CTB_Form_October_2013_-_all_data.xls</t>
        </r>
      </text>
    </comment>
  </commentList>
</comments>
</file>

<file path=xl/sharedStrings.xml><?xml version="1.0" encoding="utf-8"?>
<sst xmlns="http://schemas.openxmlformats.org/spreadsheetml/2006/main" count="8556" uniqueCount="2249">
  <si>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</si>
  <si>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</si>
  <si>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</si>
  <si>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</si>
  <si>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</si>
  <si>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</si>
  <si>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</si>
  <si>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</si>
  <si>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</si>
  <si>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</si>
  <si>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</si>
  <si>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</si>
  <si>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</si>
  <si>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</si>
  <si>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</si>
  <si>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</si>
  <si>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</si>
  <si>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</si>
  <si>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</si>
  <si>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</si>
  <si>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</si>
  <si>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</si>
  <si>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</si>
  <si>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</si>
  <si>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</si>
  <si>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</si>
  <si>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</si>
  <si>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</si>
  <si>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</si>
  <si>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</si>
  <si>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</si>
  <si>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</si>
  <si>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</si>
  <si>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</si>
  <si>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</si>
  <si>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</si>
  <si>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</si>
  <si>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</si>
  <si>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</si>
  <si>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</si>
  <si>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</si>
  <si>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</si>
  <si>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</si>
  <si>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</si>
  <si>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R207</t>
  </si>
  <si>
    <t>R204</t>
  </si>
  <si>
    <t>R205</t>
  </si>
  <si>
    <t>R206</t>
  </si>
  <si>
    <t>R221</t>
  </si>
  <si>
    <t>R222</t>
  </si>
  <si>
    <t>R614</t>
  </si>
  <si>
    <t>R224</t>
  </si>
  <si>
    <t>R615</t>
  </si>
  <si>
    <t>R226</t>
  </si>
  <si>
    <t>R616</t>
  </si>
  <si>
    <t>R208</t>
  </si>
  <si>
    <t>R209</t>
  </si>
  <si>
    <t>R210</t>
  </si>
  <si>
    <t>R211</t>
  </si>
  <si>
    <t>R212</t>
  </si>
  <si>
    <t>R213</t>
  </si>
  <si>
    <t>R214</t>
  </si>
  <si>
    <t>R229</t>
  </si>
  <si>
    <t>R230</t>
  </si>
  <si>
    <t>R231</t>
  </si>
  <si>
    <t>R232</t>
  </si>
  <si>
    <t>R233</t>
  </si>
  <si>
    <t>R234</t>
  </si>
  <si>
    <t>R236</t>
  </si>
  <si>
    <t>R237</t>
  </si>
  <si>
    <t>R238</t>
  </si>
  <si>
    <t>R239</t>
  </si>
  <si>
    <t>R240</t>
  </si>
  <si>
    <t>R241</t>
  </si>
  <si>
    <t>R248</t>
  </si>
  <si>
    <t>R249</t>
  </si>
  <si>
    <t>R252</t>
  </si>
  <si>
    <t>R250</t>
  </si>
  <si>
    <t>R251</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</si>
  <si>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</si>
  <si>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</si>
  <si>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</si>
  <si>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</si>
  <si>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</si>
  <si>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</si>
  <si>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</si>
  <si>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</si>
  <si>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</si>
  <si>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</si>
  <si>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</si>
  <si>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</si>
  <si>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</si>
  <si>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</si>
  <si>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</si>
  <si>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</si>
  <si>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</si>
  <si>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</si>
  <si>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</si>
  <si>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</si>
  <si>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</si>
  <si>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</si>
  <si>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</si>
  <si>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</si>
  <si>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</si>
  <si>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</si>
  <si>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</si>
  <si>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</si>
  <si>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</si>
  <si>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</si>
  <si>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</si>
  <si>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</si>
  <si>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</si>
  <si>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</si>
  <si>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</si>
  <si>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</si>
  <si>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</si>
  <si>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</si>
  <si>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R127</t>
  </si>
  <si>
    <t>R657</t>
  </si>
  <si>
    <t>R131</t>
  </si>
  <si>
    <t>R133</t>
  </si>
  <si>
    <t>R134</t>
  </si>
  <si>
    <t>R135</t>
  </si>
  <si>
    <t>TE</t>
  </si>
  <si>
    <t>TL</t>
  </si>
  <si>
    <t>TILB</t>
  </si>
  <si>
    <t>TOLB</t>
  </si>
  <si>
    <t>TLB</t>
  </si>
  <si>
    <t>TM</t>
  </si>
  <si>
    <t>TMD</t>
  </si>
  <si>
    <t>TFIR</t>
  </si>
  <si>
    <t>TS</t>
  </si>
  <si>
    <t>TSD</t>
  </si>
  <si>
    <t>R302</t>
  </si>
  <si>
    <t>R303</t>
  </si>
  <si>
    <t>R656</t>
  </si>
  <si>
    <t>R658</t>
  </si>
  <si>
    <t>TUFIR</t>
  </si>
  <si>
    <t>TUNFIR</t>
  </si>
  <si>
    <t>Shire unitaries with fire</t>
  </si>
  <si>
    <t>Shire unitaries without fire</t>
  </si>
  <si>
    <t>TSCFIR</t>
  </si>
  <si>
    <t>TSCNFIR</t>
  </si>
  <si>
    <t>Shire counties with fire</t>
  </si>
  <si>
    <t>Shire counties without fire</t>
  </si>
  <si>
    <t>TSFIR</t>
  </si>
  <si>
    <t>SHIRE FIRE AUTHORITIES</t>
  </si>
  <si>
    <t>R950</t>
  </si>
  <si>
    <t>Avon Fire</t>
  </si>
  <si>
    <t>R954</t>
  </si>
  <si>
    <t>Bedfordshire Fire</t>
  </si>
  <si>
    <t>R964</t>
  </si>
  <si>
    <t>Berkshire Fire Auhtority</t>
  </si>
  <si>
    <t>R955</t>
  </si>
  <si>
    <t>Buckinghamshire Fire</t>
  </si>
  <si>
    <t>R965</t>
  </si>
  <si>
    <t>Cambridgeshire Fire</t>
  </si>
  <si>
    <t>R966</t>
  </si>
  <si>
    <t>Cheshire Fire</t>
  </si>
  <si>
    <t>R951</t>
  </si>
  <si>
    <t>Cleveland Fire</t>
  </si>
  <si>
    <t>R956</t>
  </si>
  <si>
    <t>Derbyshire Fire</t>
  </si>
  <si>
    <t>R957</t>
  </si>
  <si>
    <t>Dorset Fire</t>
  </si>
  <si>
    <t>R958</t>
  </si>
  <si>
    <t>Durham Fire</t>
  </si>
  <si>
    <t>R959</t>
  </si>
  <si>
    <t>East Sussex Fire</t>
  </si>
  <si>
    <t>R968</t>
  </si>
  <si>
    <t>Essex Fire Auhtority</t>
  </si>
  <si>
    <t>R960</t>
  </si>
  <si>
    <t>Hampshire Fire</t>
  </si>
  <si>
    <t>R969</t>
  </si>
  <si>
    <t>Hereford &amp; Worcester Fire</t>
  </si>
  <si>
    <t>R952</t>
  </si>
  <si>
    <t>Humberside Fire</t>
  </si>
  <si>
    <t>R970</t>
  </si>
  <si>
    <t>Kent Fire</t>
  </si>
  <si>
    <t>R971</t>
  </si>
  <si>
    <t>Lancashire Fire</t>
  </si>
  <si>
    <t>R961</t>
  </si>
  <si>
    <t>Leicestershire Fire</t>
  </si>
  <si>
    <t>R953</t>
  </si>
  <si>
    <t>North Yorkshire Fire</t>
  </si>
  <si>
    <t>R972</t>
  </si>
  <si>
    <t>Nottinghamshire Fire</t>
  </si>
  <si>
    <t>R973</t>
  </si>
  <si>
    <t>Shropshire Fire</t>
  </si>
  <si>
    <t>R962</t>
  </si>
  <si>
    <t>Staffordshire Fire</t>
  </si>
  <si>
    <t>R963</t>
  </si>
  <si>
    <t>Wiltshire Fire</t>
  </si>
  <si>
    <t>Combined fire authorities</t>
  </si>
  <si>
    <t>R751</t>
  </si>
  <si>
    <t>Devon and Somerset Fire</t>
  </si>
  <si>
    <t>R672</t>
  </si>
  <si>
    <t>R679</t>
  </si>
  <si>
    <t>R680</t>
  </si>
  <si>
    <t>R677</t>
  </si>
  <si>
    <t>Cheshire East</t>
  </si>
  <si>
    <t>R678</t>
  </si>
  <si>
    <t>Cheshire West &amp; Chester</t>
  </si>
  <si>
    <t>R673</t>
  </si>
  <si>
    <t>R674</t>
  </si>
  <si>
    <t>R675</t>
  </si>
  <si>
    <t>R676</t>
  </si>
  <si>
    <t>Central Bedfordshire</t>
  </si>
  <si>
    <t>(£ million)</t>
  </si>
  <si>
    <t>(%)</t>
  </si>
  <si>
    <t>Change</t>
  </si>
  <si>
    <t>(£ per dwelling)</t>
  </si>
  <si>
    <r>
      <t>CTB</t>
    </r>
    <r>
      <rPr>
        <b/>
        <u val="single"/>
        <sz val="24"/>
        <color indexed="12"/>
        <rFont val="Arial"/>
        <family val="2"/>
      </rPr>
      <t>*</t>
    </r>
  </si>
  <si>
    <r>
      <t>*</t>
    </r>
    <r>
      <rPr>
        <b/>
        <sz val="10"/>
        <color indexed="48"/>
        <rFont val="Arial"/>
        <family val="2"/>
      </rPr>
      <t>for supplementary data see table</t>
    </r>
  </si>
  <si>
    <t xml:space="preserve"> below</t>
  </si>
  <si>
    <t>E</t>
  </si>
  <si>
    <t>Total</t>
  </si>
  <si>
    <t>Class</t>
  </si>
  <si>
    <t>Region</t>
  </si>
  <si>
    <t>E3831</t>
  </si>
  <si>
    <t>SD</t>
  </si>
  <si>
    <t>SE</t>
  </si>
  <si>
    <t>E0931</t>
  </si>
  <si>
    <t>NW</t>
  </si>
  <si>
    <t>E1031</t>
  </si>
  <si>
    <t>EM</t>
  </si>
  <si>
    <t>E3832</t>
  </si>
  <si>
    <t>E3031</t>
  </si>
  <si>
    <t>E2231</t>
  </si>
  <si>
    <t>E0431</t>
  </si>
  <si>
    <t>E3531</t>
  </si>
  <si>
    <t>E5030</t>
  </si>
  <si>
    <t>OLB</t>
  </si>
  <si>
    <t>L</t>
  </si>
  <si>
    <t>Barking &amp; Dagenham</t>
  </si>
  <si>
    <t>E5031</t>
  </si>
  <si>
    <t>E4401</t>
  </si>
  <si>
    <t>Met</t>
  </si>
  <si>
    <t>YH</t>
  </si>
  <si>
    <t>E0932</t>
  </si>
  <si>
    <t>E1531</t>
  </si>
  <si>
    <t>E1731</t>
  </si>
  <si>
    <t>Basingstoke &amp; Deane</t>
  </si>
  <si>
    <t>E3032</t>
  </si>
  <si>
    <t>E0101</t>
  </si>
  <si>
    <t>UA</t>
  </si>
  <si>
    <t>SW</t>
  </si>
  <si>
    <t>E0202</t>
  </si>
  <si>
    <t>Bedford UA</t>
  </si>
  <si>
    <t>E5032</t>
  </si>
  <si>
    <t>E4601</t>
  </si>
  <si>
    <t>WM</t>
  </si>
  <si>
    <t>E2431</t>
  </si>
  <si>
    <t>E2301</t>
  </si>
  <si>
    <t>Blackburn with Darwen UA</t>
  </si>
  <si>
    <t>E2302</t>
  </si>
  <si>
    <t>Blackpool UA</t>
  </si>
  <si>
    <t>E1032</t>
  </si>
  <si>
    <t>E4201</t>
  </si>
  <si>
    <t>E2531</t>
  </si>
  <si>
    <t>E1202</t>
  </si>
  <si>
    <t>Bournemouth UA</t>
  </si>
  <si>
    <t>E0301</t>
  </si>
  <si>
    <t>Bracknell Forest UA</t>
  </si>
  <si>
    <t>E4701</t>
  </si>
  <si>
    <t>E1532</t>
  </si>
  <si>
    <t>E2631</t>
  </si>
  <si>
    <t>E5033</t>
  </si>
  <si>
    <t>E1533</t>
  </si>
  <si>
    <t>E1401</t>
  </si>
  <si>
    <t>Brighton and Hove</t>
  </si>
  <si>
    <t>E0102</t>
  </si>
  <si>
    <t>E2632</t>
  </si>
  <si>
    <t>E5034</t>
  </si>
  <si>
    <t>E1831</t>
  </si>
  <si>
    <t>E1931</t>
  </si>
  <si>
    <t>E3033</t>
  </si>
  <si>
    <t>E2333</t>
  </si>
  <si>
    <t>E4202</t>
  </si>
  <si>
    <t>E4702</t>
  </si>
  <si>
    <t>E0531</t>
  </si>
  <si>
    <t>E5011</t>
  </si>
  <si>
    <t>ILB</t>
  </si>
  <si>
    <t>E3431</t>
  </si>
  <si>
    <t>E2232</t>
  </si>
  <si>
    <t>E0933</t>
  </si>
  <si>
    <t>E1534</t>
  </si>
  <si>
    <t>E0203</t>
  </si>
  <si>
    <t>Central Bedfordshire UA</t>
  </si>
  <si>
    <t>E2432</t>
  </si>
  <si>
    <t>E1535</t>
  </si>
  <si>
    <t>E1631</t>
  </si>
  <si>
    <t>E3131</t>
  </si>
  <si>
    <t>E0603</t>
  </si>
  <si>
    <t>Cheshire East UA</t>
  </si>
  <si>
    <t>E0604</t>
  </si>
  <si>
    <t>Cheshire West and Chester UA</t>
  </si>
  <si>
    <t>E1033</t>
  </si>
  <si>
    <t>E3833</t>
  </si>
  <si>
    <t>E0432</t>
  </si>
  <si>
    <t>E2334</t>
  </si>
  <si>
    <t>E1232</t>
  </si>
  <si>
    <t>E5010</t>
  </si>
  <si>
    <t>E1536</t>
  </si>
  <si>
    <t>E0934</t>
  </si>
  <si>
    <t>E2831</t>
  </si>
  <si>
    <t>E0801</t>
  </si>
  <si>
    <t>Cornwall UA</t>
  </si>
  <si>
    <t>E1632</t>
  </si>
  <si>
    <t>E4602</t>
  </si>
  <si>
    <t>E2731</t>
  </si>
  <si>
    <t>E3834</t>
  </si>
  <si>
    <t>E5035</t>
  </si>
  <si>
    <t>E1932</t>
  </si>
  <si>
    <t>E1301</t>
  </si>
  <si>
    <t>NE</t>
  </si>
  <si>
    <t>Darlington UA</t>
  </si>
  <si>
    <t>E2233</t>
  </si>
  <si>
    <t>E2832</t>
  </si>
  <si>
    <t>E1001</t>
  </si>
  <si>
    <t>Derby UA</t>
  </si>
  <si>
    <t>E1035</t>
  </si>
  <si>
    <t>E4402</t>
  </si>
  <si>
    <t>E2234</t>
  </si>
  <si>
    <t>E4603</t>
  </si>
  <si>
    <t>E1302</t>
  </si>
  <si>
    <t>Durham UA</t>
  </si>
  <si>
    <t>E5036</t>
  </si>
  <si>
    <t>E0532</t>
  </si>
  <si>
    <t>E1131</t>
  </si>
  <si>
    <t>E1233</t>
  </si>
  <si>
    <t>E1732</t>
  </si>
  <si>
    <t>E1933</t>
  </si>
  <si>
    <t>E2532</t>
  </si>
  <si>
    <t>E2833</t>
  </si>
  <si>
    <t>E2001</t>
  </si>
  <si>
    <t>East Riding of Yorkshire UA</t>
  </si>
  <si>
    <t>E3432</t>
  </si>
  <si>
    <t>E1432</t>
  </si>
  <si>
    <t>E1733</t>
  </si>
  <si>
    <t>E0935</t>
  </si>
  <si>
    <t>E3631</t>
  </si>
  <si>
    <t>E5037</t>
  </si>
  <si>
    <t>E1537</t>
  </si>
  <si>
    <t>E3632</t>
  </si>
  <si>
    <t>E1036</t>
  </si>
  <si>
    <t>E1132</t>
  </si>
  <si>
    <t>E1734</t>
  </si>
  <si>
    <t>E0533</t>
  </si>
  <si>
    <t>E3532</t>
  </si>
  <si>
    <t>E1633</t>
  </si>
  <si>
    <t>E2335</t>
  </si>
  <si>
    <t>E4501</t>
  </si>
  <si>
    <t>E3034</t>
  </si>
  <si>
    <t>E1634</t>
  </si>
  <si>
    <t>E1735</t>
  </si>
  <si>
    <t>E2236</t>
  </si>
  <si>
    <t>E2633</t>
  </si>
  <si>
    <t>E5012</t>
  </si>
  <si>
    <t>E3633</t>
  </si>
  <si>
    <t>E5013</t>
  </si>
  <si>
    <t>E0601</t>
  </si>
  <si>
    <t>Halton UA</t>
  </si>
  <si>
    <t>E2732</t>
  </si>
  <si>
    <t>E5014</t>
  </si>
  <si>
    <t>Hammersmith &amp; Fulham</t>
  </si>
  <si>
    <t>E2433</t>
  </si>
  <si>
    <t>E5038</t>
  </si>
  <si>
    <t>E1538</t>
  </si>
  <si>
    <t>E2753</t>
  </si>
  <si>
    <t>E5039</t>
  </si>
  <si>
    <t>E1736</t>
  </si>
  <si>
    <t>E0701</t>
  </si>
  <si>
    <t>Hartlepool UA</t>
  </si>
  <si>
    <t>E1433</t>
  </si>
  <si>
    <t>E1737</t>
  </si>
  <si>
    <t>E5040</t>
  </si>
  <si>
    <t>E1801</t>
  </si>
  <si>
    <t>Herefordshire UA</t>
  </si>
  <si>
    <t>E1934</t>
  </si>
  <si>
    <t>E1037</t>
  </si>
  <si>
    <t>E5041</t>
  </si>
  <si>
    <t>E2434</t>
  </si>
  <si>
    <t>Hinckley &amp; Bosworth</t>
  </si>
  <si>
    <t>£</t>
  </si>
  <si>
    <t>E3835</t>
  </si>
  <si>
    <t>E5042</t>
  </si>
  <si>
    <t>E0551</t>
  </si>
  <si>
    <t>Huntingdonshire (new)</t>
  </si>
  <si>
    <t>E2336</t>
  </si>
  <si>
    <t>E3533</t>
  </si>
  <si>
    <t>E2101</t>
  </si>
  <si>
    <t>Isle of Wight UA</t>
  </si>
  <si>
    <t>E4001</t>
  </si>
  <si>
    <t>E5015</t>
  </si>
  <si>
    <t>E5016</t>
  </si>
  <si>
    <t>Kensington &amp; Chelsea</t>
  </si>
  <si>
    <t>E2834</t>
  </si>
  <si>
    <t>E2634</t>
  </si>
  <si>
    <t>Kings Lynn &amp; West Norfolk</t>
  </si>
  <si>
    <t>E2002</t>
  </si>
  <si>
    <t>Kingston upon Hull UA</t>
  </si>
  <si>
    <t>E5043</t>
  </si>
  <si>
    <t>E4703</t>
  </si>
  <si>
    <t>E4301</t>
  </si>
  <si>
    <t>E5017</t>
  </si>
  <si>
    <t>E2337</t>
  </si>
  <si>
    <t>E4704</t>
  </si>
  <si>
    <t>E2401</t>
  </si>
  <si>
    <t>Leicester UA</t>
  </si>
  <si>
    <t>E1435</t>
  </si>
  <si>
    <t>E5018</t>
  </si>
  <si>
    <t>E3433</t>
  </si>
  <si>
    <t>E2533</t>
  </si>
  <si>
    <t>E4302</t>
  </si>
  <si>
    <t>E0201</t>
  </si>
  <si>
    <t>Luton UA</t>
  </si>
  <si>
    <t>E2237</t>
  </si>
  <si>
    <t>E1539</t>
  </si>
  <si>
    <t>E1851</t>
  </si>
  <si>
    <t>Malvern Hills (new)</t>
  </si>
  <si>
    <t>E4203</t>
  </si>
  <si>
    <t>E3035</t>
  </si>
  <si>
    <t>E2201</t>
  </si>
  <si>
    <t>Medway UA</t>
  </si>
  <si>
    <t>E2436</t>
  </si>
  <si>
    <t>E3331</t>
  </si>
  <si>
    <t>E5044</t>
  </si>
  <si>
    <t>E1133</t>
  </si>
  <si>
    <t>E3534</t>
  </si>
  <si>
    <t>E3836</t>
  </si>
  <si>
    <t>E0702</t>
  </si>
  <si>
    <t>Middlesbrough UA</t>
  </si>
  <si>
    <t>E0401</t>
  </si>
  <si>
    <t>Milton Keynes UA</t>
  </si>
  <si>
    <t>E3634</t>
  </si>
  <si>
    <t>E1738</t>
  </si>
  <si>
    <t>E3036</t>
  </si>
  <si>
    <t>Newark &amp; Sherwood</t>
  </si>
  <si>
    <t>E4502</t>
  </si>
  <si>
    <t>E3434</t>
  </si>
  <si>
    <t>E5045</t>
  </si>
  <si>
    <t>E1134</t>
  </si>
  <si>
    <t>E1234</t>
  </si>
  <si>
    <t>E1038</t>
  </si>
  <si>
    <t>E2003</t>
  </si>
  <si>
    <t>North East Lincolnshire UA</t>
  </si>
  <si>
    <t>E1935</t>
  </si>
  <si>
    <t>E2534</t>
  </si>
  <si>
    <t>E2004</t>
  </si>
  <si>
    <t>North Lincolnshire UA</t>
  </si>
  <si>
    <t>E2635</t>
  </si>
  <si>
    <t>E0104</t>
  </si>
  <si>
    <t>North Somerset UA</t>
  </si>
  <si>
    <t>E4503</t>
  </si>
  <si>
    <t>E3731</t>
  </si>
  <si>
    <t>E2437</t>
  </si>
  <si>
    <t>E2835</t>
  </si>
  <si>
    <t>E2901</t>
  </si>
  <si>
    <t>Northumberland UA</t>
  </si>
  <si>
    <t>E2636</t>
  </si>
  <si>
    <t>E3001</t>
  </si>
  <si>
    <t>Nottingham UA</t>
  </si>
  <si>
    <t>E3732</t>
  </si>
  <si>
    <t>Nuneaton &amp; Bedworth</t>
  </si>
  <si>
    <t>E2438</t>
  </si>
  <si>
    <t>Oadby &amp; Wigston</t>
  </si>
  <si>
    <t>E4204</t>
  </si>
  <si>
    <t>E3132</t>
  </si>
  <si>
    <t>E2338</t>
  </si>
  <si>
    <t>E0501</t>
  </si>
  <si>
    <t>Peterborough UA</t>
  </si>
  <si>
    <t>E1101</t>
  </si>
  <si>
    <t>Plymouth UA</t>
  </si>
  <si>
    <t>E1201</t>
  </si>
  <si>
    <t>Poole UA</t>
  </si>
  <si>
    <t>E1701</t>
  </si>
  <si>
    <t>Portsmouth UA</t>
  </si>
  <si>
    <t>E2339</t>
  </si>
  <si>
    <t>E1236</t>
  </si>
  <si>
    <t>E0303</t>
  </si>
  <si>
    <t>Reading UA</t>
  </si>
  <si>
    <t>E5046</t>
  </si>
  <si>
    <t>E0703</t>
  </si>
  <si>
    <t>Redcar &amp; Cleveland UA</t>
  </si>
  <si>
    <t>E1835</t>
  </si>
  <si>
    <t>E3635</t>
  </si>
  <si>
    <t>Reigate &amp; Banstead</t>
  </si>
  <si>
    <t>E2340</t>
  </si>
  <si>
    <t>E5047</t>
  </si>
  <si>
    <t>E2734</t>
  </si>
  <si>
    <t>E4205</t>
  </si>
  <si>
    <t>E1540</t>
  </si>
  <si>
    <t>E2341</t>
  </si>
  <si>
    <t>E1436</t>
  </si>
  <si>
    <t>E4403</t>
  </si>
  <si>
    <t>E3733</t>
  </si>
  <si>
    <t>E3636</t>
  </si>
  <si>
    <t>E3038</t>
  </si>
  <si>
    <t>E1740</t>
  </si>
  <si>
    <t>E2402</t>
  </si>
  <si>
    <t>Rutland UA</t>
  </si>
  <si>
    <t>E2755</t>
  </si>
  <si>
    <t>E4206</t>
  </si>
  <si>
    <t>E4604</t>
  </si>
  <si>
    <t>E2736</t>
  </si>
  <si>
    <t>E3332</t>
  </si>
  <si>
    <t>E4304</t>
  </si>
  <si>
    <t>E2757</t>
  </si>
  <si>
    <t>E2239</t>
  </si>
  <si>
    <t>E4404</t>
  </si>
  <si>
    <t>E2240</t>
  </si>
  <si>
    <t>E3202</t>
  </si>
  <si>
    <t>Shropshire UA</t>
  </si>
  <si>
    <t>E0304</t>
  </si>
  <si>
    <t>Slough UA</t>
  </si>
  <si>
    <t>E4605</t>
  </si>
  <si>
    <t>E0434</t>
  </si>
  <si>
    <t>E0536</t>
  </si>
  <si>
    <t>E1039</t>
  </si>
  <si>
    <t>E0103</t>
  </si>
  <si>
    <t>South Gloucestershire UA</t>
  </si>
  <si>
    <t>E1136</t>
  </si>
  <si>
    <t>E2535</t>
  </si>
  <si>
    <t>E2536</t>
  </si>
  <si>
    <t>E0936</t>
  </si>
  <si>
    <t>E2637</t>
  </si>
  <si>
    <t>E2836</t>
  </si>
  <si>
    <t>E3133</t>
  </si>
  <si>
    <t>E2342</t>
  </si>
  <si>
    <t>E3334</t>
  </si>
  <si>
    <t>E3435</t>
  </si>
  <si>
    <t>E4504</t>
  </si>
  <si>
    <t>E1702</t>
  </si>
  <si>
    <t>Southampton UA</t>
  </si>
  <si>
    <t>E1501</t>
  </si>
  <si>
    <t>Southend-on-Sea UA</t>
  </si>
  <si>
    <t>E5019</t>
  </si>
  <si>
    <t>E3637</t>
  </si>
  <si>
    <t>E1936</t>
  </si>
  <si>
    <t>E3535</t>
  </si>
  <si>
    <t>E4303</t>
  </si>
  <si>
    <t>E3436</t>
  </si>
  <si>
    <t>E3437</t>
  </si>
  <si>
    <t>E1937</t>
  </si>
  <si>
    <t>E4207</t>
  </si>
  <si>
    <t>E0704</t>
  </si>
  <si>
    <t>Stockton-on-Tees UA</t>
  </si>
  <si>
    <t>E3401</t>
  </si>
  <si>
    <t>Stoke-on-Trent UA</t>
  </si>
  <si>
    <t>E3734</t>
  </si>
  <si>
    <t>E1635</t>
  </si>
  <si>
    <t>E3536</t>
  </si>
  <si>
    <t>E4505</t>
  </si>
  <si>
    <t>E3638</t>
  </si>
  <si>
    <t>E5048</t>
  </si>
  <si>
    <t>E2241</t>
  </si>
  <si>
    <t>E3901</t>
  </si>
  <si>
    <t>Swindon UA</t>
  </si>
  <si>
    <t>E4208</t>
  </si>
  <si>
    <t>E3439</t>
  </si>
  <si>
    <t>E3639</t>
  </si>
  <si>
    <t>E3333</t>
  </si>
  <si>
    <t>E1137</t>
  </si>
  <si>
    <t>E3201</t>
  </si>
  <si>
    <t>Telford &amp; Wrekin UA</t>
  </si>
  <si>
    <t>E1542</t>
  </si>
  <si>
    <t>E1742</t>
  </si>
  <si>
    <t>E1636</t>
  </si>
  <si>
    <t>E2242</t>
  </si>
  <si>
    <t>E1938</t>
  </si>
  <si>
    <t>E1502</t>
  </si>
  <si>
    <t>Thurrock UA</t>
  </si>
  <si>
    <t>E2243</t>
  </si>
  <si>
    <t>Tonbridge &amp; Malling</t>
  </si>
  <si>
    <t>E1102</t>
  </si>
  <si>
    <t>Torbay UA</t>
  </si>
  <si>
    <t>E1139</t>
  </si>
  <si>
    <t>E5020</t>
  </si>
  <si>
    <t>E4209</t>
  </si>
  <si>
    <t>E2244</t>
  </si>
  <si>
    <t>E1544</t>
  </si>
  <si>
    <t>E3134</t>
  </si>
  <si>
    <t>E4705</t>
  </si>
  <si>
    <t>E4606</t>
  </si>
  <si>
    <t>E5049</t>
  </si>
  <si>
    <t>E5021</t>
  </si>
  <si>
    <t>E0602</t>
  </si>
  <si>
    <t>Warrington UA</t>
  </si>
  <si>
    <t>E3735</t>
  </si>
  <si>
    <t>E1939</t>
  </si>
  <si>
    <t>E3537</t>
  </si>
  <si>
    <t>E3640</t>
  </si>
  <si>
    <t>E1437</t>
  </si>
  <si>
    <t>E2837</t>
  </si>
  <si>
    <t>E1940</t>
  </si>
  <si>
    <t>E0302</t>
  </si>
  <si>
    <t>West Berkshire UA</t>
  </si>
  <si>
    <t>E1140</t>
  </si>
  <si>
    <t>E1237</t>
  </si>
  <si>
    <t>E2343</t>
  </si>
  <si>
    <t>E2537</t>
  </si>
  <si>
    <t>E3135</t>
  </si>
  <si>
    <t>E3335</t>
  </si>
  <si>
    <t>E5022</t>
  </si>
  <si>
    <t>E1238</t>
  </si>
  <si>
    <t>Weymouth &amp; Portland</t>
  </si>
  <si>
    <t>E4210</t>
  </si>
  <si>
    <t>E3902</t>
  </si>
  <si>
    <t>Wiltshire UA</t>
  </si>
  <si>
    <t>E1743</t>
  </si>
  <si>
    <t>E0305</t>
  </si>
  <si>
    <t>Windsor &amp; Maidenhead UA</t>
  </si>
  <si>
    <t>E4305</t>
  </si>
  <si>
    <t>E3641</t>
  </si>
  <si>
    <t>E0306</t>
  </si>
  <si>
    <t>Wokingham UA</t>
  </si>
  <si>
    <t>E4607</t>
  </si>
  <si>
    <t>E1837</t>
  </si>
  <si>
    <t>E3837</t>
  </si>
  <si>
    <t>E1838</t>
  </si>
  <si>
    <t>E0435</t>
  </si>
  <si>
    <t>E2344</t>
  </si>
  <si>
    <t>E1839</t>
  </si>
  <si>
    <t>E2701</t>
  </si>
  <si>
    <t>York UA</t>
  </si>
  <si>
    <t/>
  </si>
  <si>
    <t>Inner London Boroughs</t>
  </si>
  <si>
    <t>Outer London Boroughs</t>
  </si>
  <si>
    <t>Metropolitan Districts</t>
  </si>
  <si>
    <t>Unitary Authorities</t>
  </si>
  <si>
    <t>Shire Districts</t>
  </si>
  <si>
    <t>1. Note that local authority compaisons of spending power per dwelling are only meaningful where the local authorities in question carry out the same services.</t>
  </si>
  <si>
    <t>Spending Power, 2014-15</t>
  </si>
  <si>
    <t>2014-15 Spending Power inc Efficiency Support Grant</t>
  </si>
  <si>
    <t>2013-14 Spending Power (adjusted)</t>
  </si>
  <si>
    <t>Dwellings As At September 2013</t>
  </si>
  <si>
    <t>Source:- CTB (2013)</t>
  </si>
  <si>
    <t>2013-14 Spending Power (adjusted) per Dwelling</t>
  </si>
  <si>
    <t>The calculations also include the pooled NHS and LA Better Care Fund. This is £3.46bn of revenue funding which is part of the total Better Care Fund which is worth £3.8bn. The Better Care Fund is a pooled budget to help local places improve the integration of health and care services.  It is designed to enable local places to integrate health and care services that are currently commissioned by the NHS and local authorities. The revenue funding is from within NHS budgets and will be pooled with social care capital grants. The NHS and local authorities must agree locally through Health and Wellbeing Boards how the funding will be spent across health and care services.</t>
  </si>
  <si>
    <t>2014-15 Spending Power inc Efficiency Support Grant per Dwelling</t>
  </si>
  <si>
    <t>2014-15 Spending Power (adjusted)</t>
  </si>
  <si>
    <t>2014-15 Spending Power (adjusted) per Dwelling</t>
  </si>
  <si>
    <t>Illustrative Spending Power, 2015-16</t>
  </si>
  <si>
    <t>nonGLA</t>
  </si>
  <si>
    <t>Please select:</t>
  </si>
  <si>
    <t xml:space="preserve">These calculations include an illustrative amount for Efficiency Support Grant in 15-16 based on a cap to spending power reductions of no more than 6.9% in 2015-16 but this is subject to change. Payment of Efficiency Support Grant will be dependent on Local Authority performance. </t>
  </si>
  <si>
    <t xml:space="preserve">Change </t>
  </si>
  <si>
    <t>£m</t>
  </si>
  <si>
    <t>%</t>
  </si>
  <si>
    <t>Revenue Spending Power - Local Authority Summary</t>
  </si>
  <si>
    <t>2015-16 Spending Power inc pooled NHS and LA Better Care Fund and Efficiency Support Grant per Dwelling</t>
  </si>
  <si>
    <t>2015-16 Spending Power inc pooled NHS and LA Better Care Fund and Efficiency Support Grant</t>
  </si>
  <si>
    <r>
      <t xml:space="preserve">The Spending Power: Explanatory note and Spending Power: Supporting information links on the Local Government Finance Website explain in detail how these figures have been calculated. </t>
    </r>
    <r>
      <rPr>
        <i/>
        <sz val="10"/>
        <color indexed="10"/>
        <rFont val="Arial"/>
        <family val="2"/>
      </rPr>
      <t>INSERT WEB LINKS</t>
    </r>
  </si>
  <si>
    <t>England except the GLA</t>
  </si>
  <si>
    <t>England except GLA</t>
  </si>
  <si>
    <t>The Spending Power: Explanatory note and Spending Power: Supporting information links on the Local Government Finance Website explain in detail how these figures have been calculated</t>
  </si>
  <si>
    <t>ACCT</t>
  </si>
  <si>
    <t>ACCT_ECODE</t>
  </si>
  <si>
    <t>ACCT_CLASS</t>
  </si>
  <si>
    <t>LANAMES</t>
  </si>
  <si>
    <t>R1</t>
  </si>
  <si>
    <t>E0131</t>
  </si>
  <si>
    <t>OSD</t>
  </si>
  <si>
    <t>Bath (old)</t>
  </si>
  <si>
    <t>R2</t>
  </si>
  <si>
    <t>E0132</t>
  </si>
  <si>
    <t>Bristol (old)</t>
  </si>
  <si>
    <t>R3</t>
  </si>
  <si>
    <t>E0133</t>
  </si>
  <si>
    <t>Kingswood (old)</t>
  </si>
  <si>
    <t>R4</t>
  </si>
  <si>
    <t>E0134</t>
  </si>
  <si>
    <t>Northavon (old)</t>
  </si>
  <si>
    <t>R5</t>
  </si>
  <si>
    <t>E0135</t>
  </si>
  <si>
    <t>Wansdyke (old)</t>
  </si>
  <si>
    <t>R6</t>
  </si>
  <si>
    <t>E0136</t>
  </si>
  <si>
    <t>Woodspring (old)</t>
  </si>
  <si>
    <t>R7</t>
  </si>
  <si>
    <t>E0231</t>
  </si>
  <si>
    <t>Bedford (old)</t>
  </si>
  <si>
    <t>R8</t>
  </si>
  <si>
    <t>E0232</t>
  </si>
  <si>
    <t>Luton (old)</t>
  </si>
  <si>
    <t>R9</t>
  </si>
  <si>
    <t>E0233</t>
  </si>
  <si>
    <t>Mid Bedfordshire (old)</t>
  </si>
  <si>
    <t>R10</t>
  </si>
  <si>
    <t>E0234</t>
  </si>
  <si>
    <t>South Bedfordshire (old)</t>
  </si>
  <si>
    <t>R11</t>
  </si>
  <si>
    <t>E0331</t>
  </si>
  <si>
    <t>Bracknell Forest (old)</t>
  </si>
  <si>
    <t>R12</t>
  </si>
  <si>
    <t>E0332</t>
  </si>
  <si>
    <t>Newbury (old)</t>
  </si>
  <si>
    <t>R13</t>
  </si>
  <si>
    <t>E0333</t>
  </si>
  <si>
    <t>Reading (old)</t>
  </si>
  <si>
    <t>R14</t>
  </si>
  <si>
    <t>E0334</t>
  </si>
  <si>
    <t>Slough (old)</t>
  </si>
  <si>
    <t>R15</t>
  </si>
  <si>
    <t>E0335</t>
  </si>
  <si>
    <t>Windsor and Maidenhead (old)</t>
  </si>
  <si>
    <t>R16</t>
  </si>
  <si>
    <t>E0336</t>
  </si>
  <si>
    <t>Wokingham (old)</t>
  </si>
  <si>
    <t>R20</t>
  </si>
  <si>
    <t>E0433</t>
  </si>
  <si>
    <t>Milton Keynes (old)</t>
  </si>
  <si>
    <t>R25</t>
  </si>
  <si>
    <t>E0534</t>
  </si>
  <si>
    <t>Huntingdonshire (old)</t>
  </si>
  <si>
    <t>R26</t>
  </si>
  <si>
    <t>E0535</t>
  </si>
  <si>
    <t>Peterborough (old)</t>
  </si>
  <si>
    <t>R28</t>
  </si>
  <si>
    <t>E0631</t>
  </si>
  <si>
    <t>Chester (old)</t>
  </si>
  <si>
    <t>R29</t>
  </si>
  <si>
    <t>E0632</t>
  </si>
  <si>
    <t>Congleton (old)</t>
  </si>
  <si>
    <t>R30</t>
  </si>
  <si>
    <t>E0633</t>
  </si>
  <si>
    <t>Crewe and Nantwich (old)</t>
  </si>
  <si>
    <t>R31</t>
  </si>
  <si>
    <t>E0634</t>
  </si>
  <si>
    <t>Ellesmere Port and Neston (old)</t>
  </si>
  <si>
    <t>R32</t>
  </si>
  <si>
    <t>E0635</t>
  </si>
  <si>
    <t>Halton (old)</t>
  </si>
  <si>
    <t>R33</t>
  </si>
  <si>
    <t>E0636</t>
  </si>
  <si>
    <t>Macclesfield (old)</t>
  </si>
  <si>
    <t>R34</t>
  </si>
  <si>
    <t>E0637</t>
  </si>
  <si>
    <t>Vale Royal (old)</t>
  </si>
  <si>
    <t>R35</t>
  </si>
  <si>
    <t>E0638</t>
  </si>
  <si>
    <t>Warrington (old)</t>
  </si>
  <si>
    <t>R36</t>
  </si>
  <si>
    <t>E0731</t>
  </si>
  <si>
    <t>Hartlepool (old)</t>
  </si>
  <si>
    <t>R37</t>
  </si>
  <si>
    <t>E0732</t>
  </si>
  <si>
    <t>Langbaurgh-on-Tees (old)</t>
  </si>
  <si>
    <t>R38</t>
  </si>
  <si>
    <t>E0733</t>
  </si>
  <si>
    <t>Middlesbrough (old)</t>
  </si>
  <si>
    <t>R39</t>
  </si>
  <si>
    <t>E0734</t>
  </si>
  <si>
    <t>Stockton-on-Tees (old)</t>
  </si>
  <si>
    <t>R40</t>
  </si>
  <si>
    <t>E0831</t>
  </si>
  <si>
    <t>Caradon (old)</t>
  </si>
  <si>
    <t>R41</t>
  </si>
  <si>
    <t>E0832</t>
  </si>
  <si>
    <t>Carrick (old)</t>
  </si>
  <si>
    <t>R42</t>
  </si>
  <si>
    <t>E0833</t>
  </si>
  <si>
    <t>Kerrier (old)</t>
  </si>
  <si>
    <t>R43</t>
  </si>
  <si>
    <t>E0834</t>
  </si>
  <si>
    <t>North Cornwall (old)</t>
  </si>
  <si>
    <t>R44</t>
  </si>
  <si>
    <t>E0835</t>
  </si>
  <si>
    <t>Penwith (old)</t>
  </si>
  <si>
    <t>R45</t>
  </si>
  <si>
    <t>E0836</t>
  </si>
  <si>
    <t>Restormel (old)</t>
  </si>
  <si>
    <t>R55</t>
  </si>
  <si>
    <t>E1034</t>
  </si>
  <si>
    <t>Derby (old)</t>
  </si>
  <si>
    <t>R64</t>
  </si>
  <si>
    <t>E1135</t>
  </si>
  <si>
    <t>Plymouth (old)</t>
  </si>
  <si>
    <t>R68</t>
  </si>
  <si>
    <t>E1138</t>
  </si>
  <si>
    <t>Torbay (old)</t>
  </si>
  <si>
    <t>R71</t>
  </si>
  <si>
    <t>E1231</t>
  </si>
  <si>
    <t>Bournemouth (old)</t>
  </si>
  <si>
    <t>R74</t>
  </si>
  <si>
    <t>E1235</t>
  </si>
  <si>
    <t>Poole (old)</t>
  </si>
  <si>
    <t>R79</t>
  </si>
  <si>
    <t>E1331</t>
  </si>
  <si>
    <t>Chester-le-Street (old)</t>
  </si>
  <si>
    <t>R80</t>
  </si>
  <si>
    <t>E1332</t>
  </si>
  <si>
    <t>Darlington (old)</t>
  </si>
  <si>
    <t>R81</t>
  </si>
  <si>
    <t>E1333</t>
  </si>
  <si>
    <t>Derwentside (old)</t>
  </si>
  <si>
    <t>R82</t>
  </si>
  <si>
    <t>E1334</t>
  </si>
  <si>
    <t>Durham (old)</t>
  </si>
  <si>
    <t>R83</t>
  </si>
  <si>
    <t>E1335</t>
  </si>
  <si>
    <t>Easington (old)</t>
  </si>
  <si>
    <t>R84</t>
  </si>
  <si>
    <t>E1336</t>
  </si>
  <si>
    <t>Sedgefield (old)</t>
  </si>
  <si>
    <t>R85</t>
  </si>
  <si>
    <t>E1337</t>
  </si>
  <si>
    <t>Teesdale (old)</t>
  </si>
  <si>
    <t>R86</t>
  </si>
  <si>
    <t>E1338</t>
  </si>
  <si>
    <t>Wear Valley (old)</t>
  </si>
  <si>
    <t>R87</t>
  </si>
  <si>
    <t>E1431</t>
  </si>
  <si>
    <t>Brighton (old)</t>
  </si>
  <si>
    <t>R90</t>
  </si>
  <si>
    <t>E1434</t>
  </si>
  <si>
    <t>Hove (old)</t>
  </si>
  <si>
    <t>R104</t>
  </si>
  <si>
    <t>E1541</t>
  </si>
  <si>
    <t>Southend-on-Sea (old)</t>
  </si>
  <si>
    <t>R106</t>
  </si>
  <si>
    <t>E1543</t>
  </si>
  <si>
    <t>Thurrock (old)</t>
  </si>
  <si>
    <t>R122</t>
  </si>
  <si>
    <t>E1739</t>
  </si>
  <si>
    <t>Portsmouth (old)</t>
  </si>
  <si>
    <t>R124</t>
  </si>
  <si>
    <t>E1741</t>
  </si>
  <si>
    <t>Southampton (old)</t>
  </si>
  <si>
    <t>R128</t>
  </si>
  <si>
    <t>E1832</t>
  </si>
  <si>
    <t>Hereford (old)</t>
  </si>
  <si>
    <t>R129</t>
  </si>
  <si>
    <t>E1833</t>
  </si>
  <si>
    <t>Leominster (old)</t>
  </si>
  <si>
    <t>R130</t>
  </si>
  <si>
    <t>E1834</t>
  </si>
  <si>
    <t>Malvern Hills (old)</t>
  </si>
  <si>
    <t>R132</t>
  </si>
  <si>
    <t>E1836</t>
  </si>
  <si>
    <t>South Herefordshire (old)</t>
  </si>
  <si>
    <t>R146</t>
  </si>
  <si>
    <t>E2031</t>
  </si>
  <si>
    <t>Beverley (old)</t>
  </si>
  <si>
    <t>R147</t>
  </si>
  <si>
    <t>E2032</t>
  </si>
  <si>
    <t>Boothferry (old)</t>
  </si>
  <si>
    <t>R148</t>
  </si>
  <si>
    <t>E2033</t>
  </si>
  <si>
    <t>Cleethorpes (old)</t>
  </si>
  <si>
    <t>R149</t>
  </si>
  <si>
    <t>E2035</t>
  </si>
  <si>
    <t>Glanford (old)</t>
  </si>
  <si>
    <t>R150</t>
  </si>
  <si>
    <t>E2036</t>
  </si>
  <si>
    <t>Great Grimsby (old)</t>
  </si>
  <si>
    <t>R151</t>
  </si>
  <si>
    <t>E2037</t>
  </si>
  <si>
    <t>Holderness (old)</t>
  </si>
  <si>
    <t>R152</t>
  </si>
  <si>
    <t>E2038</t>
  </si>
  <si>
    <t>Kingston upon Hull (old)</t>
  </si>
  <si>
    <t>R153</t>
  </si>
  <si>
    <t>E2034</t>
  </si>
  <si>
    <t>East Yorkshire (old)</t>
  </si>
  <si>
    <t>R154</t>
  </si>
  <si>
    <t>E2039</t>
  </si>
  <si>
    <t>Scunthorpe (old)</t>
  </si>
  <si>
    <t>R155</t>
  </si>
  <si>
    <t>E2131</t>
  </si>
  <si>
    <t>Medina (old)</t>
  </si>
  <si>
    <t>R156</t>
  </si>
  <si>
    <t>E2132</t>
  </si>
  <si>
    <t>South Wight (old)</t>
  </si>
  <si>
    <t>R161</t>
  </si>
  <si>
    <t>E2235</t>
  </si>
  <si>
    <t>Gillingham (old)</t>
  </si>
  <si>
    <t>R164</t>
  </si>
  <si>
    <t>E2238</t>
  </si>
  <si>
    <t>Rochester upon Medway (old)</t>
  </si>
  <si>
    <t>R171</t>
  </si>
  <si>
    <t>E2331</t>
  </si>
  <si>
    <t>Blackburn (old)</t>
  </si>
  <si>
    <t>R172</t>
  </si>
  <si>
    <t>E2332</t>
  </si>
  <si>
    <t>Blackpool (old)</t>
  </si>
  <si>
    <t>R189</t>
  </si>
  <si>
    <t>E2435</t>
  </si>
  <si>
    <t>Leicester (old)</t>
  </si>
  <si>
    <t>R193</t>
  </si>
  <si>
    <t>E2439</t>
  </si>
  <si>
    <t>Rutland (old)</t>
  </si>
  <si>
    <t>R215</t>
  </si>
  <si>
    <t>E2931</t>
  </si>
  <si>
    <t>Alnwick (old)</t>
  </si>
  <si>
    <t>R216</t>
  </si>
  <si>
    <t>E2932</t>
  </si>
  <si>
    <t>Berwick-upon-Tweed (old)</t>
  </si>
  <si>
    <t>R217</t>
  </si>
  <si>
    <t>E2933</t>
  </si>
  <si>
    <t>Blyth Valley (old)</t>
  </si>
  <si>
    <t>R218</t>
  </si>
  <si>
    <t>E2934</t>
  </si>
  <si>
    <t>Castle Morpeth (old)</t>
  </si>
  <si>
    <t>R219</t>
  </si>
  <si>
    <t>E2935</t>
  </si>
  <si>
    <t>Tynedale (old)</t>
  </si>
  <si>
    <t>R220</t>
  </si>
  <si>
    <t>E2936</t>
  </si>
  <si>
    <t>Wansbeck (old)</t>
  </si>
  <si>
    <t>R223</t>
  </si>
  <si>
    <t>E2733</t>
  </si>
  <si>
    <t>Harrogate (old)</t>
  </si>
  <si>
    <t>R225</t>
  </si>
  <si>
    <t>E2735</t>
  </si>
  <si>
    <t>Ryedale (old)</t>
  </si>
  <si>
    <t>R227</t>
  </si>
  <si>
    <t>E2737</t>
  </si>
  <si>
    <t>Selby (old)</t>
  </si>
  <si>
    <t>R228</t>
  </si>
  <si>
    <t>E2738</t>
  </si>
  <si>
    <t>York (old)</t>
  </si>
  <si>
    <t>R235</t>
  </si>
  <si>
    <t>E3037</t>
  </si>
  <si>
    <t>Nottingham (old)</t>
  </si>
  <si>
    <t>R242</t>
  </si>
  <si>
    <t>E3231</t>
  </si>
  <si>
    <t>Bridgnorth (old)</t>
  </si>
  <si>
    <t>R243</t>
  </si>
  <si>
    <t>E3232</t>
  </si>
  <si>
    <t>North Shropshire (old)</t>
  </si>
  <si>
    <t>R244</t>
  </si>
  <si>
    <t>E3233</t>
  </si>
  <si>
    <t>Oswestry (old)</t>
  </si>
  <si>
    <t>R245</t>
  </si>
  <si>
    <t>E3234</t>
  </si>
  <si>
    <t>Shrewsbury and Atcham (old)</t>
  </si>
  <si>
    <t>R246</t>
  </si>
  <si>
    <t>E3235</t>
  </si>
  <si>
    <t>South Shropshire (old)</t>
  </si>
  <si>
    <t>R247</t>
  </si>
  <si>
    <t>E3236</t>
  </si>
  <si>
    <t>The Wrekin (old)</t>
  </si>
  <si>
    <t>R260</t>
  </si>
  <si>
    <t>E3438</t>
  </si>
  <si>
    <t>Stoke-on-Trent (old)</t>
  </si>
  <si>
    <t>R292</t>
  </si>
  <si>
    <t>E3931</t>
  </si>
  <si>
    <t>Kennet (old)</t>
  </si>
  <si>
    <t>R293</t>
  </si>
  <si>
    <t>E3932</t>
  </si>
  <si>
    <t>North Wiltshire (old)</t>
  </si>
  <si>
    <t>R294</t>
  </si>
  <si>
    <t>E3933</t>
  </si>
  <si>
    <t>Salisbury (old)</t>
  </si>
  <si>
    <t>R295</t>
  </si>
  <si>
    <t>E3934</t>
  </si>
  <si>
    <t>Thamesdown (old)</t>
  </si>
  <si>
    <t>R296</t>
  </si>
  <si>
    <t>E3935</t>
  </si>
  <si>
    <t>West Wiltshire (old)</t>
  </si>
  <si>
    <t>E6142</t>
  </si>
  <si>
    <t>FIR</t>
  </si>
  <si>
    <t>E6143</t>
  </si>
  <si>
    <t xml:space="preserve">Merseyside Fire </t>
  </si>
  <si>
    <t>E6144</t>
  </si>
  <si>
    <t xml:space="preserve">South Yorkshire Fire </t>
  </si>
  <si>
    <t>E6145</t>
  </si>
  <si>
    <t>E6146</t>
  </si>
  <si>
    <t>E6147</t>
  </si>
  <si>
    <t>R307</t>
  </si>
  <si>
    <t>E6160</t>
  </si>
  <si>
    <t>LONFIR</t>
  </si>
  <si>
    <t>London Fire</t>
  </si>
  <si>
    <t>R311</t>
  </si>
  <si>
    <t>E6042</t>
  </si>
  <si>
    <t>POL</t>
  </si>
  <si>
    <t xml:space="preserve">Greater Manchester Police </t>
  </si>
  <si>
    <t>R312</t>
  </si>
  <si>
    <t>E6043</t>
  </si>
  <si>
    <t xml:space="preserve">Merseyside Police </t>
  </si>
  <si>
    <t>R313</t>
  </si>
  <si>
    <t>E6044</t>
  </si>
  <si>
    <t xml:space="preserve">South Yorkshire Police </t>
  </si>
  <si>
    <t>R314</t>
  </si>
  <si>
    <t>E6045</t>
  </si>
  <si>
    <t xml:space="preserve">Northumbria Police </t>
  </si>
  <si>
    <t>R315</t>
  </si>
  <si>
    <t>E6046</t>
  </si>
  <si>
    <t xml:space="preserve">West Midlands Police </t>
  </si>
  <si>
    <t>R316</t>
  </si>
  <si>
    <t>E6047</t>
  </si>
  <si>
    <t xml:space="preserve">West Yorkshire Police </t>
  </si>
  <si>
    <t>R321</t>
  </si>
  <si>
    <t>E6342</t>
  </si>
  <si>
    <t>TRA</t>
  </si>
  <si>
    <t xml:space="preserve">Greater Manchester Transport </t>
  </si>
  <si>
    <t>R322</t>
  </si>
  <si>
    <t>E6343</t>
  </si>
  <si>
    <t xml:space="preserve">Merseyside Transport </t>
  </si>
  <si>
    <t>R323</t>
  </si>
  <si>
    <t>E6344</t>
  </si>
  <si>
    <t>South Yorkshire Transport</t>
  </si>
  <si>
    <t>R324</t>
  </si>
  <si>
    <t>E6345</t>
  </si>
  <si>
    <t xml:space="preserve">Tyne and Wear Transport </t>
  </si>
  <si>
    <t>R325</t>
  </si>
  <si>
    <t>E6346</t>
  </si>
  <si>
    <t xml:space="preserve">West Midlands Transport </t>
  </si>
  <si>
    <t>R326</t>
  </si>
  <si>
    <t>E6347</t>
  </si>
  <si>
    <t>West Yorkshire Transport</t>
  </si>
  <si>
    <t>MD</t>
  </si>
  <si>
    <t>CITY</t>
  </si>
  <si>
    <t>SCILLY</t>
  </si>
  <si>
    <t>R404</t>
  </si>
  <si>
    <t>E0120</t>
  </si>
  <si>
    <t>OSC</t>
  </si>
  <si>
    <t>Avon (old)</t>
  </si>
  <si>
    <t>R405</t>
  </si>
  <si>
    <t>E0220</t>
  </si>
  <si>
    <t>Bedfordshire (old)</t>
  </si>
  <si>
    <t>R406</t>
  </si>
  <si>
    <t>E0320</t>
  </si>
  <si>
    <t>Berkshire (old)</t>
  </si>
  <si>
    <t>R407</t>
  </si>
  <si>
    <t>E0420</t>
  </si>
  <si>
    <t>Buckinghamshire (old)</t>
  </si>
  <si>
    <t>R408</t>
  </si>
  <si>
    <t>E0520</t>
  </si>
  <si>
    <t>Cambridgeshire (old)</t>
  </si>
  <si>
    <t>R409</t>
  </si>
  <si>
    <t>E0620</t>
  </si>
  <si>
    <t>Cheshire (old)</t>
  </si>
  <si>
    <t>R410</t>
  </si>
  <si>
    <t>E0720</t>
  </si>
  <si>
    <t>Cleveland (old)</t>
  </si>
  <si>
    <t>R411</t>
  </si>
  <si>
    <t>E0820</t>
  </si>
  <si>
    <t>Cornwall (old)</t>
  </si>
  <si>
    <t>E0920</t>
  </si>
  <si>
    <t>SC</t>
  </si>
  <si>
    <t>R413</t>
  </si>
  <si>
    <t>E1020</t>
  </si>
  <si>
    <t>Derbyshire (old)</t>
  </si>
  <si>
    <t>R414</t>
  </si>
  <si>
    <t>E1120</t>
  </si>
  <si>
    <t>Devon (old)</t>
  </si>
  <si>
    <t>R415</t>
  </si>
  <si>
    <t>E1220</t>
  </si>
  <si>
    <t>Dorset (old)</t>
  </si>
  <si>
    <t>R416</t>
  </si>
  <si>
    <t>E1320</t>
  </si>
  <si>
    <t>R417</t>
  </si>
  <si>
    <t>E1420</t>
  </si>
  <si>
    <t>East Sussex (old)</t>
  </si>
  <si>
    <t>R418</t>
  </si>
  <si>
    <t>E1520</t>
  </si>
  <si>
    <t>Essex (old)</t>
  </si>
  <si>
    <t>E1620</t>
  </si>
  <si>
    <t>R420</t>
  </si>
  <si>
    <t>E1720</t>
  </si>
  <si>
    <t>Hampshire (old)</t>
  </si>
  <si>
    <t>R421</t>
  </si>
  <si>
    <t>E1820</t>
  </si>
  <si>
    <t>Hereford and Worcester (old)</t>
  </si>
  <si>
    <t>E1920</t>
  </si>
  <si>
    <t>R423</t>
  </si>
  <si>
    <t>E2020</t>
  </si>
  <si>
    <t>Humberside (old)</t>
  </si>
  <si>
    <t>R424</t>
  </si>
  <si>
    <t>E2120</t>
  </si>
  <si>
    <t>Isle of Wight (old)</t>
  </si>
  <si>
    <t>R425</t>
  </si>
  <si>
    <t>E2220</t>
  </si>
  <si>
    <t>Kent (old)</t>
  </si>
  <si>
    <t>R426</t>
  </si>
  <si>
    <t>E2320</t>
  </si>
  <si>
    <t>Lancashire (old)</t>
  </si>
  <si>
    <t>R427</t>
  </si>
  <si>
    <t>E2420</t>
  </si>
  <si>
    <t>Leicestershire (old)</t>
  </si>
  <si>
    <t>E2520</t>
  </si>
  <si>
    <t>E2620</t>
  </si>
  <si>
    <t>E2820</t>
  </si>
  <si>
    <t>R431</t>
  </si>
  <si>
    <t>E2920</t>
  </si>
  <si>
    <t>Northumberland (old)</t>
  </si>
  <si>
    <t>R432</t>
  </si>
  <si>
    <t>E2720</t>
  </si>
  <si>
    <t>North Yorkshire (old)</t>
  </si>
  <si>
    <t>R433</t>
  </si>
  <si>
    <t>E3020</t>
  </si>
  <si>
    <t>Nottinghamshire (old)</t>
  </si>
  <si>
    <t>E3120</t>
  </si>
  <si>
    <t>R435</t>
  </si>
  <si>
    <t>E3220</t>
  </si>
  <si>
    <t>Shropshire (old)</t>
  </si>
  <si>
    <t>E3320</t>
  </si>
  <si>
    <t>R437</t>
  </si>
  <si>
    <t>E3420</t>
  </si>
  <si>
    <t>Staffordshire (old)</t>
  </si>
  <si>
    <t>E3520</t>
  </si>
  <si>
    <t>E3620</t>
  </si>
  <si>
    <t>E3720</t>
  </si>
  <si>
    <t>E3820</t>
  </si>
  <si>
    <t>R442</t>
  </si>
  <si>
    <t>E3920</t>
  </si>
  <si>
    <t>Wiltshire (old)</t>
  </si>
  <si>
    <t>R443</t>
  </si>
  <si>
    <t>E6203</t>
  </si>
  <si>
    <t>London Waste Regulation Authority</t>
  </si>
  <si>
    <t>R444</t>
  </si>
  <si>
    <t>E6207</t>
  </si>
  <si>
    <t>West London Waste Authority</t>
  </si>
  <si>
    <t>R445</t>
  </si>
  <si>
    <t>E6205</t>
  </si>
  <si>
    <t>North London Waste Authority</t>
  </si>
  <si>
    <t>R446</t>
  </si>
  <si>
    <t>E6201</t>
  </si>
  <si>
    <t>East London Waste Authority</t>
  </si>
  <si>
    <t>R447</t>
  </si>
  <si>
    <t>E6206</t>
  </si>
  <si>
    <t>Western Riverside Waste Authority</t>
  </si>
  <si>
    <t>R448</t>
  </si>
  <si>
    <t>E6202</t>
  </si>
  <si>
    <t>Greater Manchester Waste Disposal Authority</t>
  </si>
  <si>
    <t>R449</t>
  </si>
  <si>
    <t>E6204</t>
  </si>
  <si>
    <t>Merseyside Waste Disposal Authority</t>
  </si>
  <si>
    <t>R450</t>
  </si>
  <si>
    <t>E6208</t>
  </si>
  <si>
    <t>London Regional Transport</t>
  </si>
  <si>
    <t>R451</t>
  </si>
  <si>
    <t>E4200</t>
  </si>
  <si>
    <t>MCC</t>
  </si>
  <si>
    <t>Greater Manchester MCC</t>
  </si>
  <si>
    <t>R452</t>
  </si>
  <si>
    <t>E4300</t>
  </si>
  <si>
    <t>Merseyside MCC</t>
  </si>
  <si>
    <t>R453</t>
  </si>
  <si>
    <t>E4400</t>
  </si>
  <si>
    <t>South Yorkshire MCC</t>
  </si>
  <si>
    <t>R454</t>
  </si>
  <si>
    <t>E4500</t>
  </si>
  <si>
    <t>Tyne and Wear MCC</t>
  </si>
  <si>
    <t>R455</t>
  </si>
  <si>
    <t>E4600</t>
  </si>
  <si>
    <t>West Midlands MCC</t>
  </si>
  <si>
    <t>R456</t>
  </si>
  <si>
    <t>E4700</t>
  </si>
  <si>
    <t>West Yorkshire MCC</t>
  </si>
  <si>
    <t>R457</t>
  </si>
  <si>
    <t>E5060</t>
  </si>
  <si>
    <t>GLC</t>
  </si>
  <si>
    <t>Greater London Council</t>
  </si>
  <si>
    <t>R458</t>
  </si>
  <si>
    <t>E5070</t>
  </si>
  <si>
    <t>ILEA</t>
  </si>
  <si>
    <t>R459</t>
  </si>
  <si>
    <t>Metropolitan Police outside Inner London</t>
  </si>
  <si>
    <t>R460</t>
  </si>
  <si>
    <t>Metropolitan Police inside Inner London</t>
  </si>
  <si>
    <t>R461</t>
  </si>
  <si>
    <t>E6060</t>
  </si>
  <si>
    <t>OLDBILL</t>
  </si>
  <si>
    <t>Metropolitan Police</t>
  </si>
  <si>
    <t>R465</t>
  </si>
  <si>
    <t>Essex inside Met Police District</t>
  </si>
  <si>
    <t>R466</t>
  </si>
  <si>
    <t>Hertfordshire inside Met Police District</t>
  </si>
  <si>
    <t>R467</t>
  </si>
  <si>
    <t>Surrey inside Met Police District</t>
  </si>
  <si>
    <t>R468</t>
  </si>
  <si>
    <t>Essex outside Met Police District</t>
  </si>
  <si>
    <t>R469</t>
  </si>
  <si>
    <t>Hertfordshire outside Met Police District</t>
  </si>
  <si>
    <t>R470</t>
  </si>
  <si>
    <t>Surrey outside Met Police District</t>
  </si>
  <si>
    <t>R471</t>
  </si>
  <si>
    <t>E6050</t>
  </si>
  <si>
    <t>SPOL</t>
  </si>
  <si>
    <t>Avon &amp; Somerset Police</t>
  </si>
  <si>
    <t>R472</t>
  </si>
  <si>
    <t>E6051</t>
  </si>
  <si>
    <t>Devon &amp; Cornwall Police</t>
  </si>
  <si>
    <t>R473</t>
  </si>
  <si>
    <t>E6052</t>
  </si>
  <si>
    <t>Hampshire Police</t>
  </si>
  <si>
    <t>R475</t>
  </si>
  <si>
    <t>E6053</t>
  </si>
  <si>
    <t>Sussex Police</t>
  </si>
  <si>
    <t>R476</t>
  </si>
  <si>
    <t>E6054</t>
  </si>
  <si>
    <t>Thames Valley Police</t>
  </si>
  <si>
    <t>R477</t>
  </si>
  <si>
    <t>E6055</t>
  </si>
  <si>
    <t>West Mercia Police</t>
  </si>
  <si>
    <t>R501</t>
  </si>
  <si>
    <t>E3671</t>
  </si>
  <si>
    <t>PART</t>
  </si>
  <si>
    <t>Elmbridge inside MPD</t>
  </si>
  <si>
    <t>R502</t>
  </si>
  <si>
    <t>E3672</t>
  </si>
  <si>
    <t>Elmbridge outside MPD</t>
  </si>
  <si>
    <t>R503</t>
  </si>
  <si>
    <t>E3673</t>
  </si>
  <si>
    <t>Reigate and Banstead inside MPD</t>
  </si>
  <si>
    <t>R504</t>
  </si>
  <si>
    <t>E3674</t>
  </si>
  <si>
    <t>Reigate and Banstead outside MPD</t>
  </si>
  <si>
    <t>R505</t>
  </si>
  <si>
    <t>E1971</t>
  </si>
  <si>
    <t>Broxbourne inside MPD</t>
  </si>
  <si>
    <t>R506</t>
  </si>
  <si>
    <t>E1972</t>
  </si>
  <si>
    <t>Broxbourne outside MPD</t>
  </si>
  <si>
    <t>R507</t>
  </si>
  <si>
    <t>E1973</t>
  </si>
  <si>
    <t>Welwyn Hatfield inside MPD</t>
  </si>
  <si>
    <t>R508</t>
  </si>
  <si>
    <t>E1571</t>
  </si>
  <si>
    <t>Welwyn Hatfield outside MPD</t>
  </si>
  <si>
    <t>R509</t>
  </si>
  <si>
    <t>E1572</t>
  </si>
  <si>
    <t>Epping Forest inside MPD</t>
  </si>
  <si>
    <t>R510</t>
  </si>
  <si>
    <t>E1574</t>
  </si>
  <si>
    <t>Epping Forest outside MPD</t>
  </si>
  <si>
    <t>R511</t>
  </si>
  <si>
    <t>Hertsmere inside MPD</t>
  </si>
  <si>
    <t>R512</t>
  </si>
  <si>
    <t>Hertsmere outside MPD</t>
  </si>
  <si>
    <t>R545</t>
  </si>
  <si>
    <t>E6765</t>
  </si>
  <si>
    <t>RECEIVER</t>
  </si>
  <si>
    <t>Residuary Receiver</t>
  </si>
  <si>
    <t>R546</t>
  </si>
  <si>
    <t>Residuary Receiver - Probation</t>
  </si>
  <si>
    <t>R547</t>
  </si>
  <si>
    <t>Residuary Receiver - Magistrates Courts</t>
  </si>
  <si>
    <t>R548</t>
  </si>
  <si>
    <t>Metropolitan Police Authority (Inner London)</t>
  </si>
  <si>
    <t>R549</t>
  </si>
  <si>
    <t>Metropolitan Police Authority (Outer London)</t>
  </si>
  <si>
    <t>R550</t>
  </si>
  <si>
    <t>METPOL</t>
  </si>
  <si>
    <t>Metropolitan Police Authority</t>
  </si>
  <si>
    <t>R551</t>
  </si>
  <si>
    <t>E6071</t>
  </si>
  <si>
    <t>Essex Police 2000</t>
  </si>
  <si>
    <t>R552</t>
  </si>
  <si>
    <t>E6072</t>
  </si>
  <si>
    <t>Hertfordshire Police 2000</t>
  </si>
  <si>
    <t>R553</t>
  </si>
  <si>
    <t>E6073</t>
  </si>
  <si>
    <t>Surrey Police 2000</t>
  </si>
  <si>
    <t>E5100</t>
  </si>
  <si>
    <t>GLA</t>
  </si>
  <si>
    <t>R571</t>
  </si>
  <si>
    <t>E5101</t>
  </si>
  <si>
    <t>GLAPOL</t>
  </si>
  <si>
    <t>GLA - police</t>
  </si>
  <si>
    <t>R572</t>
  </si>
  <si>
    <t>E5102</t>
  </si>
  <si>
    <t>GLAFIR</t>
  </si>
  <si>
    <t>GLA - fire</t>
  </si>
  <si>
    <t>R573</t>
  </si>
  <si>
    <t>GLA - roads</t>
  </si>
  <si>
    <t>R574</t>
  </si>
  <si>
    <t>GLA - other transport</t>
  </si>
  <si>
    <t>R575</t>
  </si>
  <si>
    <t>E5103</t>
  </si>
  <si>
    <t>GLA - tfl</t>
  </si>
  <si>
    <t>R576</t>
  </si>
  <si>
    <t>E5104</t>
  </si>
  <si>
    <t>GLA - development</t>
  </si>
  <si>
    <t>R579</t>
  </si>
  <si>
    <t>E5105</t>
  </si>
  <si>
    <t>GLA - mayor and misc</t>
  </si>
  <si>
    <t>R580</t>
  </si>
  <si>
    <t>GLAnoPOL</t>
  </si>
  <si>
    <t>GLA - all except police</t>
  </si>
  <si>
    <t>R581</t>
  </si>
  <si>
    <t>GLMCA</t>
  </si>
  <si>
    <t>GL Magistrates Courts Authority</t>
  </si>
  <si>
    <t>UNITARY</t>
  </si>
  <si>
    <t>E2721</t>
  </si>
  <si>
    <t>B1</t>
  </si>
  <si>
    <t>Boothferry (to East Riding)</t>
  </si>
  <si>
    <t>B2</t>
  </si>
  <si>
    <t>Boothferry (to North Lincs)</t>
  </si>
  <si>
    <t>B3</t>
  </si>
  <si>
    <t>Harrogate (to York)</t>
  </si>
  <si>
    <t>B4</t>
  </si>
  <si>
    <t>Ryedale (to York)</t>
  </si>
  <si>
    <t>B5</t>
  </si>
  <si>
    <t>Selby (to York)</t>
  </si>
  <si>
    <t>B6</t>
  </si>
  <si>
    <t>Goole area</t>
  </si>
  <si>
    <t>C1</t>
  </si>
  <si>
    <t>Rhymney Valley</t>
  </si>
  <si>
    <t>C2</t>
  </si>
  <si>
    <t>Llanrhaedr-ym-Mochnant and Llansilin</t>
  </si>
  <si>
    <t>R632</t>
  </si>
  <si>
    <t>E0221</t>
  </si>
  <si>
    <t>Bedfordshire  (old)</t>
  </si>
  <si>
    <t>E0421</t>
  </si>
  <si>
    <t>E1021</t>
  </si>
  <si>
    <t>E1221</t>
  </si>
  <si>
    <t>R636</t>
  </si>
  <si>
    <t>E1321</t>
  </si>
  <si>
    <t>Durham  (old)</t>
  </si>
  <si>
    <t>E1421</t>
  </si>
  <si>
    <t>E1721</t>
  </si>
  <si>
    <t>E2421</t>
  </si>
  <si>
    <t>E3421</t>
  </si>
  <si>
    <t>R641</t>
  </si>
  <si>
    <t>E3921</t>
  </si>
  <si>
    <t>Wiltshire  (old)</t>
  </si>
  <si>
    <t>E0521</t>
  </si>
  <si>
    <t>R664</t>
  </si>
  <si>
    <t>E0621</t>
  </si>
  <si>
    <t>Cheshire  (old)</t>
  </si>
  <si>
    <t>E1121</t>
  </si>
  <si>
    <t>E1521</t>
  </si>
  <si>
    <t>E2221</t>
  </si>
  <si>
    <t>E2321</t>
  </si>
  <si>
    <t>E3021</t>
  </si>
  <si>
    <t>R670</t>
  </si>
  <si>
    <t>E3221</t>
  </si>
  <si>
    <t>Shropshire  (old)</t>
  </si>
  <si>
    <t>E1821</t>
  </si>
  <si>
    <t>B7</t>
  </si>
  <si>
    <t>Huntingdonshire (to Peterborough)</t>
  </si>
  <si>
    <t>B8</t>
  </si>
  <si>
    <t>Peterborough (to Huntingdonshire)</t>
  </si>
  <si>
    <t>B9</t>
  </si>
  <si>
    <t>Malvern Hills (to Malvern Hills)</t>
  </si>
  <si>
    <t>B10</t>
  </si>
  <si>
    <t>Malvern Hills (to Herefordshire)</t>
  </si>
  <si>
    <t>B11</t>
  </si>
  <si>
    <t>Leominster (to Malvern Hills)</t>
  </si>
  <si>
    <t>B12</t>
  </si>
  <si>
    <t>Leominster (to Herefordshire)</t>
  </si>
  <si>
    <t>Cheshire West and Chester</t>
  </si>
  <si>
    <t>R905</t>
  </si>
  <si>
    <t>E6002</t>
  </si>
  <si>
    <t>Bedfordshire Police</t>
  </si>
  <si>
    <t>R908</t>
  </si>
  <si>
    <t>E6005</t>
  </si>
  <si>
    <t>Cambridgeshire Police</t>
  </si>
  <si>
    <t>R909</t>
  </si>
  <si>
    <t>E6006</t>
  </si>
  <si>
    <t>Cheshire Police</t>
  </si>
  <si>
    <t>R910</t>
  </si>
  <si>
    <t>E6007</t>
  </si>
  <si>
    <t>Cleveland Police</t>
  </si>
  <si>
    <t>R912</t>
  </si>
  <si>
    <t>E6009</t>
  </si>
  <si>
    <t>Cumbria Police</t>
  </si>
  <si>
    <t>R913</t>
  </si>
  <si>
    <t>E6010</t>
  </si>
  <si>
    <t>Derbyshire Police</t>
  </si>
  <si>
    <t>R915</t>
  </si>
  <si>
    <t>E6012</t>
  </si>
  <si>
    <t>Dorset Police</t>
  </si>
  <si>
    <t>R916</t>
  </si>
  <si>
    <t>E6013</t>
  </si>
  <si>
    <t>Durham Police</t>
  </si>
  <si>
    <t>R918</t>
  </si>
  <si>
    <t>E6015</t>
  </si>
  <si>
    <t>Essex Police</t>
  </si>
  <si>
    <t>R919</t>
  </si>
  <si>
    <t>E6016</t>
  </si>
  <si>
    <t>Gloucestershire Police</t>
  </si>
  <si>
    <t>R922</t>
  </si>
  <si>
    <t>E6019</t>
  </si>
  <si>
    <t>Hertfordshire Police</t>
  </si>
  <si>
    <t>R923</t>
  </si>
  <si>
    <t>E6020</t>
  </si>
  <si>
    <t>Humberside Police</t>
  </si>
  <si>
    <t>R925</t>
  </si>
  <si>
    <t>E6022</t>
  </si>
  <si>
    <t>Kent Police</t>
  </si>
  <si>
    <t>R926</t>
  </si>
  <si>
    <t>E6023</t>
  </si>
  <si>
    <t>Lancashire Police</t>
  </si>
  <si>
    <t>R927</t>
  </si>
  <si>
    <t>E6024</t>
  </si>
  <si>
    <t>Leicestershire Police</t>
  </si>
  <si>
    <t>R928</t>
  </si>
  <si>
    <t>E6025</t>
  </si>
  <si>
    <t>Lincolnshire Police</t>
  </si>
  <si>
    <t>R929</t>
  </si>
  <si>
    <t>E6026</t>
  </si>
  <si>
    <t>Norfolk Police</t>
  </si>
  <si>
    <t>R930</t>
  </si>
  <si>
    <t>E6028</t>
  </si>
  <si>
    <t>Northamptonshire Police</t>
  </si>
  <si>
    <t>R932</t>
  </si>
  <si>
    <t>E6027</t>
  </si>
  <si>
    <t>North Yorkshire Police</t>
  </si>
  <si>
    <t>R933</t>
  </si>
  <si>
    <t>E6030</t>
  </si>
  <si>
    <t>Nottinghamshire Police</t>
  </si>
  <si>
    <t>R937</t>
  </si>
  <si>
    <t>E6034</t>
  </si>
  <si>
    <t>Staffordshire Police</t>
  </si>
  <si>
    <t>R938</t>
  </si>
  <si>
    <t>E6035</t>
  </si>
  <si>
    <t>Suffolk Police</t>
  </si>
  <si>
    <t>R939</t>
  </si>
  <si>
    <t>E6036</t>
  </si>
  <si>
    <t>Surrey Police</t>
  </si>
  <si>
    <t>R940</t>
  </si>
  <si>
    <t>E6037</t>
  </si>
  <si>
    <t>Warwickshire Police</t>
  </si>
  <si>
    <t>R942</t>
  </si>
  <si>
    <t>E6039</t>
  </si>
  <si>
    <t>Wiltshire Police</t>
  </si>
  <si>
    <t>R945</t>
  </si>
  <si>
    <t>OLD</t>
  </si>
  <si>
    <t>Dyfed-Powys Police (old)</t>
  </si>
  <si>
    <t>R946</t>
  </si>
  <si>
    <t>Gwent Police (old)</t>
  </si>
  <si>
    <t>R947</t>
  </si>
  <si>
    <t>North Wales Police (old)</t>
  </si>
  <si>
    <t>R948</t>
  </si>
  <si>
    <t>South Wales Police (old)</t>
  </si>
  <si>
    <t>R801</t>
  </si>
  <si>
    <t>South West GOR</t>
  </si>
  <si>
    <t>R802</t>
  </si>
  <si>
    <t>South East GOR</t>
  </si>
  <si>
    <t>R803</t>
  </si>
  <si>
    <t>London GOR</t>
  </si>
  <si>
    <t>R804</t>
  </si>
  <si>
    <t>Eastern GOR</t>
  </si>
  <si>
    <t>R805</t>
  </si>
  <si>
    <t>East Midlands GOR</t>
  </si>
  <si>
    <t>R806</t>
  </si>
  <si>
    <t>West Midlands GOR</t>
  </si>
  <si>
    <t>R807</t>
  </si>
  <si>
    <t>Yorkshire and Humber GOR</t>
  </si>
  <si>
    <t>R808</t>
  </si>
  <si>
    <t>North East GOR</t>
  </si>
  <si>
    <t>R809</t>
  </si>
  <si>
    <t>North West GOR</t>
  </si>
  <si>
    <t>R810</t>
  </si>
  <si>
    <t>Merseyside GOR</t>
  </si>
  <si>
    <t>R811</t>
  </si>
  <si>
    <t>North West GOR (combo)</t>
  </si>
  <si>
    <t>E6101</t>
  </si>
  <si>
    <t>SFIR</t>
  </si>
  <si>
    <t>Avon Fire Authority</t>
  </si>
  <si>
    <t>E6107</t>
  </si>
  <si>
    <t>Cleveland Fire Authority</t>
  </si>
  <si>
    <t>E6120</t>
  </si>
  <si>
    <t>Humberside Fire Authority</t>
  </si>
  <si>
    <t>E6127</t>
  </si>
  <si>
    <t>North Yorkshire Fire Authority</t>
  </si>
  <si>
    <t>E6102</t>
  </si>
  <si>
    <t>Bedfordshire Fire Authority</t>
  </si>
  <si>
    <t>E6104</t>
  </si>
  <si>
    <t>Buckinghamshire Fire Authority</t>
  </si>
  <si>
    <t>E6110</t>
  </si>
  <si>
    <t>Derbyshire Fire Authority</t>
  </si>
  <si>
    <t>E6112</t>
  </si>
  <si>
    <t>Dorset Fire Authority</t>
  </si>
  <si>
    <t>E6113</t>
  </si>
  <si>
    <t>Durham Fire Authority</t>
  </si>
  <si>
    <t>E6114</t>
  </si>
  <si>
    <t>East Sussex Fire Authority</t>
  </si>
  <si>
    <t>E6117</t>
  </si>
  <si>
    <t>Hampshire Fire Authority</t>
  </si>
  <si>
    <t>E6124</t>
  </si>
  <si>
    <t>Leicestershire Fire Authority</t>
  </si>
  <si>
    <t>E6134</t>
  </si>
  <si>
    <t>Staffordshire Fire Authority</t>
  </si>
  <si>
    <t>E6139</t>
  </si>
  <si>
    <t>Wiltshire Fire Authority</t>
  </si>
  <si>
    <t>E6103</t>
  </si>
  <si>
    <t>Berkshire Fire Authority</t>
  </si>
  <si>
    <t>E6105</t>
  </si>
  <si>
    <t>Cambridgeshire Fire Authority</t>
  </si>
  <si>
    <t>E6106</t>
  </si>
  <si>
    <t>Cheshire Fire Authority</t>
  </si>
  <si>
    <t>R967</t>
  </si>
  <si>
    <t>E6111</t>
  </si>
  <si>
    <t>OLDFIR</t>
  </si>
  <si>
    <t>Devon Fire Authority</t>
  </si>
  <si>
    <t>E6115</t>
  </si>
  <si>
    <t>Essex Fire Authority</t>
  </si>
  <si>
    <t>E6118</t>
  </si>
  <si>
    <t>Hereford and Worcester Fire Authority</t>
  </si>
  <si>
    <t>E6122</t>
  </si>
  <si>
    <t>Kent Fire Authority</t>
  </si>
  <si>
    <t>E6123</t>
  </si>
  <si>
    <t>Lancashire Fire Authority</t>
  </si>
  <si>
    <t>E6130</t>
  </si>
  <si>
    <t>Nottinghamshire Fire Authority</t>
  </si>
  <si>
    <t>E6132</t>
  </si>
  <si>
    <t>Shropshire Fire Authority</t>
  </si>
  <si>
    <t>E6161</t>
  </si>
  <si>
    <t>Devon and Somerset Fire Authority</t>
  </si>
  <si>
    <t>W1</t>
  </si>
  <si>
    <t>WPOL</t>
  </si>
  <si>
    <t>Dyfed-Powys Police</t>
  </si>
  <si>
    <t>W2</t>
  </si>
  <si>
    <t>Gwent Police</t>
  </si>
  <si>
    <t>W3</t>
  </si>
  <si>
    <t>North Wales Police</t>
  </si>
  <si>
    <t>W4</t>
  </si>
  <si>
    <t>South Wales Police</t>
  </si>
  <si>
    <t>W5</t>
  </si>
  <si>
    <t>Carmarthenshire</t>
  </si>
  <si>
    <t>W6</t>
  </si>
  <si>
    <t>Ceredigion</t>
  </si>
  <si>
    <t>W7</t>
  </si>
  <si>
    <t>Pembrokeshire</t>
  </si>
  <si>
    <t>W8</t>
  </si>
  <si>
    <t>Powys</t>
  </si>
  <si>
    <t>W9</t>
  </si>
  <si>
    <t>Blaenau Gwent</t>
  </si>
  <si>
    <t>W10</t>
  </si>
  <si>
    <t>Caerphilly</t>
  </si>
  <si>
    <t>W11</t>
  </si>
  <si>
    <t>Monmouthshire</t>
  </si>
  <si>
    <t>W12</t>
  </si>
  <si>
    <t>Newport</t>
  </si>
  <si>
    <t>W13</t>
  </si>
  <si>
    <t>Torfaen</t>
  </si>
  <si>
    <t>W14</t>
  </si>
  <si>
    <t>Isle of Anglesey</t>
  </si>
  <si>
    <t>W15</t>
  </si>
  <si>
    <t>Conwy</t>
  </si>
  <si>
    <t>W16</t>
  </si>
  <si>
    <t>Denbighshire</t>
  </si>
  <si>
    <t>W17</t>
  </si>
  <si>
    <t>Flintshire</t>
  </si>
  <si>
    <t>W18</t>
  </si>
  <si>
    <t>Gwynedd</t>
  </si>
  <si>
    <t>W19</t>
  </si>
  <si>
    <t>Wrexham</t>
  </si>
  <si>
    <t>W20</t>
  </si>
  <si>
    <t>Bridgend</t>
  </si>
  <si>
    <t>W21</t>
  </si>
  <si>
    <t>Cardiff</t>
  </si>
  <si>
    <t>W22</t>
  </si>
  <si>
    <t>Merthyr Tydfil</t>
  </si>
  <si>
    <t>W23</t>
  </si>
  <si>
    <t>Neath Port Talbot</t>
  </si>
  <si>
    <t>W24</t>
  </si>
  <si>
    <t>Rhondda, Cynon, Taff</t>
  </si>
  <si>
    <t>W25</t>
  </si>
  <si>
    <t>Swansea</t>
  </si>
  <si>
    <t>W26</t>
  </si>
  <si>
    <t>Vale of Glamorgan</t>
  </si>
  <si>
    <t>TOTAL Shire districts</t>
  </si>
  <si>
    <t>TSC</t>
  </si>
  <si>
    <t>TOTAL Shire counties</t>
  </si>
  <si>
    <t>TOTAL Shire counties with fire</t>
  </si>
  <si>
    <t>TOTAL Shire counties without fire</t>
  </si>
  <si>
    <t>TU</t>
  </si>
  <si>
    <t>TOTAL Shire unitary authorities</t>
  </si>
  <si>
    <t>TOTAL Shire unitaries with fire</t>
  </si>
  <si>
    <t>TOTAL Shire unitaries without fire</t>
  </si>
  <si>
    <t>TOSD</t>
  </si>
  <si>
    <t>TOTAL Old shire districts</t>
  </si>
  <si>
    <t>TOSC</t>
  </si>
  <si>
    <t>TOTAL Old shire counties</t>
  </si>
  <si>
    <t>TOLDBILL</t>
  </si>
  <si>
    <t>TOTAL Old police authorities</t>
  </si>
  <si>
    <t>TSPOL</t>
  </si>
  <si>
    <t>TOTAL Shire police authorities</t>
  </si>
  <si>
    <t>TOTAL Combined fire authorities</t>
  </si>
  <si>
    <t>TOLDFIR</t>
  </si>
  <si>
    <t>Total Old shire fire authorities</t>
  </si>
  <si>
    <t>TOTAL Shire areas</t>
  </si>
  <si>
    <t>TOTAL Metropolitan districts</t>
  </si>
  <si>
    <t>TPOL</t>
  </si>
  <si>
    <t>TOTAL Metropolitan police authorities</t>
  </si>
  <si>
    <t>TOTAL Metropolitan fire authorities</t>
  </si>
  <si>
    <t>TTRA</t>
  </si>
  <si>
    <t>TOTAL Metropolitan transport authorities</t>
  </si>
  <si>
    <t>TMC</t>
  </si>
  <si>
    <t>TOTAL Metropolitan counties</t>
  </si>
  <si>
    <t>TOTAL Metropolitan areas</t>
  </si>
  <si>
    <t>TOTAL Inner London boroughs incl. City</t>
  </si>
  <si>
    <t>TOTAL Outer London boroughs</t>
  </si>
  <si>
    <t>TOTAL London boroughs</t>
  </si>
  <si>
    <t>TOTAL London area</t>
  </si>
  <si>
    <t>TED</t>
  </si>
  <si>
    <t>TOTAL education authorities</t>
  </si>
  <si>
    <t>TOTAL England</t>
  </si>
  <si>
    <t>NORTHERN</t>
  </si>
  <si>
    <t>Northern Region</t>
  </si>
  <si>
    <t>NWEST</t>
  </si>
  <si>
    <t>North West</t>
  </si>
  <si>
    <t>YHUMBER</t>
  </si>
  <si>
    <t>Yorkshire &amp; the Humber</t>
  </si>
  <si>
    <t>EASTMIDS</t>
  </si>
  <si>
    <t>East Midlands</t>
  </si>
  <si>
    <t>WESTMIDS</t>
  </si>
  <si>
    <t>West Midlands</t>
  </si>
  <si>
    <t>EANGLIA</t>
  </si>
  <si>
    <t>East Anglia</t>
  </si>
  <si>
    <t>SWEST</t>
  </si>
  <si>
    <t>South West</t>
  </si>
  <si>
    <t>SEAST</t>
  </si>
  <si>
    <t>South East</t>
  </si>
  <si>
    <t>LONDON</t>
  </si>
  <si>
    <t>Greater London</t>
  </si>
  <si>
    <t>TW</t>
  </si>
  <si>
    <t>TPOLFIR</t>
  </si>
  <si>
    <t>TOTAL POLICE + FIRE GROUP</t>
  </si>
  <si>
    <t>TPOLGRP</t>
  </si>
  <si>
    <t>Total all police authorities</t>
  </si>
  <si>
    <t>TFIRGRP</t>
  </si>
  <si>
    <t>Total all fire authorities</t>
  </si>
  <si>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</si>
  <si>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</si>
  <si>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</si>
  <si>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</si>
  <si>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</si>
  <si>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</si>
  <si>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</si>
  <si>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</si>
  <si>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</si>
  <si>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</si>
  <si>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</si>
  <si>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Shire districts</t>
  </si>
  <si>
    <t>GREATER LONDON</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</si>
  <si>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</si>
  <si>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</si>
  <si>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</si>
  <si>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</si>
  <si>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</si>
  <si>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</si>
  <si>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</si>
  <si>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</si>
  <si>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</si>
  <si>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</si>
  <si>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</si>
  <si>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</si>
  <si>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</si>
  <si>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</si>
  <si>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</si>
  <si>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</si>
  <si>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</si>
  <si>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</si>
  <si>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</si>
  <si>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</si>
  <si>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</si>
  <si>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</si>
  <si>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</si>
  <si>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</si>
  <si>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</si>
  <si>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</si>
  <si>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</si>
  <si>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</si>
  <si>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</si>
  <si>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</si>
  <si>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</si>
  <si>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</si>
  <si>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</si>
  <si>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GREATER MANCHESTER</t>
  </si>
  <si>
    <t>Bolton</t>
  </si>
  <si>
    <t>Bury</t>
  </si>
  <si>
    <t>Manchester</t>
  </si>
  <si>
    <t>Oldham</t>
  </si>
  <si>
    <t>Rochdale</t>
  </si>
  <si>
    <t>Salford</t>
  </si>
  <si>
    <t>Stockport</t>
  </si>
  <si>
    <t>Tameside</t>
  </si>
  <si>
    <t>Trafford</t>
  </si>
  <si>
    <t>Wigan</t>
  </si>
  <si>
    <t>Greater Manchester Fire</t>
  </si>
  <si>
    <t>MERSEYSIDE</t>
  </si>
  <si>
    <t>Knowsley</t>
  </si>
  <si>
    <t>Liverpool</t>
  </si>
  <si>
    <t>Sefton</t>
  </si>
  <si>
    <t>St Helens</t>
  </si>
  <si>
    <t>Wirral</t>
  </si>
  <si>
    <t>Merseyside Fire</t>
  </si>
  <si>
    <t>SOUTH YORKSHIRE</t>
  </si>
  <si>
    <t>Barnsley</t>
  </si>
  <si>
    <t>Doncaster</t>
  </si>
  <si>
    <t>Rotherham</t>
  </si>
  <si>
    <t>Sheffield</t>
  </si>
  <si>
    <t>South Yorkshire Fire</t>
  </si>
  <si>
    <t>TYNE AND WEAR</t>
  </si>
  <si>
    <t>Gateshead</t>
  </si>
  <si>
    <t>Newcastle upon Tyne</t>
  </si>
  <si>
    <t>North Tyneside</t>
  </si>
  <si>
    <t>South Tyneside</t>
  </si>
  <si>
    <t>Sunderland</t>
  </si>
  <si>
    <t>Tyne and Wear Fire</t>
  </si>
  <si>
    <t>WEST MIDLANDS</t>
  </si>
  <si>
    <t>Birmingham</t>
  </si>
  <si>
    <t>Coventry</t>
  </si>
  <si>
    <t>Dudley</t>
  </si>
  <si>
    <t>Sandwell</t>
  </si>
  <si>
    <t>Solihull</t>
  </si>
  <si>
    <t>Walsall</t>
  </si>
  <si>
    <t>Wolverhampton</t>
  </si>
  <si>
    <t>West Midlands Fire</t>
  </si>
  <si>
    <t>WEST YORKSHIRE</t>
  </si>
  <si>
    <t>Bradford</t>
  </si>
  <si>
    <t>Calderdale</t>
  </si>
  <si>
    <t>Kirklees</t>
  </si>
  <si>
    <t>Leeds</t>
  </si>
  <si>
    <t>Wakefield</t>
  </si>
  <si>
    <t>West Yorkshire Fire</t>
  </si>
  <si>
    <t>ALL PURPOSE AUTHORITIES</t>
  </si>
  <si>
    <t>Bath &amp; North East Somerset</t>
  </si>
  <si>
    <t>Blackburn with Darwen</t>
  </si>
  <si>
    <t>Blackpool</t>
  </si>
  <si>
    <t>Bournemouth</t>
  </si>
  <si>
    <t>Bracknell Forest</t>
  </si>
  <si>
    <t>Brighton &amp; Hove</t>
  </si>
  <si>
    <t>Bristol</t>
  </si>
  <si>
    <t>Darlington</t>
  </si>
  <si>
    <t>Derby</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</si>
  <si>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</si>
  <si>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</si>
  <si>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</si>
  <si>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</si>
  <si>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</si>
  <si>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</si>
  <si>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</si>
  <si>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</si>
  <si>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</si>
  <si>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</si>
  <si>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</si>
  <si>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</si>
  <si>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</si>
  <si>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</si>
  <si>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</si>
  <si>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</si>
  <si>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</si>
  <si>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</si>
  <si>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</si>
  <si>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</si>
  <si>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Redcar and Cleveland</t>
  </si>
  <si>
    <t>Rutland</t>
  </si>
  <si>
    <t>Slough</t>
  </si>
  <si>
    <t>South Gloucestershire</t>
  </si>
  <si>
    <t>Southampton</t>
  </si>
  <si>
    <t>Southend-on-Sea</t>
  </si>
  <si>
    <t>Stockton-on-Tees</t>
  </si>
  <si>
    <t>Stoke-on-Trent</t>
  </si>
  <si>
    <t>Swindon</t>
  </si>
  <si>
    <t>Telford and the Wrekin</t>
  </si>
  <si>
    <t>Thurrock</t>
  </si>
  <si>
    <t>Torbay</t>
  </si>
  <si>
    <t>Warrington</t>
  </si>
  <si>
    <t>West Berkshire</t>
  </si>
  <si>
    <t>Windsor and Maidenhead</t>
  </si>
  <si>
    <t>Wokingham</t>
  </si>
  <si>
    <t>York</t>
  </si>
  <si>
    <t>SHIRE COUNTIES</t>
  </si>
  <si>
    <t>Buckinghamshire</t>
  </si>
  <si>
    <t>Cambridgeshire</t>
  </si>
  <si>
    <t>Cornwall</t>
  </si>
  <si>
    <t>Cumbria</t>
  </si>
  <si>
    <t>Derbyshire</t>
  </si>
  <si>
    <t>Devon</t>
  </si>
  <si>
    <t>Dorset</t>
  </si>
  <si>
    <t>Durham</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</si>
  <si>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</si>
  <si>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</si>
  <si>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</si>
  <si>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</si>
  <si>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</si>
  <si>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</si>
  <si>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</si>
  <si>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</si>
  <si>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</si>
  <si>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</si>
  <si>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</si>
  <si>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</si>
  <si>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</si>
  <si>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</si>
  <si>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</si>
  <si>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</si>
  <si>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</si>
  <si>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</si>
  <si>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</si>
  <si>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</si>
  <si>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</si>
  <si>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</si>
  <si>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</si>
  <si>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</si>
  <si>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Bedford</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</si>
  <si>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</si>
  <si>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</si>
  <si>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</si>
  <si>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</si>
  <si>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</si>
  <si>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</si>
  <si>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</si>
  <si>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</si>
  <si>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</si>
  <si>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</si>
  <si>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</si>
  <si>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</si>
  <si>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</si>
  <si>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</si>
  <si>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</si>
  <si>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</si>
  <si>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</si>
  <si>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</si>
  <si>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</si>
  <si>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</si>
  <si>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</si>
  <si>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</si>
  <si>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</si>
  <si>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</si>
  <si>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</si>
  <si>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</si>
  <si>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</si>
  <si>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</si>
  <si>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</si>
  <si>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</si>
  <si>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</si>
  <si>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</si>
  <si>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</si>
  <si>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</si>
  <si>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</si>
  <si>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</si>
  <si>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</si>
  <si>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</si>
  <si>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</si>
  <si>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</si>
  <si>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</si>
  <si>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</si>
  <si>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</si>
  <si>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</si>
  <si>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</si>
  <si>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</si>
  <si>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</si>
  <si>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</si>
  <si>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</si>
  <si>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</si>
  <si>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</si>
  <si>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</si>
  <si>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</si>
  <si>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</si>
  <si>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</si>
  <si>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</si>
  <si>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</si>
  <si>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</si>
  <si>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</si>
  <si>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</si>
  <si>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</si>
  <si>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</si>
  <si>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</si>
  <si>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</si>
  <si>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</si>
  <si>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</si>
  <si>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</si>
  <si>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</si>
  <si>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</si>
  <si>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</si>
  <si>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</si>
  <si>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</si>
  <si>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</si>
  <si>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</si>
  <si>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</si>
  <si>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</si>
  <si>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</si>
  <si>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</si>
  <si>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</si>
  <si>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</si>
  <si>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</si>
  <si>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</si>
  <si>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</si>
  <si>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</si>
  <si>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</si>
  <si>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</si>
  <si>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</si>
  <si>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</si>
  <si>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</si>
  <si>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</si>
  <si>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</si>
  <si>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</si>
  <si>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</si>
  <si>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</si>
  <si>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</si>
  <si>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</si>
  <si>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</si>
  <si>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</si>
  <si>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</si>
  <si>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</si>
  <si>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</si>
  <si>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</si>
  <si>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</si>
  <si>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</si>
  <si>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</si>
  <si>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</si>
  <si>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</si>
  <si>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</si>
  <si>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</si>
  <si>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</si>
  <si>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</si>
  <si>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</si>
  <si>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</si>
  <si>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</si>
  <si>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</si>
  <si>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</si>
  <si>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</si>
  <si>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</si>
  <si>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</si>
  <si>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</si>
  <si>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</si>
  <si>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</si>
  <si>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</si>
  <si>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</si>
  <si>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</si>
  <si>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</si>
  <si>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</si>
  <si>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</si>
  <si>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</si>
  <si>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</si>
  <si>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</si>
  <si>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</si>
  <si>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</si>
  <si>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</si>
  <si>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</si>
  <si>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</si>
  <si>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</si>
  <si>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</si>
  <si>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</si>
  <si>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</si>
  <si>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</si>
  <si>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</si>
  <si>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</si>
  <si>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</si>
  <si>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</si>
  <si>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</si>
  <si>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</si>
  <si>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</si>
  <si>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</si>
  <si>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</si>
  <si>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</si>
  <si>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</si>
  <si>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</si>
  <si>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</si>
  <si>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</si>
  <si>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</si>
  <si>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</si>
  <si>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</si>
  <si>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</si>
  <si>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</si>
  <si>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</si>
  <si>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</si>
  <si>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</si>
  <si>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</si>
  <si>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</si>
  <si>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</si>
  <si>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</si>
  <si>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</si>
  <si>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</si>
  <si>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</si>
  <si>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</si>
  <si>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</si>
  <si>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</si>
  <si>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</si>
  <si>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</si>
  <si>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</si>
  <si>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</si>
  <si>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</si>
  <si>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</si>
  <si>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</si>
  <si>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</si>
  <si>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</si>
  <si>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</si>
  <si>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</si>
  <si>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</si>
  <si>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</si>
  <si>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</si>
  <si>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</si>
  <si>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</si>
  <si>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</si>
  <si>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</si>
  <si>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</si>
  <si>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</si>
  <si>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</si>
  <si>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</si>
  <si>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</si>
  <si>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</si>
  <si>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</si>
  <si>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</si>
  <si>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</si>
  <si>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</si>
  <si>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</si>
  <si>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</si>
  <si>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</si>
  <si>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</si>
  <si>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</si>
  <si>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</si>
  <si>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</si>
  <si>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</si>
  <si>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</si>
  <si>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</si>
  <si>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</si>
  <si>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</si>
  <si>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</si>
  <si>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</si>
  <si>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</si>
  <si>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</si>
  <si>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</si>
  <si>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</si>
  <si>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</si>
  <si>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</si>
  <si>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</si>
  <si>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</si>
  <si>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</si>
  <si>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</si>
  <si>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</si>
  <si>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</si>
  <si>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</si>
  <si>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Local Authority</t>
  </si>
  <si>
    <t>R403</t>
  </si>
  <si>
    <t>R570</t>
  </si>
  <si>
    <t>R370</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</si>
  <si>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</si>
  <si>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</si>
  <si>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</si>
  <si>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</si>
  <si>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</si>
  <si>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</si>
  <si>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</si>
  <si>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</si>
  <si>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</si>
  <si>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</si>
  <si>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</si>
  <si>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</si>
  <si>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</si>
  <si>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</si>
  <si>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</si>
  <si>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</si>
  <si>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</si>
  <si>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</si>
  <si>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</si>
  <si>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</si>
  <si>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</si>
  <si>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</si>
  <si>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</si>
  <si>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</si>
  <si>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</si>
  <si>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</si>
  <si>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</si>
  <si>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</si>
  <si>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</si>
  <si>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</si>
  <si>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</si>
  <si>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</si>
  <si>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</si>
  <si>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</si>
  <si>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</si>
  <si>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</si>
  <si>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</si>
  <si>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</si>
  <si>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</si>
  <si>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</si>
  <si>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</si>
  <si>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</si>
  <si>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R301</t>
  </si>
  <si>
    <t>R344</t>
  </si>
  <si>
    <t>R345</t>
  </si>
  <si>
    <t>R347</t>
  </si>
  <si>
    <t>R346</t>
  </si>
  <si>
    <t>R348</t>
  </si>
  <si>
    <t>R349</t>
  </si>
  <si>
    <t>R350</t>
  </si>
  <si>
    <t>R351</t>
  </si>
  <si>
    <t>R352</t>
  </si>
  <si>
    <t>R353</t>
  </si>
  <si>
    <t>R354</t>
  </si>
  <si>
    <t>R355</t>
  </si>
  <si>
    <t>R356</t>
  </si>
  <si>
    <t>R357</t>
  </si>
  <si>
    <t>R304</t>
  </si>
  <si>
    <t>R358</t>
  </si>
  <si>
    <t>R359</t>
  </si>
  <si>
    <t>R360</t>
  </si>
  <si>
    <t>R361</t>
  </si>
  <si>
    <t>R362</t>
  </si>
  <si>
    <t>R363</t>
  </si>
  <si>
    <t>R364</t>
  </si>
  <si>
    <t>R305</t>
  </si>
  <si>
    <t>R365</t>
  </si>
  <si>
    <t>R366</t>
  </si>
  <si>
    <t>R367</t>
  </si>
  <si>
    <t>R368</t>
  </si>
  <si>
    <t>R369</t>
  </si>
  <si>
    <t>R306</t>
  </si>
  <si>
    <t>R602</t>
  </si>
  <si>
    <t>R659</t>
  </si>
  <si>
    <t>R660</t>
  </si>
  <si>
    <t>R622</t>
  </si>
  <si>
    <t>R642</t>
  </si>
  <si>
    <t>R625</t>
  </si>
  <si>
    <t>R603</t>
  </si>
  <si>
    <t>R624</t>
  </si>
  <si>
    <t>R621</t>
  </si>
  <si>
    <t>R610</t>
  </si>
  <si>
    <t>R650</t>
  </si>
  <si>
    <t>R606</t>
  </si>
  <si>
    <t>R601</t>
  </si>
  <si>
    <t>R611</t>
  </si>
  <si>
    <t>R628</t>
  </si>
  <si>
    <t>R619</t>
  </si>
  <si>
    <t>R607</t>
  </si>
  <si>
    <t>R620</t>
  </si>
  <si>
    <t>R612</t>
  </si>
  <si>
    <t>R613</t>
  </si>
  <si>
    <t>R605</t>
  </si>
  <si>
    <t>R661</t>
  </si>
  <si>
    <t>R649</t>
  </si>
  <si>
    <t>R652</t>
  </si>
  <si>
    <t>R623</t>
  </si>
  <si>
    <t>R626</t>
  </si>
  <si>
    <t>R644</t>
  </si>
  <si>
    <t>R608</t>
  </si>
  <si>
    <t>R629</t>
  </si>
  <si>
    <t>R645</t>
  </si>
  <si>
    <t>R604</t>
  </si>
  <si>
    <t>R627</t>
  </si>
  <si>
    <t>R654</t>
  </si>
  <si>
    <t>R609</t>
  </si>
  <si>
    <t>R630</t>
  </si>
  <si>
    <t>R631</t>
  </si>
  <si>
    <t>R662</t>
  </si>
  <si>
    <t>R655</t>
  </si>
  <si>
    <t>R653</t>
  </si>
  <si>
    <t>R651</t>
  </si>
  <si>
    <t>R643</t>
  </si>
  <si>
    <t>R646</t>
  </si>
  <si>
    <t>R647</t>
  </si>
  <si>
    <t>R617</t>
  </si>
  <si>
    <t>R633</t>
  </si>
  <si>
    <t>R663</t>
  </si>
  <si>
    <t>R412</t>
  </si>
  <si>
    <t>R634</t>
  </si>
  <si>
    <t>R665</t>
  </si>
  <si>
    <t>R635</t>
  </si>
  <si>
    <t>R637</t>
  </si>
  <si>
    <t>R666</t>
  </si>
  <si>
    <t>R419</t>
  </si>
  <si>
    <t>R638</t>
  </si>
  <si>
    <t>R422</t>
  </si>
  <si>
    <t>R667</t>
  </si>
  <si>
    <t>R668</t>
  </si>
  <si>
    <t>R639</t>
  </si>
  <si>
    <t>R428</t>
  </si>
  <si>
    <t>R429</t>
  </si>
  <si>
    <t>R618</t>
  </si>
  <si>
    <t>R430</t>
  </si>
  <si>
    <t>R669</t>
  </si>
  <si>
    <t>R434</t>
  </si>
  <si>
    <t>R436</t>
  </si>
  <si>
    <t>R640</t>
  </si>
  <si>
    <t>R438</t>
  </si>
  <si>
    <t>R439</t>
  </si>
  <si>
    <t>R440</t>
  </si>
  <si>
    <t>R441</t>
  </si>
  <si>
    <t>R671</t>
  </si>
  <si>
    <t>R17</t>
  </si>
  <si>
    <t>R19</t>
  </si>
  <si>
    <t>R18</t>
  </si>
  <si>
    <t>R21</t>
  </si>
  <si>
    <t>R22</t>
  </si>
  <si>
    <t>R23</t>
  </si>
  <si>
    <t>R24</t>
  </si>
  <si>
    <t>R648</t>
  </si>
  <si>
    <t>R27</t>
  </si>
  <si>
    <t>R46</t>
  </si>
  <si>
    <t>R47</t>
  </si>
  <si>
    <t>R48</t>
  </si>
  <si>
    <t>R49</t>
  </si>
  <si>
    <t>R50</t>
  </si>
  <si>
    <t>R51</t>
  </si>
  <si>
    <t>R52</t>
  </si>
  <si>
    <t>R53</t>
  </si>
  <si>
    <t>R54</t>
  </si>
  <si>
    <t>R60</t>
  </si>
  <si>
    <t>R56</t>
  </si>
  <si>
    <t>R57</t>
  </si>
  <si>
    <t>R58</t>
  </si>
  <si>
    <t>R59</t>
  </si>
  <si>
    <t>R61</t>
  </si>
  <si>
    <t>R62</t>
  </si>
  <si>
    <t>R67</t>
  </si>
  <si>
    <t>R63</t>
  </si>
  <si>
    <t>R65</t>
  </si>
  <si>
    <t>R66</t>
  </si>
  <si>
    <t>R69</t>
  </si>
  <si>
    <t>R70</t>
  </si>
  <si>
    <t>R72</t>
  </si>
  <si>
    <t>R78</t>
  </si>
  <si>
    <t>R73</t>
  </si>
  <si>
    <t>R75</t>
  </si>
  <si>
    <t>R76</t>
  </si>
  <si>
    <t>R77</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</si>
  <si>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</si>
  <si>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</si>
  <si>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</si>
  <si>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</si>
  <si>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</si>
  <si>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</si>
  <si>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</si>
  <si>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</si>
  <si>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</si>
  <si>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</si>
  <si>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</si>
  <si>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</si>
  <si>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</si>
  <si>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</si>
  <si>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</si>
  <si>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</si>
  <si>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</si>
  <si>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</si>
  <si>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</si>
  <si>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</si>
  <si>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</si>
  <si>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</si>
  <si>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</si>
  <si>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</si>
  <si>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</si>
  <si>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</si>
  <si>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</si>
  <si>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</si>
  <si>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</si>
  <si>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</si>
  <si>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</si>
  <si>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</si>
  <si>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</si>
  <si>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</si>
  <si>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R136</t>
  </si>
  <si>
    <t>R137</t>
  </si>
  <si>
    <t>R138</t>
  </si>
  <si>
    <t>R139</t>
  </si>
  <si>
    <t>R140</t>
  </si>
  <si>
    <t>R141</t>
  </si>
  <si>
    <t>R142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</si>
</sst>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_)"/>
    <numFmt numFmtId="169" formatCode="0.000%"/>
    <numFmt numFmtId="170" formatCode="0.000"/>
    <numFmt numFmtId="171" formatCode="_-* #,##0.0_-;\-* #,##0.0_-;_-* &quot;-&quot;??_-;_-@_-"/>
    <numFmt numFmtId="172" formatCode="_-* #,##0_-;\-* #,##0_-;_-* &quot;-&quot;??_-;_-@_-"/>
  </numFmts>
  <fonts count="19">
    <font>
      <sz val="10"/>
      <name val="Arial"/>
      <family val="0"/>
    </font>
    <font>
      <b/>
      <sz val="14"/>
      <name val="Arial"/>
      <family val="2"/>
    </font>
    <font>
      <b/>
      <u val="single"/>
      <sz val="26"/>
      <color indexed="12"/>
      <name val="Arial"/>
      <family val="2"/>
    </font>
    <font>
      <sz val="10"/>
      <name val="Courier"/>
      <family val="0"/>
    </font>
    <font>
      <b/>
      <u val="single"/>
      <sz val="24"/>
      <color indexed="12"/>
      <name val="Arial"/>
      <family val="2"/>
    </font>
    <font>
      <b/>
      <vertAlign val="superscript"/>
      <sz val="10"/>
      <color indexed="48"/>
      <name val="Arial"/>
      <family val="2"/>
    </font>
    <font>
      <b/>
      <sz val="10"/>
      <color indexed="48"/>
      <name val="Arial"/>
      <family val="2"/>
    </font>
    <font>
      <sz val="10"/>
      <color indexed="8"/>
      <name val="Arial"/>
      <family val="2"/>
    </font>
    <font>
      <b/>
      <sz val="10"/>
      <name val="Arial"/>
      <family val="2"/>
    </font>
    <font>
      <sz val="8"/>
      <name val="Tahoma"/>
      <family val="0"/>
    </font>
    <font>
      <b/>
      <sz val="8"/>
      <name val="Tahoma"/>
      <family val="0"/>
    </font>
    <font>
      <sz val="8"/>
      <name val="Arial"/>
      <family val="0"/>
    </font>
    <font>
      <u val="single"/>
      <sz val="7.5"/>
      <color indexed="36"/>
      <name val="Arial"/>
      <family val="0"/>
    </font>
    <font>
      <u val="single"/>
      <sz val="7.5"/>
      <color indexed="12"/>
      <name val="Arial"/>
      <family val="0"/>
    </font>
    <font>
      <i/>
      <sz val="10"/>
      <name val="Arial"/>
      <family val="2"/>
    </font>
    <font>
      <sz val="10"/>
      <color indexed="9"/>
      <name val="Arial"/>
      <family val="0"/>
    </font>
    <font>
      <i/>
      <sz val="10"/>
      <color indexed="10"/>
      <name val="Arial"/>
      <family val="2"/>
    </font>
    <font>
      <sz val="8"/>
      <name val="MS Shell Dlg"/>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8" fillId="2" borderId="1">
      <alignment horizontal="righ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168" fontId="3" fillId="0" borderId="0">
      <alignment/>
      <protection/>
    </xf>
    <xf numFmtId="9" fontId="0" fillId="0" borderId="0" applyFont="0" applyFill="0" applyBorder="0" applyAlignment="0" applyProtection="0"/>
  </cellStyleXfs>
  <cellXfs count="145">
    <xf numFmtId="0" fontId="0" fillId="0" borderId="0" xfId="0" applyAlignment="1">
      <alignment/>
    </xf>
    <xf numFmtId="0" fontId="0" fillId="0" borderId="0" xfId="0" applyFill="1" applyAlignment="1">
      <alignment/>
    </xf>
    <xf numFmtId="164" fontId="0" fillId="0" borderId="0" xfId="0" applyNumberFormat="1" applyFill="1" applyAlignment="1">
      <alignment/>
    </xf>
    <xf numFmtId="165" fontId="0" fillId="0" borderId="0" xfId="0" applyNumberFormat="1" applyFill="1" applyAlignment="1">
      <alignment/>
    </xf>
    <xf numFmtId="165" fontId="0" fillId="0" borderId="2" xfId="0" applyNumberFormat="1" applyFill="1" applyBorder="1" applyAlignment="1">
      <alignment/>
    </xf>
    <xf numFmtId="3" fontId="0" fillId="0" borderId="0" xfId="0" applyNumberFormat="1" applyFill="1" applyAlignment="1">
      <alignment/>
    </xf>
    <xf numFmtId="2" fontId="0" fillId="0" borderId="0" xfId="0" applyNumberFormat="1" applyFill="1" applyAlignment="1">
      <alignment/>
    </xf>
    <xf numFmtId="165" fontId="0" fillId="0" borderId="3" xfId="0" applyNumberFormat="1" applyFill="1" applyBorder="1" applyAlignment="1">
      <alignment vertical="top" wrapText="1"/>
    </xf>
    <xf numFmtId="165" fontId="0" fillId="0" borderId="4" xfId="0" applyNumberFormat="1" applyFill="1" applyBorder="1" applyAlignment="1">
      <alignment vertical="top" wrapText="1"/>
    </xf>
    <xf numFmtId="3" fontId="0" fillId="0" borderId="4" xfId="0" applyNumberFormat="1"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2" fontId="0" fillId="0" borderId="4" xfId="0" applyNumberFormat="1" applyFill="1" applyBorder="1" applyAlignment="1">
      <alignment vertical="top" wrapText="1"/>
    </xf>
    <xf numFmtId="165" fontId="0" fillId="0" borderId="2" xfId="0" applyNumberFormat="1" applyFill="1" applyBorder="1" applyAlignment="1">
      <alignment vertical="top" wrapText="1"/>
    </xf>
    <xf numFmtId="165" fontId="0" fillId="0" borderId="0" xfId="0" applyNumberFormat="1" applyFill="1" applyBorder="1" applyAlignment="1">
      <alignment vertical="top" wrapText="1"/>
    </xf>
    <xf numFmtId="3" fontId="0" fillId="0" borderId="0" xfId="0" applyNumberFormat="1" applyFill="1" applyBorder="1" applyAlignment="1">
      <alignment vertical="top" wrapText="1"/>
    </xf>
    <xf numFmtId="0" fontId="0" fillId="0" borderId="2" xfId="0" applyFill="1" applyBorder="1" applyAlignment="1">
      <alignment vertical="top" wrapText="1"/>
    </xf>
    <xf numFmtId="0" fontId="0" fillId="0" borderId="0" xfId="0" applyFill="1" applyBorder="1" applyAlignment="1">
      <alignment vertical="top" wrapText="1"/>
    </xf>
    <xf numFmtId="2" fontId="0" fillId="0" borderId="0" xfId="0" applyNumberFormat="1" applyFill="1" applyBorder="1" applyAlignment="1">
      <alignment vertical="top" wrapText="1"/>
    </xf>
    <xf numFmtId="165" fontId="0" fillId="0" borderId="5" xfId="0" applyNumberFormat="1" applyFill="1" applyBorder="1" applyAlignment="1">
      <alignment/>
    </xf>
    <xf numFmtId="165" fontId="0" fillId="0" borderId="6" xfId="0" applyNumberFormat="1" applyFill="1" applyBorder="1" applyAlignment="1">
      <alignment/>
    </xf>
    <xf numFmtId="3" fontId="0" fillId="0" borderId="6" xfId="0" applyNumberFormat="1" applyFill="1" applyBorder="1" applyAlignment="1">
      <alignment/>
    </xf>
    <xf numFmtId="2" fontId="0" fillId="0" borderId="6" xfId="0" applyNumberFormat="1" applyFill="1" applyBorder="1" applyAlignment="1">
      <alignment/>
    </xf>
    <xf numFmtId="4" fontId="0" fillId="0" borderId="0" xfId="0" applyNumberFormat="1" applyFill="1" applyAlignment="1">
      <alignment/>
    </xf>
    <xf numFmtId="164" fontId="0" fillId="0" borderId="4" xfId="0" applyNumberFormat="1" applyFill="1" applyBorder="1" applyAlignment="1">
      <alignment vertical="top" wrapText="1"/>
    </xf>
    <xf numFmtId="0" fontId="0" fillId="0" borderId="0" xfId="0" applyFill="1" applyAlignment="1">
      <alignment vertical="top" wrapText="1"/>
    </xf>
    <xf numFmtId="164" fontId="0" fillId="0" borderId="0" xfId="0" applyNumberFormat="1" applyFill="1" applyBorder="1" applyAlignment="1">
      <alignment vertical="top" wrapText="1"/>
    </xf>
    <xf numFmtId="0" fontId="0" fillId="0" borderId="6" xfId="0" applyFill="1" applyBorder="1" applyAlignment="1">
      <alignment/>
    </xf>
    <xf numFmtId="164" fontId="0" fillId="0" borderId="6" xfId="0" applyNumberFormat="1" applyFill="1" applyBorder="1" applyAlignment="1">
      <alignment/>
    </xf>
    <xf numFmtId="0" fontId="0" fillId="0" borderId="0" xfId="0" applyFont="1" applyFill="1" applyAlignment="1">
      <alignment/>
    </xf>
    <xf numFmtId="166" fontId="0" fillId="0" borderId="0" xfId="23" applyNumberFormat="1" applyFont="1" applyFill="1" applyProtection="1">
      <alignment/>
      <protection/>
    </xf>
    <xf numFmtId="166" fontId="0" fillId="0" borderId="0" xfId="23" applyNumberFormat="1" applyFont="1" applyFill="1" applyAlignment="1" applyProtection="1">
      <alignment horizontal="left"/>
      <protection/>
    </xf>
    <xf numFmtId="166" fontId="3" fillId="0" borderId="0" xfId="23" applyNumberFormat="1" applyFill="1">
      <alignment/>
      <protection/>
    </xf>
    <xf numFmtId="166" fontId="0" fillId="0" borderId="0" xfId="23" applyNumberFormat="1" applyFont="1" applyFill="1" applyAlignment="1" applyProtection="1">
      <alignment horizontal="right"/>
      <protection/>
    </xf>
    <xf numFmtId="166" fontId="0" fillId="0" borderId="0" xfId="23" applyNumberFormat="1" applyFont="1" applyFill="1" applyAlignment="1">
      <alignment horizontal="right"/>
      <protection/>
    </xf>
    <xf numFmtId="166" fontId="0" fillId="0" borderId="0" xfId="23" applyNumberFormat="1" applyFont="1" applyFill="1">
      <alignment/>
      <protection/>
    </xf>
    <xf numFmtId="166" fontId="3" fillId="0" borderId="0" xfId="23" applyNumberFormat="1" applyFill="1" applyAlignment="1">
      <alignment vertical="top" wrapText="1"/>
      <protection/>
    </xf>
    <xf numFmtId="166" fontId="0" fillId="0" borderId="7" xfId="23" applyNumberFormat="1" applyFont="1" applyFill="1" applyBorder="1" applyAlignment="1" applyProtection="1">
      <alignment vertical="top" wrapText="1"/>
      <protection/>
    </xf>
    <xf numFmtId="166" fontId="0" fillId="0" borderId="8" xfId="23" applyNumberFormat="1" applyFont="1" applyFill="1" applyBorder="1" applyAlignment="1" applyProtection="1">
      <alignment vertical="top" wrapText="1"/>
      <protection/>
    </xf>
    <xf numFmtId="166" fontId="1" fillId="0" borderId="9" xfId="23" applyNumberFormat="1" applyFont="1" applyFill="1" applyBorder="1" applyAlignment="1" applyProtection="1">
      <alignment horizontal="center" vertical="center" wrapText="1"/>
      <protection/>
    </xf>
    <xf numFmtId="166" fontId="0" fillId="0" borderId="0" xfId="23" applyNumberFormat="1" applyFont="1" applyFill="1" applyAlignment="1">
      <alignment horizontal="right" vertical="top" wrapText="1"/>
      <protection/>
    </xf>
    <xf numFmtId="166" fontId="0" fillId="0" borderId="0" xfId="23" applyNumberFormat="1" applyFont="1" applyFill="1" applyAlignment="1">
      <alignment vertical="top" wrapText="1"/>
      <protection/>
    </xf>
    <xf numFmtId="166" fontId="5" fillId="0" borderId="0" xfId="23" applyNumberFormat="1" applyFont="1" applyFill="1">
      <alignment/>
      <protection/>
    </xf>
    <xf numFmtId="166" fontId="0" fillId="0" borderId="10" xfId="23" applyNumberFormat="1" applyFont="1" applyFill="1" applyBorder="1" applyProtection="1">
      <alignment/>
      <protection/>
    </xf>
    <xf numFmtId="166" fontId="0" fillId="0" borderId="0" xfId="23" applyNumberFormat="1" applyFont="1" applyFill="1" applyBorder="1" applyProtection="1">
      <alignment/>
      <protection/>
    </xf>
    <xf numFmtId="166" fontId="0" fillId="0" borderId="2" xfId="23" applyNumberFormat="1" applyFont="1" applyFill="1" applyBorder="1" applyAlignment="1" applyProtection="1">
      <alignment horizontal="right"/>
      <protection/>
    </xf>
    <xf numFmtId="166" fontId="6" fillId="0" borderId="0" xfId="23" applyNumberFormat="1" applyFont="1" applyFill="1">
      <alignment/>
      <protection/>
    </xf>
    <xf numFmtId="166" fontId="0" fillId="0" borderId="11" xfId="23" applyNumberFormat="1" applyFont="1" applyFill="1" applyBorder="1">
      <alignment/>
      <protection/>
    </xf>
    <xf numFmtId="166" fontId="0" fillId="0" borderId="11" xfId="23" applyNumberFormat="1" applyFont="1" applyFill="1" applyBorder="1" applyAlignment="1">
      <alignment horizontal="left"/>
      <protection/>
    </xf>
    <xf numFmtId="166" fontId="0" fillId="0" borderId="12" xfId="23" applyNumberFormat="1" applyFont="1" applyFill="1" applyBorder="1" applyProtection="1">
      <alignment/>
      <protection/>
    </xf>
    <xf numFmtId="166" fontId="0" fillId="0" borderId="6" xfId="23" applyNumberFormat="1" applyFont="1" applyFill="1" applyBorder="1" applyProtection="1">
      <alignment/>
      <protection/>
    </xf>
    <xf numFmtId="166" fontId="0" fillId="0" borderId="5" xfId="23" applyNumberFormat="1" applyFont="1" applyFill="1" applyBorder="1" applyAlignment="1" applyProtection="1">
      <alignment horizontal="right"/>
      <protection/>
    </xf>
    <xf numFmtId="166" fontId="0" fillId="0" borderId="0" xfId="23" applyNumberFormat="1" applyFont="1" applyFill="1" applyBorder="1">
      <alignment/>
      <protection/>
    </xf>
    <xf numFmtId="166" fontId="0" fillId="0" borderId="0" xfId="22" applyNumberFormat="1" applyFont="1" applyFill="1" applyBorder="1">
      <alignment/>
      <protection/>
    </xf>
    <xf numFmtId="166" fontId="7" fillId="0" borderId="0" xfId="23" applyNumberFormat="1" applyFont="1" applyFill="1" applyBorder="1" applyAlignment="1">
      <alignment horizontal="left"/>
      <protection/>
    </xf>
    <xf numFmtId="166" fontId="0" fillId="0" borderId="0" xfId="23" applyNumberFormat="1" applyFont="1" applyFill="1" applyBorder="1" applyAlignment="1" applyProtection="1">
      <alignment horizontal="right"/>
      <protection/>
    </xf>
    <xf numFmtId="166" fontId="0" fillId="0" borderId="0" xfId="23" applyNumberFormat="1" applyFont="1" applyFill="1" applyBorder="1" applyAlignment="1">
      <alignment horizontal="right"/>
      <protection/>
    </xf>
    <xf numFmtId="166" fontId="8" fillId="0" borderId="2" xfId="23" applyNumberFormat="1" applyFont="1" applyFill="1" applyBorder="1" applyAlignment="1">
      <alignment horizontal="left"/>
      <protection/>
    </xf>
    <xf numFmtId="166" fontId="8" fillId="0" borderId="0" xfId="16" applyNumberFormat="1" applyFont="1" applyFill="1" applyBorder="1" applyAlignment="1">
      <alignment horizontal="right"/>
    </xf>
    <xf numFmtId="166" fontId="0" fillId="0" borderId="2" xfId="23" applyNumberFormat="1" applyFont="1" applyFill="1" applyBorder="1" applyAlignment="1">
      <alignment horizontal="left"/>
      <protection/>
    </xf>
    <xf numFmtId="166" fontId="8" fillId="0" borderId="2" xfId="16" applyNumberFormat="1" applyFont="1" applyFill="1" applyBorder="1" applyAlignment="1" applyProtection="1">
      <alignment horizontal="left"/>
      <protection/>
    </xf>
    <xf numFmtId="166" fontId="3" fillId="0" borderId="0" xfId="23" applyNumberFormat="1" applyFill="1" applyBorder="1">
      <alignment/>
      <protection/>
    </xf>
    <xf numFmtId="166" fontId="3" fillId="0" borderId="6" xfId="23" applyNumberFormat="1" applyFill="1" applyBorder="1">
      <alignment/>
      <protection/>
    </xf>
    <xf numFmtId="166" fontId="0" fillId="0" borderId="6" xfId="23" applyNumberFormat="1" applyFont="1" applyFill="1" applyBorder="1">
      <alignment/>
      <protection/>
    </xf>
    <xf numFmtId="166" fontId="0" fillId="0" borderId="6" xfId="23" applyNumberFormat="1" applyFont="1" applyFill="1" applyBorder="1" applyAlignment="1">
      <alignment horizontal="right"/>
      <protection/>
    </xf>
    <xf numFmtId="168" fontId="0" fillId="0" borderId="0" xfId="0" applyNumberFormat="1" applyAlignment="1" applyProtection="1">
      <alignment horizontal="left"/>
      <protection/>
    </xf>
    <xf numFmtId="166" fontId="1" fillId="0" borderId="0" xfId="0" applyNumberFormat="1" applyFont="1" applyFill="1" applyAlignment="1">
      <alignment horizontal="center"/>
    </xf>
    <xf numFmtId="164" fontId="0" fillId="0" borderId="0" xfId="0" applyNumberFormat="1" applyFont="1" applyFill="1" applyAlignment="1">
      <alignment/>
    </xf>
    <xf numFmtId="165" fontId="0" fillId="0" borderId="0" xfId="0" applyNumberFormat="1" applyFont="1" applyFill="1" applyAlignment="1">
      <alignment/>
    </xf>
    <xf numFmtId="165" fontId="0" fillId="0" borderId="2"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Alignment="1">
      <alignment/>
    </xf>
    <xf numFmtId="2" fontId="0" fillId="0" borderId="0" xfId="0" applyNumberFormat="1" applyFont="1" applyFill="1" applyAlignment="1">
      <alignment/>
    </xf>
    <xf numFmtId="166" fontId="14" fillId="0" borderId="0" xfId="0" applyNumberFormat="1" applyFont="1" applyFill="1" applyAlignment="1">
      <alignment horizontal="left" wrapText="1"/>
    </xf>
    <xf numFmtId="0" fontId="14" fillId="0" borderId="0" xfId="0" applyFont="1" applyBorder="1" applyAlignment="1">
      <alignment horizontal="left" wrapText="1"/>
    </xf>
    <xf numFmtId="0" fontId="0" fillId="2" borderId="13" xfId="0" applyFill="1" applyBorder="1" applyAlignment="1">
      <alignment/>
    </xf>
    <xf numFmtId="166" fontId="1" fillId="2" borderId="14" xfId="0" applyNumberFormat="1" applyFont="1" applyFill="1" applyBorder="1" applyAlignment="1">
      <alignment horizontal="center"/>
    </xf>
    <xf numFmtId="0" fontId="0" fillId="2" borderId="15"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16" xfId="0" applyFill="1" applyBorder="1" applyAlignment="1">
      <alignment/>
    </xf>
    <xf numFmtId="166" fontId="0" fillId="2" borderId="0" xfId="0" applyNumberFormat="1" applyFill="1" applyBorder="1" applyAlignment="1">
      <alignment vertical="top" wrapText="1"/>
    </xf>
    <xf numFmtId="166" fontId="0" fillId="2" borderId="16" xfId="0" applyNumberFormat="1" applyFill="1" applyBorder="1" applyAlignment="1">
      <alignment vertical="top" wrapText="1"/>
    </xf>
    <xf numFmtId="0" fontId="0" fillId="2" borderId="17" xfId="0" applyFill="1" applyBorder="1" applyAlignment="1">
      <alignment/>
    </xf>
    <xf numFmtId="0" fontId="0" fillId="2" borderId="11" xfId="0" applyFill="1" applyBorder="1" applyAlignment="1">
      <alignment/>
    </xf>
    <xf numFmtId="0" fontId="0" fillId="2" borderId="11" xfId="0" applyFill="1" applyBorder="1" applyAlignment="1">
      <alignment/>
    </xf>
    <xf numFmtId="0" fontId="0" fillId="2" borderId="18" xfId="0" applyFill="1" applyBorder="1" applyAlignment="1">
      <alignment/>
    </xf>
    <xf numFmtId="166" fontId="0" fillId="2" borderId="15" xfId="0" applyNumberFormat="1" applyFill="1" applyBorder="1" applyAlignment="1">
      <alignment vertical="top" wrapText="1"/>
    </xf>
    <xf numFmtId="166" fontId="1" fillId="2" borderId="16" xfId="0" applyNumberFormat="1" applyFont="1" applyFill="1" applyBorder="1" applyAlignment="1">
      <alignment/>
    </xf>
    <xf numFmtId="166" fontId="1" fillId="2" borderId="13" xfId="0" applyNumberFormat="1" applyFont="1" applyFill="1" applyBorder="1" applyAlignment="1">
      <alignment horizontal="center"/>
    </xf>
    <xf numFmtId="166" fontId="1" fillId="2" borderId="14" xfId="0" applyNumberFormat="1" applyFont="1" applyFill="1" applyBorder="1" applyAlignment="1">
      <alignment/>
    </xf>
    <xf numFmtId="166" fontId="1" fillId="2" borderId="0" xfId="0" applyNumberFormat="1" applyFont="1" applyFill="1" applyBorder="1" applyAlignment="1">
      <alignment horizontal="center"/>
    </xf>
    <xf numFmtId="0" fontId="0" fillId="2" borderId="0" xfId="0" applyFill="1" applyAlignment="1">
      <alignment/>
    </xf>
    <xf numFmtId="0" fontId="0" fillId="2" borderId="0" xfId="0" applyFill="1" applyAlignment="1">
      <alignment/>
    </xf>
    <xf numFmtId="166" fontId="1" fillId="2" borderId="0" xfId="0" applyNumberFormat="1" applyFont="1" applyFill="1" applyAlignment="1">
      <alignment/>
    </xf>
    <xf numFmtId="0" fontId="8" fillId="2" borderId="0" xfId="0" applyFont="1" applyFill="1" applyAlignment="1">
      <alignment/>
    </xf>
    <xf numFmtId="0" fontId="1" fillId="2" borderId="0" xfId="0" applyFont="1" applyFill="1" applyAlignment="1">
      <alignment/>
    </xf>
    <xf numFmtId="0" fontId="8" fillId="2" borderId="0" xfId="0" applyFont="1" applyFill="1" applyAlignment="1">
      <alignment/>
    </xf>
    <xf numFmtId="0" fontId="14" fillId="2" borderId="0" xfId="0" applyFont="1" applyFill="1" applyAlignment="1">
      <alignment/>
    </xf>
    <xf numFmtId="166" fontId="14" fillId="2" borderId="0" xfId="0" applyNumberFormat="1" applyFont="1" applyFill="1" applyAlignment="1">
      <alignment wrapText="1"/>
    </xf>
    <xf numFmtId="166" fontId="14" fillId="2" borderId="0" xfId="0" applyNumberFormat="1" applyFont="1" applyFill="1" applyAlignment="1">
      <alignment horizontal="left" wrapText="1"/>
    </xf>
    <xf numFmtId="0" fontId="14" fillId="2" borderId="0" xfId="0" applyFont="1" applyFill="1" applyBorder="1" applyAlignment="1">
      <alignment horizontal="left" wrapText="1"/>
    </xf>
    <xf numFmtId="0" fontId="14" fillId="2" borderId="16" xfId="0" applyFont="1" applyFill="1" applyBorder="1" applyAlignment="1">
      <alignment wrapText="1"/>
    </xf>
    <xf numFmtId="164" fontId="0" fillId="2" borderId="7" xfId="0" applyNumberFormat="1" applyFill="1" applyBorder="1" applyAlignment="1">
      <alignment vertical="top"/>
    </xf>
    <xf numFmtId="166" fontId="0" fillId="2" borderId="8" xfId="0" applyNumberFormat="1" applyFill="1" applyBorder="1" applyAlignment="1">
      <alignment vertical="top" wrapText="1"/>
    </xf>
    <xf numFmtId="166" fontId="0" fillId="2" borderId="9" xfId="0" applyNumberFormat="1" applyFill="1" applyBorder="1" applyAlignment="1">
      <alignment/>
    </xf>
    <xf numFmtId="164" fontId="0" fillId="2" borderId="10" xfId="0" applyNumberFormat="1" applyFill="1" applyBorder="1" applyAlignment="1">
      <alignment vertical="top"/>
    </xf>
    <xf numFmtId="166" fontId="0" fillId="2" borderId="2" xfId="0" applyNumberFormat="1" applyFill="1" applyBorder="1" applyAlignment="1">
      <alignment/>
    </xf>
    <xf numFmtId="165" fontId="0" fillId="2" borderId="2" xfId="24" applyNumberFormat="1" applyFill="1" applyBorder="1" applyAlignment="1">
      <alignment/>
    </xf>
    <xf numFmtId="166" fontId="0" fillId="2" borderId="10" xfId="0" applyNumberFormat="1" applyFill="1" applyBorder="1" applyAlignment="1">
      <alignment vertical="top"/>
    </xf>
    <xf numFmtId="166" fontId="0" fillId="2" borderId="2" xfId="0" applyNumberFormat="1" applyFill="1" applyBorder="1" applyAlignment="1">
      <alignment vertical="top" wrapText="1"/>
    </xf>
    <xf numFmtId="3" fontId="0" fillId="2" borderId="10" xfId="0" applyNumberFormat="1" applyFill="1" applyBorder="1" applyAlignment="1">
      <alignment vertical="top"/>
    </xf>
    <xf numFmtId="3" fontId="0" fillId="2" borderId="2" xfId="0" applyNumberFormat="1" applyFill="1" applyBorder="1" applyAlignment="1">
      <alignment/>
    </xf>
    <xf numFmtId="2" fontId="0" fillId="2" borderId="10" xfId="0" applyNumberFormat="1" applyFill="1" applyBorder="1" applyAlignment="1">
      <alignment vertical="top"/>
    </xf>
    <xf numFmtId="4" fontId="0" fillId="2" borderId="2" xfId="0" applyNumberFormat="1" applyFill="1" applyBorder="1" applyAlignment="1">
      <alignment/>
    </xf>
    <xf numFmtId="166" fontId="0" fillId="2" borderId="6" xfId="0" applyNumberFormat="1" applyFill="1" applyBorder="1" applyAlignment="1">
      <alignment vertical="top" wrapText="1"/>
    </xf>
    <xf numFmtId="165" fontId="0" fillId="2" borderId="5" xfId="24" applyNumberFormat="1" applyFill="1" applyBorder="1" applyAlignment="1">
      <alignment/>
    </xf>
    <xf numFmtId="166" fontId="1" fillId="2" borderId="0" xfId="0" applyNumberFormat="1" applyFont="1" applyFill="1" applyBorder="1" applyAlignment="1">
      <alignment/>
    </xf>
    <xf numFmtId="166" fontId="0" fillId="2" borderId="8"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6" fontId="0" fillId="2" borderId="6" xfId="0" applyNumberFormat="1" applyFill="1" applyBorder="1" applyAlignment="1">
      <alignment horizontal="center" vertical="top" wrapText="1"/>
    </xf>
    <xf numFmtId="0" fontId="0" fillId="2" borderId="2" xfId="0" applyFill="1" applyBorder="1" applyAlignment="1">
      <alignment/>
    </xf>
    <xf numFmtId="0" fontId="15" fillId="2" borderId="0" xfId="0" applyFont="1" applyFill="1" applyAlignment="1">
      <alignment/>
    </xf>
    <xf numFmtId="0" fontId="0" fillId="2" borderId="0" xfId="0" applyFont="1" applyFill="1" applyAlignment="1">
      <alignment/>
    </xf>
    <xf numFmtId="2" fontId="0" fillId="2" borderId="10" xfId="0" applyNumberFormat="1" applyFill="1" applyBorder="1" applyAlignment="1">
      <alignment vertical="top" wrapText="1"/>
    </xf>
    <xf numFmtId="166" fontId="1" fillId="2" borderId="4" xfId="0" applyNumberFormat="1" applyFont="1" applyFill="1" applyBorder="1" applyAlignment="1">
      <alignment horizontal="center"/>
    </xf>
    <xf numFmtId="166" fontId="1" fillId="2" borderId="19" xfId="0" applyNumberFormat="1" applyFont="1" applyFill="1" applyBorder="1" applyAlignment="1">
      <alignment/>
    </xf>
    <xf numFmtId="166" fontId="1" fillId="2" borderId="20" xfId="0" applyNumberFormat="1" applyFont="1" applyFill="1" applyBorder="1" applyAlignment="1">
      <alignment horizontal="center"/>
    </xf>
    <xf numFmtId="3" fontId="1" fillId="0" borderId="0" xfId="0" applyNumberFormat="1" applyFont="1" applyFill="1" applyAlignment="1">
      <alignment horizontal="center"/>
    </xf>
    <xf numFmtId="3" fontId="0" fillId="0" borderId="0" xfId="0" applyNumberFormat="1" applyAlignment="1">
      <alignment/>
    </xf>
    <xf numFmtId="3" fontId="14" fillId="0" borderId="0" xfId="0" applyNumberFormat="1" applyFont="1" applyFill="1" applyAlignment="1">
      <alignment horizontal="left" wrapText="1"/>
    </xf>
    <xf numFmtId="166" fontId="2" fillId="0" borderId="0" xfId="23" applyNumberFormat="1" applyFont="1" applyFill="1" applyAlignment="1">
      <alignment horizontal="center" vertical="top"/>
      <protection/>
    </xf>
    <xf numFmtId="166" fontId="0" fillId="2" borderId="10" xfId="0" applyNumberFormat="1" applyFill="1" applyBorder="1" applyAlignment="1">
      <alignment horizontal="left" vertical="center"/>
    </xf>
    <xf numFmtId="166" fontId="0" fillId="2" borderId="12" xfId="0" applyNumberFormat="1" applyFill="1" applyBorder="1" applyAlignment="1">
      <alignment horizontal="left" vertical="center"/>
    </xf>
    <xf numFmtId="166" fontId="1" fillId="2" borderId="21" xfId="0" applyNumberFormat="1" applyFont="1" applyFill="1" applyBorder="1" applyAlignment="1">
      <alignment horizontal="center"/>
    </xf>
    <xf numFmtId="0" fontId="14" fillId="2" borderId="0" xfId="0" applyFont="1" applyFill="1" applyBorder="1" applyAlignment="1">
      <alignment horizontal="left" wrapText="1"/>
    </xf>
    <xf numFmtId="166" fontId="1" fillId="3" borderId="13" xfId="0" applyNumberFormat="1" applyFont="1" applyFill="1" applyBorder="1" applyAlignment="1">
      <alignment horizontal="center"/>
    </xf>
    <xf numFmtId="166" fontId="1" fillId="3" borderId="21" xfId="0" applyNumberFormat="1" applyFont="1" applyFill="1" applyBorder="1" applyAlignment="1">
      <alignment horizontal="center"/>
    </xf>
    <xf numFmtId="166" fontId="1" fillId="3" borderId="14" xfId="0" applyNumberFormat="1" applyFont="1" applyFill="1" applyBorder="1" applyAlignment="1">
      <alignment horizontal="center"/>
    </xf>
    <xf numFmtId="166" fontId="14" fillId="4" borderId="0" xfId="0" applyNumberFormat="1" applyFont="1" applyFill="1" applyAlignment="1">
      <alignment horizontal="left" wrapText="1"/>
    </xf>
    <xf numFmtId="166" fontId="1" fillId="0" borderId="0" xfId="0" applyNumberFormat="1" applyFont="1" applyFill="1" applyAlignment="1">
      <alignment horizontal="center"/>
    </xf>
    <xf numFmtId="166" fontId="0" fillId="0" borderId="4" xfId="0" applyNumberFormat="1" applyFill="1" applyBorder="1" applyAlignment="1">
      <alignment horizontal="center" vertical="top" wrapText="1"/>
    </xf>
    <xf numFmtId="166" fontId="14" fillId="0" borderId="0" xfId="0" applyNumberFormat="1" applyFont="1" applyFill="1" applyAlignment="1">
      <alignment horizontal="left" wrapText="1"/>
    </xf>
    <xf numFmtId="0" fontId="14" fillId="0" borderId="0" xfId="0" applyFont="1" applyBorder="1" applyAlignment="1">
      <alignment horizontal="left" wrapText="1"/>
    </xf>
    <xf numFmtId="0" fontId="0" fillId="0" borderId="0" xfId="0" applyBorder="1" applyAlignment="1">
      <alignment/>
    </xf>
  </cellXfs>
  <cellStyles count="11">
    <cellStyle name="Normal" xfId="0"/>
    <cellStyle name="CellNationValue" xfId="15"/>
    <cellStyle name="Comma" xfId="16"/>
    <cellStyle name="Comma [0]" xfId="17"/>
    <cellStyle name="Currency" xfId="18"/>
    <cellStyle name="Currency [0]" xfId="19"/>
    <cellStyle name="Followed Hyperlink" xfId="20"/>
    <cellStyle name="Hyperlink" xfId="21"/>
    <cellStyle name="Normal_10-11 Data (2009)" xfId="22"/>
    <cellStyle name="Normal_CTB Data down load" xfId="23"/>
    <cellStyle name="Percent" xfId="24"/>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Analysis\Spending%20Power\2014-15%20settlement\2014-15\130904%20Spending%20Power%202014-15%20working%20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Analysis\Spending%20Power\2014-15%20settlement\2015-16%20prov\130909%20Spending%20Power%202015-16%20working%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 14-15"/>
      <sheetName val="Summary LA - 14-15"/>
      <sheetName val="Assumptions"/>
      <sheetName val="ESSSA"/>
      <sheetName val="CTR 13-14"/>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HB admin 13-14"/>
      <sheetName val="LCTS &amp; HB admin 14-15"/>
      <sheetName val="CTSNB"/>
      <sheetName val="Local Welfare Provision"/>
      <sheetName val="CT freeze 13-14"/>
      <sheetName val="CT freeze 14-15"/>
      <sheetName val="LA Social Housing Fraud"/>
      <sheetName val="LR and CV DH"/>
      <sheetName val="Public Health Grant"/>
      <sheetName val="NHS allocations"/>
      <sheetName val="LA Lookup"/>
      <sheetName val="Exc gra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 15-16"/>
      <sheetName val="Summary LA - 15-16"/>
      <sheetName val="Assumptions"/>
      <sheetName val="ESSSA"/>
      <sheetName val="CTR 13-14"/>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711"/>
  <sheetViews>
    <sheetView workbookViewId="0" topLeftCell="A1">
      <selection activeCell="E316" sqref="E316"/>
    </sheetView>
  </sheetViews>
  <sheetFormatPr defaultColWidth="11.00390625" defaultRowHeight="12.75"/>
  <sheetData>
    <row r="1" spans="1:6" ht="12.75">
      <c r="A1" s="65" t="s">
        <v>657</v>
      </c>
      <c r="B1" s="65" t="s">
        <v>658</v>
      </c>
      <c r="C1" s="65" t="s">
        <v>657</v>
      </c>
      <c r="D1" s="65" t="s">
        <v>659</v>
      </c>
      <c r="E1" s="65" t="s">
        <v>660</v>
      </c>
      <c r="F1" s="65" t="s">
        <v>657</v>
      </c>
    </row>
    <row r="2" spans="1:6" ht="12.75">
      <c r="A2" s="65" t="s">
        <v>661</v>
      </c>
      <c r="B2" s="65" t="s">
        <v>662</v>
      </c>
      <c r="C2" s="65" t="s">
        <v>661</v>
      </c>
      <c r="D2" s="65" t="s">
        <v>663</v>
      </c>
      <c r="E2" s="65" t="s">
        <v>664</v>
      </c>
      <c r="F2" s="65" t="s">
        <v>661</v>
      </c>
    </row>
    <row r="3" spans="1:6" ht="12.75">
      <c r="A3" s="65" t="s">
        <v>665</v>
      </c>
      <c r="B3" s="65" t="s">
        <v>666</v>
      </c>
      <c r="C3" s="65" t="s">
        <v>665</v>
      </c>
      <c r="D3" s="65" t="s">
        <v>663</v>
      </c>
      <c r="E3" s="65" t="s">
        <v>667</v>
      </c>
      <c r="F3" s="65" t="s">
        <v>665</v>
      </c>
    </row>
    <row r="4" spans="1:6" ht="12.75">
      <c r="A4" s="65" t="s">
        <v>668</v>
      </c>
      <c r="B4" s="65" t="s">
        <v>669</v>
      </c>
      <c r="C4" s="65" t="s">
        <v>668</v>
      </c>
      <c r="D4" s="65" t="s">
        <v>663</v>
      </c>
      <c r="E4" s="65" t="s">
        <v>670</v>
      </c>
      <c r="F4" s="65" t="s">
        <v>668</v>
      </c>
    </row>
    <row r="5" spans="1:6" ht="12.75">
      <c r="A5" s="65" t="s">
        <v>671</v>
      </c>
      <c r="B5" s="65" t="s">
        <v>672</v>
      </c>
      <c r="C5" s="65" t="s">
        <v>671</v>
      </c>
      <c r="D5" s="65" t="s">
        <v>663</v>
      </c>
      <c r="E5" s="65" t="s">
        <v>673</v>
      </c>
      <c r="F5" s="65" t="s">
        <v>671</v>
      </c>
    </row>
    <row r="6" spans="1:6" ht="12.75">
      <c r="A6" s="65" t="s">
        <v>674</v>
      </c>
      <c r="B6" s="65" t="s">
        <v>675</v>
      </c>
      <c r="C6" s="65" t="s">
        <v>674</v>
      </c>
      <c r="D6" s="65" t="s">
        <v>663</v>
      </c>
      <c r="E6" s="65" t="s">
        <v>676</v>
      </c>
      <c r="F6" s="65" t="s">
        <v>674</v>
      </c>
    </row>
    <row r="7" spans="1:6" ht="12.75">
      <c r="A7" s="65" t="s">
        <v>677</v>
      </c>
      <c r="B7" s="65" t="s">
        <v>678</v>
      </c>
      <c r="C7" s="65" t="s">
        <v>677</v>
      </c>
      <c r="D7" s="65" t="s">
        <v>663</v>
      </c>
      <c r="E7" s="65" t="s">
        <v>679</v>
      </c>
      <c r="F7" s="65" t="s">
        <v>677</v>
      </c>
    </row>
    <row r="8" spans="1:6" ht="12.75">
      <c r="A8" s="65" t="s">
        <v>680</v>
      </c>
      <c r="B8" s="65" t="s">
        <v>681</v>
      </c>
      <c r="C8" s="65" t="s">
        <v>680</v>
      </c>
      <c r="D8" s="65" t="s">
        <v>663</v>
      </c>
      <c r="E8" s="65" t="s">
        <v>682</v>
      </c>
      <c r="F8" s="65" t="s">
        <v>680</v>
      </c>
    </row>
    <row r="9" spans="1:6" ht="12.75">
      <c r="A9" s="65" t="s">
        <v>683</v>
      </c>
      <c r="B9" s="65" t="s">
        <v>684</v>
      </c>
      <c r="C9" s="65" t="s">
        <v>683</v>
      </c>
      <c r="D9" s="65" t="s">
        <v>663</v>
      </c>
      <c r="E9" s="65" t="s">
        <v>685</v>
      </c>
      <c r="F9" s="65" t="s">
        <v>683</v>
      </c>
    </row>
    <row r="10" spans="1:6" ht="12.75">
      <c r="A10" s="65" t="s">
        <v>686</v>
      </c>
      <c r="B10" s="65" t="s">
        <v>687</v>
      </c>
      <c r="C10" s="65" t="s">
        <v>686</v>
      </c>
      <c r="D10" s="65" t="s">
        <v>663</v>
      </c>
      <c r="E10" s="65" t="s">
        <v>688</v>
      </c>
      <c r="F10" s="65" t="s">
        <v>686</v>
      </c>
    </row>
    <row r="11" spans="1:6" ht="12.75">
      <c r="A11" s="65" t="s">
        <v>689</v>
      </c>
      <c r="B11" s="65" t="s">
        <v>690</v>
      </c>
      <c r="C11" s="65" t="s">
        <v>689</v>
      </c>
      <c r="D11" s="65" t="s">
        <v>663</v>
      </c>
      <c r="E11" s="65" t="s">
        <v>691</v>
      </c>
      <c r="F11" s="65" t="s">
        <v>689</v>
      </c>
    </row>
    <row r="12" spans="1:6" ht="12.75">
      <c r="A12" s="65" t="s">
        <v>692</v>
      </c>
      <c r="B12" s="65" t="s">
        <v>693</v>
      </c>
      <c r="C12" s="65" t="s">
        <v>692</v>
      </c>
      <c r="D12" s="65" t="s">
        <v>663</v>
      </c>
      <c r="E12" s="65" t="s">
        <v>694</v>
      </c>
      <c r="F12" s="65" t="s">
        <v>692</v>
      </c>
    </row>
    <row r="13" spans="1:6" ht="12.75">
      <c r="A13" s="65" t="s">
        <v>695</v>
      </c>
      <c r="B13" s="65" t="s">
        <v>696</v>
      </c>
      <c r="C13" s="65" t="s">
        <v>695</v>
      </c>
      <c r="D13" s="65" t="s">
        <v>663</v>
      </c>
      <c r="E13" s="65" t="s">
        <v>697</v>
      </c>
      <c r="F13" s="65" t="s">
        <v>695</v>
      </c>
    </row>
    <row r="14" spans="1:6" ht="12.75">
      <c r="A14" s="65" t="s">
        <v>698</v>
      </c>
      <c r="B14" s="65" t="s">
        <v>699</v>
      </c>
      <c r="C14" s="65" t="s">
        <v>698</v>
      </c>
      <c r="D14" s="65" t="s">
        <v>663</v>
      </c>
      <c r="E14" s="65" t="s">
        <v>700</v>
      </c>
      <c r="F14" s="65" t="s">
        <v>698</v>
      </c>
    </row>
    <row r="15" spans="1:6" ht="12.75">
      <c r="A15" s="65" t="s">
        <v>701</v>
      </c>
      <c r="B15" s="65" t="s">
        <v>702</v>
      </c>
      <c r="C15" s="65" t="s">
        <v>701</v>
      </c>
      <c r="D15" s="65" t="s">
        <v>663</v>
      </c>
      <c r="E15" s="65" t="s">
        <v>703</v>
      </c>
      <c r="F15" s="65" t="s">
        <v>701</v>
      </c>
    </row>
    <row r="16" spans="1:6" ht="12.75">
      <c r="A16" s="65" t="s">
        <v>704</v>
      </c>
      <c r="B16" s="65" t="s">
        <v>705</v>
      </c>
      <c r="C16" s="65" t="s">
        <v>704</v>
      </c>
      <c r="D16" s="65" t="s">
        <v>663</v>
      </c>
      <c r="E16" s="65" t="s">
        <v>706</v>
      </c>
      <c r="F16" s="65" t="s">
        <v>704</v>
      </c>
    </row>
    <row r="17" spans="1:6" ht="12.75">
      <c r="A17" s="65" t="s">
        <v>707</v>
      </c>
      <c r="B17" s="65" t="s">
        <v>708</v>
      </c>
      <c r="C17" s="65" t="s">
        <v>707</v>
      </c>
      <c r="D17" s="65" t="s">
        <v>663</v>
      </c>
      <c r="E17" s="65" t="s">
        <v>709</v>
      </c>
      <c r="F17" s="65" t="s">
        <v>707</v>
      </c>
    </row>
    <row r="18" spans="1:6" ht="12.75">
      <c r="A18" s="65" t="s">
        <v>2171</v>
      </c>
      <c r="B18" s="65" t="s">
        <v>229</v>
      </c>
      <c r="C18" s="65" t="s">
        <v>2171</v>
      </c>
      <c r="D18" s="65" t="s">
        <v>220</v>
      </c>
      <c r="E18" s="65" t="s">
        <v>1797</v>
      </c>
      <c r="F18" s="65" t="s">
        <v>2171</v>
      </c>
    </row>
    <row r="19" spans="1:6" ht="12.75">
      <c r="A19" s="65" t="s">
        <v>2173</v>
      </c>
      <c r="B19" s="65" t="s">
        <v>517</v>
      </c>
      <c r="C19" s="65" t="s">
        <v>2173</v>
      </c>
      <c r="D19" s="65" t="s">
        <v>220</v>
      </c>
      <c r="E19" s="65" t="s">
        <v>1799</v>
      </c>
      <c r="F19" s="65" t="s">
        <v>2173</v>
      </c>
    </row>
    <row r="20" spans="1:6" ht="12.75">
      <c r="A20" s="65" t="s">
        <v>2172</v>
      </c>
      <c r="B20" s="65" t="s">
        <v>299</v>
      </c>
      <c r="C20" s="65" t="s">
        <v>2172</v>
      </c>
      <c r="D20" s="65" t="s">
        <v>220</v>
      </c>
      <c r="E20" s="65" t="s">
        <v>1798</v>
      </c>
      <c r="F20" s="65" t="s">
        <v>2172</v>
      </c>
    </row>
    <row r="21" spans="1:6" ht="12.75">
      <c r="A21" s="65" t="s">
        <v>710</v>
      </c>
      <c r="B21" s="65" t="s">
        <v>711</v>
      </c>
      <c r="C21" s="65" t="s">
        <v>710</v>
      </c>
      <c r="D21" s="65" t="s">
        <v>663</v>
      </c>
      <c r="E21" s="65" t="s">
        <v>712</v>
      </c>
      <c r="F21" s="65" t="s">
        <v>710</v>
      </c>
    </row>
    <row r="22" spans="1:6" ht="12.75">
      <c r="A22" s="65" t="s">
        <v>2174</v>
      </c>
      <c r="B22" s="65" t="s">
        <v>621</v>
      </c>
      <c r="C22" s="65" t="s">
        <v>2174</v>
      </c>
      <c r="D22" s="65" t="s">
        <v>220</v>
      </c>
      <c r="E22" s="65" t="s">
        <v>1800</v>
      </c>
      <c r="F22" s="65" t="s">
        <v>2174</v>
      </c>
    </row>
    <row r="23" spans="1:6" ht="12.75">
      <c r="A23" s="65" t="s">
        <v>2175</v>
      </c>
      <c r="B23" s="65" t="s">
        <v>280</v>
      </c>
      <c r="C23" s="65" t="s">
        <v>2175</v>
      </c>
      <c r="D23" s="65" t="s">
        <v>220</v>
      </c>
      <c r="E23" s="65" t="s">
        <v>1802</v>
      </c>
      <c r="F23" s="65" t="s">
        <v>2175</v>
      </c>
    </row>
    <row r="24" spans="1:6" ht="12.75">
      <c r="A24" s="65" t="s">
        <v>2176</v>
      </c>
      <c r="B24" s="65" t="s">
        <v>328</v>
      </c>
      <c r="C24" s="65" t="s">
        <v>2176</v>
      </c>
      <c r="D24" s="65" t="s">
        <v>220</v>
      </c>
      <c r="E24" s="65" t="s">
        <v>1803</v>
      </c>
      <c r="F24" s="65" t="s">
        <v>2176</v>
      </c>
    </row>
    <row r="25" spans="1:6" ht="12.75">
      <c r="A25" s="65" t="s">
        <v>2177</v>
      </c>
      <c r="B25" s="65" t="s">
        <v>348</v>
      </c>
      <c r="C25" s="65" t="s">
        <v>2177</v>
      </c>
      <c r="D25" s="65" t="s">
        <v>220</v>
      </c>
      <c r="E25" s="65" t="s">
        <v>1804</v>
      </c>
      <c r="F25" s="65" t="s">
        <v>2177</v>
      </c>
    </row>
    <row r="26" spans="1:6" ht="12.75">
      <c r="A26" s="65" t="s">
        <v>713</v>
      </c>
      <c r="B26" s="65" t="s">
        <v>714</v>
      </c>
      <c r="C26" s="65" t="s">
        <v>713</v>
      </c>
      <c r="D26" s="65" t="s">
        <v>663</v>
      </c>
      <c r="E26" s="65" t="s">
        <v>715</v>
      </c>
      <c r="F26" s="65" t="s">
        <v>713</v>
      </c>
    </row>
    <row r="27" spans="1:6" ht="12.75">
      <c r="A27" s="65" t="s">
        <v>716</v>
      </c>
      <c r="B27" s="65" t="s">
        <v>717</v>
      </c>
      <c r="C27" s="65" t="s">
        <v>716</v>
      </c>
      <c r="D27" s="65" t="s">
        <v>663</v>
      </c>
      <c r="E27" s="65" t="s">
        <v>718</v>
      </c>
      <c r="F27" s="65" t="s">
        <v>716</v>
      </c>
    </row>
    <row r="28" spans="1:6" ht="12.75">
      <c r="A28" s="65" t="s">
        <v>2179</v>
      </c>
      <c r="B28" s="65" t="s">
        <v>518</v>
      </c>
      <c r="C28" s="65" t="s">
        <v>2179</v>
      </c>
      <c r="D28" s="65" t="s">
        <v>220</v>
      </c>
      <c r="E28" s="65" t="s">
        <v>1806</v>
      </c>
      <c r="F28" s="65" t="s">
        <v>2179</v>
      </c>
    </row>
    <row r="29" spans="1:6" ht="12.75">
      <c r="A29" s="65" t="s">
        <v>719</v>
      </c>
      <c r="B29" s="65" t="s">
        <v>720</v>
      </c>
      <c r="C29" s="65" t="s">
        <v>719</v>
      </c>
      <c r="D29" s="65" t="s">
        <v>663</v>
      </c>
      <c r="E29" s="65" t="s">
        <v>721</v>
      </c>
      <c r="F29" s="65" t="s">
        <v>719</v>
      </c>
    </row>
    <row r="30" spans="1:6" ht="12.75">
      <c r="A30" s="65" t="s">
        <v>722</v>
      </c>
      <c r="B30" s="65" t="s">
        <v>723</v>
      </c>
      <c r="C30" s="65" t="s">
        <v>722</v>
      </c>
      <c r="D30" s="65" t="s">
        <v>663</v>
      </c>
      <c r="E30" s="65" t="s">
        <v>724</v>
      </c>
      <c r="F30" s="65" t="s">
        <v>722</v>
      </c>
    </row>
    <row r="31" spans="1:6" ht="12.75">
      <c r="A31" s="65" t="s">
        <v>725</v>
      </c>
      <c r="B31" s="65" t="s">
        <v>726</v>
      </c>
      <c r="C31" s="65" t="s">
        <v>725</v>
      </c>
      <c r="D31" s="65" t="s">
        <v>663</v>
      </c>
      <c r="E31" s="65" t="s">
        <v>727</v>
      </c>
      <c r="F31" s="65" t="s">
        <v>725</v>
      </c>
    </row>
    <row r="32" spans="1:6" ht="12.75">
      <c r="A32" s="65" t="s">
        <v>728</v>
      </c>
      <c r="B32" s="65" t="s">
        <v>729</v>
      </c>
      <c r="C32" s="65" t="s">
        <v>728</v>
      </c>
      <c r="D32" s="65" t="s">
        <v>663</v>
      </c>
      <c r="E32" s="65" t="s">
        <v>730</v>
      </c>
      <c r="F32" s="65" t="s">
        <v>728</v>
      </c>
    </row>
    <row r="33" spans="1:6" ht="12.75">
      <c r="A33" s="65" t="s">
        <v>731</v>
      </c>
      <c r="B33" s="65" t="s">
        <v>732</v>
      </c>
      <c r="C33" s="65" t="s">
        <v>731</v>
      </c>
      <c r="D33" s="65" t="s">
        <v>663</v>
      </c>
      <c r="E33" s="65" t="s">
        <v>733</v>
      </c>
      <c r="F33" s="65" t="s">
        <v>731</v>
      </c>
    </row>
    <row r="34" spans="1:6" ht="12.75">
      <c r="A34" s="65" t="s">
        <v>734</v>
      </c>
      <c r="B34" s="65" t="s">
        <v>735</v>
      </c>
      <c r="C34" s="65" t="s">
        <v>734</v>
      </c>
      <c r="D34" s="65" t="s">
        <v>663</v>
      </c>
      <c r="E34" s="65" t="s">
        <v>736</v>
      </c>
      <c r="F34" s="65" t="s">
        <v>734</v>
      </c>
    </row>
    <row r="35" spans="1:6" ht="12.75">
      <c r="A35" s="65" t="s">
        <v>737</v>
      </c>
      <c r="B35" s="65" t="s">
        <v>738</v>
      </c>
      <c r="C35" s="65" t="s">
        <v>737</v>
      </c>
      <c r="D35" s="65" t="s">
        <v>663</v>
      </c>
      <c r="E35" s="65" t="s">
        <v>739</v>
      </c>
      <c r="F35" s="65" t="s">
        <v>737</v>
      </c>
    </row>
    <row r="36" spans="1:6" ht="12.75">
      <c r="A36" s="65" t="s">
        <v>740</v>
      </c>
      <c r="B36" s="65" t="s">
        <v>741</v>
      </c>
      <c r="C36" s="65" t="s">
        <v>740</v>
      </c>
      <c r="D36" s="65" t="s">
        <v>663</v>
      </c>
      <c r="E36" s="65" t="s">
        <v>742</v>
      </c>
      <c r="F36" s="65" t="s">
        <v>740</v>
      </c>
    </row>
    <row r="37" spans="1:6" ht="12.75">
      <c r="A37" s="65" t="s">
        <v>743</v>
      </c>
      <c r="B37" s="65" t="s">
        <v>744</v>
      </c>
      <c r="C37" s="65" t="s">
        <v>743</v>
      </c>
      <c r="D37" s="65" t="s">
        <v>663</v>
      </c>
      <c r="E37" s="65" t="s">
        <v>745</v>
      </c>
      <c r="F37" s="65" t="s">
        <v>743</v>
      </c>
    </row>
    <row r="38" spans="1:6" ht="12.75">
      <c r="A38" s="65" t="s">
        <v>746</v>
      </c>
      <c r="B38" s="65" t="s">
        <v>747</v>
      </c>
      <c r="C38" s="65" t="s">
        <v>746</v>
      </c>
      <c r="D38" s="65" t="s">
        <v>663</v>
      </c>
      <c r="E38" s="65" t="s">
        <v>748</v>
      </c>
      <c r="F38" s="65" t="s">
        <v>746</v>
      </c>
    </row>
    <row r="39" spans="1:6" ht="12.75">
      <c r="A39" s="65" t="s">
        <v>749</v>
      </c>
      <c r="B39" s="65" t="s">
        <v>750</v>
      </c>
      <c r="C39" s="65" t="s">
        <v>749</v>
      </c>
      <c r="D39" s="65" t="s">
        <v>663</v>
      </c>
      <c r="E39" s="65" t="s">
        <v>751</v>
      </c>
      <c r="F39" s="65" t="s">
        <v>749</v>
      </c>
    </row>
    <row r="40" spans="1:6" ht="12.75">
      <c r="A40" s="65" t="s">
        <v>752</v>
      </c>
      <c r="B40" s="65" t="s">
        <v>753</v>
      </c>
      <c r="C40" s="65" t="s">
        <v>752</v>
      </c>
      <c r="D40" s="65" t="s">
        <v>663</v>
      </c>
      <c r="E40" s="65" t="s">
        <v>754</v>
      </c>
      <c r="F40" s="65" t="s">
        <v>752</v>
      </c>
    </row>
    <row r="41" spans="1:6" ht="12.75">
      <c r="A41" s="65" t="s">
        <v>755</v>
      </c>
      <c r="B41" s="65" t="s">
        <v>756</v>
      </c>
      <c r="C41" s="65" t="s">
        <v>755</v>
      </c>
      <c r="D41" s="65" t="s">
        <v>663</v>
      </c>
      <c r="E41" s="65" t="s">
        <v>757</v>
      </c>
      <c r="F41" s="65" t="s">
        <v>755</v>
      </c>
    </row>
    <row r="42" spans="1:6" ht="12.75">
      <c r="A42" s="65" t="s">
        <v>758</v>
      </c>
      <c r="B42" s="65" t="s">
        <v>759</v>
      </c>
      <c r="C42" s="65" t="s">
        <v>758</v>
      </c>
      <c r="D42" s="65" t="s">
        <v>663</v>
      </c>
      <c r="E42" s="65" t="s">
        <v>760</v>
      </c>
      <c r="F42" s="65" t="s">
        <v>758</v>
      </c>
    </row>
    <row r="43" spans="1:6" ht="12.75">
      <c r="A43" s="65" t="s">
        <v>761</v>
      </c>
      <c r="B43" s="65" t="s">
        <v>762</v>
      </c>
      <c r="C43" s="65" t="s">
        <v>761</v>
      </c>
      <c r="D43" s="65" t="s">
        <v>663</v>
      </c>
      <c r="E43" s="65" t="s">
        <v>763</v>
      </c>
      <c r="F43" s="65" t="s">
        <v>761</v>
      </c>
    </row>
    <row r="44" spans="1:6" ht="12.75">
      <c r="A44" s="65" t="s">
        <v>764</v>
      </c>
      <c r="B44" s="65" t="s">
        <v>765</v>
      </c>
      <c r="C44" s="65" t="s">
        <v>764</v>
      </c>
      <c r="D44" s="65" t="s">
        <v>663</v>
      </c>
      <c r="E44" s="65" t="s">
        <v>766</v>
      </c>
      <c r="F44" s="65" t="s">
        <v>764</v>
      </c>
    </row>
    <row r="45" spans="1:6" ht="12.75">
      <c r="A45" s="65" t="s">
        <v>767</v>
      </c>
      <c r="B45" s="65" t="s">
        <v>768</v>
      </c>
      <c r="C45" s="65" t="s">
        <v>767</v>
      </c>
      <c r="D45" s="65" t="s">
        <v>663</v>
      </c>
      <c r="E45" s="65" t="s">
        <v>769</v>
      </c>
      <c r="F45" s="65" t="s">
        <v>767</v>
      </c>
    </row>
    <row r="46" spans="1:6" ht="12.75">
      <c r="A46" s="65" t="s">
        <v>770</v>
      </c>
      <c r="B46" s="65" t="s">
        <v>771</v>
      </c>
      <c r="C46" s="65" t="s">
        <v>770</v>
      </c>
      <c r="D46" s="65" t="s">
        <v>663</v>
      </c>
      <c r="E46" s="65" t="s">
        <v>772</v>
      </c>
      <c r="F46" s="65" t="s">
        <v>770</v>
      </c>
    </row>
    <row r="47" spans="1:6" ht="12.75">
      <c r="A47" s="65" t="s">
        <v>2180</v>
      </c>
      <c r="B47" s="65" t="s">
        <v>222</v>
      </c>
      <c r="C47" s="65" t="s">
        <v>2180</v>
      </c>
      <c r="D47" s="65" t="s">
        <v>220</v>
      </c>
      <c r="E47" s="65" t="s">
        <v>1808</v>
      </c>
      <c r="F47" s="65" t="s">
        <v>2180</v>
      </c>
    </row>
    <row r="48" spans="1:6" ht="12.75">
      <c r="A48" s="65" t="s">
        <v>2181</v>
      </c>
      <c r="B48" s="65" t="s">
        <v>239</v>
      </c>
      <c r="C48" s="65" t="s">
        <v>2181</v>
      </c>
      <c r="D48" s="65" t="s">
        <v>220</v>
      </c>
      <c r="E48" s="65" t="s">
        <v>1809</v>
      </c>
      <c r="F48" s="65" t="s">
        <v>2181</v>
      </c>
    </row>
    <row r="49" spans="1:6" ht="12.75">
      <c r="A49" s="65" t="s">
        <v>2182</v>
      </c>
      <c r="B49" s="65" t="s">
        <v>285</v>
      </c>
      <c r="C49" s="65" t="s">
        <v>2182</v>
      </c>
      <c r="D49" s="65" t="s">
        <v>220</v>
      </c>
      <c r="E49" s="65" t="s">
        <v>1810</v>
      </c>
      <c r="F49" s="65" t="s">
        <v>2182</v>
      </c>
    </row>
    <row r="50" spans="1:6" ht="12.75">
      <c r="A50" s="65" t="s">
        <v>2183</v>
      </c>
      <c r="B50" s="65" t="s">
        <v>304</v>
      </c>
      <c r="C50" s="65" t="s">
        <v>2183</v>
      </c>
      <c r="D50" s="65" t="s">
        <v>220</v>
      </c>
      <c r="E50" s="65" t="s">
        <v>1811</v>
      </c>
      <c r="F50" s="65" t="s">
        <v>2183</v>
      </c>
    </row>
    <row r="51" spans="1:6" ht="12.75">
      <c r="A51" s="65" t="s">
        <v>2184</v>
      </c>
      <c r="B51" s="65" t="s">
        <v>340</v>
      </c>
      <c r="C51" s="65" t="s">
        <v>2184</v>
      </c>
      <c r="D51" s="65" t="s">
        <v>220</v>
      </c>
      <c r="E51" s="65" t="s">
        <v>1812</v>
      </c>
      <c r="F51" s="65" t="s">
        <v>2184</v>
      </c>
    </row>
    <row r="52" spans="1:6" ht="12.75">
      <c r="A52" s="65" t="s">
        <v>2185</v>
      </c>
      <c r="B52" s="65" t="s">
        <v>525</v>
      </c>
      <c r="C52" s="65" t="s">
        <v>2185</v>
      </c>
      <c r="D52" s="65" t="s">
        <v>220</v>
      </c>
      <c r="E52" s="65" t="s">
        <v>1813</v>
      </c>
      <c r="F52" s="65" t="s">
        <v>2185</v>
      </c>
    </row>
    <row r="53" spans="1:6" ht="12.75">
      <c r="A53" s="65" t="s">
        <v>2186</v>
      </c>
      <c r="B53" s="65" t="s">
        <v>224</v>
      </c>
      <c r="C53" s="65" t="s">
        <v>2186</v>
      </c>
      <c r="D53" s="65" t="s">
        <v>220</v>
      </c>
      <c r="E53" s="65" t="s">
        <v>1815</v>
      </c>
      <c r="F53" s="65" t="s">
        <v>2186</v>
      </c>
    </row>
    <row r="54" spans="1:6" ht="12.75">
      <c r="A54" s="65" t="s">
        <v>2187</v>
      </c>
      <c r="B54" s="65" t="s">
        <v>257</v>
      </c>
      <c r="C54" s="65" t="s">
        <v>2187</v>
      </c>
      <c r="D54" s="65" t="s">
        <v>220</v>
      </c>
      <c r="E54" s="65" t="s">
        <v>1816</v>
      </c>
      <c r="F54" s="65" t="s">
        <v>2187</v>
      </c>
    </row>
    <row r="55" spans="1:6" ht="12.75">
      <c r="A55" s="65" t="s">
        <v>2188</v>
      </c>
      <c r="B55" s="65" t="s">
        <v>297</v>
      </c>
      <c r="C55" s="65" t="s">
        <v>2188</v>
      </c>
      <c r="D55" s="65" t="s">
        <v>220</v>
      </c>
      <c r="E55" s="65" t="s">
        <v>1817</v>
      </c>
      <c r="F55" s="65" t="s">
        <v>2188</v>
      </c>
    </row>
    <row r="56" spans="1:6" ht="12.75">
      <c r="A56" s="65" t="s">
        <v>773</v>
      </c>
      <c r="B56" s="65" t="s">
        <v>774</v>
      </c>
      <c r="C56" s="65" t="s">
        <v>773</v>
      </c>
      <c r="D56" s="65" t="s">
        <v>663</v>
      </c>
      <c r="E56" s="65" t="s">
        <v>775</v>
      </c>
      <c r="F56" s="65" t="s">
        <v>773</v>
      </c>
    </row>
    <row r="57" spans="1:6" ht="12.75">
      <c r="A57" s="65" t="s">
        <v>2190</v>
      </c>
      <c r="B57" s="65" t="s">
        <v>345</v>
      </c>
      <c r="C57" s="65" t="s">
        <v>2190</v>
      </c>
      <c r="D57" s="65" t="s">
        <v>220</v>
      </c>
      <c r="E57" s="65" t="s">
        <v>1819</v>
      </c>
      <c r="F57" s="65" t="s">
        <v>2190</v>
      </c>
    </row>
    <row r="58" spans="1:6" ht="12.75">
      <c r="A58" s="65" t="s">
        <v>2191</v>
      </c>
      <c r="B58" s="65" t="s">
        <v>380</v>
      </c>
      <c r="C58" s="65" t="s">
        <v>2191</v>
      </c>
      <c r="D58" s="65" t="s">
        <v>220</v>
      </c>
      <c r="E58" s="65" t="s">
        <v>1820</v>
      </c>
      <c r="F58" s="65" t="s">
        <v>2191</v>
      </c>
    </row>
    <row r="59" spans="1:6" ht="12.75">
      <c r="A59" s="65" t="s">
        <v>2192</v>
      </c>
      <c r="B59" s="65" t="s">
        <v>444</v>
      </c>
      <c r="C59" s="65" t="s">
        <v>2192</v>
      </c>
      <c r="D59" s="65" t="s">
        <v>220</v>
      </c>
      <c r="E59" s="65" t="s">
        <v>1821</v>
      </c>
      <c r="F59" s="65" t="s">
        <v>2192</v>
      </c>
    </row>
    <row r="60" spans="1:6" ht="12.75">
      <c r="A60" s="65" t="s">
        <v>2193</v>
      </c>
      <c r="B60" s="65" t="s">
        <v>519</v>
      </c>
      <c r="C60" s="65" t="s">
        <v>2193</v>
      </c>
      <c r="D60" s="65" t="s">
        <v>220</v>
      </c>
      <c r="E60" s="65" t="s">
        <v>1822</v>
      </c>
      <c r="F60" s="65" t="s">
        <v>2193</v>
      </c>
    </row>
    <row r="61" spans="1:6" ht="12.75">
      <c r="A61" s="65" t="s">
        <v>2189</v>
      </c>
      <c r="B61" s="65" t="s">
        <v>321</v>
      </c>
      <c r="C61" s="65" t="s">
        <v>2189</v>
      </c>
      <c r="D61" s="65" t="s">
        <v>220</v>
      </c>
      <c r="E61" s="65" t="s">
        <v>1818</v>
      </c>
      <c r="F61" s="65" t="s">
        <v>2189</v>
      </c>
    </row>
    <row r="62" spans="1:6" ht="12.75">
      <c r="A62" s="65" t="s">
        <v>2194</v>
      </c>
      <c r="B62" s="65" t="s">
        <v>329</v>
      </c>
      <c r="C62" s="65" t="s">
        <v>2194</v>
      </c>
      <c r="D62" s="65" t="s">
        <v>220</v>
      </c>
      <c r="E62" s="65" t="s">
        <v>1824</v>
      </c>
      <c r="F62" s="65" t="s">
        <v>2194</v>
      </c>
    </row>
    <row r="63" spans="1:6" ht="12.75">
      <c r="A63" s="65" t="s">
        <v>2195</v>
      </c>
      <c r="B63" s="65" t="s">
        <v>346</v>
      </c>
      <c r="C63" s="65" t="s">
        <v>2195</v>
      </c>
      <c r="D63" s="65" t="s">
        <v>220</v>
      </c>
      <c r="E63" s="65" t="s">
        <v>1825</v>
      </c>
      <c r="F63" s="65" t="s">
        <v>2195</v>
      </c>
    </row>
    <row r="64" spans="1:6" ht="12.75">
      <c r="A64" s="65" t="s">
        <v>2197</v>
      </c>
      <c r="B64" s="65" t="s">
        <v>442</v>
      </c>
      <c r="C64" s="65" t="s">
        <v>2197</v>
      </c>
      <c r="D64" s="65" t="s">
        <v>220</v>
      </c>
      <c r="E64" s="65" t="s">
        <v>1827</v>
      </c>
      <c r="F64" s="65" t="s">
        <v>2197</v>
      </c>
    </row>
    <row r="65" spans="1:6" ht="12.75">
      <c r="A65" s="65" t="s">
        <v>776</v>
      </c>
      <c r="B65" s="65" t="s">
        <v>777</v>
      </c>
      <c r="C65" s="65" t="s">
        <v>776</v>
      </c>
      <c r="D65" s="65" t="s">
        <v>663</v>
      </c>
      <c r="E65" s="65" t="s">
        <v>778</v>
      </c>
      <c r="F65" s="65" t="s">
        <v>776</v>
      </c>
    </row>
    <row r="66" spans="1:6" ht="12.75">
      <c r="A66" s="65" t="s">
        <v>2198</v>
      </c>
      <c r="B66" s="65" t="s">
        <v>522</v>
      </c>
      <c r="C66" s="65" t="s">
        <v>2198</v>
      </c>
      <c r="D66" s="65" t="s">
        <v>220</v>
      </c>
      <c r="E66" s="65" t="s">
        <v>1828</v>
      </c>
      <c r="F66" s="65" t="s">
        <v>2198</v>
      </c>
    </row>
    <row r="67" spans="1:6" ht="12.75">
      <c r="A67" s="65" t="s">
        <v>2199</v>
      </c>
      <c r="B67" s="65" t="s">
        <v>563</v>
      </c>
      <c r="C67" s="65" t="s">
        <v>2199</v>
      </c>
      <c r="D67" s="65" t="s">
        <v>220</v>
      </c>
      <c r="E67" s="65" t="s">
        <v>1829</v>
      </c>
      <c r="F67" s="65" t="s">
        <v>2199</v>
      </c>
    </row>
    <row r="68" spans="1:6" ht="12.75">
      <c r="A68" s="65" t="s">
        <v>2196</v>
      </c>
      <c r="B68" s="65" t="s">
        <v>428</v>
      </c>
      <c r="C68" s="65" t="s">
        <v>2196</v>
      </c>
      <c r="D68" s="65" t="s">
        <v>220</v>
      </c>
      <c r="E68" s="65" t="s">
        <v>1826</v>
      </c>
      <c r="F68" s="65" t="s">
        <v>2196</v>
      </c>
    </row>
    <row r="69" spans="1:6" ht="12.75">
      <c r="A69" s="65" t="s">
        <v>779</v>
      </c>
      <c r="B69" s="65" t="s">
        <v>780</v>
      </c>
      <c r="C69" s="65" t="s">
        <v>779</v>
      </c>
      <c r="D69" s="65" t="s">
        <v>663</v>
      </c>
      <c r="E69" s="65" t="s">
        <v>781</v>
      </c>
      <c r="F69" s="65" t="s">
        <v>779</v>
      </c>
    </row>
    <row r="70" spans="1:6" ht="12.75">
      <c r="A70" s="65" t="s">
        <v>2200</v>
      </c>
      <c r="B70" s="65" t="s">
        <v>577</v>
      </c>
      <c r="C70" s="65" t="s">
        <v>2200</v>
      </c>
      <c r="D70" s="65" t="s">
        <v>220</v>
      </c>
      <c r="E70" s="65" t="s">
        <v>1830</v>
      </c>
      <c r="F70" s="65" t="s">
        <v>2200</v>
      </c>
    </row>
    <row r="71" spans="1:6" ht="12.75">
      <c r="A71" s="65" t="s">
        <v>2201</v>
      </c>
      <c r="B71" s="65" t="s">
        <v>598</v>
      </c>
      <c r="C71" s="65" t="s">
        <v>2201</v>
      </c>
      <c r="D71" s="65" t="s">
        <v>220</v>
      </c>
      <c r="E71" s="65" t="s">
        <v>1831</v>
      </c>
      <c r="F71" s="65" t="s">
        <v>2201</v>
      </c>
    </row>
    <row r="72" spans="1:6" ht="12.75">
      <c r="A72" s="65" t="s">
        <v>782</v>
      </c>
      <c r="B72" s="65" t="s">
        <v>783</v>
      </c>
      <c r="C72" s="65" t="s">
        <v>782</v>
      </c>
      <c r="D72" s="65" t="s">
        <v>663</v>
      </c>
      <c r="E72" s="65" t="s">
        <v>784</v>
      </c>
      <c r="F72" s="65" t="s">
        <v>782</v>
      </c>
    </row>
    <row r="73" spans="1:6" ht="12.75">
      <c r="A73" s="65" t="s">
        <v>2202</v>
      </c>
      <c r="B73" s="65" t="s">
        <v>301</v>
      </c>
      <c r="C73" s="65" t="s">
        <v>2202</v>
      </c>
      <c r="D73" s="65" t="s">
        <v>220</v>
      </c>
      <c r="E73" s="65" t="s">
        <v>1833</v>
      </c>
      <c r="F73" s="65" t="s">
        <v>2202</v>
      </c>
    </row>
    <row r="74" spans="1:6" ht="12.75">
      <c r="A74" s="65" t="s">
        <v>2204</v>
      </c>
      <c r="B74" s="65" t="s">
        <v>443</v>
      </c>
      <c r="C74" s="65" t="s">
        <v>2204</v>
      </c>
      <c r="D74" s="65" t="s">
        <v>220</v>
      </c>
      <c r="E74" s="65" t="s">
        <v>1835</v>
      </c>
      <c r="F74" s="65" t="s">
        <v>2204</v>
      </c>
    </row>
    <row r="75" spans="1:6" ht="12.75">
      <c r="A75" s="65" t="s">
        <v>785</v>
      </c>
      <c r="B75" s="65" t="s">
        <v>786</v>
      </c>
      <c r="C75" s="65" t="s">
        <v>785</v>
      </c>
      <c r="D75" s="65" t="s">
        <v>663</v>
      </c>
      <c r="E75" s="65" t="s">
        <v>787</v>
      </c>
      <c r="F75" s="65" t="s">
        <v>785</v>
      </c>
    </row>
    <row r="76" spans="1:6" ht="12.75">
      <c r="A76" s="65" t="s">
        <v>2205</v>
      </c>
      <c r="B76" s="65" t="s">
        <v>479</v>
      </c>
      <c r="C76" s="65" t="s">
        <v>2205</v>
      </c>
      <c r="D76" s="65" t="s">
        <v>220</v>
      </c>
      <c r="E76" s="65" t="s">
        <v>1836</v>
      </c>
      <c r="F76" s="65" t="s">
        <v>2205</v>
      </c>
    </row>
    <row r="77" spans="1:6" ht="12.75">
      <c r="A77" s="65" t="s">
        <v>2206</v>
      </c>
      <c r="B77" s="65" t="s">
        <v>599</v>
      </c>
      <c r="C77" s="65" t="s">
        <v>2206</v>
      </c>
      <c r="D77" s="65" t="s">
        <v>220</v>
      </c>
      <c r="E77" s="65" t="s">
        <v>1837</v>
      </c>
      <c r="F77" s="65" t="s">
        <v>2206</v>
      </c>
    </row>
    <row r="78" spans="1:6" ht="12.75">
      <c r="A78" s="65" t="s">
        <v>2207</v>
      </c>
      <c r="B78" s="65" t="s">
        <v>605</v>
      </c>
      <c r="C78" s="65" t="s">
        <v>2207</v>
      </c>
      <c r="D78" s="65" t="s">
        <v>220</v>
      </c>
      <c r="E78" s="65" t="s">
        <v>1838</v>
      </c>
      <c r="F78" s="65" t="s">
        <v>2207</v>
      </c>
    </row>
    <row r="79" spans="1:6" ht="12.75">
      <c r="A79" s="65" t="s">
        <v>2203</v>
      </c>
      <c r="B79" s="65" t="s">
        <v>330</v>
      </c>
      <c r="C79" s="65" t="s">
        <v>2203</v>
      </c>
      <c r="D79" s="65" t="s">
        <v>220</v>
      </c>
      <c r="E79" s="65" t="s">
        <v>1834</v>
      </c>
      <c r="F79" s="65" t="s">
        <v>2203</v>
      </c>
    </row>
    <row r="80" spans="1:6" ht="12.75">
      <c r="A80" s="65" t="s">
        <v>788</v>
      </c>
      <c r="B80" s="65" t="s">
        <v>789</v>
      </c>
      <c r="C80" s="65" t="s">
        <v>788</v>
      </c>
      <c r="D80" s="65" t="s">
        <v>663</v>
      </c>
      <c r="E80" s="65" t="s">
        <v>790</v>
      </c>
      <c r="F80" s="65" t="s">
        <v>788</v>
      </c>
    </row>
    <row r="81" spans="1:6" ht="12.75">
      <c r="A81" s="65" t="s">
        <v>791</v>
      </c>
      <c r="B81" s="65" t="s">
        <v>792</v>
      </c>
      <c r="C81" s="65" t="s">
        <v>791</v>
      </c>
      <c r="D81" s="65" t="s">
        <v>663</v>
      </c>
      <c r="E81" s="65" t="s">
        <v>793</v>
      </c>
      <c r="F81" s="65" t="s">
        <v>791</v>
      </c>
    </row>
    <row r="82" spans="1:6" ht="12.75">
      <c r="A82" s="65" t="s">
        <v>794</v>
      </c>
      <c r="B82" s="65" t="s">
        <v>795</v>
      </c>
      <c r="C82" s="65" t="s">
        <v>794</v>
      </c>
      <c r="D82" s="65" t="s">
        <v>663</v>
      </c>
      <c r="E82" s="65" t="s">
        <v>796</v>
      </c>
      <c r="F82" s="65" t="s">
        <v>794</v>
      </c>
    </row>
    <row r="83" spans="1:6" ht="12.75">
      <c r="A83" s="65" t="s">
        <v>797</v>
      </c>
      <c r="B83" s="65" t="s">
        <v>798</v>
      </c>
      <c r="C83" s="65" t="s">
        <v>797</v>
      </c>
      <c r="D83" s="65" t="s">
        <v>663</v>
      </c>
      <c r="E83" s="65" t="s">
        <v>799</v>
      </c>
      <c r="F83" s="65" t="s">
        <v>797</v>
      </c>
    </row>
    <row r="84" spans="1:6" ht="12.75">
      <c r="A84" s="65" t="s">
        <v>800</v>
      </c>
      <c r="B84" s="65" t="s">
        <v>801</v>
      </c>
      <c r="C84" s="65" t="s">
        <v>800</v>
      </c>
      <c r="D84" s="65" t="s">
        <v>663</v>
      </c>
      <c r="E84" s="65" t="s">
        <v>802</v>
      </c>
      <c r="F84" s="65" t="s">
        <v>800</v>
      </c>
    </row>
    <row r="85" spans="1:6" ht="12.75">
      <c r="A85" s="65" t="s">
        <v>803</v>
      </c>
      <c r="B85" s="65" t="s">
        <v>804</v>
      </c>
      <c r="C85" s="65" t="s">
        <v>803</v>
      </c>
      <c r="D85" s="65" t="s">
        <v>663</v>
      </c>
      <c r="E85" s="65" t="s">
        <v>805</v>
      </c>
      <c r="F85" s="65" t="s">
        <v>803</v>
      </c>
    </row>
    <row r="86" spans="1:6" ht="12.75">
      <c r="A86" s="65" t="s">
        <v>806</v>
      </c>
      <c r="B86" s="65" t="s">
        <v>807</v>
      </c>
      <c r="C86" s="65" t="s">
        <v>806</v>
      </c>
      <c r="D86" s="65" t="s">
        <v>663</v>
      </c>
      <c r="E86" s="65" t="s">
        <v>808</v>
      </c>
      <c r="F86" s="65" t="s">
        <v>806</v>
      </c>
    </row>
    <row r="87" spans="1:6" ht="12.75">
      <c r="A87" s="65" t="s">
        <v>809</v>
      </c>
      <c r="B87" s="65" t="s">
        <v>810</v>
      </c>
      <c r="C87" s="65" t="s">
        <v>809</v>
      </c>
      <c r="D87" s="65" t="s">
        <v>663</v>
      </c>
      <c r="E87" s="65" t="s">
        <v>811</v>
      </c>
      <c r="F87" s="65" t="s">
        <v>809</v>
      </c>
    </row>
    <row r="88" spans="1:6" ht="12.75">
      <c r="A88" s="65" t="s">
        <v>812</v>
      </c>
      <c r="B88" s="65" t="s">
        <v>813</v>
      </c>
      <c r="C88" s="65" t="s">
        <v>812</v>
      </c>
      <c r="D88" s="65" t="s">
        <v>663</v>
      </c>
      <c r="E88" s="65" t="s">
        <v>814</v>
      </c>
      <c r="F88" s="65" t="s">
        <v>812</v>
      </c>
    </row>
    <row r="89" spans="1:6" ht="12.75">
      <c r="A89" s="65" t="s">
        <v>2208</v>
      </c>
      <c r="B89" s="65" t="s">
        <v>338</v>
      </c>
      <c r="C89" s="65" t="s">
        <v>2208</v>
      </c>
      <c r="D89" s="65" t="s">
        <v>220</v>
      </c>
      <c r="E89" s="65" t="s">
        <v>1840</v>
      </c>
      <c r="F89" s="65" t="s">
        <v>2208</v>
      </c>
    </row>
    <row r="90" spans="1:6" ht="12.75">
      <c r="A90" s="65" t="s">
        <v>2209</v>
      </c>
      <c r="B90" s="65" t="s">
        <v>374</v>
      </c>
      <c r="C90" s="65" t="s">
        <v>2209</v>
      </c>
      <c r="D90" s="65" t="s">
        <v>220</v>
      </c>
      <c r="E90" s="65" t="s">
        <v>1841</v>
      </c>
      <c r="F90" s="65" t="s">
        <v>2209</v>
      </c>
    </row>
    <row r="91" spans="1:6" ht="12.75">
      <c r="A91" s="65" t="s">
        <v>815</v>
      </c>
      <c r="B91" s="65" t="s">
        <v>816</v>
      </c>
      <c r="C91" s="65" t="s">
        <v>815</v>
      </c>
      <c r="D91" s="65" t="s">
        <v>663</v>
      </c>
      <c r="E91" s="65" t="s">
        <v>817</v>
      </c>
      <c r="F91" s="65" t="s">
        <v>815</v>
      </c>
    </row>
    <row r="92" spans="1:6" ht="12.75">
      <c r="A92" s="65" t="s">
        <v>2210</v>
      </c>
      <c r="B92" s="65" t="s">
        <v>410</v>
      </c>
      <c r="C92" s="65" t="s">
        <v>2210</v>
      </c>
      <c r="D92" s="65" t="s">
        <v>220</v>
      </c>
      <c r="E92" s="65" t="s">
        <v>1842</v>
      </c>
      <c r="F92" s="65" t="s">
        <v>2210</v>
      </c>
    </row>
    <row r="93" spans="1:6" ht="12.75">
      <c r="A93" s="65" t="s">
        <v>2211</v>
      </c>
      <c r="B93" s="65" t="s">
        <v>494</v>
      </c>
      <c r="C93" s="65" t="s">
        <v>2211</v>
      </c>
      <c r="D93" s="65" t="s">
        <v>220</v>
      </c>
      <c r="E93" s="65" t="s">
        <v>1843</v>
      </c>
      <c r="F93" s="65" t="s">
        <v>2211</v>
      </c>
    </row>
    <row r="94" spans="1:6" ht="12.75">
      <c r="A94" s="65" t="s">
        <v>2212</v>
      </c>
      <c r="B94" s="65" t="s">
        <v>593</v>
      </c>
      <c r="C94" s="65" t="s">
        <v>2212</v>
      </c>
      <c r="D94" s="65" t="s">
        <v>220</v>
      </c>
      <c r="E94" s="65" t="s">
        <v>1844</v>
      </c>
      <c r="F94" s="65" t="s">
        <v>2212</v>
      </c>
    </row>
    <row r="95" spans="1:6" ht="12.75">
      <c r="A95" s="65" t="s">
        <v>2213</v>
      </c>
      <c r="B95" s="65" t="s">
        <v>240</v>
      </c>
      <c r="C95" s="65" t="s">
        <v>2213</v>
      </c>
      <c r="D95" s="65" t="s">
        <v>220</v>
      </c>
      <c r="E95" s="65" t="s">
        <v>1846</v>
      </c>
      <c r="F95" s="65" t="s">
        <v>2213</v>
      </c>
    </row>
    <row r="96" spans="1:6" ht="12.75">
      <c r="A96" s="65" t="s">
        <v>2214</v>
      </c>
      <c r="B96" s="65" t="s">
        <v>265</v>
      </c>
      <c r="C96" s="65" t="s">
        <v>2214</v>
      </c>
      <c r="D96" s="65" t="s">
        <v>220</v>
      </c>
      <c r="E96" s="65" t="s">
        <v>1847</v>
      </c>
      <c r="F96" s="65" t="s">
        <v>2214</v>
      </c>
    </row>
    <row r="97" spans="1:6" ht="12.75">
      <c r="A97" s="65" t="s">
        <v>2215</v>
      </c>
      <c r="B97" s="65" t="s">
        <v>268</v>
      </c>
      <c r="C97" s="65" t="s">
        <v>2215</v>
      </c>
      <c r="D97" s="65" t="s">
        <v>220</v>
      </c>
      <c r="E97" s="65" t="s">
        <v>1848</v>
      </c>
      <c r="F97" s="65" t="s">
        <v>2215</v>
      </c>
    </row>
    <row r="98" spans="1:6" ht="12.75">
      <c r="A98" s="65" t="s">
        <v>2216</v>
      </c>
      <c r="B98" s="65" t="s">
        <v>286</v>
      </c>
      <c r="C98" s="65" t="s">
        <v>2216</v>
      </c>
      <c r="D98" s="65" t="s">
        <v>220</v>
      </c>
      <c r="E98" s="65" t="s">
        <v>1849</v>
      </c>
      <c r="F98" s="65" t="s">
        <v>2216</v>
      </c>
    </row>
    <row r="99" spans="1:6" ht="12.75">
      <c r="A99" s="65" t="s">
        <v>2217</v>
      </c>
      <c r="B99" s="65" t="s">
        <v>290</v>
      </c>
      <c r="C99" s="65" t="s">
        <v>2217</v>
      </c>
      <c r="D99" s="65" t="s">
        <v>220</v>
      </c>
      <c r="E99" s="65" t="s">
        <v>1850</v>
      </c>
      <c r="F99" s="65" t="s">
        <v>2217</v>
      </c>
    </row>
    <row r="100" spans="1:6" ht="12.75">
      <c r="A100" s="65" t="s">
        <v>2218</v>
      </c>
      <c r="B100" s="65" t="s">
        <v>303</v>
      </c>
      <c r="C100" s="65" t="s">
        <v>2218</v>
      </c>
      <c r="D100" s="65" t="s">
        <v>220</v>
      </c>
      <c r="E100" s="65" t="s">
        <v>1851</v>
      </c>
      <c r="F100" s="65" t="s">
        <v>2218</v>
      </c>
    </row>
    <row r="101" spans="1:6" ht="12.75">
      <c r="A101" s="65" t="s">
        <v>2219</v>
      </c>
      <c r="B101" s="65" t="s">
        <v>343</v>
      </c>
      <c r="C101" s="65" t="s">
        <v>2219</v>
      </c>
      <c r="D101" s="65" t="s">
        <v>220</v>
      </c>
      <c r="E101" s="65" t="s">
        <v>1852</v>
      </c>
      <c r="F101" s="65" t="s">
        <v>2219</v>
      </c>
    </row>
    <row r="102" spans="1:6" ht="12.75">
      <c r="A102" s="65" t="s">
        <v>2220</v>
      </c>
      <c r="B102" s="65" t="s">
        <v>368</v>
      </c>
      <c r="C102" s="65" t="s">
        <v>2220</v>
      </c>
      <c r="D102" s="65" t="s">
        <v>220</v>
      </c>
      <c r="E102" s="65" t="s">
        <v>1853</v>
      </c>
      <c r="F102" s="65" t="s">
        <v>2220</v>
      </c>
    </row>
    <row r="103" spans="1:6" ht="12.75">
      <c r="A103" s="65" t="s">
        <v>2221</v>
      </c>
      <c r="B103" s="65" t="s">
        <v>418</v>
      </c>
      <c r="C103" s="65" t="s">
        <v>2221</v>
      </c>
      <c r="D103" s="65" t="s">
        <v>220</v>
      </c>
      <c r="E103" s="65" t="s">
        <v>1854</v>
      </c>
      <c r="F103" s="65" t="s">
        <v>2221</v>
      </c>
    </row>
    <row r="104" spans="1:6" ht="12.75">
      <c r="A104" s="65" t="s">
        <v>2222</v>
      </c>
      <c r="B104" s="65" t="s">
        <v>492</v>
      </c>
      <c r="C104" s="65" t="s">
        <v>2222</v>
      </c>
      <c r="D104" s="65" t="s">
        <v>220</v>
      </c>
      <c r="E104" s="65" t="s">
        <v>1855</v>
      </c>
      <c r="F104" s="65" t="s">
        <v>2222</v>
      </c>
    </row>
    <row r="105" spans="1:6" ht="12.75">
      <c r="A105" s="65" t="s">
        <v>818</v>
      </c>
      <c r="B105" s="65" t="s">
        <v>819</v>
      </c>
      <c r="C105" s="65" t="s">
        <v>818</v>
      </c>
      <c r="D105" s="65" t="s">
        <v>663</v>
      </c>
      <c r="E105" s="65" t="s">
        <v>820</v>
      </c>
      <c r="F105" s="65" t="s">
        <v>818</v>
      </c>
    </row>
    <row r="106" spans="1:6" ht="12.75">
      <c r="A106" s="65" t="s">
        <v>2223</v>
      </c>
      <c r="B106" s="65" t="s">
        <v>566</v>
      </c>
      <c r="C106" s="65" t="s">
        <v>2223</v>
      </c>
      <c r="D106" s="65" t="s">
        <v>220</v>
      </c>
      <c r="E106" s="65" t="s">
        <v>1856</v>
      </c>
      <c r="F106" s="65" t="s">
        <v>2223</v>
      </c>
    </row>
    <row r="107" spans="1:6" ht="12.75">
      <c r="A107" s="65" t="s">
        <v>821</v>
      </c>
      <c r="B107" s="65" t="s">
        <v>822</v>
      </c>
      <c r="C107" s="65" t="s">
        <v>821</v>
      </c>
      <c r="D107" s="65" t="s">
        <v>663</v>
      </c>
      <c r="E107" s="65" t="s">
        <v>823</v>
      </c>
      <c r="F107" s="65" t="s">
        <v>821</v>
      </c>
    </row>
    <row r="108" spans="1:6" ht="12.75">
      <c r="A108" s="65" t="s">
        <v>2224</v>
      </c>
      <c r="B108" s="65" t="s">
        <v>581</v>
      </c>
      <c r="C108" s="65" t="s">
        <v>2224</v>
      </c>
      <c r="D108" s="65" t="s">
        <v>220</v>
      </c>
      <c r="E108" s="65" t="s">
        <v>1857</v>
      </c>
      <c r="F108" s="65" t="s">
        <v>2224</v>
      </c>
    </row>
    <row r="109" spans="1:6" ht="12.75">
      <c r="A109" s="65" t="s">
        <v>2225</v>
      </c>
      <c r="B109" s="65" t="s">
        <v>291</v>
      </c>
      <c r="C109" s="65" t="s">
        <v>2225</v>
      </c>
      <c r="D109" s="65" t="s">
        <v>220</v>
      </c>
      <c r="E109" s="65" t="s">
        <v>1859</v>
      </c>
      <c r="F109" s="65" t="s">
        <v>2225</v>
      </c>
    </row>
    <row r="110" spans="1:6" ht="12.75">
      <c r="A110" s="65" t="s">
        <v>2226</v>
      </c>
      <c r="B110" s="65" t="s">
        <v>308</v>
      </c>
      <c r="C110" s="65" t="s">
        <v>2226</v>
      </c>
      <c r="D110" s="65" t="s">
        <v>220</v>
      </c>
      <c r="E110" s="65" t="s">
        <v>1860</v>
      </c>
      <c r="F110" s="65" t="s">
        <v>2226</v>
      </c>
    </row>
    <row r="111" spans="1:6" ht="12.75">
      <c r="A111" s="65" t="s">
        <v>2227</v>
      </c>
      <c r="B111" s="65" t="s">
        <v>350</v>
      </c>
      <c r="C111" s="65" t="s">
        <v>2227</v>
      </c>
      <c r="D111" s="65" t="s">
        <v>220</v>
      </c>
      <c r="E111" s="65" t="s">
        <v>1861</v>
      </c>
      <c r="F111" s="65" t="s">
        <v>2227</v>
      </c>
    </row>
    <row r="112" spans="1:6" ht="12.75">
      <c r="A112" s="65" t="s">
        <v>2228</v>
      </c>
      <c r="B112" s="65" t="s">
        <v>354</v>
      </c>
      <c r="C112" s="65" t="s">
        <v>2228</v>
      </c>
      <c r="D112" s="65" t="s">
        <v>220</v>
      </c>
      <c r="E112" s="65" t="s">
        <v>1862</v>
      </c>
      <c r="F112" s="65" t="s">
        <v>2228</v>
      </c>
    </row>
    <row r="113" spans="1:6" ht="12.75">
      <c r="A113" s="65" t="s">
        <v>2229</v>
      </c>
      <c r="B113" s="65" t="s">
        <v>551</v>
      </c>
      <c r="C113" s="65" t="s">
        <v>2229</v>
      </c>
      <c r="D113" s="65" t="s">
        <v>220</v>
      </c>
      <c r="E113" s="65" t="s">
        <v>1863</v>
      </c>
      <c r="F113" s="65" t="s">
        <v>2229</v>
      </c>
    </row>
    <row r="114" spans="1:6" ht="12.75">
      <c r="A114" s="65" t="s">
        <v>2230</v>
      </c>
      <c r="B114" s="65" t="s">
        <v>568</v>
      </c>
      <c r="C114" s="65" t="s">
        <v>2230</v>
      </c>
      <c r="D114" s="65" t="s">
        <v>220</v>
      </c>
      <c r="E114" s="65" t="s">
        <v>1864</v>
      </c>
      <c r="F114" s="65" t="s">
        <v>2230</v>
      </c>
    </row>
    <row r="115" spans="1:6" ht="12.75">
      <c r="A115" s="65" t="s">
        <v>2231</v>
      </c>
      <c r="B115" s="65" t="s">
        <v>241</v>
      </c>
      <c r="C115" s="65" t="s">
        <v>2231</v>
      </c>
      <c r="D115" s="65" t="s">
        <v>220</v>
      </c>
      <c r="E115" s="65" t="s">
        <v>1866</v>
      </c>
      <c r="F115" s="65" t="s">
        <v>2231</v>
      </c>
    </row>
    <row r="116" spans="1:6" ht="12.75">
      <c r="A116" s="65" t="s">
        <v>2232</v>
      </c>
      <c r="B116" s="65" t="s">
        <v>331</v>
      </c>
      <c r="C116" s="65" t="s">
        <v>2232</v>
      </c>
      <c r="D116" s="65" t="s">
        <v>220</v>
      </c>
      <c r="E116" s="65" t="s">
        <v>1867</v>
      </c>
      <c r="F116" s="65" t="s">
        <v>2232</v>
      </c>
    </row>
    <row r="117" spans="1:6" ht="12.75">
      <c r="A117" s="65" t="s">
        <v>2233</v>
      </c>
      <c r="B117" s="65" t="s">
        <v>339</v>
      </c>
      <c r="C117" s="65" t="s">
        <v>2233</v>
      </c>
      <c r="D117" s="65" t="s">
        <v>220</v>
      </c>
      <c r="E117" s="65" t="s">
        <v>1868</v>
      </c>
      <c r="F117" s="65" t="s">
        <v>2233</v>
      </c>
    </row>
    <row r="118" spans="1:6" ht="12.75">
      <c r="A118" s="65" t="s">
        <v>2234</v>
      </c>
      <c r="B118" s="65" t="s">
        <v>347</v>
      </c>
      <c r="C118" s="65" t="s">
        <v>2234</v>
      </c>
      <c r="D118" s="65" t="s">
        <v>220</v>
      </c>
      <c r="E118" s="65" t="s">
        <v>1869</v>
      </c>
      <c r="F118" s="65" t="s">
        <v>2234</v>
      </c>
    </row>
    <row r="119" spans="1:6" ht="12.75">
      <c r="A119" s="65" t="s">
        <v>2235</v>
      </c>
      <c r="B119" s="65" t="s">
        <v>355</v>
      </c>
      <c r="C119" s="65" t="s">
        <v>2235</v>
      </c>
      <c r="D119" s="65" t="s">
        <v>220</v>
      </c>
      <c r="E119" s="65" t="s">
        <v>1870</v>
      </c>
      <c r="F119" s="65" t="s">
        <v>2235</v>
      </c>
    </row>
    <row r="120" spans="1:6" ht="12.75">
      <c r="A120" s="65" t="s">
        <v>2236</v>
      </c>
      <c r="B120" s="65" t="s">
        <v>371</v>
      </c>
      <c r="C120" s="65" t="s">
        <v>2236</v>
      </c>
      <c r="D120" s="65" t="s">
        <v>220</v>
      </c>
      <c r="E120" s="65" t="s">
        <v>1871</v>
      </c>
      <c r="F120" s="65" t="s">
        <v>2236</v>
      </c>
    </row>
    <row r="121" spans="1:6" ht="12.75">
      <c r="A121" s="65" t="s">
        <v>2237</v>
      </c>
      <c r="B121" s="65" t="s">
        <v>375</v>
      </c>
      <c r="C121" s="65" t="s">
        <v>2237</v>
      </c>
      <c r="D121" s="65" t="s">
        <v>220</v>
      </c>
      <c r="E121" s="65" t="s">
        <v>1872</v>
      </c>
      <c r="F121" s="65" t="s">
        <v>2237</v>
      </c>
    </row>
    <row r="122" spans="1:6" ht="12.75">
      <c r="A122" s="65" t="s">
        <v>2238</v>
      </c>
      <c r="B122" s="65" t="s">
        <v>436</v>
      </c>
      <c r="C122" s="65" t="s">
        <v>2238</v>
      </c>
      <c r="D122" s="65" t="s">
        <v>220</v>
      </c>
      <c r="E122" s="65" t="s">
        <v>1873</v>
      </c>
      <c r="F122" s="65" t="s">
        <v>2238</v>
      </c>
    </row>
    <row r="123" spans="1:6" ht="12.75">
      <c r="A123" s="65" t="s">
        <v>824</v>
      </c>
      <c r="B123" s="65" t="s">
        <v>825</v>
      </c>
      <c r="C123" s="65" t="s">
        <v>824</v>
      </c>
      <c r="D123" s="65" t="s">
        <v>663</v>
      </c>
      <c r="E123" s="65" t="s">
        <v>826</v>
      </c>
      <c r="F123" s="65" t="s">
        <v>824</v>
      </c>
    </row>
    <row r="124" spans="1:6" ht="12.75">
      <c r="A124" s="65" t="s">
        <v>2239</v>
      </c>
      <c r="B124" s="65" t="s">
        <v>499</v>
      </c>
      <c r="C124" s="65" t="s">
        <v>2239</v>
      </c>
      <c r="D124" s="65" t="s">
        <v>220</v>
      </c>
      <c r="E124" s="65" t="s">
        <v>1874</v>
      </c>
      <c r="F124" s="65" t="s">
        <v>2239</v>
      </c>
    </row>
    <row r="125" spans="1:6" ht="12.75">
      <c r="A125" s="65" t="s">
        <v>827</v>
      </c>
      <c r="B125" s="65" t="s">
        <v>828</v>
      </c>
      <c r="C125" s="65" t="s">
        <v>827</v>
      </c>
      <c r="D125" s="65" t="s">
        <v>663</v>
      </c>
      <c r="E125" s="65" t="s">
        <v>829</v>
      </c>
      <c r="F125" s="65" t="s">
        <v>827</v>
      </c>
    </row>
    <row r="126" spans="1:6" ht="12.75">
      <c r="A126" s="65" t="s">
        <v>2240</v>
      </c>
      <c r="B126" s="65" t="s">
        <v>567</v>
      </c>
      <c r="C126" s="65" t="s">
        <v>2240</v>
      </c>
      <c r="D126" s="65" t="s">
        <v>220</v>
      </c>
      <c r="E126" s="65" t="s">
        <v>1875</v>
      </c>
      <c r="F126" s="65" t="s">
        <v>2240</v>
      </c>
    </row>
    <row r="127" spans="1:6" ht="12.75">
      <c r="A127" s="65" t="s">
        <v>2241</v>
      </c>
      <c r="B127" s="65" t="s">
        <v>610</v>
      </c>
      <c r="C127" s="65" t="s">
        <v>2241</v>
      </c>
      <c r="D127" s="65" t="s">
        <v>220</v>
      </c>
      <c r="E127" s="65" t="s">
        <v>1876</v>
      </c>
      <c r="F127" s="65" t="s">
        <v>2241</v>
      </c>
    </row>
    <row r="128" spans="1:6" ht="12.75">
      <c r="A128" s="65" t="s">
        <v>117</v>
      </c>
      <c r="B128" s="65" t="s">
        <v>274</v>
      </c>
      <c r="C128" s="65" t="s">
        <v>117</v>
      </c>
      <c r="D128" s="65" t="s">
        <v>220</v>
      </c>
      <c r="E128" s="65" t="s">
        <v>2018</v>
      </c>
      <c r="F128" s="65" t="s">
        <v>117</v>
      </c>
    </row>
    <row r="129" spans="1:6" ht="12.75">
      <c r="A129" s="65" t="s">
        <v>830</v>
      </c>
      <c r="B129" s="65" t="s">
        <v>831</v>
      </c>
      <c r="C129" s="65" t="s">
        <v>830</v>
      </c>
      <c r="D129" s="65" t="s">
        <v>663</v>
      </c>
      <c r="E129" s="65" t="s">
        <v>832</v>
      </c>
      <c r="F129" s="65" t="s">
        <v>830</v>
      </c>
    </row>
    <row r="130" spans="1:6" ht="12.75">
      <c r="A130" s="65" t="s">
        <v>833</v>
      </c>
      <c r="B130" s="65" t="s">
        <v>834</v>
      </c>
      <c r="C130" s="65" t="s">
        <v>833</v>
      </c>
      <c r="D130" s="65" t="s">
        <v>663</v>
      </c>
      <c r="E130" s="65" t="s">
        <v>835</v>
      </c>
      <c r="F130" s="65" t="s">
        <v>833</v>
      </c>
    </row>
    <row r="131" spans="1:6" ht="12.75">
      <c r="A131" s="65" t="s">
        <v>836</v>
      </c>
      <c r="B131" s="65" t="s">
        <v>837</v>
      </c>
      <c r="C131" s="65" t="s">
        <v>836</v>
      </c>
      <c r="D131" s="65" t="s">
        <v>663</v>
      </c>
      <c r="E131" s="65" t="s">
        <v>838</v>
      </c>
      <c r="F131" s="65" t="s">
        <v>836</v>
      </c>
    </row>
    <row r="132" spans="1:6" ht="12.75">
      <c r="A132" s="65" t="s">
        <v>119</v>
      </c>
      <c r="B132" s="65" t="s">
        <v>485</v>
      </c>
      <c r="C132" s="65" t="s">
        <v>119</v>
      </c>
      <c r="D132" s="65" t="s">
        <v>220</v>
      </c>
      <c r="E132" s="65" t="s">
        <v>2020</v>
      </c>
      <c r="F132" s="65" t="s">
        <v>119</v>
      </c>
    </row>
    <row r="133" spans="1:6" ht="12.75">
      <c r="A133" s="65" t="s">
        <v>839</v>
      </c>
      <c r="B133" s="65" t="s">
        <v>840</v>
      </c>
      <c r="C133" s="65" t="s">
        <v>839</v>
      </c>
      <c r="D133" s="65" t="s">
        <v>663</v>
      </c>
      <c r="E133" s="65" t="s">
        <v>841</v>
      </c>
      <c r="F133" s="65" t="s">
        <v>839</v>
      </c>
    </row>
    <row r="134" spans="1:6" ht="12.75">
      <c r="A134" s="65" t="s">
        <v>120</v>
      </c>
      <c r="B134" s="65" t="s">
        <v>618</v>
      </c>
      <c r="C134" s="65" t="s">
        <v>120</v>
      </c>
      <c r="D134" s="65" t="s">
        <v>220</v>
      </c>
      <c r="E134" s="65" t="s">
        <v>2021</v>
      </c>
      <c r="F134" s="65" t="s">
        <v>120</v>
      </c>
    </row>
    <row r="135" spans="1:6" ht="12.75">
      <c r="A135" s="65" t="s">
        <v>121</v>
      </c>
      <c r="B135" s="65" t="s">
        <v>620</v>
      </c>
      <c r="C135" s="65" t="s">
        <v>121</v>
      </c>
      <c r="D135" s="65" t="s">
        <v>220</v>
      </c>
      <c r="E135" s="65" t="s">
        <v>2022</v>
      </c>
      <c r="F135" s="65" t="s">
        <v>121</v>
      </c>
    </row>
    <row r="136" spans="1:6" ht="12.75">
      <c r="A136" s="65" t="s">
        <v>122</v>
      </c>
      <c r="B136" s="65" t="s">
        <v>623</v>
      </c>
      <c r="C136" s="65" t="s">
        <v>122</v>
      </c>
      <c r="D136" s="65" t="s">
        <v>220</v>
      </c>
      <c r="E136" s="65" t="s">
        <v>2023</v>
      </c>
      <c r="F136" s="65" t="s">
        <v>122</v>
      </c>
    </row>
    <row r="137" spans="1:6" ht="12.75">
      <c r="A137" s="65" t="s">
        <v>2242</v>
      </c>
      <c r="B137" s="65" t="s">
        <v>275</v>
      </c>
      <c r="C137" s="65" t="s">
        <v>2242</v>
      </c>
      <c r="D137" s="65" t="s">
        <v>220</v>
      </c>
      <c r="E137" s="65" t="s">
        <v>1878</v>
      </c>
      <c r="F137" s="65" t="s">
        <v>2242</v>
      </c>
    </row>
    <row r="138" spans="1:6" ht="12.75">
      <c r="A138" s="65" t="s">
        <v>2243</v>
      </c>
      <c r="B138" s="65" t="s">
        <v>313</v>
      </c>
      <c r="C138" s="65" t="s">
        <v>2243</v>
      </c>
      <c r="D138" s="65" t="s">
        <v>220</v>
      </c>
      <c r="E138" s="65" t="s">
        <v>1879</v>
      </c>
      <c r="F138" s="65" t="s">
        <v>2243</v>
      </c>
    </row>
    <row r="139" spans="1:6" ht="12.75">
      <c r="A139" s="65" t="s">
        <v>2244</v>
      </c>
      <c r="B139" s="65" t="s">
        <v>332</v>
      </c>
      <c r="C139" s="65" t="s">
        <v>2244</v>
      </c>
      <c r="D139" s="65" t="s">
        <v>220</v>
      </c>
      <c r="E139" s="65" t="s">
        <v>1880</v>
      </c>
      <c r="F139" s="65" t="s">
        <v>2244</v>
      </c>
    </row>
    <row r="140" spans="1:6" ht="12.75">
      <c r="A140" s="65" t="s">
        <v>2245</v>
      </c>
      <c r="B140" s="65" t="s">
        <v>379</v>
      </c>
      <c r="C140" s="65" t="s">
        <v>2245</v>
      </c>
      <c r="D140" s="65" t="s">
        <v>220</v>
      </c>
      <c r="E140" s="65" t="s">
        <v>1881</v>
      </c>
      <c r="F140" s="65" t="s">
        <v>2245</v>
      </c>
    </row>
    <row r="141" spans="1:6" ht="12.75">
      <c r="A141" s="65" t="s">
        <v>2246</v>
      </c>
      <c r="B141" s="65" t="s">
        <v>447</v>
      </c>
      <c r="C141" s="65" t="s">
        <v>2246</v>
      </c>
      <c r="D141" s="65" t="s">
        <v>220</v>
      </c>
      <c r="E141" s="65" t="s">
        <v>1882</v>
      </c>
      <c r="F141" s="65" t="s">
        <v>2246</v>
      </c>
    </row>
    <row r="142" spans="1:6" ht="12.75">
      <c r="A142" s="65" t="s">
        <v>2247</v>
      </c>
      <c r="B142" s="65" t="s">
        <v>539</v>
      </c>
      <c r="C142" s="65" t="s">
        <v>2247</v>
      </c>
      <c r="D142" s="65" t="s">
        <v>220</v>
      </c>
      <c r="E142" s="65" t="s">
        <v>1883</v>
      </c>
      <c r="F142" s="65" t="s">
        <v>2247</v>
      </c>
    </row>
    <row r="143" spans="1:6" ht="12.75">
      <c r="A143" s="65" t="s">
        <v>2248</v>
      </c>
      <c r="B143" s="65" t="s">
        <v>544</v>
      </c>
      <c r="C143" s="65" t="s">
        <v>2248</v>
      </c>
      <c r="D143" s="65" t="s">
        <v>220</v>
      </c>
      <c r="E143" s="65" t="s">
        <v>1884</v>
      </c>
      <c r="F143" s="65" t="s">
        <v>2248</v>
      </c>
    </row>
    <row r="144" spans="1:6" ht="12.75">
      <c r="A144" s="65" t="s">
        <v>0</v>
      </c>
      <c r="B144" s="65" t="s">
        <v>570</v>
      </c>
      <c r="C144" s="65" t="s">
        <v>0</v>
      </c>
      <c r="D144" s="65" t="s">
        <v>220</v>
      </c>
      <c r="E144" s="65" t="s">
        <v>1885</v>
      </c>
      <c r="F144" s="65" t="s">
        <v>0</v>
      </c>
    </row>
    <row r="145" spans="1:6" ht="12.75">
      <c r="A145" s="65" t="s">
        <v>1</v>
      </c>
      <c r="B145" s="65" t="s">
        <v>590</v>
      </c>
      <c r="C145" s="65" t="s">
        <v>1</v>
      </c>
      <c r="D145" s="65" t="s">
        <v>220</v>
      </c>
      <c r="E145" s="65" t="s">
        <v>1886</v>
      </c>
      <c r="F145" s="65" t="s">
        <v>1</v>
      </c>
    </row>
    <row r="146" spans="1:6" ht="12.75">
      <c r="A146" s="65" t="s">
        <v>2</v>
      </c>
      <c r="B146" s="65" t="s">
        <v>595</v>
      </c>
      <c r="C146" s="65" t="s">
        <v>2</v>
      </c>
      <c r="D146" s="65" t="s">
        <v>220</v>
      </c>
      <c r="E146" s="65" t="s">
        <v>1887</v>
      </c>
      <c r="F146" s="65" t="s">
        <v>2</v>
      </c>
    </row>
    <row r="147" spans="1:6" ht="12.75">
      <c r="A147" s="65" t="s">
        <v>842</v>
      </c>
      <c r="B147" s="65" t="s">
        <v>843</v>
      </c>
      <c r="C147" s="65" t="s">
        <v>842</v>
      </c>
      <c r="D147" s="65" t="s">
        <v>663</v>
      </c>
      <c r="E147" s="65" t="s">
        <v>844</v>
      </c>
      <c r="F147" s="65" t="s">
        <v>842</v>
      </c>
    </row>
    <row r="148" spans="1:6" ht="12.75">
      <c r="A148" s="65" t="s">
        <v>845</v>
      </c>
      <c r="B148" s="65" t="s">
        <v>846</v>
      </c>
      <c r="C148" s="65" t="s">
        <v>845</v>
      </c>
      <c r="D148" s="65" t="s">
        <v>663</v>
      </c>
      <c r="E148" s="65" t="s">
        <v>847</v>
      </c>
      <c r="F148" s="65" t="s">
        <v>845</v>
      </c>
    </row>
    <row r="149" spans="1:6" ht="12.75">
      <c r="A149" s="65" t="s">
        <v>848</v>
      </c>
      <c r="B149" s="65" t="s">
        <v>849</v>
      </c>
      <c r="C149" s="65" t="s">
        <v>848</v>
      </c>
      <c r="D149" s="65" t="s">
        <v>663</v>
      </c>
      <c r="E149" s="65" t="s">
        <v>850</v>
      </c>
      <c r="F149" s="65" t="s">
        <v>848</v>
      </c>
    </row>
    <row r="150" spans="1:6" ht="12.75">
      <c r="A150" s="65" t="s">
        <v>851</v>
      </c>
      <c r="B150" s="65" t="s">
        <v>852</v>
      </c>
      <c r="C150" s="65" t="s">
        <v>851</v>
      </c>
      <c r="D150" s="65" t="s">
        <v>663</v>
      </c>
      <c r="E150" s="65" t="s">
        <v>853</v>
      </c>
      <c r="F150" s="65" t="s">
        <v>851</v>
      </c>
    </row>
    <row r="151" spans="1:6" ht="12.75">
      <c r="A151" s="65" t="s">
        <v>854</v>
      </c>
      <c r="B151" s="65" t="s">
        <v>855</v>
      </c>
      <c r="C151" s="65" t="s">
        <v>854</v>
      </c>
      <c r="D151" s="65" t="s">
        <v>663</v>
      </c>
      <c r="E151" s="65" t="s">
        <v>856</v>
      </c>
      <c r="F151" s="65" t="s">
        <v>854</v>
      </c>
    </row>
    <row r="152" spans="1:6" ht="12.75">
      <c r="A152" s="65" t="s">
        <v>857</v>
      </c>
      <c r="B152" s="65" t="s">
        <v>858</v>
      </c>
      <c r="C152" s="65" t="s">
        <v>857</v>
      </c>
      <c r="D152" s="65" t="s">
        <v>663</v>
      </c>
      <c r="E152" s="65" t="s">
        <v>859</v>
      </c>
      <c r="F152" s="65" t="s">
        <v>857</v>
      </c>
    </row>
    <row r="153" spans="1:6" ht="12.75">
      <c r="A153" s="65" t="s">
        <v>860</v>
      </c>
      <c r="B153" s="65" t="s">
        <v>861</v>
      </c>
      <c r="C153" s="65" t="s">
        <v>860</v>
      </c>
      <c r="D153" s="65" t="s">
        <v>663</v>
      </c>
      <c r="E153" s="65" t="s">
        <v>862</v>
      </c>
      <c r="F153" s="65" t="s">
        <v>860</v>
      </c>
    </row>
    <row r="154" spans="1:6" ht="12.75">
      <c r="A154" s="65" t="s">
        <v>863</v>
      </c>
      <c r="B154" s="65" t="s">
        <v>864</v>
      </c>
      <c r="C154" s="65" t="s">
        <v>863</v>
      </c>
      <c r="D154" s="65" t="s">
        <v>663</v>
      </c>
      <c r="E154" s="65" t="s">
        <v>865</v>
      </c>
      <c r="F154" s="65" t="s">
        <v>863</v>
      </c>
    </row>
    <row r="155" spans="1:6" ht="12.75">
      <c r="A155" s="65" t="s">
        <v>866</v>
      </c>
      <c r="B155" s="65" t="s">
        <v>867</v>
      </c>
      <c r="C155" s="65" t="s">
        <v>866</v>
      </c>
      <c r="D155" s="65" t="s">
        <v>663</v>
      </c>
      <c r="E155" s="65" t="s">
        <v>868</v>
      </c>
      <c r="F155" s="65" t="s">
        <v>866</v>
      </c>
    </row>
    <row r="156" spans="1:6" ht="12.75">
      <c r="A156" s="65" t="s">
        <v>869</v>
      </c>
      <c r="B156" s="65" t="s">
        <v>870</v>
      </c>
      <c r="C156" s="65" t="s">
        <v>869</v>
      </c>
      <c r="D156" s="65" t="s">
        <v>663</v>
      </c>
      <c r="E156" s="65" t="s">
        <v>871</v>
      </c>
      <c r="F156" s="65" t="s">
        <v>869</v>
      </c>
    </row>
    <row r="157" spans="1:6" ht="12.75">
      <c r="A157" s="65" t="s">
        <v>872</v>
      </c>
      <c r="B157" s="65" t="s">
        <v>873</v>
      </c>
      <c r="C157" s="65" t="s">
        <v>872</v>
      </c>
      <c r="D157" s="65" t="s">
        <v>663</v>
      </c>
      <c r="E157" s="65" t="s">
        <v>874</v>
      </c>
      <c r="F157" s="65" t="s">
        <v>872</v>
      </c>
    </row>
    <row r="158" spans="1:6" ht="12.75">
      <c r="A158" s="65" t="s">
        <v>3</v>
      </c>
      <c r="B158" s="65" t="s">
        <v>228</v>
      </c>
      <c r="C158" s="65" t="s">
        <v>3</v>
      </c>
      <c r="D158" s="65" t="s">
        <v>220</v>
      </c>
      <c r="E158" s="65" t="s">
        <v>1889</v>
      </c>
      <c r="F158" s="65" t="s">
        <v>3</v>
      </c>
    </row>
    <row r="159" spans="1:6" ht="12.75">
      <c r="A159" s="65" t="s">
        <v>4</v>
      </c>
      <c r="B159" s="65" t="s">
        <v>284</v>
      </c>
      <c r="C159" s="65" t="s">
        <v>4</v>
      </c>
      <c r="D159" s="65" t="s">
        <v>220</v>
      </c>
      <c r="E159" s="65" t="s">
        <v>1890</v>
      </c>
      <c r="F159" s="65" t="s">
        <v>4</v>
      </c>
    </row>
    <row r="160" spans="1:6" ht="12.75">
      <c r="A160" s="65" t="s">
        <v>5</v>
      </c>
      <c r="B160" s="65" t="s">
        <v>317</v>
      </c>
      <c r="C160" s="65" t="s">
        <v>5</v>
      </c>
      <c r="D160" s="65" t="s">
        <v>220</v>
      </c>
      <c r="E160" s="65" t="s">
        <v>1891</v>
      </c>
      <c r="F160" s="65" t="s">
        <v>5</v>
      </c>
    </row>
    <row r="161" spans="1:6" ht="12.75">
      <c r="A161" s="65" t="s">
        <v>6</v>
      </c>
      <c r="B161" s="65" t="s">
        <v>323</v>
      </c>
      <c r="C161" s="65" t="s">
        <v>6</v>
      </c>
      <c r="D161" s="65" t="s">
        <v>220</v>
      </c>
      <c r="E161" s="65" t="s">
        <v>1892</v>
      </c>
      <c r="F161" s="65" t="s">
        <v>6</v>
      </c>
    </row>
    <row r="162" spans="1:6" ht="12.75">
      <c r="A162" s="65" t="s">
        <v>875</v>
      </c>
      <c r="B162" s="65" t="s">
        <v>876</v>
      </c>
      <c r="C162" s="65" t="s">
        <v>875</v>
      </c>
      <c r="D162" s="65" t="s">
        <v>663</v>
      </c>
      <c r="E162" s="65" t="s">
        <v>877</v>
      </c>
      <c r="F162" s="65" t="s">
        <v>875</v>
      </c>
    </row>
    <row r="163" spans="1:6" ht="12.75">
      <c r="A163" s="65" t="s">
        <v>7</v>
      </c>
      <c r="B163" s="65" t="s">
        <v>356</v>
      </c>
      <c r="C163" s="65" t="s">
        <v>7</v>
      </c>
      <c r="D163" s="65" t="s">
        <v>220</v>
      </c>
      <c r="E163" s="65" t="s">
        <v>1893</v>
      </c>
      <c r="F163" s="65" t="s">
        <v>7</v>
      </c>
    </row>
    <row r="164" spans="1:6" ht="12.75">
      <c r="A164" s="65" t="s">
        <v>8</v>
      </c>
      <c r="B164" s="65" t="s">
        <v>417</v>
      </c>
      <c r="C164" s="65" t="s">
        <v>8</v>
      </c>
      <c r="D164" s="65" t="s">
        <v>220</v>
      </c>
      <c r="E164" s="65" t="s">
        <v>1894</v>
      </c>
      <c r="F164" s="65" t="s">
        <v>8</v>
      </c>
    </row>
    <row r="165" spans="1:6" ht="12.75">
      <c r="A165" s="65" t="s">
        <v>878</v>
      </c>
      <c r="B165" s="65" t="s">
        <v>879</v>
      </c>
      <c r="C165" s="65" t="s">
        <v>878</v>
      </c>
      <c r="D165" s="65" t="s">
        <v>663</v>
      </c>
      <c r="E165" s="65" t="s">
        <v>880</v>
      </c>
      <c r="F165" s="65" t="s">
        <v>878</v>
      </c>
    </row>
    <row r="166" spans="1:6" ht="12.75">
      <c r="A166" s="65" t="s">
        <v>9</v>
      </c>
      <c r="B166" s="65" t="s">
        <v>509</v>
      </c>
      <c r="C166" s="65" t="s">
        <v>9</v>
      </c>
      <c r="D166" s="65" t="s">
        <v>220</v>
      </c>
      <c r="E166" s="65" t="s">
        <v>1895</v>
      </c>
      <c r="F166" s="65" t="s">
        <v>9</v>
      </c>
    </row>
    <row r="167" spans="1:6" ht="12.75">
      <c r="A167" s="65" t="s">
        <v>10</v>
      </c>
      <c r="B167" s="65" t="s">
        <v>511</v>
      </c>
      <c r="C167" s="65" t="s">
        <v>10</v>
      </c>
      <c r="D167" s="65" t="s">
        <v>220</v>
      </c>
      <c r="E167" s="65" t="s">
        <v>1896</v>
      </c>
      <c r="F167" s="65" t="s">
        <v>10</v>
      </c>
    </row>
    <row r="168" spans="1:6" ht="12.75">
      <c r="A168" s="65" t="s">
        <v>11</v>
      </c>
      <c r="B168" s="65" t="s">
        <v>556</v>
      </c>
      <c r="C168" s="65" t="s">
        <v>11</v>
      </c>
      <c r="D168" s="65" t="s">
        <v>220</v>
      </c>
      <c r="E168" s="65" t="s">
        <v>1897</v>
      </c>
      <c r="F168" s="65" t="s">
        <v>11</v>
      </c>
    </row>
    <row r="169" spans="1:6" ht="12.75">
      <c r="A169" s="65" t="s">
        <v>12</v>
      </c>
      <c r="B169" s="65" t="s">
        <v>569</v>
      </c>
      <c r="C169" s="65" t="s">
        <v>12</v>
      </c>
      <c r="D169" s="65" t="s">
        <v>220</v>
      </c>
      <c r="E169" s="65" t="s">
        <v>1898</v>
      </c>
      <c r="F169" s="65" t="s">
        <v>12</v>
      </c>
    </row>
    <row r="170" spans="1:6" ht="12.75">
      <c r="A170" s="65" t="s">
        <v>13</v>
      </c>
      <c r="B170" s="65" t="s">
        <v>573</v>
      </c>
      <c r="C170" s="65" t="s">
        <v>13</v>
      </c>
      <c r="D170" s="65" t="s">
        <v>220</v>
      </c>
      <c r="E170" s="65" t="s">
        <v>1899</v>
      </c>
      <c r="F170" s="65" t="s">
        <v>13</v>
      </c>
    </row>
    <row r="171" spans="1:6" ht="12.75">
      <c r="A171" s="65" t="s">
        <v>14</v>
      </c>
      <c r="B171" s="65" t="s">
        <v>580</v>
      </c>
      <c r="C171" s="65" t="s">
        <v>14</v>
      </c>
      <c r="D171" s="65" t="s">
        <v>220</v>
      </c>
      <c r="E171" s="65" t="s">
        <v>1900</v>
      </c>
      <c r="F171" s="65" t="s">
        <v>14</v>
      </c>
    </row>
    <row r="172" spans="1:6" ht="12.75">
      <c r="A172" s="65" t="s">
        <v>881</v>
      </c>
      <c r="B172" s="65" t="s">
        <v>882</v>
      </c>
      <c r="C172" s="65" t="s">
        <v>881</v>
      </c>
      <c r="D172" s="65" t="s">
        <v>663</v>
      </c>
      <c r="E172" s="65" t="s">
        <v>883</v>
      </c>
      <c r="F172" s="65" t="s">
        <v>881</v>
      </c>
    </row>
    <row r="173" spans="1:6" ht="12.75">
      <c r="A173" s="65" t="s">
        <v>884</v>
      </c>
      <c r="B173" s="65" t="s">
        <v>885</v>
      </c>
      <c r="C173" s="65" t="s">
        <v>884</v>
      </c>
      <c r="D173" s="65" t="s">
        <v>663</v>
      </c>
      <c r="E173" s="65" t="s">
        <v>886</v>
      </c>
      <c r="F173" s="65" t="s">
        <v>884</v>
      </c>
    </row>
    <row r="174" spans="1:6" ht="12.75">
      <c r="A174" s="65" t="s">
        <v>15</v>
      </c>
      <c r="B174" s="65" t="s">
        <v>277</v>
      </c>
      <c r="C174" s="65" t="s">
        <v>15</v>
      </c>
      <c r="D174" s="65" t="s">
        <v>220</v>
      </c>
      <c r="E174" s="65" t="s">
        <v>1902</v>
      </c>
      <c r="F174" s="65" t="s">
        <v>15</v>
      </c>
    </row>
    <row r="175" spans="1:6" ht="12.75">
      <c r="A175" s="65" t="s">
        <v>16</v>
      </c>
      <c r="B175" s="65" t="s">
        <v>300</v>
      </c>
      <c r="C175" s="65" t="s">
        <v>16</v>
      </c>
      <c r="D175" s="65" t="s">
        <v>220</v>
      </c>
      <c r="E175" s="65" t="s">
        <v>1903</v>
      </c>
      <c r="F175" s="65" t="s">
        <v>16</v>
      </c>
    </row>
    <row r="176" spans="1:6" ht="12.75">
      <c r="A176" s="65" t="s">
        <v>17</v>
      </c>
      <c r="B176" s="65" t="s">
        <v>351</v>
      </c>
      <c r="C176" s="65" t="s">
        <v>17</v>
      </c>
      <c r="D176" s="65" t="s">
        <v>220</v>
      </c>
      <c r="E176" s="65" t="s">
        <v>1904</v>
      </c>
      <c r="F176" s="65" t="s">
        <v>17</v>
      </c>
    </row>
    <row r="177" spans="1:6" ht="12.75">
      <c r="A177" s="65" t="s">
        <v>18</v>
      </c>
      <c r="B177" s="65" t="s">
        <v>389</v>
      </c>
      <c r="C177" s="65" t="s">
        <v>18</v>
      </c>
      <c r="D177" s="65" t="s">
        <v>220</v>
      </c>
      <c r="E177" s="65" t="s">
        <v>1905</v>
      </c>
      <c r="F177" s="65" t="s">
        <v>18</v>
      </c>
    </row>
    <row r="178" spans="1:6" ht="12.75">
      <c r="A178" s="65" t="s">
        <v>19</v>
      </c>
      <c r="B178" s="65" t="s">
        <v>406</v>
      </c>
      <c r="C178" s="65" t="s">
        <v>19</v>
      </c>
      <c r="D178" s="65" t="s">
        <v>220</v>
      </c>
      <c r="E178" s="65" t="s">
        <v>1906</v>
      </c>
      <c r="F178" s="65" t="s">
        <v>19</v>
      </c>
    </row>
    <row r="179" spans="1:6" ht="12.75">
      <c r="A179" s="65" t="s">
        <v>20</v>
      </c>
      <c r="B179" s="65" t="s">
        <v>469</v>
      </c>
      <c r="C179" s="65" t="s">
        <v>20</v>
      </c>
      <c r="D179" s="65" t="s">
        <v>220</v>
      </c>
      <c r="E179" s="65" t="s">
        <v>1907</v>
      </c>
      <c r="F179" s="65" t="s">
        <v>20</v>
      </c>
    </row>
    <row r="180" spans="1:6" ht="12.75">
      <c r="A180" s="65" t="s">
        <v>21</v>
      </c>
      <c r="B180" s="65" t="s">
        <v>478</v>
      </c>
      <c r="C180" s="65" t="s">
        <v>21</v>
      </c>
      <c r="D180" s="65" t="s">
        <v>220</v>
      </c>
      <c r="E180" s="65" t="s">
        <v>1908</v>
      </c>
      <c r="F180" s="65" t="s">
        <v>21</v>
      </c>
    </row>
    <row r="181" spans="1:6" ht="12.75">
      <c r="A181" s="65" t="s">
        <v>22</v>
      </c>
      <c r="B181" s="65" t="s">
        <v>488</v>
      </c>
      <c r="C181" s="65" t="s">
        <v>22</v>
      </c>
      <c r="D181" s="65" t="s">
        <v>220</v>
      </c>
      <c r="E181" s="65" t="s">
        <v>1909</v>
      </c>
      <c r="F181" s="65" t="s">
        <v>22</v>
      </c>
    </row>
    <row r="182" spans="1:6" ht="12.75">
      <c r="A182" s="65" t="s">
        <v>23</v>
      </c>
      <c r="B182" s="65" t="s">
        <v>493</v>
      </c>
      <c r="C182" s="65" t="s">
        <v>23</v>
      </c>
      <c r="D182" s="65" t="s">
        <v>220</v>
      </c>
      <c r="E182" s="65" t="s">
        <v>1910</v>
      </c>
      <c r="F182" s="65" t="s">
        <v>23</v>
      </c>
    </row>
    <row r="183" spans="1:6" ht="12.75">
      <c r="A183" s="65" t="s">
        <v>24</v>
      </c>
      <c r="B183" s="65" t="s">
        <v>529</v>
      </c>
      <c r="C183" s="65" t="s">
        <v>24</v>
      </c>
      <c r="D183" s="65" t="s">
        <v>220</v>
      </c>
      <c r="E183" s="65" t="s">
        <v>1911</v>
      </c>
      <c r="F183" s="65" t="s">
        <v>24</v>
      </c>
    </row>
    <row r="184" spans="1:6" ht="12.75">
      <c r="A184" s="65" t="s">
        <v>25</v>
      </c>
      <c r="B184" s="65" t="s">
        <v>600</v>
      </c>
      <c r="C184" s="65" t="s">
        <v>25</v>
      </c>
      <c r="D184" s="65" t="s">
        <v>220</v>
      </c>
      <c r="E184" s="65" t="s">
        <v>1912</v>
      </c>
      <c r="F184" s="65" t="s">
        <v>25</v>
      </c>
    </row>
    <row r="185" spans="1:6" ht="12.75">
      <c r="A185" s="65" t="s">
        <v>26</v>
      </c>
      <c r="B185" s="65" t="s">
        <v>622</v>
      </c>
      <c r="C185" s="65" t="s">
        <v>26</v>
      </c>
      <c r="D185" s="65" t="s">
        <v>220</v>
      </c>
      <c r="E185" s="65" t="s">
        <v>1913</v>
      </c>
      <c r="F185" s="65" t="s">
        <v>26</v>
      </c>
    </row>
    <row r="186" spans="1:6" ht="12.75">
      <c r="A186" s="65" t="s">
        <v>27</v>
      </c>
      <c r="B186" s="65" t="s">
        <v>252</v>
      </c>
      <c r="C186" s="65" t="s">
        <v>27</v>
      </c>
      <c r="D186" s="65" t="s">
        <v>220</v>
      </c>
      <c r="E186" s="65" t="s">
        <v>1915</v>
      </c>
      <c r="F186" s="65" t="s">
        <v>27</v>
      </c>
    </row>
    <row r="187" spans="1:6" ht="12.75">
      <c r="A187" s="65" t="s">
        <v>28</v>
      </c>
      <c r="B187" s="65" t="s">
        <v>289</v>
      </c>
      <c r="C187" s="65" t="s">
        <v>28</v>
      </c>
      <c r="D187" s="65" t="s">
        <v>220</v>
      </c>
      <c r="E187" s="65" t="s">
        <v>1916</v>
      </c>
      <c r="F187" s="65" t="s">
        <v>28</v>
      </c>
    </row>
    <row r="188" spans="1:6" ht="12.75">
      <c r="A188" s="65" t="s">
        <v>29</v>
      </c>
      <c r="B188" s="65" t="s">
        <v>366</v>
      </c>
      <c r="C188" s="65" t="s">
        <v>29</v>
      </c>
      <c r="D188" s="65" t="s">
        <v>220</v>
      </c>
      <c r="E188" s="65" t="s">
        <v>1917</v>
      </c>
      <c r="F188" s="65" t="s">
        <v>29</v>
      </c>
    </row>
    <row r="189" spans="1:6" ht="12.75">
      <c r="A189" s="65" t="s">
        <v>30</v>
      </c>
      <c r="B189" s="65" t="s">
        <v>382</v>
      </c>
      <c r="C189" s="65" t="s">
        <v>30</v>
      </c>
      <c r="D189" s="65" t="s">
        <v>220</v>
      </c>
      <c r="E189" s="65" t="s">
        <v>1918</v>
      </c>
      <c r="F189" s="65" t="s">
        <v>30</v>
      </c>
    </row>
    <row r="190" spans="1:6" ht="12.75">
      <c r="A190" s="65" t="s">
        <v>887</v>
      </c>
      <c r="B190" s="65" t="s">
        <v>888</v>
      </c>
      <c r="C190" s="65" t="s">
        <v>887</v>
      </c>
      <c r="D190" s="65" t="s">
        <v>663</v>
      </c>
      <c r="E190" s="65" t="s">
        <v>889</v>
      </c>
      <c r="F190" s="65" t="s">
        <v>887</v>
      </c>
    </row>
    <row r="191" spans="1:6" ht="12.75">
      <c r="A191" s="65" t="s">
        <v>31</v>
      </c>
      <c r="B191" s="65" t="s">
        <v>425</v>
      </c>
      <c r="C191" s="65" t="s">
        <v>31</v>
      </c>
      <c r="D191" s="65" t="s">
        <v>220</v>
      </c>
      <c r="E191" s="65" t="s">
        <v>1919</v>
      </c>
      <c r="F191" s="65" t="s">
        <v>31</v>
      </c>
    </row>
    <row r="192" spans="1:6" ht="12.75">
      <c r="A192" s="65" t="s">
        <v>32</v>
      </c>
      <c r="B192" s="65" t="s">
        <v>456</v>
      </c>
      <c r="C192" s="65" t="s">
        <v>32</v>
      </c>
      <c r="D192" s="65" t="s">
        <v>220</v>
      </c>
      <c r="E192" s="65" t="s">
        <v>1920</v>
      </c>
      <c r="F192" s="65" t="s">
        <v>32</v>
      </c>
    </row>
    <row r="193" spans="1:6" ht="12.75">
      <c r="A193" s="65" t="s">
        <v>33</v>
      </c>
      <c r="B193" s="65" t="s">
        <v>465</v>
      </c>
      <c r="C193" s="65" t="s">
        <v>33</v>
      </c>
      <c r="D193" s="65" t="s">
        <v>220</v>
      </c>
      <c r="E193" s="65" t="s">
        <v>1921</v>
      </c>
      <c r="F193" s="65" t="s">
        <v>33</v>
      </c>
    </row>
    <row r="194" spans="1:6" ht="12.75">
      <c r="A194" s="65" t="s">
        <v>890</v>
      </c>
      <c r="B194" s="65" t="s">
        <v>891</v>
      </c>
      <c r="C194" s="65" t="s">
        <v>890</v>
      </c>
      <c r="D194" s="65" t="s">
        <v>663</v>
      </c>
      <c r="E194" s="65" t="s">
        <v>892</v>
      </c>
      <c r="F194" s="65" t="s">
        <v>890</v>
      </c>
    </row>
    <row r="195" spans="1:6" ht="12.75">
      <c r="A195" s="65" t="s">
        <v>34</v>
      </c>
      <c r="B195" s="65" t="s">
        <v>259</v>
      </c>
      <c r="C195" s="65" t="s">
        <v>34</v>
      </c>
      <c r="D195" s="65" t="s">
        <v>220</v>
      </c>
      <c r="E195" s="65" t="s">
        <v>1923</v>
      </c>
      <c r="F195" s="65" t="s">
        <v>34</v>
      </c>
    </row>
    <row r="196" spans="1:6" ht="12.75">
      <c r="A196" s="65" t="s">
        <v>35</v>
      </c>
      <c r="B196" s="65" t="s">
        <v>333</v>
      </c>
      <c r="C196" s="65" t="s">
        <v>35</v>
      </c>
      <c r="D196" s="65" t="s">
        <v>220</v>
      </c>
      <c r="E196" s="65" t="s">
        <v>1924</v>
      </c>
      <c r="F196" s="65" t="s">
        <v>35</v>
      </c>
    </row>
    <row r="197" spans="1:6" ht="12.75">
      <c r="A197" s="65" t="s">
        <v>36</v>
      </c>
      <c r="B197" s="65" t="s">
        <v>413</v>
      </c>
      <c r="C197" s="65" t="s">
        <v>36</v>
      </c>
      <c r="D197" s="65" t="s">
        <v>220</v>
      </c>
      <c r="E197" s="65" t="s">
        <v>1925</v>
      </c>
      <c r="F197" s="65" t="s">
        <v>36</v>
      </c>
    </row>
    <row r="198" spans="1:6" ht="12.75">
      <c r="A198" s="65" t="s">
        <v>37</v>
      </c>
      <c r="B198" s="65" t="s">
        <v>448</v>
      </c>
      <c r="C198" s="65" t="s">
        <v>37</v>
      </c>
      <c r="D198" s="65" t="s">
        <v>220</v>
      </c>
      <c r="E198" s="65" t="s">
        <v>1926</v>
      </c>
      <c r="F198" s="65" t="s">
        <v>37</v>
      </c>
    </row>
    <row r="199" spans="1:6" ht="12.75">
      <c r="A199" s="65" t="s">
        <v>38</v>
      </c>
      <c r="B199" s="65" t="s">
        <v>523</v>
      </c>
      <c r="C199" s="65" t="s">
        <v>38</v>
      </c>
      <c r="D199" s="65" t="s">
        <v>220</v>
      </c>
      <c r="E199" s="65" t="s">
        <v>1927</v>
      </c>
      <c r="F199" s="65" t="s">
        <v>38</v>
      </c>
    </row>
    <row r="200" spans="1:6" ht="12.75">
      <c r="A200" s="65" t="s">
        <v>39</v>
      </c>
      <c r="B200" s="65" t="s">
        <v>524</v>
      </c>
      <c r="C200" s="65" t="s">
        <v>39</v>
      </c>
      <c r="D200" s="65" t="s">
        <v>220</v>
      </c>
      <c r="E200" s="65" t="s">
        <v>1928</v>
      </c>
      <c r="F200" s="65" t="s">
        <v>39</v>
      </c>
    </row>
    <row r="201" spans="1:6" ht="12.75">
      <c r="A201" s="65" t="s">
        <v>40</v>
      </c>
      <c r="B201" s="65" t="s">
        <v>601</v>
      </c>
      <c r="C201" s="65" t="s">
        <v>40</v>
      </c>
      <c r="D201" s="65" t="s">
        <v>220</v>
      </c>
      <c r="E201" s="65" t="s">
        <v>1929</v>
      </c>
      <c r="F201" s="65" t="s">
        <v>40</v>
      </c>
    </row>
    <row r="202" spans="1:6" ht="12.75">
      <c r="A202" s="65" t="s">
        <v>41</v>
      </c>
      <c r="B202" s="65" t="s">
        <v>266</v>
      </c>
      <c r="C202" s="65" t="s">
        <v>41</v>
      </c>
      <c r="D202" s="65" t="s">
        <v>220</v>
      </c>
      <c r="E202" s="65" t="s">
        <v>1931</v>
      </c>
      <c r="F202" s="65" t="s">
        <v>41</v>
      </c>
    </row>
    <row r="203" spans="1:6" ht="12.75">
      <c r="A203" s="65" t="s">
        <v>42</v>
      </c>
      <c r="B203" s="65" t="s">
        <v>272</v>
      </c>
      <c r="C203" s="65" t="s">
        <v>42</v>
      </c>
      <c r="D203" s="65" t="s">
        <v>220</v>
      </c>
      <c r="E203" s="65" t="s">
        <v>1932</v>
      </c>
      <c r="F203" s="65" t="s">
        <v>42</v>
      </c>
    </row>
    <row r="204" spans="1:6" ht="12.75">
      <c r="A204" s="65" t="s">
        <v>43</v>
      </c>
      <c r="B204" s="65" t="s">
        <v>357</v>
      </c>
      <c r="C204" s="65" t="s">
        <v>43</v>
      </c>
      <c r="D204" s="65" t="s">
        <v>220</v>
      </c>
      <c r="E204" s="65" t="s">
        <v>1933</v>
      </c>
      <c r="F204" s="65" t="s">
        <v>43</v>
      </c>
    </row>
    <row r="205" spans="1:6" ht="12.75">
      <c r="A205" s="65" t="s">
        <v>45</v>
      </c>
      <c r="B205" s="65" t="s">
        <v>451</v>
      </c>
      <c r="C205" s="65" t="s">
        <v>45</v>
      </c>
      <c r="D205" s="65" t="s">
        <v>220</v>
      </c>
      <c r="E205" s="65" t="s">
        <v>1935</v>
      </c>
      <c r="F205" s="65" t="s">
        <v>45</v>
      </c>
    </row>
    <row r="206" spans="1:6" ht="12.75">
      <c r="A206" s="65" t="s">
        <v>46</v>
      </c>
      <c r="B206" s="65" t="s">
        <v>460</v>
      </c>
      <c r="C206" s="65" t="s">
        <v>46</v>
      </c>
      <c r="D206" s="65" t="s">
        <v>220</v>
      </c>
      <c r="E206" s="65" t="s">
        <v>1936</v>
      </c>
      <c r="F206" s="65" t="s">
        <v>46</v>
      </c>
    </row>
    <row r="207" spans="1:6" ht="12.75">
      <c r="A207" s="65" t="s">
        <v>47</v>
      </c>
      <c r="B207" s="65" t="s">
        <v>526</v>
      </c>
      <c r="C207" s="65" t="s">
        <v>47</v>
      </c>
      <c r="D207" s="65" t="s">
        <v>220</v>
      </c>
      <c r="E207" s="65" t="s">
        <v>1937</v>
      </c>
      <c r="F207" s="65" t="s">
        <v>47</v>
      </c>
    </row>
    <row r="208" spans="1:6" ht="12.75">
      <c r="A208" s="65" t="s">
        <v>44</v>
      </c>
      <c r="B208" s="65" t="s">
        <v>398</v>
      </c>
      <c r="C208" s="65" t="s">
        <v>44</v>
      </c>
      <c r="D208" s="65" t="s">
        <v>220</v>
      </c>
      <c r="E208" s="65" t="s">
        <v>1934</v>
      </c>
      <c r="F208" s="65" t="s">
        <v>44</v>
      </c>
    </row>
    <row r="209" spans="1:6" ht="12.75">
      <c r="A209" s="65" t="s">
        <v>55</v>
      </c>
      <c r="B209" s="65" t="s">
        <v>305</v>
      </c>
      <c r="C209" s="65" t="s">
        <v>55</v>
      </c>
      <c r="D209" s="65" t="s">
        <v>220</v>
      </c>
      <c r="E209" s="65" t="s">
        <v>1947</v>
      </c>
      <c r="F209" s="65" t="s">
        <v>55</v>
      </c>
    </row>
    <row r="210" spans="1:6" ht="12.75">
      <c r="A210" s="65" t="s">
        <v>56</v>
      </c>
      <c r="B210" s="65" t="s">
        <v>318</v>
      </c>
      <c r="C210" s="65" t="s">
        <v>56</v>
      </c>
      <c r="D210" s="65" t="s">
        <v>220</v>
      </c>
      <c r="E210" s="65" t="s">
        <v>1948</v>
      </c>
      <c r="F210" s="65" t="s">
        <v>56</v>
      </c>
    </row>
    <row r="211" spans="1:6" ht="12.75">
      <c r="A211" s="65" t="s">
        <v>57</v>
      </c>
      <c r="B211" s="65" t="s">
        <v>334</v>
      </c>
      <c r="C211" s="65" t="s">
        <v>57</v>
      </c>
      <c r="D211" s="65" t="s">
        <v>220</v>
      </c>
      <c r="E211" s="65" t="s">
        <v>1949</v>
      </c>
      <c r="F211" s="65" t="s">
        <v>57</v>
      </c>
    </row>
    <row r="212" spans="1:6" ht="12.75">
      <c r="A212" s="65" t="s">
        <v>58</v>
      </c>
      <c r="B212" s="65" t="s">
        <v>397</v>
      </c>
      <c r="C212" s="65" t="s">
        <v>58</v>
      </c>
      <c r="D212" s="65" t="s">
        <v>220</v>
      </c>
      <c r="E212" s="65" t="s">
        <v>1950</v>
      </c>
      <c r="F212" s="65" t="s">
        <v>58</v>
      </c>
    </row>
    <row r="213" spans="1:6" ht="12.75">
      <c r="A213" s="65" t="s">
        <v>59</v>
      </c>
      <c r="B213" s="65" t="s">
        <v>457</v>
      </c>
      <c r="C213" s="65" t="s">
        <v>59</v>
      </c>
      <c r="D213" s="65" t="s">
        <v>220</v>
      </c>
      <c r="E213" s="65" t="s">
        <v>1951</v>
      </c>
      <c r="F213" s="65" t="s">
        <v>59</v>
      </c>
    </row>
    <row r="214" spans="1:6" ht="12.75">
      <c r="A214" s="65" t="s">
        <v>60</v>
      </c>
      <c r="B214" s="65" t="s">
        <v>527</v>
      </c>
      <c r="C214" s="65" t="s">
        <v>60</v>
      </c>
      <c r="D214" s="65" t="s">
        <v>220</v>
      </c>
      <c r="E214" s="65" t="s">
        <v>1952</v>
      </c>
      <c r="F214" s="65" t="s">
        <v>60</v>
      </c>
    </row>
    <row r="215" spans="1:6" ht="12.75">
      <c r="A215" s="65" t="s">
        <v>61</v>
      </c>
      <c r="B215" s="65" t="s">
        <v>594</v>
      </c>
      <c r="C215" s="65" t="s">
        <v>61</v>
      </c>
      <c r="D215" s="65" t="s">
        <v>220</v>
      </c>
      <c r="E215" s="65" t="s">
        <v>1953</v>
      </c>
      <c r="F215" s="65" t="s">
        <v>61</v>
      </c>
    </row>
    <row r="216" spans="1:6" ht="12.75">
      <c r="A216" s="65" t="s">
        <v>893</v>
      </c>
      <c r="B216" s="65" t="s">
        <v>894</v>
      </c>
      <c r="C216" s="65" t="s">
        <v>893</v>
      </c>
      <c r="D216" s="65" t="s">
        <v>663</v>
      </c>
      <c r="E216" s="65" t="s">
        <v>895</v>
      </c>
      <c r="F216" s="65" t="s">
        <v>893</v>
      </c>
    </row>
    <row r="217" spans="1:6" ht="12.75">
      <c r="A217" s="65" t="s">
        <v>896</v>
      </c>
      <c r="B217" s="65" t="s">
        <v>897</v>
      </c>
      <c r="C217" s="65" t="s">
        <v>896</v>
      </c>
      <c r="D217" s="65" t="s">
        <v>663</v>
      </c>
      <c r="E217" s="65" t="s">
        <v>898</v>
      </c>
      <c r="F217" s="65" t="s">
        <v>896</v>
      </c>
    </row>
    <row r="218" spans="1:6" ht="12.75">
      <c r="A218" s="65" t="s">
        <v>899</v>
      </c>
      <c r="B218" s="65" t="s">
        <v>900</v>
      </c>
      <c r="C218" s="65" t="s">
        <v>899</v>
      </c>
      <c r="D218" s="65" t="s">
        <v>663</v>
      </c>
      <c r="E218" s="65" t="s">
        <v>901</v>
      </c>
      <c r="F218" s="65" t="s">
        <v>899</v>
      </c>
    </row>
    <row r="219" spans="1:6" ht="12.75">
      <c r="A219" s="65" t="s">
        <v>902</v>
      </c>
      <c r="B219" s="65" t="s">
        <v>903</v>
      </c>
      <c r="C219" s="65" t="s">
        <v>902</v>
      </c>
      <c r="D219" s="65" t="s">
        <v>663</v>
      </c>
      <c r="E219" s="65" t="s">
        <v>904</v>
      </c>
      <c r="F219" s="65" t="s">
        <v>902</v>
      </c>
    </row>
    <row r="220" spans="1:6" ht="12.75">
      <c r="A220" s="65" t="s">
        <v>905</v>
      </c>
      <c r="B220" s="65" t="s">
        <v>906</v>
      </c>
      <c r="C220" s="65" t="s">
        <v>905</v>
      </c>
      <c r="D220" s="65" t="s">
        <v>663</v>
      </c>
      <c r="E220" s="65" t="s">
        <v>907</v>
      </c>
      <c r="F220" s="65" t="s">
        <v>905</v>
      </c>
    </row>
    <row r="221" spans="1:6" ht="12.75">
      <c r="A221" s="65" t="s">
        <v>908</v>
      </c>
      <c r="B221" s="65" t="s">
        <v>909</v>
      </c>
      <c r="C221" s="65" t="s">
        <v>908</v>
      </c>
      <c r="D221" s="65" t="s">
        <v>663</v>
      </c>
      <c r="E221" s="65" t="s">
        <v>910</v>
      </c>
      <c r="F221" s="65" t="s">
        <v>908</v>
      </c>
    </row>
    <row r="222" spans="1:6" ht="12.75">
      <c r="A222" s="65" t="s">
        <v>48</v>
      </c>
      <c r="B222" s="65" t="s">
        <v>310</v>
      </c>
      <c r="C222" s="65" t="s">
        <v>48</v>
      </c>
      <c r="D222" s="65" t="s">
        <v>220</v>
      </c>
      <c r="E222" s="65" t="s">
        <v>1939</v>
      </c>
      <c r="F222" s="65" t="s">
        <v>48</v>
      </c>
    </row>
    <row r="223" spans="1:6" ht="12.75">
      <c r="A223" s="65" t="s">
        <v>49</v>
      </c>
      <c r="B223" s="65" t="s">
        <v>363</v>
      </c>
      <c r="C223" s="65" t="s">
        <v>49</v>
      </c>
      <c r="D223" s="65" t="s">
        <v>220</v>
      </c>
      <c r="E223" s="65" t="s">
        <v>1940</v>
      </c>
      <c r="F223" s="65" t="s">
        <v>49</v>
      </c>
    </row>
    <row r="224" spans="1:6" ht="12.75">
      <c r="A224" s="65" t="s">
        <v>911</v>
      </c>
      <c r="B224" s="65" t="s">
        <v>912</v>
      </c>
      <c r="C224" s="65" t="s">
        <v>911</v>
      </c>
      <c r="D224" s="65" t="s">
        <v>663</v>
      </c>
      <c r="E224" s="65" t="s">
        <v>913</v>
      </c>
      <c r="F224" s="65" t="s">
        <v>911</v>
      </c>
    </row>
    <row r="225" spans="1:6" ht="12.75">
      <c r="A225" s="65" t="s">
        <v>51</v>
      </c>
      <c r="B225" s="65" t="s">
        <v>490</v>
      </c>
      <c r="C225" s="65" t="s">
        <v>51</v>
      </c>
      <c r="D225" s="65" t="s">
        <v>220</v>
      </c>
      <c r="E225" s="65" t="s">
        <v>1942</v>
      </c>
      <c r="F225" s="65" t="s">
        <v>51</v>
      </c>
    </row>
    <row r="226" spans="1:6" ht="12.75">
      <c r="A226" s="65" t="s">
        <v>914</v>
      </c>
      <c r="B226" s="65" t="s">
        <v>915</v>
      </c>
      <c r="C226" s="65" t="s">
        <v>914</v>
      </c>
      <c r="D226" s="65" t="s">
        <v>663</v>
      </c>
      <c r="E226" s="65" t="s">
        <v>916</v>
      </c>
      <c r="F226" s="65" t="s">
        <v>914</v>
      </c>
    </row>
    <row r="227" spans="1:6" ht="12.75">
      <c r="A227" s="65" t="s">
        <v>53</v>
      </c>
      <c r="B227" s="65" t="s">
        <v>505</v>
      </c>
      <c r="C227" s="65" t="s">
        <v>53</v>
      </c>
      <c r="D227" s="65" t="s">
        <v>220</v>
      </c>
      <c r="E227" s="65" t="s">
        <v>1944</v>
      </c>
      <c r="F227" s="65" t="s">
        <v>53</v>
      </c>
    </row>
    <row r="228" spans="1:6" ht="12.75">
      <c r="A228" s="65" t="s">
        <v>917</v>
      </c>
      <c r="B228" s="65" t="s">
        <v>918</v>
      </c>
      <c r="C228" s="65" t="s">
        <v>917</v>
      </c>
      <c r="D228" s="65" t="s">
        <v>663</v>
      </c>
      <c r="E228" s="65" t="s">
        <v>919</v>
      </c>
      <c r="F228" s="65" t="s">
        <v>917</v>
      </c>
    </row>
    <row r="229" spans="1:6" ht="12.75">
      <c r="A229" s="65" t="s">
        <v>920</v>
      </c>
      <c r="B229" s="65" t="s">
        <v>921</v>
      </c>
      <c r="C229" s="65" t="s">
        <v>920</v>
      </c>
      <c r="D229" s="65" t="s">
        <v>663</v>
      </c>
      <c r="E229" s="65" t="s">
        <v>922</v>
      </c>
      <c r="F229" s="65" t="s">
        <v>920</v>
      </c>
    </row>
    <row r="230" spans="1:6" ht="12.75">
      <c r="A230" s="65" t="s">
        <v>62</v>
      </c>
      <c r="B230" s="65" t="s">
        <v>227</v>
      </c>
      <c r="C230" s="65" t="s">
        <v>62</v>
      </c>
      <c r="D230" s="65" t="s">
        <v>220</v>
      </c>
      <c r="E230" s="65" t="s">
        <v>1955</v>
      </c>
      <c r="F230" s="65" t="s">
        <v>62</v>
      </c>
    </row>
    <row r="231" spans="1:6" ht="12.75">
      <c r="A231" s="65" t="s">
        <v>63</v>
      </c>
      <c r="B231" s="65" t="s">
        <v>243</v>
      </c>
      <c r="C231" s="65" t="s">
        <v>63</v>
      </c>
      <c r="D231" s="65" t="s">
        <v>220</v>
      </c>
      <c r="E231" s="65" t="s">
        <v>1956</v>
      </c>
      <c r="F231" s="65" t="s">
        <v>63</v>
      </c>
    </row>
    <row r="232" spans="1:6" ht="12.75">
      <c r="A232" s="65" t="s">
        <v>64</v>
      </c>
      <c r="B232" s="65" t="s">
        <v>276</v>
      </c>
      <c r="C232" s="65" t="s">
        <v>64</v>
      </c>
      <c r="D232" s="65" t="s">
        <v>220</v>
      </c>
      <c r="E232" s="65" t="s">
        <v>1957</v>
      </c>
      <c r="F232" s="65" t="s">
        <v>64</v>
      </c>
    </row>
    <row r="233" spans="1:6" ht="12.75">
      <c r="A233" s="65" t="s">
        <v>65</v>
      </c>
      <c r="B233" s="65" t="s">
        <v>353</v>
      </c>
      <c r="C233" s="65" t="s">
        <v>65</v>
      </c>
      <c r="D233" s="65" t="s">
        <v>220</v>
      </c>
      <c r="E233" s="65" t="s">
        <v>1958</v>
      </c>
      <c r="F233" s="65" t="s">
        <v>65</v>
      </c>
    </row>
    <row r="234" spans="1:6" ht="12.75">
      <c r="A234" s="65" t="s">
        <v>66</v>
      </c>
      <c r="B234" s="65" t="s">
        <v>422</v>
      </c>
      <c r="C234" s="65" t="s">
        <v>66</v>
      </c>
      <c r="D234" s="65" t="s">
        <v>220</v>
      </c>
      <c r="E234" s="65" t="s">
        <v>1959</v>
      </c>
      <c r="F234" s="65" t="s">
        <v>66</v>
      </c>
    </row>
    <row r="235" spans="1:6" ht="12.75">
      <c r="A235" s="65" t="s">
        <v>67</v>
      </c>
      <c r="B235" s="65" t="s">
        <v>437</v>
      </c>
      <c r="C235" s="65" t="s">
        <v>67</v>
      </c>
      <c r="D235" s="65" t="s">
        <v>220</v>
      </c>
      <c r="E235" s="65" t="s">
        <v>1960</v>
      </c>
      <c r="F235" s="65" t="s">
        <v>67</v>
      </c>
    </row>
    <row r="236" spans="1:6" ht="12.75">
      <c r="A236" s="65" t="s">
        <v>923</v>
      </c>
      <c r="B236" s="65" t="s">
        <v>924</v>
      </c>
      <c r="C236" s="65" t="s">
        <v>923</v>
      </c>
      <c r="D236" s="65" t="s">
        <v>663</v>
      </c>
      <c r="E236" s="65" t="s">
        <v>925</v>
      </c>
      <c r="F236" s="65" t="s">
        <v>923</v>
      </c>
    </row>
    <row r="237" spans="1:6" ht="12.75">
      <c r="A237" s="65" t="s">
        <v>68</v>
      </c>
      <c r="B237" s="65" t="s">
        <v>498</v>
      </c>
      <c r="C237" s="65" t="s">
        <v>68</v>
      </c>
      <c r="D237" s="65" t="s">
        <v>220</v>
      </c>
      <c r="E237" s="65" t="s">
        <v>1961</v>
      </c>
      <c r="F237" s="65" t="s">
        <v>68</v>
      </c>
    </row>
    <row r="238" spans="1:6" ht="12.75">
      <c r="A238" s="65" t="s">
        <v>69</v>
      </c>
      <c r="B238" s="65" t="s">
        <v>292</v>
      </c>
      <c r="C238" s="65" t="s">
        <v>69</v>
      </c>
      <c r="D238" s="65" t="s">
        <v>220</v>
      </c>
      <c r="E238" s="65" t="s">
        <v>1963</v>
      </c>
      <c r="F238" s="65" t="s">
        <v>69</v>
      </c>
    </row>
    <row r="239" spans="1:6" ht="12.75">
      <c r="A239" s="65" t="s">
        <v>70</v>
      </c>
      <c r="B239" s="65" t="s">
        <v>468</v>
      </c>
      <c r="C239" s="65" t="s">
        <v>70</v>
      </c>
      <c r="D239" s="65" t="s">
        <v>220</v>
      </c>
      <c r="E239" s="65" t="s">
        <v>1964</v>
      </c>
      <c r="F239" s="65" t="s">
        <v>70</v>
      </c>
    </row>
    <row r="240" spans="1:6" ht="12.75">
      <c r="A240" s="65" t="s">
        <v>71</v>
      </c>
      <c r="B240" s="65" t="s">
        <v>528</v>
      </c>
      <c r="C240" s="65" t="s">
        <v>71</v>
      </c>
      <c r="D240" s="65" t="s">
        <v>220</v>
      </c>
      <c r="E240" s="65" t="s">
        <v>1965</v>
      </c>
      <c r="F240" s="65" t="s">
        <v>71</v>
      </c>
    </row>
    <row r="241" spans="1:6" ht="12.75">
      <c r="A241" s="65" t="s">
        <v>72</v>
      </c>
      <c r="B241" s="65" t="s">
        <v>582</v>
      </c>
      <c r="C241" s="65" t="s">
        <v>72</v>
      </c>
      <c r="D241" s="65" t="s">
        <v>220</v>
      </c>
      <c r="E241" s="65" t="s">
        <v>1966</v>
      </c>
      <c r="F241" s="65" t="s">
        <v>72</v>
      </c>
    </row>
    <row r="242" spans="1:6" ht="12.75">
      <c r="A242" s="65" t="s">
        <v>73</v>
      </c>
      <c r="B242" s="65" t="s">
        <v>602</v>
      </c>
      <c r="C242" s="65" t="s">
        <v>73</v>
      </c>
      <c r="D242" s="65" t="s">
        <v>220</v>
      </c>
      <c r="E242" s="65" t="s">
        <v>1967</v>
      </c>
      <c r="F242" s="65" t="s">
        <v>73</v>
      </c>
    </row>
    <row r="243" spans="1:6" ht="12.75">
      <c r="A243" s="65" t="s">
        <v>926</v>
      </c>
      <c r="B243" s="65" t="s">
        <v>927</v>
      </c>
      <c r="C243" s="65" t="s">
        <v>926</v>
      </c>
      <c r="D243" s="65" t="s">
        <v>663</v>
      </c>
      <c r="E243" s="65" t="s">
        <v>928</v>
      </c>
      <c r="F243" s="65" t="s">
        <v>926</v>
      </c>
    </row>
    <row r="244" spans="1:6" ht="12.75">
      <c r="A244" s="65" t="s">
        <v>929</v>
      </c>
      <c r="B244" s="65" t="s">
        <v>930</v>
      </c>
      <c r="C244" s="65" t="s">
        <v>929</v>
      </c>
      <c r="D244" s="65" t="s">
        <v>663</v>
      </c>
      <c r="E244" s="65" t="s">
        <v>931</v>
      </c>
      <c r="F244" s="65" t="s">
        <v>929</v>
      </c>
    </row>
    <row r="245" spans="1:6" ht="12.75">
      <c r="A245" s="65" t="s">
        <v>932</v>
      </c>
      <c r="B245" s="65" t="s">
        <v>933</v>
      </c>
      <c r="C245" s="65" t="s">
        <v>932</v>
      </c>
      <c r="D245" s="65" t="s">
        <v>663</v>
      </c>
      <c r="E245" s="65" t="s">
        <v>934</v>
      </c>
      <c r="F245" s="65" t="s">
        <v>932</v>
      </c>
    </row>
    <row r="246" spans="1:6" ht="12.75">
      <c r="A246" s="65" t="s">
        <v>935</v>
      </c>
      <c r="B246" s="65" t="s">
        <v>936</v>
      </c>
      <c r="C246" s="65" t="s">
        <v>935</v>
      </c>
      <c r="D246" s="65" t="s">
        <v>663</v>
      </c>
      <c r="E246" s="65" t="s">
        <v>937</v>
      </c>
      <c r="F246" s="65" t="s">
        <v>935</v>
      </c>
    </row>
    <row r="247" spans="1:6" ht="12.75">
      <c r="A247" s="65" t="s">
        <v>938</v>
      </c>
      <c r="B247" s="65" t="s">
        <v>939</v>
      </c>
      <c r="C247" s="65" t="s">
        <v>938</v>
      </c>
      <c r="D247" s="65" t="s">
        <v>663</v>
      </c>
      <c r="E247" s="65" t="s">
        <v>940</v>
      </c>
      <c r="F247" s="65" t="s">
        <v>938</v>
      </c>
    </row>
    <row r="248" spans="1:6" ht="12.75">
      <c r="A248" s="65" t="s">
        <v>941</v>
      </c>
      <c r="B248" s="65" t="s">
        <v>942</v>
      </c>
      <c r="C248" s="65" t="s">
        <v>941</v>
      </c>
      <c r="D248" s="65" t="s">
        <v>663</v>
      </c>
      <c r="E248" s="65" t="s">
        <v>943</v>
      </c>
      <c r="F248" s="65" t="s">
        <v>941</v>
      </c>
    </row>
    <row r="249" spans="1:6" ht="12.75">
      <c r="A249" s="65" t="s">
        <v>74</v>
      </c>
      <c r="B249" s="65" t="s">
        <v>426</v>
      </c>
      <c r="C249" s="65" t="s">
        <v>74</v>
      </c>
      <c r="D249" s="65" t="s">
        <v>220</v>
      </c>
      <c r="E249" s="65" t="s">
        <v>1969</v>
      </c>
      <c r="F249" s="65" t="s">
        <v>74</v>
      </c>
    </row>
    <row r="250" spans="1:6" ht="12.75">
      <c r="A250" s="65" t="s">
        <v>75</v>
      </c>
      <c r="B250" s="65" t="s">
        <v>506</v>
      </c>
      <c r="C250" s="65" t="s">
        <v>75</v>
      </c>
      <c r="D250" s="65" t="s">
        <v>220</v>
      </c>
      <c r="E250" s="65" t="s">
        <v>1970</v>
      </c>
      <c r="F250" s="65" t="s">
        <v>75</v>
      </c>
    </row>
    <row r="251" spans="1:6" ht="12.75">
      <c r="A251" s="65" t="s">
        <v>77</v>
      </c>
      <c r="B251" s="65" t="s">
        <v>562</v>
      </c>
      <c r="C251" s="65" t="s">
        <v>77</v>
      </c>
      <c r="D251" s="65" t="s">
        <v>220</v>
      </c>
      <c r="E251" s="65" t="s">
        <v>1972</v>
      </c>
      <c r="F251" s="65" t="s">
        <v>77</v>
      </c>
    </row>
    <row r="252" spans="1:6" ht="12.75">
      <c r="A252" s="65" t="s">
        <v>78</v>
      </c>
      <c r="B252" s="65" t="s">
        <v>603</v>
      </c>
      <c r="C252" s="65" t="s">
        <v>78</v>
      </c>
      <c r="D252" s="65" t="s">
        <v>220</v>
      </c>
      <c r="E252" s="65" t="s">
        <v>1973</v>
      </c>
      <c r="F252" s="65" t="s">
        <v>78</v>
      </c>
    </row>
    <row r="253" spans="1:6" ht="12.75">
      <c r="A253" s="65" t="s">
        <v>76</v>
      </c>
      <c r="B253" s="65" t="s">
        <v>530</v>
      </c>
      <c r="C253" s="65" t="s">
        <v>76</v>
      </c>
      <c r="D253" s="65" t="s">
        <v>220</v>
      </c>
      <c r="E253" s="65" t="s">
        <v>1971</v>
      </c>
      <c r="F253" s="65" t="s">
        <v>76</v>
      </c>
    </row>
    <row r="254" spans="1:6" ht="12.75">
      <c r="A254" s="65" t="s">
        <v>79</v>
      </c>
      <c r="B254" s="65" t="s">
        <v>283</v>
      </c>
      <c r="C254" s="65" t="s">
        <v>79</v>
      </c>
      <c r="D254" s="65" t="s">
        <v>220</v>
      </c>
      <c r="E254" s="65" t="s">
        <v>1975</v>
      </c>
      <c r="F254" s="65" t="s">
        <v>79</v>
      </c>
    </row>
    <row r="255" spans="1:6" ht="12.75">
      <c r="A255" s="65" t="s">
        <v>80</v>
      </c>
      <c r="B255" s="65" t="s">
        <v>337</v>
      </c>
      <c r="C255" s="65" t="s">
        <v>80</v>
      </c>
      <c r="D255" s="65" t="s">
        <v>220</v>
      </c>
      <c r="E255" s="65" t="s">
        <v>1976</v>
      </c>
      <c r="F255" s="65" t="s">
        <v>80</v>
      </c>
    </row>
    <row r="256" spans="1:6" ht="12.75">
      <c r="A256" s="65" t="s">
        <v>81</v>
      </c>
      <c r="B256" s="65" t="s">
        <v>412</v>
      </c>
      <c r="C256" s="65" t="s">
        <v>81</v>
      </c>
      <c r="D256" s="65" t="s">
        <v>220</v>
      </c>
      <c r="E256" s="65" t="s">
        <v>1977</v>
      </c>
      <c r="F256" s="65" t="s">
        <v>81</v>
      </c>
    </row>
    <row r="257" spans="1:6" ht="12.75">
      <c r="A257" s="65" t="s">
        <v>82</v>
      </c>
      <c r="B257" s="65" t="s">
        <v>440</v>
      </c>
      <c r="C257" s="65" t="s">
        <v>82</v>
      </c>
      <c r="D257" s="65" t="s">
        <v>220</v>
      </c>
      <c r="E257" s="65" t="s">
        <v>1978</v>
      </c>
      <c r="F257" s="65" t="s">
        <v>82</v>
      </c>
    </row>
    <row r="258" spans="1:6" ht="12.75">
      <c r="A258" s="65" t="s">
        <v>83</v>
      </c>
      <c r="B258" s="65" t="s">
        <v>531</v>
      </c>
      <c r="C258" s="65" t="s">
        <v>83</v>
      </c>
      <c r="D258" s="65" t="s">
        <v>220</v>
      </c>
      <c r="E258" s="65" t="s">
        <v>1979</v>
      </c>
      <c r="F258" s="65" t="s">
        <v>83</v>
      </c>
    </row>
    <row r="259" spans="1:6" ht="12.75">
      <c r="A259" s="65" t="s">
        <v>84</v>
      </c>
      <c r="B259" s="65" t="s">
        <v>542</v>
      </c>
      <c r="C259" s="65" t="s">
        <v>84</v>
      </c>
      <c r="D259" s="65" t="s">
        <v>220</v>
      </c>
      <c r="E259" s="65" t="s">
        <v>1980</v>
      </c>
      <c r="F259" s="65" t="s">
        <v>84</v>
      </c>
    </row>
    <row r="260" spans="1:6" ht="12.75">
      <c r="A260" s="65" t="s">
        <v>85</v>
      </c>
      <c r="B260" s="65" t="s">
        <v>543</v>
      </c>
      <c r="C260" s="65" t="s">
        <v>85</v>
      </c>
      <c r="D260" s="65" t="s">
        <v>220</v>
      </c>
      <c r="E260" s="65" t="s">
        <v>1981</v>
      </c>
      <c r="F260" s="65" t="s">
        <v>85</v>
      </c>
    </row>
    <row r="261" spans="1:6" ht="12.75">
      <c r="A261" s="65" t="s">
        <v>944</v>
      </c>
      <c r="B261" s="65" t="s">
        <v>945</v>
      </c>
      <c r="C261" s="65" t="s">
        <v>944</v>
      </c>
      <c r="D261" s="65" t="s">
        <v>663</v>
      </c>
      <c r="E261" s="65" t="s">
        <v>946</v>
      </c>
      <c r="F261" s="65" t="s">
        <v>944</v>
      </c>
    </row>
    <row r="262" spans="1:6" ht="12.75">
      <c r="A262" s="65" t="s">
        <v>86</v>
      </c>
      <c r="B262" s="65" t="s">
        <v>560</v>
      </c>
      <c r="C262" s="65" t="s">
        <v>86</v>
      </c>
      <c r="D262" s="65" t="s">
        <v>220</v>
      </c>
      <c r="E262" s="65" t="s">
        <v>1982</v>
      </c>
      <c r="F262" s="65" t="s">
        <v>86</v>
      </c>
    </row>
    <row r="263" spans="1:6" ht="12.75">
      <c r="A263" s="65" t="s">
        <v>87</v>
      </c>
      <c r="B263" s="65" t="s">
        <v>230</v>
      </c>
      <c r="C263" s="65" t="s">
        <v>87</v>
      </c>
      <c r="D263" s="65" t="s">
        <v>220</v>
      </c>
      <c r="E263" s="65" t="s">
        <v>1984</v>
      </c>
      <c r="F263" s="65" t="s">
        <v>87</v>
      </c>
    </row>
    <row r="264" spans="1:6" ht="12.75">
      <c r="A264" s="65" t="s">
        <v>88</v>
      </c>
      <c r="B264" s="65" t="s">
        <v>349</v>
      </c>
      <c r="C264" s="65" t="s">
        <v>88</v>
      </c>
      <c r="D264" s="65" t="s">
        <v>220</v>
      </c>
      <c r="E264" s="65" t="s">
        <v>1985</v>
      </c>
      <c r="F264" s="65" t="s">
        <v>88</v>
      </c>
    </row>
    <row r="265" spans="1:6" ht="12.75">
      <c r="A265" s="65" t="s">
        <v>89</v>
      </c>
      <c r="B265" s="65" t="s">
        <v>390</v>
      </c>
      <c r="C265" s="65" t="s">
        <v>89</v>
      </c>
      <c r="D265" s="65" t="s">
        <v>220</v>
      </c>
      <c r="E265" s="65" t="s">
        <v>1986</v>
      </c>
      <c r="F265" s="65" t="s">
        <v>89</v>
      </c>
    </row>
    <row r="266" spans="1:6" ht="12.75">
      <c r="A266" s="65" t="s">
        <v>90</v>
      </c>
      <c r="B266" s="65" t="s">
        <v>429</v>
      </c>
      <c r="C266" s="65" t="s">
        <v>90</v>
      </c>
      <c r="D266" s="65" t="s">
        <v>220</v>
      </c>
      <c r="E266" s="65" t="s">
        <v>1987</v>
      </c>
      <c r="F266" s="65" t="s">
        <v>90</v>
      </c>
    </row>
    <row r="267" spans="1:6" ht="12.75">
      <c r="A267" s="65" t="s">
        <v>91</v>
      </c>
      <c r="B267" s="65" t="s">
        <v>540</v>
      </c>
      <c r="C267" s="65" t="s">
        <v>91</v>
      </c>
      <c r="D267" s="65" t="s">
        <v>220</v>
      </c>
      <c r="E267" s="65" t="s">
        <v>1988</v>
      </c>
      <c r="F267" s="65" t="s">
        <v>91</v>
      </c>
    </row>
    <row r="268" spans="1:6" ht="12.75">
      <c r="A268" s="65" t="s">
        <v>92</v>
      </c>
      <c r="B268" s="65" t="s">
        <v>552</v>
      </c>
      <c r="C268" s="65" t="s">
        <v>92</v>
      </c>
      <c r="D268" s="65" t="s">
        <v>220</v>
      </c>
      <c r="E268" s="65" t="s">
        <v>1989</v>
      </c>
      <c r="F268" s="65" t="s">
        <v>92</v>
      </c>
    </row>
    <row r="269" spans="1:6" ht="12.75">
      <c r="A269" s="65" t="s">
        <v>93</v>
      </c>
      <c r="B269" s="65" t="s">
        <v>591</v>
      </c>
      <c r="C269" s="65" t="s">
        <v>93</v>
      </c>
      <c r="D269" s="65" t="s">
        <v>220</v>
      </c>
      <c r="E269" s="65" t="s">
        <v>1990</v>
      </c>
      <c r="F269" s="65" t="s">
        <v>93</v>
      </c>
    </row>
    <row r="270" spans="1:6" ht="12.75">
      <c r="A270" s="65" t="s">
        <v>94</v>
      </c>
      <c r="B270" s="65" t="s">
        <v>341</v>
      </c>
      <c r="C270" s="65" t="s">
        <v>94</v>
      </c>
      <c r="D270" s="65" t="s">
        <v>220</v>
      </c>
      <c r="E270" s="65" t="s">
        <v>1992</v>
      </c>
      <c r="F270" s="65" t="s">
        <v>94</v>
      </c>
    </row>
    <row r="271" spans="1:6" ht="12.75">
      <c r="A271" s="65" t="s">
        <v>95</v>
      </c>
      <c r="B271" s="65" t="s">
        <v>344</v>
      </c>
      <c r="C271" s="65" t="s">
        <v>95</v>
      </c>
      <c r="D271" s="65" t="s">
        <v>220</v>
      </c>
      <c r="E271" s="65" t="s">
        <v>1993</v>
      </c>
      <c r="F271" s="65" t="s">
        <v>95</v>
      </c>
    </row>
    <row r="272" spans="1:6" ht="12.75">
      <c r="A272" s="65" t="s">
        <v>96</v>
      </c>
      <c r="B272" s="65" t="s">
        <v>359</v>
      </c>
      <c r="C272" s="65" t="s">
        <v>96</v>
      </c>
      <c r="D272" s="65" t="s">
        <v>220</v>
      </c>
      <c r="E272" s="65" t="s">
        <v>1994</v>
      </c>
      <c r="F272" s="65" t="s">
        <v>96</v>
      </c>
    </row>
    <row r="273" spans="1:6" ht="12.75">
      <c r="A273" s="65" t="s">
        <v>97</v>
      </c>
      <c r="B273" s="65" t="s">
        <v>435</v>
      </c>
      <c r="C273" s="65" t="s">
        <v>97</v>
      </c>
      <c r="D273" s="65" t="s">
        <v>220</v>
      </c>
      <c r="E273" s="65" t="s">
        <v>1995</v>
      </c>
      <c r="F273" s="65" t="s">
        <v>97</v>
      </c>
    </row>
    <row r="274" spans="1:6" ht="12.75">
      <c r="A274" s="65" t="s">
        <v>98</v>
      </c>
      <c r="B274" s="65" t="s">
        <v>486</v>
      </c>
      <c r="C274" s="65" t="s">
        <v>98</v>
      </c>
      <c r="D274" s="65" t="s">
        <v>220</v>
      </c>
      <c r="E274" s="65" t="s">
        <v>1996</v>
      </c>
      <c r="F274" s="65" t="s">
        <v>98</v>
      </c>
    </row>
    <row r="275" spans="1:6" ht="12.75">
      <c r="A275" s="65" t="s">
        <v>99</v>
      </c>
      <c r="B275" s="65" t="s">
        <v>497</v>
      </c>
      <c r="C275" s="65" t="s">
        <v>99</v>
      </c>
      <c r="D275" s="65" t="s">
        <v>220</v>
      </c>
      <c r="E275" s="65" t="s">
        <v>1997</v>
      </c>
      <c r="F275" s="65" t="s">
        <v>99</v>
      </c>
    </row>
    <row r="276" spans="1:6" ht="12.75">
      <c r="A276" s="65" t="s">
        <v>100</v>
      </c>
      <c r="B276" s="65" t="s">
        <v>538</v>
      </c>
      <c r="C276" s="65" t="s">
        <v>100</v>
      </c>
      <c r="D276" s="65" t="s">
        <v>220</v>
      </c>
      <c r="E276" s="65" t="s">
        <v>1998</v>
      </c>
      <c r="F276" s="65" t="s">
        <v>100</v>
      </c>
    </row>
    <row r="277" spans="1:6" ht="12.75">
      <c r="A277" s="65" t="s">
        <v>101</v>
      </c>
      <c r="B277" s="65" t="s">
        <v>554</v>
      </c>
      <c r="C277" s="65" t="s">
        <v>101</v>
      </c>
      <c r="D277" s="65" t="s">
        <v>220</v>
      </c>
      <c r="E277" s="65" t="s">
        <v>1999</v>
      </c>
      <c r="F277" s="65" t="s">
        <v>101</v>
      </c>
    </row>
    <row r="278" spans="1:6" ht="12.75">
      <c r="A278" s="65" t="s">
        <v>102</v>
      </c>
      <c r="B278" s="65" t="s">
        <v>561</v>
      </c>
      <c r="C278" s="65" t="s">
        <v>102</v>
      </c>
      <c r="D278" s="65" t="s">
        <v>220</v>
      </c>
      <c r="E278" s="65" t="s">
        <v>2000</v>
      </c>
      <c r="F278" s="65" t="s">
        <v>102</v>
      </c>
    </row>
    <row r="279" spans="1:6" ht="12.75">
      <c r="A279" s="65" t="s">
        <v>103</v>
      </c>
      <c r="B279" s="65" t="s">
        <v>592</v>
      </c>
      <c r="C279" s="65" t="s">
        <v>103</v>
      </c>
      <c r="D279" s="65" t="s">
        <v>220</v>
      </c>
      <c r="E279" s="65" t="s">
        <v>2001</v>
      </c>
      <c r="F279" s="65" t="s">
        <v>103</v>
      </c>
    </row>
    <row r="280" spans="1:6" ht="12.75">
      <c r="A280" s="65" t="s">
        <v>104</v>
      </c>
      <c r="B280" s="65" t="s">
        <v>614</v>
      </c>
      <c r="C280" s="65" t="s">
        <v>104</v>
      </c>
      <c r="D280" s="65" t="s">
        <v>220</v>
      </c>
      <c r="E280" s="65" t="s">
        <v>2002</v>
      </c>
      <c r="F280" s="65" t="s">
        <v>104</v>
      </c>
    </row>
    <row r="281" spans="1:6" ht="12.75">
      <c r="A281" s="65" t="s">
        <v>105</v>
      </c>
      <c r="B281" s="65" t="s">
        <v>455</v>
      </c>
      <c r="C281" s="65" t="s">
        <v>105</v>
      </c>
      <c r="D281" s="65" t="s">
        <v>220</v>
      </c>
      <c r="E281" s="65" t="s">
        <v>2004</v>
      </c>
      <c r="F281" s="65" t="s">
        <v>105</v>
      </c>
    </row>
    <row r="282" spans="1:6" ht="12.75">
      <c r="A282" s="65" t="s">
        <v>106</v>
      </c>
      <c r="B282" s="65" t="s">
        <v>463</v>
      </c>
      <c r="C282" s="65" t="s">
        <v>106</v>
      </c>
      <c r="D282" s="65" t="s">
        <v>220</v>
      </c>
      <c r="E282" s="65" t="s">
        <v>2005</v>
      </c>
      <c r="F282" s="65" t="s">
        <v>106</v>
      </c>
    </row>
    <row r="283" spans="1:6" ht="12.75">
      <c r="A283" s="65" t="s">
        <v>107</v>
      </c>
      <c r="B283" s="65" t="s">
        <v>496</v>
      </c>
      <c r="C283" s="65" t="s">
        <v>107</v>
      </c>
      <c r="D283" s="65" t="s">
        <v>220</v>
      </c>
      <c r="E283" s="65" t="s">
        <v>2006</v>
      </c>
      <c r="F283" s="65" t="s">
        <v>107</v>
      </c>
    </row>
    <row r="284" spans="1:6" ht="12.75">
      <c r="A284" s="65" t="s">
        <v>108</v>
      </c>
      <c r="B284" s="65" t="s">
        <v>550</v>
      </c>
      <c r="C284" s="65" t="s">
        <v>108</v>
      </c>
      <c r="D284" s="65" t="s">
        <v>220</v>
      </c>
      <c r="E284" s="65" t="s">
        <v>2007</v>
      </c>
      <c r="F284" s="65" t="s">
        <v>108</v>
      </c>
    </row>
    <row r="285" spans="1:6" ht="12.75">
      <c r="A285" s="65" t="s">
        <v>109</v>
      </c>
      <c r="B285" s="65" t="s">
        <v>589</v>
      </c>
      <c r="C285" s="65" t="s">
        <v>109</v>
      </c>
      <c r="D285" s="65" t="s">
        <v>220</v>
      </c>
      <c r="E285" s="65" t="s">
        <v>2008</v>
      </c>
      <c r="F285" s="65" t="s">
        <v>109</v>
      </c>
    </row>
    <row r="286" spans="1:6" ht="12.75">
      <c r="A286" s="65" t="s">
        <v>110</v>
      </c>
      <c r="B286" s="65" t="s">
        <v>219</v>
      </c>
      <c r="C286" s="65" t="s">
        <v>110</v>
      </c>
      <c r="D286" s="65" t="s">
        <v>220</v>
      </c>
      <c r="E286" s="65" t="s">
        <v>2010</v>
      </c>
      <c r="F286" s="65" t="s">
        <v>110</v>
      </c>
    </row>
    <row r="287" spans="1:6" ht="12.75">
      <c r="A287" s="65" t="s">
        <v>111</v>
      </c>
      <c r="B287" s="65" t="s">
        <v>226</v>
      </c>
      <c r="C287" s="65" t="s">
        <v>111</v>
      </c>
      <c r="D287" s="65" t="s">
        <v>220</v>
      </c>
      <c r="E287" s="65" t="s">
        <v>2011</v>
      </c>
      <c r="F287" s="65" t="s">
        <v>111</v>
      </c>
    </row>
    <row r="288" spans="1:6" ht="12.75">
      <c r="A288" s="65" t="s">
        <v>112</v>
      </c>
      <c r="B288" s="65" t="s">
        <v>298</v>
      </c>
      <c r="C288" s="65" t="s">
        <v>112</v>
      </c>
      <c r="D288" s="65" t="s">
        <v>220</v>
      </c>
      <c r="E288" s="65" t="s">
        <v>2012</v>
      </c>
      <c r="F288" s="65" t="s">
        <v>112</v>
      </c>
    </row>
    <row r="289" spans="1:6" ht="12.75">
      <c r="A289" s="65" t="s">
        <v>113</v>
      </c>
      <c r="B289" s="65" t="s">
        <v>311</v>
      </c>
      <c r="C289" s="65" t="s">
        <v>113</v>
      </c>
      <c r="D289" s="65" t="s">
        <v>220</v>
      </c>
      <c r="E289" s="65" t="s">
        <v>2013</v>
      </c>
      <c r="F289" s="65" t="s">
        <v>113</v>
      </c>
    </row>
    <row r="290" spans="1:6" ht="12.75">
      <c r="A290" s="65" t="s">
        <v>114</v>
      </c>
      <c r="B290" s="65" t="s">
        <v>385</v>
      </c>
      <c r="C290" s="65" t="s">
        <v>114</v>
      </c>
      <c r="D290" s="65" t="s">
        <v>220</v>
      </c>
      <c r="E290" s="65" t="s">
        <v>2014</v>
      </c>
      <c r="F290" s="65" t="s">
        <v>114</v>
      </c>
    </row>
    <row r="291" spans="1:6" ht="12.75">
      <c r="A291" s="65" t="s">
        <v>115</v>
      </c>
      <c r="B291" s="65" t="s">
        <v>430</v>
      </c>
      <c r="C291" s="65" t="s">
        <v>115</v>
      </c>
      <c r="D291" s="65" t="s">
        <v>220</v>
      </c>
      <c r="E291" s="65" t="s">
        <v>2015</v>
      </c>
      <c r="F291" s="65" t="s">
        <v>115</v>
      </c>
    </row>
    <row r="292" spans="1:6" ht="12.75">
      <c r="A292" s="65" t="s">
        <v>116</v>
      </c>
      <c r="B292" s="65" t="s">
        <v>619</v>
      </c>
      <c r="C292" s="65" t="s">
        <v>116</v>
      </c>
      <c r="D292" s="65" t="s">
        <v>220</v>
      </c>
      <c r="E292" s="65" t="s">
        <v>2016</v>
      </c>
      <c r="F292" s="65" t="s">
        <v>116</v>
      </c>
    </row>
    <row r="293" spans="1:6" ht="12.75">
      <c r="A293" s="65" t="s">
        <v>947</v>
      </c>
      <c r="B293" s="65" t="s">
        <v>948</v>
      </c>
      <c r="C293" s="65" t="s">
        <v>947</v>
      </c>
      <c r="D293" s="65" t="s">
        <v>663</v>
      </c>
      <c r="E293" s="65" t="s">
        <v>949</v>
      </c>
      <c r="F293" s="65" t="s">
        <v>947</v>
      </c>
    </row>
    <row r="294" spans="1:6" ht="12.75">
      <c r="A294" s="65" t="s">
        <v>950</v>
      </c>
      <c r="B294" s="65" t="s">
        <v>951</v>
      </c>
      <c r="C294" s="65" t="s">
        <v>950</v>
      </c>
      <c r="D294" s="65" t="s">
        <v>663</v>
      </c>
      <c r="E294" s="65" t="s">
        <v>952</v>
      </c>
      <c r="F294" s="65" t="s">
        <v>950</v>
      </c>
    </row>
    <row r="295" spans="1:6" ht="12.75">
      <c r="A295" s="65" t="s">
        <v>953</v>
      </c>
      <c r="B295" s="65" t="s">
        <v>954</v>
      </c>
      <c r="C295" s="65" t="s">
        <v>953</v>
      </c>
      <c r="D295" s="65" t="s">
        <v>663</v>
      </c>
      <c r="E295" s="65" t="s">
        <v>955</v>
      </c>
      <c r="F295" s="65" t="s">
        <v>953</v>
      </c>
    </row>
    <row r="296" spans="1:6" ht="12.75">
      <c r="A296" s="65" t="s">
        <v>956</v>
      </c>
      <c r="B296" s="65" t="s">
        <v>957</v>
      </c>
      <c r="C296" s="65" t="s">
        <v>956</v>
      </c>
      <c r="D296" s="65" t="s">
        <v>663</v>
      </c>
      <c r="E296" s="65" t="s">
        <v>958</v>
      </c>
      <c r="F296" s="65" t="s">
        <v>956</v>
      </c>
    </row>
    <row r="297" spans="1:6" ht="12.75">
      <c r="A297" s="65" t="s">
        <v>959</v>
      </c>
      <c r="B297" s="65" t="s">
        <v>960</v>
      </c>
      <c r="C297" s="65" t="s">
        <v>959</v>
      </c>
      <c r="D297" s="65" t="s">
        <v>663</v>
      </c>
      <c r="E297" s="65" t="s">
        <v>961</v>
      </c>
      <c r="F297" s="65" t="s">
        <v>959</v>
      </c>
    </row>
    <row r="298" spans="1:6" ht="12.75">
      <c r="A298" s="65" t="s">
        <v>2070</v>
      </c>
      <c r="B298" s="65" t="s">
        <v>962</v>
      </c>
      <c r="C298" s="65" t="s">
        <v>2070</v>
      </c>
      <c r="D298" s="65" t="s">
        <v>963</v>
      </c>
      <c r="E298" s="65" t="s">
        <v>1678</v>
      </c>
      <c r="F298" s="65" t="s">
        <v>2070</v>
      </c>
    </row>
    <row r="299" spans="1:6" ht="12.75">
      <c r="A299" s="65" t="s">
        <v>133</v>
      </c>
      <c r="B299" s="65" t="s">
        <v>964</v>
      </c>
      <c r="C299" s="65" t="s">
        <v>133</v>
      </c>
      <c r="D299" s="65" t="s">
        <v>963</v>
      </c>
      <c r="E299" s="65" t="s">
        <v>965</v>
      </c>
      <c r="F299" s="65" t="s">
        <v>133</v>
      </c>
    </row>
    <row r="300" spans="1:6" ht="12.75">
      <c r="A300" s="65" t="s">
        <v>134</v>
      </c>
      <c r="B300" s="65" t="s">
        <v>966</v>
      </c>
      <c r="C300" s="65" t="s">
        <v>134</v>
      </c>
      <c r="D300" s="65" t="s">
        <v>963</v>
      </c>
      <c r="E300" s="65" t="s">
        <v>967</v>
      </c>
      <c r="F300" s="65" t="s">
        <v>134</v>
      </c>
    </row>
    <row r="301" spans="1:6" ht="12.75">
      <c r="A301" s="65" t="s">
        <v>2085</v>
      </c>
      <c r="B301" s="65" t="s">
        <v>968</v>
      </c>
      <c r="C301" s="65" t="s">
        <v>2085</v>
      </c>
      <c r="D301" s="65" t="s">
        <v>963</v>
      </c>
      <c r="E301" s="65" t="s">
        <v>1698</v>
      </c>
      <c r="F301" s="65" t="s">
        <v>2085</v>
      </c>
    </row>
    <row r="302" spans="1:6" ht="12.75">
      <c r="A302" s="65" t="s">
        <v>2093</v>
      </c>
      <c r="B302" s="65" t="s">
        <v>969</v>
      </c>
      <c r="C302" s="65" t="s">
        <v>2093</v>
      </c>
      <c r="D302" s="65" t="s">
        <v>963</v>
      </c>
      <c r="E302" s="65" t="s">
        <v>1707</v>
      </c>
      <c r="F302" s="65" t="s">
        <v>2093</v>
      </c>
    </row>
    <row r="303" spans="1:6" ht="12.75">
      <c r="A303" s="65" t="s">
        <v>2099</v>
      </c>
      <c r="B303" s="65" t="s">
        <v>970</v>
      </c>
      <c r="C303" s="65" t="s">
        <v>2099</v>
      </c>
      <c r="D303" s="65" t="s">
        <v>963</v>
      </c>
      <c r="E303" s="65" t="s">
        <v>1714</v>
      </c>
      <c r="F303" s="65" t="s">
        <v>2099</v>
      </c>
    </row>
    <row r="304" spans="1:6" ht="12.75">
      <c r="A304" s="65" t="s">
        <v>971</v>
      </c>
      <c r="B304" s="65" t="s">
        <v>972</v>
      </c>
      <c r="C304" s="65" t="s">
        <v>971</v>
      </c>
      <c r="D304" s="65" t="s">
        <v>973</v>
      </c>
      <c r="E304" s="65" t="s">
        <v>974</v>
      </c>
      <c r="F304" s="65" t="s">
        <v>971</v>
      </c>
    </row>
    <row r="305" spans="1:6" ht="12.75">
      <c r="A305" s="65" t="s">
        <v>975</v>
      </c>
      <c r="B305" s="65" t="s">
        <v>976</v>
      </c>
      <c r="C305" s="65" t="s">
        <v>975</v>
      </c>
      <c r="D305" s="65" t="s">
        <v>977</v>
      </c>
      <c r="E305" s="65" t="s">
        <v>978</v>
      </c>
      <c r="F305" s="65" t="s">
        <v>975</v>
      </c>
    </row>
    <row r="306" spans="1:6" ht="12.75">
      <c r="A306" s="65" t="s">
        <v>979</v>
      </c>
      <c r="B306" s="65" t="s">
        <v>980</v>
      </c>
      <c r="C306" s="65" t="s">
        <v>979</v>
      </c>
      <c r="D306" s="65" t="s">
        <v>977</v>
      </c>
      <c r="E306" s="65" t="s">
        <v>981</v>
      </c>
      <c r="F306" s="65" t="s">
        <v>979</v>
      </c>
    </row>
    <row r="307" spans="1:6" ht="12.75">
      <c r="A307" s="65" t="s">
        <v>982</v>
      </c>
      <c r="B307" s="65" t="s">
        <v>983</v>
      </c>
      <c r="C307" s="65" t="s">
        <v>982</v>
      </c>
      <c r="D307" s="65" t="s">
        <v>977</v>
      </c>
      <c r="E307" s="65" t="s">
        <v>984</v>
      </c>
      <c r="F307" s="65" t="s">
        <v>982</v>
      </c>
    </row>
    <row r="308" spans="1:6" ht="12.75">
      <c r="A308" s="65" t="s">
        <v>985</v>
      </c>
      <c r="B308" s="65" t="s">
        <v>986</v>
      </c>
      <c r="C308" s="65" t="s">
        <v>985</v>
      </c>
      <c r="D308" s="65" t="s">
        <v>977</v>
      </c>
      <c r="E308" s="65" t="s">
        <v>987</v>
      </c>
      <c r="F308" s="65" t="s">
        <v>985</v>
      </c>
    </row>
    <row r="309" spans="1:6" ht="12.75">
      <c r="A309" s="65" t="s">
        <v>988</v>
      </c>
      <c r="B309" s="65" t="s">
        <v>989</v>
      </c>
      <c r="C309" s="65" t="s">
        <v>988</v>
      </c>
      <c r="D309" s="65" t="s">
        <v>977</v>
      </c>
      <c r="E309" s="65" t="s">
        <v>990</v>
      </c>
      <c r="F309" s="65" t="s">
        <v>988</v>
      </c>
    </row>
    <row r="310" spans="1:6" ht="12.75">
      <c r="A310" s="65" t="s">
        <v>991</v>
      </c>
      <c r="B310" s="65" t="s">
        <v>992</v>
      </c>
      <c r="C310" s="65" t="s">
        <v>991</v>
      </c>
      <c r="D310" s="65" t="s">
        <v>977</v>
      </c>
      <c r="E310" s="65" t="s">
        <v>993</v>
      </c>
      <c r="F310" s="65" t="s">
        <v>991</v>
      </c>
    </row>
    <row r="311" spans="1:6" ht="12.75">
      <c r="A311" s="65" t="s">
        <v>994</v>
      </c>
      <c r="B311" s="65" t="s">
        <v>995</v>
      </c>
      <c r="C311" s="65" t="s">
        <v>994</v>
      </c>
      <c r="D311" s="65" t="s">
        <v>996</v>
      </c>
      <c r="E311" s="65" t="s">
        <v>997</v>
      </c>
      <c r="F311" s="65" t="s">
        <v>994</v>
      </c>
    </row>
    <row r="312" spans="1:6" ht="12.75">
      <c r="A312" s="65" t="s">
        <v>998</v>
      </c>
      <c r="B312" s="65" t="s">
        <v>999</v>
      </c>
      <c r="C312" s="65" t="s">
        <v>998</v>
      </c>
      <c r="D312" s="65" t="s">
        <v>996</v>
      </c>
      <c r="E312" s="65" t="s">
        <v>1000</v>
      </c>
      <c r="F312" s="65" t="s">
        <v>998</v>
      </c>
    </row>
    <row r="313" spans="1:6" ht="12.75">
      <c r="A313" s="65" t="s">
        <v>1001</v>
      </c>
      <c r="B313" s="65" t="s">
        <v>1002</v>
      </c>
      <c r="C313" s="65" t="s">
        <v>1001</v>
      </c>
      <c r="D313" s="65" t="s">
        <v>996</v>
      </c>
      <c r="E313" s="65" t="s">
        <v>1003</v>
      </c>
      <c r="F313" s="65" t="s">
        <v>1001</v>
      </c>
    </row>
    <row r="314" spans="1:6" ht="12.75">
      <c r="A314" s="65" t="s">
        <v>1004</v>
      </c>
      <c r="B314" s="65" t="s">
        <v>1005</v>
      </c>
      <c r="C314" s="65" t="s">
        <v>1004</v>
      </c>
      <c r="D314" s="65" t="s">
        <v>996</v>
      </c>
      <c r="E314" s="65" t="s">
        <v>1006</v>
      </c>
      <c r="F314" s="65" t="s">
        <v>1004</v>
      </c>
    </row>
    <row r="315" spans="1:6" ht="12.75">
      <c r="A315" s="65" t="s">
        <v>1007</v>
      </c>
      <c r="B315" s="65" t="s">
        <v>1008</v>
      </c>
      <c r="C315" s="65" t="s">
        <v>1007</v>
      </c>
      <c r="D315" s="65" t="s">
        <v>996</v>
      </c>
      <c r="E315" s="65" t="s">
        <v>1009</v>
      </c>
      <c r="F315" s="65" t="s">
        <v>1007</v>
      </c>
    </row>
    <row r="316" spans="1:6" ht="12.75">
      <c r="A316" s="65" t="s">
        <v>1010</v>
      </c>
      <c r="B316" s="65" t="s">
        <v>1011</v>
      </c>
      <c r="C316" s="65" t="s">
        <v>1010</v>
      </c>
      <c r="D316" s="65" t="s">
        <v>996</v>
      </c>
      <c r="E316" s="65" t="s">
        <v>1012</v>
      </c>
      <c r="F316" s="65" t="s">
        <v>1010</v>
      </c>
    </row>
    <row r="317" spans="1:6" ht="12.75">
      <c r="A317" s="65" t="s">
        <v>2060</v>
      </c>
      <c r="B317" s="65" t="s">
        <v>258</v>
      </c>
      <c r="C317" s="65" t="s">
        <v>2060</v>
      </c>
      <c r="D317" s="65" t="s">
        <v>1013</v>
      </c>
      <c r="E317" s="65" t="s">
        <v>1668</v>
      </c>
      <c r="F317" s="65" t="s">
        <v>2060</v>
      </c>
    </row>
    <row r="318" spans="1:6" ht="12.75">
      <c r="A318" s="65" t="s">
        <v>2061</v>
      </c>
      <c r="B318" s="65" t="s">
        <v>278</v>
      </c>
      <c r="C318" s="65" t="s">
        <v>2061</v>
      </c>
      <c r="D318" s="65" t="s">
        <v>1013</v>
      </c>
      <c r="E318" s="65" t="s">
        <v>1669</v>
      </c>
      <c r="F318" s="65" t="s">
        <v>2061</v>
      </c>
    </row>
    <row r="319" spans="1:6" ht="12.75">
      <c r="A319" s="65" t="s">
        <v>2062</v>
      </c>
      <c r="B319" s="65" t="s">
        <v>421</v>
      </c>
      <c r="C319" s="65" t="s">
        <v>2062</v>
      </c>
      <c r="D319" s="65" t="s">
        <v>1013</v>
      </c>
      <c r="E319" s="65" t="s">
        <v>1670</v>
      </c>
      <c r="F319" s="65" t="s">
        <v>2062</v>
      </c>
    </row>
    <row r="320" spans="1:6" ht="12.75">
      <c r="A320" s="65" t="s">
        <v>2063</v>
      </c>
      <c r="B320" s="65" t="s">
        <v>467</v>
      </c>
      <c r="C320" s="65" t="s">
        <v>2063</v>
      </c>
      <c r="D320" s="65" t="s">
        <v>1013</v>
      </c>
      <c r="E320" s="65" t="s">
        <v>1671</v>
      </c>
      <c r="F320" s="65" t="s">
        <v>2063</v>
      </c>
    </row>
    <row r="321" spans="1:6" ht="12.75">
      <c r="A321" s="65" t="s">
        <v>2064</v>
      </c>
      <c r="B321" s="65" t="s">
        <v>491</v>
      </c>
      <c r="C321" s="65" t="s">
        <v>2064</v>
      </c>
      <c r="D321" s="65" t="s">
        <v>1013</v>
      </c>
      <c r="E321" s="65" t="s">
        <v>1672</v>
      </c>
      <c r="F321" s="65" t="s">
        <v>2064</v>
      </c>
    </row>
    <row r="322" spans="1:6" ht="12.75">
      <c r="A322" s="65" t="s">
        <v>2065</v>
      </c>
      <c r="B322" s="65" t="s">
        <v>503</v>
      </c>
      <c r="C322" s="65" t="s">
        <v>2065</v>
      </c>
      <c r="D322" s="65" t="s">
        <v>1013</v>
      </c>
      <c r="E322" s="65" t="s">
        <v>1673</v>
      </c>
      <c r="F322" s="65" t="s">
        <v>2065</v>
      </c>
    </row>
    <row r="323" spans="1:6" ht="12.75">
      <c r="A323" s="65" t="s">
        <v>2066</v>
      </c>
      <c r="B323" s="65" t="s">
        <v>545</v>
      </c>
      <c r="C323" s="65" t="s">
        <v>2066</v>
      </c>
      <c r="D323" s="65" t="s">
        <v>1013</v>
      </c>
      <c r="E323" s="65" t="s">
        <v>1674</v>
      </c>
      <c r="F323" s="65" t="s">
        <v>2066</v>
      </c>
    </row>
    <row r="324" spans="1:6" ht="12.75">
      <c r="A324" s="65" t="s">
        <v>2067</v>
      </c>
      <c r="B324" s="65" t="s">
        <v>559</v>
      </c>
      <c r="C324" s="65" t="s">
        <v>2067</v>
      </c>
      <c r="D324" s="65" t="s">
        <v>1013</v>
      </c>
      <c r="E324" s="65" t="s">
        <v>1675</v>
      </c>
      <c r="F324" s="65" t="s">
        <v>2067</v>
      </c>
    </row>
    <row r="325" spans="1:6" ht="12.75">
      <c r="A325" s="65" t="s">
        <v>2068</v>
      </c>
      <c r="B325" s="65" t="s">
        <v>579</v>
      </c>
      <c r="C325" s="65" t="s">
        <v>2068</v>
      </c>
      <c r="D325" s="65" t="s">
        <v>1013</v>
      </c>
      <c r="E325" s="65" t="s">
        <v>1676</v>
      </c>
      <c r="F325" s="65" t="s">
        <v>2068</v>
      </c>
    </row>
    <row r="326" spans="1:6" ht="12.75">
      <c r="A326" s="65" t="s">
        <v>2069</v>
      </c>
      <c r="B326" s="65" t="s">
        <v>607</v>
      </c>
      <c r="C326" s="65" t="s">
        <v>2069</v>
      </c>
      <c r="D326" s="65" t="s">
        <v>1013</v>
      </c>
      <c r="E326" s="65" t="s">
        <v>1677</v>
      </c>
      <c r="F326" s="65" t="s">
        <v>2069</v>
      </c>
    </row>
    <row r="327" spans="1:6" ht="12.75">
      <c r="A327" s="65" t="s">
        <v>2071</v>
      </c>
      <c r="B327" s="65" t="s">
        <v>404</v>
      </c>
      <c r="C327" s="65" t="s">
        <v>2071</v>
      </c>
      <c r="D327" s="65" t="s">
        <v>1013</v>
      </c>
      <c r="E327" s="65" t="s">
        <v>1680</v>
      </c>
      <c r="F327" s="65" t="s">
        <v>2071</v>
      </c>
    </row>
    <row r="328" spans="1:6" ht="12.75">
      <c r="A328" s="65" t="s">
        <v>2072</v>
      </c>
      <c r="B328" s="65" t="s">
        <v>414</v>
      </c>
      <c r="C328" s="65" t="s">
        <v>2072</v>
      </c>
      <c r="D328" s="65" t="s">
        <v>1013</v>
      </c>
      <c r="E328" s="65" t="s">
        <v>1681</v>
      </c>
      <c r="F328" s="65" t="s">
        <v>2072</v>
      </c>
    </row>
    <row r="329" spans="1:6" ht="12.75">
      <c r="A329" s="65" t="s">
        <v>2074</v>
      </c>
      <c r="B329" s="65" t="s">
        <v>541</v>
      </c>
      <c r="C329" s="65" t="s">
        <v>2074</v>
      </c>
      <c r="D329" s="65" t="s">
        <v>1013</v>
      </c>
      <c r="E329" s="65" t="s">
        <v>1683</v>
      </c>
      <c r="F329" s="65" t="s">
        <v>2074</v>
      </c>
    </row>
    <row r="330" spans="1:6" ht="12.75">
      <c r="A330" s="65" t="s">
        <v>2073</v>
      </c>
      <c r="B330" s="65" t="s">
        <v>507</v>
      </c>
      <c r="C330" s="65" t="s">
        <v>2073</v>
      </c>
      <c r="D330" s="65" t="s">
        <v>1013</v>
      </c>
      <c r="E330" s="65" t="s">
        <v>1682</v>
      </c>
      <c r="F330" s="65" t="s">
        <v>2073</v>
      </c>
    </row>
    <row r="331" spans="1:6" ht="12.75">
      <c r="A331" s="65" t="s">
        <v>2075</v>
      </c>
      <c r="B331" s="65" t="s">
        <v>613</v>
      </c>
      <c r="C331" s="65" t="s">
        <v>2075</v>
      </c>
      <c r="D331" s="65" t="s">
        <v>1013</v>
      </c>
      <c r="E331" s="65" t="s">
        <v>1684</v>
      </c>
      <c r="F331" s="65" t="s">
        <v>2075</v>
      </c>
    </row>
    <row r="332" spans="1:6" ht="12.75">
      <c r="A332" s="65" t="s">
        <v>2076</v>
      </c>
      <c r="B332" s="65" t="s">
        <v>236</v>
      </c>
      <c r="C332" s="65" t="s">
        <v>2076</v>
      </c>
      <c r="D332" s="65" t="s">
        <v>1013</v>
      </c>
      <c r="E332" s="65" t="s">
        <v>1687</v>
      </c>
      <c r="F332" s="65" t="s">
        <v>2076</v>
      </c>
    </row>
    <row r="333" spans="1:6" ht="12.75">
      <c r="A333" s="65" t="s">
        <v>2077</v>
      </c>
      <c r="B333" s="65" t="s">
        <v>322</v>
      </c>
      <c r="C333" s="65" t="s">
        <v>2077</v>
      </c>
      <c r="D333" s="65" t="s">
        <v>1013</v>
      </c>
      <c r="E333" s="65" t="s">
        <v>1688</v>
      </c>
      <c r="F333" s="65" t="s">
        <v>2077</v>
      </c>
    </row>
    <row r="334" spans="1:6" ht="12.75">
      <c r="A334" s="65" t="s">
        <v>2078</v>
      </c>
      <c r="B334" s="65" t="s">
        <v>495</v>
      </c>
      <c r="C334" s="65" t="s">
        <v>2078</v>
      </c>
      <c r="D334" s="65" t="s">
        <v>1013</v>
      </c>
      <c r="E334" s="65" t="s">
        <v>1689</v>
      </c>
      <c r="F334" s="65" t="s">
        <v>2078</v>
      </c>
    </row>
    <row r="335" spans="1:6" ht="12.75">
      <c r="A335" s="65" t="s">
        <v>2079</v>
      </c>
      <c r="B335" s="65" t="s">
        <v>510</v>
      </c>
      <c r="C335" s="65" t="s">
        <v>2079</v>
      </c>
      <c r="D335" s="65" t="s">
        <v>1013</v>
      </c>
      <c r="E335" s="65" t="s">
        <v>1690</v>
      </c>
      <c r="F335" s="65" t="s">
        <v>2079</v>
      </c>
    </row>
    <row r="336" spans="1:6" ht="12.75">
      <c r="A336" s="65" t="s">
        <v>2080</v>
      </c>
      <c r="B336" s="65" t="s">
        <v>352</v>
      </c>
      <c r="C336" s="65" t="s">
        <v>2080</v>
      </c>
      <c r="D336" s="65" t="s">
        <v>1013</v>
      </c>
      <c r="E336" s="65" t="s">
        <v>1693</v>
      </c>
      <c r="F336" s="65" t="s">
        <v>2080</v>
      </c>
    </row>
    <row r="337" spans="1:6" ht="12.75">
      <c r="A337" s="65" t="s">
        <v>2081</v>
      </c>
      <c r="B337" s="65" t="s">
        <v>439</v>
      </c>
      <c r="C337" s="65" t="s">
        <v>2081</v>
      </c>
      <c r="D337" s="65" t="s">
        <v>1013</v>
      </c>
      <c r="E337" s="65" t="s">
        <v>1694</v>
      </c>
      <c r="F337" s="65" t="s">
        <v>2081</v>
      </c>
    </row>
    <row r="338" spans="1:6" ht="12.75">
      <c r="A338" s="65" t="s">
        <v>2082</v>
      </c>
      <c r="B338" s="65" t="s">
        <v>454</v>
      </c>
      <c r="C338" s="65" t="s">
        <v>2082</v>
      </c>
      <c r="D338" s="65" t="s">
        <v>1013</v>
      </c>
      <c r="E338" s="65" t="s">
        <v>1695</v>
      </c>
      <c r="F338" s="65" t="s">
        <v>2082</v>
      </c>
    </row>
    <row r="339" spans="1:6" ht="12.75">
      <c r="A339" s="65" t="s">
        <v>2083</v>
      </c>
      <c r="B339" s="65" t="s">
        <v>532</v>
      </c>
      <c r="C339" s="65" t="s">
        <v>2083</v>
      </c>
      <c r="D339" s="65" t="s">
        <v>1013</v>
      </c>
      <c r="E339" s="65" t="s">
        <v>1696</v>
      </c>
      <c r="F339" s="65" t="s">
        <v>2083</v>
      </c>
    </row>
    <row r="340" spans="1:6" ht="12.75">
      <c r="A340" s="65" t="s">
        <v>2084</v>
      </c>
      <c r="B340" s="65" t="s">
        <v>553</v>
      </c>
      <c r="C340" s="65" t="s">
        <v>2084</v>
      </c>
      <c r="D340" s="65" t="s">
        <v>1013</v>
      </c>
      <c r="E340" s="65" t="s">
        <v>1697</v>
      </c>
      <c r="F340" s="65" t="s">
        <v>2084</v>
      </c>
    </row>
    <row r="341" spans="1:6" ht="12.75">
      <c r="A341" s="65" t="s">
        <v>2086</v>
      </c>
      <c r="B341" s="65" t="s">
        <v>250</v>
      </c>
      <c r="C341" s="65" t="s">
        <v>2086</v>
      </c>
      <c r="D341" s="65" t="s">
        <v>1013</v>
      </c>
      <c r="E341" s="65" t="s">
        <v>1700</v>
      </c>
      <c r="F341" s="65" t="s">
        <v>2086</v>
      </c>
    </row>
    <row r="342" spans="1:6" ht="12.75">
      <c r="A342" s="65" t="s">
        <v>2087</v>
      </c>
      <c r="B342" s="65" t="s">
        <v>309</v>
      </c>
      <c r="C342" s="65" t="s">
        <v>2087</v>
      </c>
      <c r="D342" s="65" t="s">
        <v>1013</v>
      </c>
      <c r="E342" s="65" t="s">
        <v>1701</v>
      </c>
      <c r="F342" s="65" t="s">
        <v>2087</v>
      </c>
    </row>
    <row r="343" spans="1:6" ht="12.75">
      <c r="A343" s="65" t="s">
        <v>2088</v>
      </c>
      <c r="B343" s="65" t="s">
        <v>324</v>
      </c>
      <c r="C343" s="65" t="s">
        <v>2088</v>
      </c>
      <c r="D343" s="65" t="s">
        <v>1013</v>
      </c>
      <c r="E343" s="65" t="s">
        <v>1702</v>
      </c>
      <c r="F343" s="65" t="s">
        <v>2088</v>
      </c>
    </row>
    <row r="344" spans="1:6" ht="12.75">
      <c r="A344" s="65" t="s">
        <v>2089</v>
      </c>
      <c r="B344" s="65" t="s">
        <v>504</v>
      </c>
      <c r="C344" s="65" t="s">
        <v>2089</v>
      </c>
      <c r="D344" s="65" t="s">
        <v>1013</v>
      </c>
      <c r="E344" s="65" t="s">
        <v>1703</v>
      </c>
      <c r="F344" s="65" t="s">
        <v>2089</v>
      </c>
    </row>
    <row r="345" spans="1:6" ht="12.75">
      <c r="A345" s="65" t="s">
        <v>2090</v>
      </c>
      <c r="B345" s="65" t="s">
        <v>516</v>
      </c>
      <c r="C345" s="65" t="s">
        <v>2090</v>
      </c>
      <c r="D345" s="65" t="s">
        <v>1013</v>
      </c>
      <c r="E345" s="65" t="s">
        <v>1704</v>
      </c>
      <c r="F345" s="65" t="s">
        <v>2090</v>
      </c>
    </row>
    <row r="346" spans="1:6" ht="12.75">
      <c r="A346" s="65" t="s">
        <v>2091</v>
      </c>
      <c r="B346" s="65" t="s">
        <v>584</v>
      </c>
      <c r="C346" s="65" t="s">
        <v>2091</v>
      </c>
      <c r="D346" s="65" t="s">
        <v>1013</v>
      </c>
      <c r="E346" s="65" t="s">
        <v>1705</v>
      </c>
      <c r="F346" s="65" t="s">
        <v>2091</v>
      </c>
    </row>
    <row r="347" spans="1:6" ht="12.75">
      <c r="A347" s="65" t="s">
        <v>2092</v>
      </c>
      <c r="B347" s="65" t="s">
        <v>617</v>
      </c>
      <c r="C347" s="65" t="s">
        <v>2092</v>
      </c>
      <c r="D347" s="65" t="s">
        <v>1013</v>
      </c>
      <c r="E347" s="65" t="s">
        <v>1706</v>
      </c>
      <c r="F347" s="65" t="s">
        <v>2092</v>
      </c>
    </row>
    <row r="348" spans="1:6" ht="12.75">
      <c r="A348" s="65" t="s">
        <v>2094</v>
      </c>
      <c r="B348" s="65" t="s">
        <v>264</v>
      </c>
      <c r="C348" s="65" t="s">
        <v>2094</v>
      </c>
      <c r="D348" s="65" t="s">
        <v>1013</v>
      </c>
      <c r="E348" s="65" t="s">
        <v>1709</v>
      </c>
      <c r="F348" s="65" t="s">
        <v>2094</v>
      </c>
    </row>
    <row r="349" spans="1:6" ht="12.75">
      <c r="A349" s="65" t="s">
        <v>2095</v>
      </c>
      <c r="B349" s="65" t="s">
        <v>279</v>
      </c>
      <c r="C349" s="65" t="s">
        <v>2095</v>
      </c>
      <c r="D349" s="65" t="s">
        <v>1013</v>
      </c>
      <c r="E349" s="65" t="s">
        <v>1710</v>
      </c>
      <c r="F349" s="65" t="s">
        <v>2095</v>
      </c>
    </row>
    <row r="350" spans="1:6" ht="12.75">
      <c r="A350" s="65" t="s">
        <v>2096</v>
      </c>
      <c r="B350" s="65" t="s">
        <v>403</v>
      </c>
      <c r="C350" s="65" t="s">
        <v>2096</v>
      </c>
      <c r="D350" s="65" t="s">
        <v>1013</v>
      </c>
      <c r="E350" s="65" t="s">
        <v>1711</v>
      </c>
      <c r="F350" s="65" t="s">
        <v>2096</v>
      </c>
    </row>
    <row r="351" spans="1:6" ht="12.75">
      <c r="A351" s="65" t="s">
        <v>2097</v>
      </c>
      <c r="B351" s="65" t="s">
        <v>407</v>
      </c>
      <c r="C351" s="65" t="s">
        <v>2097</v>
      </c>
      <c r="D351" s="65" t="s">
        <v>1013</v>
      </c>
      <c r="E351" s="65" t="s">
        <v>1712</v>
      </c>
      <c r="F351" s="65" t="s">
        <v>2097</v>
      </c>
    </row>
    <row r="352" spans="1:6" ht="12.75">
      <c r="A352" s="65" t="s">
        <v>2098</v>
      </c>
      <c r="B352" s="65" t="s">
        <v>583</v>
      </c>
      <c r="C352" s="65" t="s">
        <v>2098</v>
      </c>
      <c r="D352" s="65" t="s">
        <v>1013</v>
      </c>
      <c r="E352" s="65" t="s">
        <v>1713</v>
      </c>
      <c r="F352" s="65" t="s">
        <v>2098</v>
      </c>
    </row>
    <row r="353" spans="1:6" ht="12.75">
      <c r="A353" s="65" t="s">
        <v>2027</v>
      </c>
      <c r="B353" s="65" t="s">
        <v>302</v>
      </c>
      <c r="C353" s="65" t="s">
        <v>2027</v>
      </c>
      <c r="D353" s="65" t="s">
        <v>1014</v>
      </c>
      <c r="E353" s="65" t="s">
        <v>1634</v>
      </c>
      <c r="F353" s="65" t="s">
        <v>2027</v>
      </c>
    </row>
    <row r="354" spans="1:6" ht="12.75">
      <c r="A354" s="65" t="s">
        <v>2028</v>
      </c>
      <c r="B354" s="65" t="s">
        <v>281</v>
      </c>
      <c r="C354" s="65" t="s">
        <v>2028</v>
      </c>
      <c r="D354" s="65" t="s">
        <v>282</v>
      </c>
      <c r="E354" s="65" t="s">
        <v>1635</v>
      </c>
      <c r="F354" s="65" t="s">
        <v>2028</v>
      </c>
    </row>
    <row r="355" spans="1:6" ht="12.75">
      <c r="A355" s="65" t="s">
        <v>2029</v>
      </c>
      <c r="B355" s="65" t="s">
        <v>358</v>
      </c>
      <c r="C355" s="65" t="s">
        <v>2029</v>
      </c>
      <c r="D355" s="65" t="s">
        <v>282</v>
      </c>
      <c r="E355" s="65" t="s">
        <v>1636</v>
      </c>
      <c r="F355" s="65" t="s">
        <v>2029</v>
      </c>
    </row>
    <row r="356" spans="1:6" ht="12.75">
      <c r="A356" s="65" t="s">
        <v>2030</v>
      </c>
      <c r="B356" s="65" t="s">
        <v>360</v>
      </c>
      <c r="C356" s="65" t="s">
        <v>2030</v>
      </c>
      <c r="D356" s="65" t="s">
        <v>282</v>
      </c>
      <c r="E356" s="65" t="s">
        <v>1637</v>
      </c>
      <c r="F356" s="65" t="s">
        <v>2030</v>
      </c>
    </row>
    <row r="357" spans="1:6" ht="12.75">
      <c r="A357" s="65" t="s">
        <v>2031</v>
      </c>
      <c r="B357" s="65" t="s">
        <v>364</v>
      </c>
      <c r="C357" s="65" t="s">
        <v>2031</v>
      </c>
      <c r="D357" s="65" t="s">
        <v>282</v>
      </c>
      <c r="E357" s="65" t="s">
        <v>1638</v>
      </c>
      <c r="F357" s="65" t="s">
        <v>2031</v>
      </c>
    </row>
    <row r="358" spans="1:6" ht="12.75">
      <c r="A358" s="65" t="s">
        <v>2032</v>
      </c>
      <c r="B358" s="65" t="s">
        <v>394</v>
      </c>
      <c r="C358" s="65" t="s">
        <v>2032</v>
      </c>
      <c r="D358" s="65" t="s">
        <v>282</v>
      </c>
      <c r="E358" s="65" t="s">
        <v>1639</v>
      </c>
      <c r="F358" s="65" t="s">
        <v>2032</v>
      </c>
    </row>
    <row r="359" spans="1:6" ht="12.75">
      <c r="A359" s="65" t="s">
        <v>2033</v>
      </c>
      <c r="B359" s="65" t="s">
        <v>395</v>
      </c>
      <c r="C359" s="65" t="s">
        <v>2033</v>
      </c>
      <c r="D359" s="65" t="s">
        <v>282</v>
      </c>
      <c r="E359" s="65" t="s">
        <v>1640</v>
      </c>
      <c r="F359" s="65" t="s">
        <v>2033</v>
      </c>
    </row>
    <row r="360" spans="1:6" ht="12.75">
      <c r="A360" s="65" t="s">
        <v>2034</v>
      </c>
      <c r="B360" s="65" t="s">
        <v>405</v>
      </c>
      <c r="C360" s="65" t="s">
        <v>2034</v>
      </c>
      <c r="D360" s="65" t="s">
        <v>282</v>
      </c>
      <c r="E360" s="65" t="s">
        <v>1641</v>
      </c>
      <c r="F360" s="65" t="s">
        <v>2034</v>
      </c>
    </row>
    <row r="361" spans="1:6" ht="12.75">
      <c r="A361" s="65" t="s">
        <v>2035</v>
      </c>
      <c r="B361" s="65" t="s">
        <v>411</v>
      </c>
      <c r="C361" s="65" t="s">
        <v>2035</v>
      </c>
      <c r="D361" s="65" t="s">
        <v>282</v>
      </c>
      <c r="E361" s="65" t="s">
        <v>1642</v>
      </c>
      <c r="F361" s="65" t="s">
        <v>2035</v>
      </c>
    </row>
    <row r="362" spans="1:6" ht="12.75">
      <c r="A362" s="65" t="s">
        <v>2036</v>
      </c>
      <c r="B362" s="65" t="s">
        <v>537</v>
      </c>
      <c r="C362" s="65" t="s">
        <v>2036</v>
      </c>
      <c r="D362" s="65" t="s">
        <v>282</v>
      </c>
      <c r="E362" s="65" t="s">
        <v>1643</v>
      </c>
      <c r="F362" s="65" t="s">
        <v>2036</v>
      </c>
    </row>
    <row r="363" spans="1:6" ht="12.75">
      <c r="A363" s="65" t="s">
        <v>2037</v>
      </c>
      <c r="B363" s="65" t="s">
        <v>578</v>
      </c>
      <c r="C363" s="65" t="s">
        <v>2037</v>
      </c>
      <c r="D363" s="65" t="s">
        <v>282</v>
      </c>
      <c r="E363" s="65" t="s">
        <v>1644</v>
      </c>
      <c r="F363" s="65" t="s">
        <v>2037</v>
      </c>
    </row>
    <row r="364" spans="1:6" ht="12.75">
      <c r="A364" s="65" t="s">
        <v>2038</v>
      </c>
      <c r="B364" s="65" t="s">
        <v>586</v>
      </c>
      <c r="C364" s="65" t="s">
        <v>2038</v>
      </c>
      <c r="D364" s="65" t="s">
        <v>282</v>
      </c>
      <c r="E364" s="65" t="s">
        <v>1645</v>
      </c>
      <c r="F364" s="65" t="s">
        <v>2038</v>
      </c>
    </row>
    <row r="365" spans="1:6" ht="12.75">
      <c r="A365" s="65" t="s">
        <v>2039</v>
      </c>
      <c r="B365" s="65" t="s">
        <v>604</v>
      </c>
      <c r="C365" s="65" t="s">
        <v>2039</v>
      </c>
      <c r="D365" s="65" t="s">
        <v>282</v>
      </c>
      <c r="E365" s="65" t="s">
        <v>1646</v>
      </c>
      <c r="F365" s="65" t="s">
        <v>2039</v>
      </c>
    </row>
    <row r="366" spans="1:6" ht="12.75">
      <c r="A366" s="65" t="s">
        <v>2040</v>
      </c>
      <c r="B366" s="65" t="s">
        <v>231</v>
      </c>
      <c r="C366" s="65" t="s">
        <v>2040</v>
      </c>
      <c r="D366" s="65" t="s">
        <v>232</v>
      </c>
      <c r="E366" s="65" t="s">
        <v>1647</v>
      </c>
      <c r="F366" s="65" t="s">
        <v>2040</v>
      </c>
    </row>
    <row r="367" spans="1:6" ht="12.75">
      <c r="A367" s="65" t="s">
        <v>2041</v>
      </c>
      <c r="B367" s="65" t="s">
        <v>235</v>
      </c>
      <c r="C367" s="65" t="s">
        <v>2041</v>
      </c>
      <c r="D367" s="65" t="s">
        <v>232</v>
      </c>
      <c r="E367" s="65" t="s">
        <v>1648</v>
      </c>
      <c r="F367" s="65" t="s">
        <v>2041</v>
      </c>
    </row>
    <row r="368" spans="1:6" ht="12.75">
      <c r="A368" s="65" t="s">
        <v>2042</v>
      </c>
      <c r="B368" s="65" t="s">
        <v>249</v>
      </c>
      <c r="C368" s="65" t="s">
        <v>2042</v>
      </c>
      <c r="D368" s="65" t="s">
        <v>232</v>
      </c>
      <c r="E368" s="65" t="s">
        <v>1649</v>
      </c>
      <c r="F368" s="65" t="s">
        <v>2042</v>
      </c>
    </row>
    <row r="369" spans="1:6" ht="12.75">
      <c r="A369" s="65" t="s">
        <v>2043</v>
      </c>
      <c r="B369" s="65" t="s">
        <v>267</v>
      </c>
      <c r="C369" s="65" t="s">
        <v>2043</v>
      </c>
      <c r="D369" s="65" t="s">
        <v>232</v>
      </c>
      <c r="E369" s="65" t="s">
        <v>1650</v>
      </c>
      <c r="F369" s="65" t="s">
        <v>2043</v>
      </c>
    </row>
    <row r="370" spans="1:6" ht="12.75">
      <c r="A370" s="65" t="s">
        <v>2044</v>
      </c>
      <c r="B370" s="65" t="s">
        <v>273</v>
      </c>
      <c r="C370" s="65" t="s">
        <v>2044</v>
      </c>
      <c r="D370" s="65" t="s">
        <v>232</v>
      </c>
      <c r="E370" s="65" t="s">
        <v>1651</v>
      </c>
      <c r="F370" s="65" t="s">
        <v>2044</v>
      </c>
    </row>
    <row r="371" spans="1:6" ht="12.75">
      <c r="A371" s="65" t="s">
        <v>2045</v>
      </c>
      <c r="B371" s="65" t="s">
        <v>312</v>
      </c>
      <c r="C371" s="65" t="s">
        <v>2045</v>
      </c>
      <c r="D371" s="65" t="s">
        <v>232</v>
      </c>
      <c r="E371" s="65" t="s">
        <v>1652</v>
      </c>
      <c r="F371" s="65" t="s">
        <v>2045</v>
      </c>
    </row>
    <row r="372" spans="1:6" ht="12.75">
      <c r="A372" s="65" t="s">
        <v>2046</v>
      </c>
      <c r="B372" s="65" t="s">
        <v>327</v>
      </c>
      <c r="C372" s="65" t="s">
        <v>2046</v>
      </c>
      <c r="D372" s="65" t="s">
        <v>232</v>
      </c>
      <c r="E372" s="65" t="s">
        <v>1653</v>
      </c>
      <c r="F372" s="65" t="s">
        <v>2046</v>
      </c>
    </row>
    <row r="373" spans="1:6" ht="12.75">
      <c r="A373" s="65" t="s">
        <v>2047</v>
      </c>
      <c r="B373" s="65" t="s">
        <v>342</v>
      </c>
      <c r="C373" s="65" t="s">
        <v>2047</v>
      </c>
      <c r="D373" s="65" t="s">
        <v>232</v>
      </c>
      <c r="E373" s="65" t="s">
        <v>1654</v>
      </c>
      <c r="F373" s="65" t="s">
        <v>2047</v>
      </c>
    </row>
    <row r="374" spans="1:6" ht="12.75">
      <c r="A374" s="65" t="s">
        <v>2048</v>
      </c>
      <c r="B374" s="65" t="s">
        <v>367</v>
      </c>
      <c r="C374" s="65" t="s">
        <v>2048</v>
      </c>
      <c r="D374" s="65" t="s">
        <v>232</v>
      </c>
      <c r="E374" s="65" t="s">
        <v>1655</v>
      </c>
      <c r="F374" s="65" t="s">
        <v>2048</v>
      </c>
    </row>
    <row r="375" spans="1:6" ht="12.75">
      <c r="A375" s="65" t="s">
        <v>2049</v>
      </c>
      <c r="B375" s="65" t="s">
        <v>370</v>
      </c>
      <c r="C375" s="65" t="s">
        <v>2049</v>
      </c>
      <c r="D375" s="65" t="s">
        <v>232</v>
      </c>
      <c r="E375" s="65" t="s">
        <v>1656</v>
      </c>
      <c r="F375" s="65" t="s">
        <v>2049</v>
      </c>
    </row>
    <row r="376" spans="1:6" ht="12.75">
      <c r="A376" s="65" t="s">
        <v>2050</v>
      </c>
      <c r="B376" s="65" t="s">
        <v>376</v>
      </c>
      <c r="C376" s="65" t="s">
        <v>2050</v>
      </c>
      <c r="D376" s="65" t="s">
        <v>232</v>
      </c>
      <c r="E376" s="65" t="s">
        <v>1657</v>
      </c>
      <c r="F376" s="65" t="s">
        <v>2050</v>
      </c>
    </row>
    <row r="377" spans="1:6" ht="12.75">
      <c r="A377" s="65" t="s">
        <v>2051</v>
      </c>
      <c r="B377" s="65" t="s">
        <v>381</v>
      </c>
      <c r="C377" s="65" t="s">
        <v>2051</v>
      </c>
      <c r="D377" s="65" t="s">
        <v>232</v>
      </c>
      <c r="E377" s="65" t="s">
        <v>1658</v>
      </c>
      <c r="F377" s="65" t="s">
        <v>2051</v>
      </c>
    </row>
    <row r="378" spans="1:6" ht="12.75">
      <c r="A378" s="65" t="s">
        <v>2052</v>
      </c>
      <c r="B378" s="65" t="s">
        <v>386</v>
      </c>
      <c r="C378" s="65" t="s">
        <v>2052</v>
      </c>
      <c r="D378" s="65" t="s">
        <v>232</v>
      </c>
      <c r="E378" s="65" t="s">
        <v>1659</v>
      </c>
      <c r="F378" s="65" t="s">
        <v>2052</v>
      </c>
    </row>
    <row r="379" spans="1:6" ht="12.75">
      <c r="A379" s="65" t="s">
        <v>2053</v>
      </c>
      <c r="B379" s="65" t="s">
        <v>402</v>
      </c>
      <c r="C379" s="65" t="s">
        <v>2053</v>
      </c>
      <c r="D379" s="65" t="s">
        <v>232</v>
      </c>
      <c r="E379" s="65" t="s">
        <v>1660</v>
      </c>
      <c r="F379" s="65" t="s">
        <v>2053</v>
      </c>
    </row>
    <row r="380" spans="1:6" ht="12.75">
      <c r="A380" s="65" t="s">
        <v>2054</v>
      </c>
      <c r="B380" s="65" t="s">
        <v>427</v>
      </c>
      <c r="C380" s="65" t="s">
        <v>2054</v>
      </c>
      <c r="D380" s="65" t="s">
        <v>232</v>
      </c>
      <c r="E380" s="65" t="s">
        <v>1661</v>
      </c>
      <c r="F380" s="65" t="s">
        <v>2054</v>
      </c>
    </row>
    <row r="381" spans="1:6" ht="12.75">
      <c r="A381" s="65" t="s">
        <v>2055</v>
      </c>
      <c r="B381" s="65" t="s">
        <v>441</v>
      </c>
      <c r="C381" s="65" t="s">
        <v>2055</v>
      </c>
      <c r="D381" s="65" t="s">
        <v>232</v>
      </c>
      <c r="E381" s="65" t="s">
        <v>1662</v>
      </c>
      <c r="F381" s="65" t="s">
        <v>2055</v>
      </c>
    </row>
    <row r="382" spans="1:6" ht="12.75">
      <c r="A382" s="65" t="s">
        <v>2056</v>
      </c>
      <c r="B382" s="65" t="s">
        <v>482</v>
      </c>
      <c r="C382" s="65" t="s">
        <v>2056</v>
      </c>
      <c r="D382" s="65" t="s">
        <v>232</v>
      </c>
      <c r="E382" s="65" t="s">
        <v>1663</v>
      </c>
      <c r="F382" s="65" t="s">
        <v>2056</v>
      </c>
    </row>
    <row r="383" spans="1:6" ht="12.75">
      <c r="A383" s="65" t="s">
        <v>2057</v>
      </c>
      <c r="B383" s="65" t="s">
        <v>489</v>
      </c>
      <c r="C383" s="65" t="s">
        <v>2057</v>
      </c>
      <c r="D383" s="65" t="s">
        <v>232</v>
      </c>
      <c r="E383" s="65" t="s">
        <v>1664</v>
      </c>
      <c r="F383" s="65" t="s">
        <v>2057</v>
      </c>
    </row>
    <row r="384" spans="1:6" ht="12.75">
      <c r="A384" s="65" t="s">
        <v>2058</v>
      </c>
      <c r="B384" s="65" t="s">
        <v>555</v>
      </c>
      <c r="C384" s="65" t="s">
        <v>2058</v>
      </c>
      <c r="D384" s="65" t="s">
        <v>232</v>
      </c>
      <c r="E384" s="65" t="s">
        <v>1665</v>
      </c>
      <c r="F384" s="65" t="s">
        <v>2058</v>
      </c>
    </row>
    <row r="385" spans="1:6" ht="12.75">
      <c r="A385" s="65" t="s">
        <v>2059</v>
      </c>
      <c r="B385" s="65" t="s">
        <v>585</v>
      </c>
      <c r="C385" s="65" t="s">
        <v>2059</v>
      </c>
      <c r="D385" s="65" t="s">
        <v>232</v>
      </c>
      <c r="E385" s="65" t="s">
        <v>1666</v>
      </c>
      <c r="F385" s="65" t="s">
        <v>2059</v>
      </c>
    </row>
    <row r="386" spans="1:6" ht="12.75">
      <c r="A386" s="65" t="s">
        <v>2025</v>
      </c>
      <c r="B386" s="65" t="s">
        <v>393</v>
      </c>
      <c r="C386" s="65" t="s">
        <v>2025</v>
      </c>
      <c r="D386" s="65" t="s">
        <v>1015</v>
      </c>
      <c r="E386" s="65" t="s">
        <v>1625</v>
      </c>
      <c r="F386" s="65" t="s">
        <v>2025</v>
      </c>
    </row>
    <row r="387" spans="1:6" ht="12.75">
      <c r="A387" s="65" t="s">
        <v>1016</v>
      </c>
      <c r="B387" s="65" t="s">
        <v>1017</v>
      </c>
      <c r="C387" s="65" t="s">
        <v>1016</v>
      </c>
      <c r="D387" s="65" t="s">
        <v>1018</v>
      </c>
      <c r="E387" s="65" t="s">
        <v>1019</v>
      </c>
      <c r="F387" s="65" t="s">
        <v>1016</v>
      </c>
    </row>
    <row r="388" spans="1:6" ht="12.75">
      <c r="A388" s="65" t="s">
        <v>1020</v>
      </c>
      <c r="B388" s="65" t="s">
        <v>1021</v>
      </c>
      <c r="C388" s="65" t="s">
        <v>1020</v>
      </c>
      <c r="D388" s="65" t="s">
        <v>1018</v>
      </c>
      <c r="E388" s="65" t="s">
        <v>1022</v>
      </c>
      <c r="F388" s="65" t="s">
        <v>1020</v>
      </c>
    </row>
    <row r="389" spans="1:6" ht="12.75">
      <c r="A389" s="65" t="s">
        <v>1023</v>
      </c>
      <c r="B389" s="65" t="s">
        <v>1024</v>
      </c>
      <c r="C389" s="65" t="s">
        <v>1023</v>
      </c>
      <c r="D389" s="65" t="s">
        <v>1018</v>
      </c>
      <c r="E389" s="65" t="s">
        <v>1025</v>
      </c>
      <c r="F389" s="65" t="s">
        <v>1023</v>
      </c>
    </row>
    <row r="390" spans="1:6" ht="12.75">
      <c r="A390" s="65" t="s">
        <v>1026</v>
      </c>
      <c r="B390" s="65" t="s">
        <v>1027</v>
      </c>
      <c r="C390" s="65" t="s">
        <v>1026</v>
      </c>
      <c r="D390" s="65" t="s">
        <v>1018</v>
      </c>
      <c r="E390" s="65" t="s">
        <v>1028</v>
      </c>
      <c r="F390" s="65" t="s">
        <v>1026</v>
      </c>
    </row>
    <row r="391" spans="1:6" ht="12.75">
      <c r="A391" s="65" t="s">
        <v>1029</v>
      </c>
      <c r="B391" s="65" t="s">
        <v>1030</v>
      </c>
      <c r="C391" s="65" t="s">
        <v>1029</v>
      </c>
      <c r="D391" s="65" t="s">
        <v>1018</v>
      </c>
      <c r="E391" s="65" t="s">
        <v>1031</v>
      </c>
      <c r="F391" s="65" t="s">
        <v>1029</v>
      </c>
    </row>
    <row r="392" spans="1:6" ht="12.75">
      <c r="A392" s="65" t="s">
        <v>1032</v>
      </c>
      <c r="B392" s="65" t="s">
        <v>1033</v>
      </c>
      <c r="C392" s="65" t="s">
        <v>1032</v>
      </c>
      <c r="D392" s="65" t="s">
        <v>1018</v>
      </c>
      <c r="E392" s="65" t="s">
        <v>1034</v>
      </c>
      <c r="F392" s="65" t="s">
        <v>1032</v>
      </c>
    </row>
    <row r="393" spans="1:6" ht="12.75">
      <c r="A393" s="65" t="s">
        <v>1035</v>
      </c>
      <c r="B393" s="65" t="s">
        <v>1036</v>
      </c>
      <c r="C393" s="65" t="s">
        <v>1035</v>
      </c>
      <c r="D393" s="65" t="s">
        <v>1018</v>
      </c>
      <c r="E393" s="65" t="s">
        <v>1037</v>
      </c>
      <c r="F393" s="65" t="s">
        <v>1035</v>
      </c>
    </row>
    <row r="394" spans="1:6" ht="12.75">
      <c r="A394" s="65" t="s">
        <v>1038</v>
      </c>
      <c r="B394" s="65" t="s">
        <v>1039</v>
      </c>
      <c r="C394" s="65" t="s">
        <v>1038</v>
      </c>
      <c r="D394" s="65" t="s">
        <v>1018</v>
      </c>
      <c r="E394" s="65" t="s">
        <v>1040</v>
      </c>
      <c r="F394" s="65" t="s">
        <v>1038</v>
      </c>
    </row>
    <row r="395" spans="1:6" ht="12.75">
      <c r="A395" s="65" t="s">
        <v>2146</v>
      </c>
      <c r="B395" s="65" t="s">
        <v>1041</v>
      </c>
      <c r="C395" s="65" t="s">
        <v>2146</v>
      </c>
      <c r="D395" s="65" t="s">
        <v>1042</v>
      </c>
      <c r="E395" s="65" t="s">
        <v>1766</v>
      </c>
      <c r="F395" s="65" t="s">
        <v>2146</v>
      </c>
    </row>
    <row r="396" spans="1:6" ht="12.75">
      <c r="A396" s="65" t="s">
        <v>1043</v>
      </c>
      <c r="B396" s="65" t="s">
        <v>1044</v>
      </c>
      <c r="C396" s="65" t="s">
        <v>1043</v>
      </c>
      <c r="D396" s="65" t="s">
        <v>1018</v>
      </c>
      <c r="E396" s="65" t="s">
        <v>1045</v>
      </c>
      <c r="F396" s="65" t="s">
        <v>1043</v>
      </c>
    </row>
    <row r="397" spans="1:6" ht="12.75">
      <c r="A397" s="65" t="s">
        <v>1046</v>
      </c>
      <c r="B397" s="65" t="s">
        <v>1047</v>
      </c>
      <c r="C397" s="65" t="s">
        <v>1046</v>
      </c>
      <c r="D397" s="65" t="s">
        <v>1018</v>
      </c>
      <c r="E397" s="65" t="s">
        <v>1048</v>
      </c>
      <c r="F397" s="65" t="s">
        <v>1046</v>
      </c>
    </row>
    <row r="398" spans="1:6" ht="12.75">
      <c r="A398" s="65" t="s">
        <v>1049</v>
      </c>
      <c r="B398" s="65" t="s">
        <v>1050</v>
      </c>
      <c r="C398" s="65" t="s">
        <v>1049</v>
      </c>
      <c r="D398" s="65" t="s">
        <v>1018</v>
      </c>
      <c r="E398" s="65" t="s">
        <v>1051</v>
      </c>
      <c r="F398" s="65" t="s">
        <v>1049</v>
      </c>
    </row>
    <row r="399" spans="1:6" ht="12.75">
      <c r="A399" s="65" t="s">
        <v>1052</v>
      </c>
      <c r="B399" s="65" t="s">
        <v>1053</v>
      </c>
      <c r="C399" s="65" t="s">
        <v>1052</v>
      </c>
      <c r="D399" s="65" t="s">
        <v>1018</v>
      </c>
      <c r="E399" s="65" t="s">
        <v>799</v>
      </c>
      <c r="F399" s="65" t="s">
        <v>1052</v>
      </c>
    </row>
    <row r="400" spans="1:6" ht="12.75">
      <c r="A400" s="65" t="s">
        <v>1054</v>
      </c>
      <c r="B400" s="65" t="s">
        <v>1055</v>
      </c>
      <c r="C400" s="65" t="s">
        <v>1054</v>
      </c>
      <c r="D400" s="65" t="s">
        <v>1018</v>
      </c>
      <c r="E400" s="65" t="s">
        <v>1056</v>
      </c>
      <c r="F400" s="65" t="s">
        <v>1054</v>
      </c>
    </row>
    <row r="401" spans="1:6" ht="12.75">
      <c r="A401" s="65" t="s">
        <v>1057</v>
      </c>
      <c r="B401" s="65" t="s">
        <v>1058</v>
      </c>
      <c r="C401" s="65" t="s">
        <v>1057</v>
      </c>
      <c r="D401" s="65" t="s">
        <v>1018</v>
      </c>
      <c r="E401" s="65" t="s">
        <v>1059</v>
      </c>
      <c r="F401" s="65" t="s">
        <v>1057</v>
      </c>
    </row>
    <row r="402" spans="1:6" ht="12.75">
      <c r="A402" s="65" t="s">
        <v>2152</v>
      </c>
      <c r="B402" s="65" t="s">
        <v>1060</v>
      </c>
      <c r="C402" s="65" t="s">
        <v>2152</v>
      </c>
      <c r="D402" s="65" t="s">
        <v>1042</v>
      </c>
      <c r="E402" s="65" t="s">
        <v>1773</v>
      </c>
      <c r="F402" s="65" t="s">
        <v>2152</v>
      </c>
    </row>
    <row r="403" spans="1:6" ht="12.75">
      <c r="A403" s="65" t="s">
        <v>1061</v>
      </c>
      <c r="B403" s="65" t="s">
        <v>1062</v>
      </c>
      <c r="C403" s="65" t="s">
        <v>1061</v>
      </c>
      <c r="D403" s="65" t="s">
        <v>1018</v>
      </c>
      <c r="E403" s="65" t="s">
        <v>1063</v>
      </c>
      <c r="F403" s="65" t="s">
        <v>1061</v>
      </c>
    </row>
    <row r="404" spans="1:6" ht="12.75">
      <c r="A404" s="65" t="s">
        <v>1064</v>
      </c>
      <c r="B404" s="65" t="s">
        <v>1065</v>
      </c>
      <c r="C404" s="65" t="s">
        <v>1064</v>
      </c>
      <c r="D404" s="65" t="s">
        <v>1018</v>
      </c>
      <c r="E404" s="65" t="s">
        <v>1066</v>
      </c>
      <c r="F404" s="65" t="s">
        <v>1064</v>
      </c>
    </row>
    <row r="405" spans="1:6" ht="12.75">
      <c r="A405" s="65" t="s">
        <v>2154</v>
      </c>
      <c r="B405" s="65" t="s">
        <v>1067</v>
      </c>
      <c r="C405" s="65" t="s">
        <v>2154</v>
      </c>
      <c r="D405" s="65" t="s">
        <v>1042</v>
      </c>
      <c r="E405" s="65" t="s">
        <v>1775</v>
      </c>
      <c r="F405" s="65" t="s">
        <v>2154</v>
      </c>
    </row>
    <row r="406" spans="1:6" ht="12.75">
      <c r="A406" s="65" t="s">
        <v>1068</v>
      </c>
      <c r="B406" s="65" t="s">
        <v>1069</v>
      </c>
      <c r="C406" s="65" t="s">
        <v>1068</v>
      </c>
      <c r="D406" s="65" t="s">
        <v>1018</v>
      </c>
      <c r="E406" s="65" t="s">
        <v>1070</v>
      </c>
      <c r="F406" s="65" t="s">
        <v>1068</v>
      </c>
    </row>
    <row r="407" spans="1:6" ht="12.75">
      <c r="A407" s="65" t="s">
        <v>1071</v>
      </c>
      <c r="B407" s="65" t="s">
        <v>1072</v>
      </c>
      <c r="C407" s="65" t="s">
        <v>1071</v>
      </c>
      <c r="D407" s="65" t="s">
        <v>1018</v>
      </c>
      <c r="E407" s="65" t="s">
        <v>1073</v>
      </c>
      <c r="F407" s="65" t="s">
        <v>1071</v>
      </c>
    </row>
    <row r="408" spans="1:6" ht="12.75">
      <c r="A408" s="65" t="s">
        <v>1074</v>
      </c>
      <c r="B408" s="65" t="s">
        <v>1075</v>
      </c>
      <c r="C408" s="65" t="s">
        <v>1074</v>
      </c>
      <c r="D408" s="65" t="s">
        <v>1018</v>
      </c>
      <c r="E408" s="65" t="s">
        <v>1076</v>
      </c>
      <c r="F408" s="65" t="s">
        <v>1074</v>
      </c>
    </row>
    <row r="409" spans="1:6" ht="12.75">
      <c r="A409" s="65" t="s">
        <v>1077</v>
      </c>
      <c r="B409" s="65" t="s">
        <v>1078</v>
      </c>
      <c r="C409" s="65" t="s">
        <v>1077</v>
      </c>
      <c r="D409" s="65" t="s">
        <v>1018</v>
      </c>
      <c r="E409" s="65" t="s">
        <v>1079</v>
      </c>
      <c r="F409" s="65" t="s">
        <v>1077</v>
      </c>
    </row>
    <row r="410" spans="1:6" ht="12.75">
      <c r="A410" s="65" t="s">
        <v>1080</v>
      </c>
      <c r="B410" s="65" t="s">
        <v>1081</v>
      </c>
      <c r="C410" s="65" t="s">
        <v>1080</v>
      </c>
      <c r="D410" s="65" t="s">
        <v>1018</v>
      </c>
      <c r="E410" s="65" t="s">
        <v>1082</v>
      </c>
      <c r="F410" s="65" t="s">
        <v>1080</v>
      </c>
    </row>
    <row r="411" spans="1:6" ht="12.75">
      <c r="A411" s="65" t="s">
        <v>2158</v>
      </c>
      <c r="B411" s="65" t="s">
        <v>1083</v>
      </c>
      <c r="C411" s="65" t="s">
        <v>2158</v>
      </c>
      <c r="D411" s="65" t="s">
        <v>1042</v>
      </c>
      <c r="E411" s="65" t="s">
        <v>1779</v>
      </c>
      <c r="F411" s="65" t="s">
        <v>2158</v>
      </c>
    </row>
    <row r="412" spans="1:6" ht="12.75">
      <c r="A412" s="65" t="s">
        <v>2159</v>
      </c>
      <c r="B412" s="65" t="s">
        <v>1084</v>
      </c>
      <c r="C412" s="65" t="s">
        <v>2159</v>
      </c>
      <c r="D412" s="65" t="s">
        <v>1042</v>
      </c>
      <c r="E412" s="65" t="s">
        <v>1780</v>
      </c>
      <c r="F412" s="65" t="s">
        <v>2159</v>
      </c>
    </row>
    <row r="413" spans="1:6" ht="12.75">
      <c r="A413" s="65" t="s">
        <v>2161</v>
      </c>
      <c r="B413" s="65" t="s">
        <v>1085</v>
      </c>
      <c r="C413" s="65" t="s">
        <v>2161</v>
      </c>
      <c r="D413" s="65" t="s">
        <v>1042</v>
      </c>
      <c r="E413" s="65" t="s">
        <v>1782</v>
      </c>
      <c r="F413" s="65" t="s">
        <v>2161</v>
      </c>
    </row>
    <row r="414" spans="1:6" ht="12.75">
      <c r="A414" s="65" t="s">
        <v>1086</v>
      </c>
      <c r="B414" s="65" t="s">
        <v>1087</v>
      </c>
      <c r="C414" s="65" t="s">
        <v>1086</v>
      </c>
      <c r="D414" s="65" t="s">
        <v>1018</v>
      </c>
      <c r="E414" s="65" t="s">
        <v>1088</v>
      </c>
      <c r="F414" s="65" t="s">
        <v>1086</v>
      </c>
    </row>
    <row r="415" spans="1:6" ht="12.75">
      <c r="A415" s="65" t="s">
        <v>1089</v>
      </c>
      <c r="B415" s="65" t="s">
        <v>1090</v>
      </c>
      <c r="C415" s="65" t="s">
        <v>1089</v>
      </c>
      <c r="D415" s="65" t="s">
        <v>1018</v>
      </c>
      <c r="E415" s="65" t="s">
        <v>1091</v>
      </c>
      <c r="F415" s="65" t="s">
        <v>1089</v>
      </c>
    </row>
    <row r="416" spans="1:6" ht="12.75">
      <c r="A416" s="65" t="s">
        <v>1092</v>
      </c>
      <c r="B416" s="65" t="s">
        <v>1093</v>
      </c>
      <c r="C416" s="65" t="s">
        <v>1092</v>
      </c>
      <c r="D416" s="65" t="s">
        <v>1018</v>
      </c>
      <c r="E416" s="65" t="s">
        <v>1094</v>
      </c>
      <c r="F416" s="65" t="s">
        <v>1092</v>
      </c>
    </row>
    <row r="417" spans="1:6" ht="12.75">
      <c r="A417" s="65" t="s">
        <v>2163</v>
      </c>
      <c r="B417" s="65" t="s">
        <v>1095</v>
      </c>
      <c r="C417" s="65" t="s">
        <v>2163</v>
      </c>
      <c r="D417" s="65" t="s">
        <v>1042</v>
      </c>
      <c r="E417" s="65" t="s">
        <v>1785</v>
      </c>
      <c r="F417" s="65" t="s">
        <v>2163</v>
      </c>
    </row>
    <row r="418" spans="1:6" ht="12.75">
      <c r="A418" s="65" t="s">
        <v>1096</v>
      </c>
      <c r="B418" s="65" t="s">
        <v>1097</v>
      </c>
      <c r="C418" s="65" t="s">
        <v>1096</v>
      </c>
      <c r="D418" s="65" t="s">
        <v>1018</v>
      </c>
      <c r="E418" s="65" t="s">
        <v>1098</v>
      </c>
      <c r="F418" s="65" t="s">
        <v>1096</v>
      </c>
    </row>
    <row r="419" spans="1:6" ht="12.75">
      <c r="A419" s="65" t="s">
        <v>2164</v>
      </c>
      <c r="B419" s="65" t="s">
        <v>1099</v>
      </c>
      <c r="C419" s="65" t="s">
        <v>2164</v>
      </c>
      <c r="D419" s="65" t="s">
        <v>1042</v>
      </c>
      <c r="E419" s="65" t="s">
        <v>1787</v>
      </c>
      <c r="F419" s="65" t="s">
        <v>2164</v>
      </c>
    </row>
    <row r="420" spans="1:6" ht="12.75">
      <c r="A420" s="65" t="s">
        <v>1100</v>
      </c>
      <c r="B420" s="65" t="s">
        <v>1101</v>
      </c>
      <c r="C420" s="65" t="s">
        <v>1100</v>
      </c>
      <c r="D420" s="65" t="s">
        <v>1018</v>
      </c>
      <c r="E420" s="65" t="s">
        <v>1102</v>
      </c>
      <c r="F420" s="65" t="s">
        <v>1100</v>
      </c>
    </row>
    <row r="421" spans="1:6" ht="12.75">
      <c r="A421" s="65" t="s">
        <v>2166</v>
      </c>
      <c r="B421" s="65" t="s">
        <v>1103</v>
      </c>
      <c r="C421" s="65" t="s">
        <v>2166</v>
      </c>
      <c r="D421" s="65" t="s">
        <v>1042</v>
      </c>
      <c r="E421" s="65" t="s">
        <v>1789</v>
      </c>
      <c r="F421" s="65" t="s">
        <v>2166</v>
      </c>
    </row>
    <row r="422" spans="1:6" ht="12.75">
      <c r="A422" s="65" t="s">
        <v>2167</v>
      </c>
      <c r="B422" s="65" t="s">
        <v>1104</v>
      </c>
      <c r="C422" s="65" t="s">
        <v>2167</v>
      </c>
      <c r="D422" s="65" t="s">
        <v>1042</v>
      </c>
      <c r="E422" s="65" t="s">
        <v>1790</v>
      </c>
      <c r="F422" s="65" t="s">
        <v>2167</v>
      </c>
    </row>
    <row r="423" spans="1:6" ht="12.75">
      <c r="A423" s="65" t="s">
        <v>2168</v>
      </c>
      <c r="B423" s="65" t="s">
        <v>1105</v>
      </c>
      <c r="C423" s="65" t="s">
        <v>2168</v>
      </c>
      <c r="D423" s="65" t="s">
        <v>1042</v>
      </c>
      <c r="E423" s="65" t="s">
        <v>1791</v>
      </c>
      <c r="F423" s="65" t="s">
        <v>2168</v>
      </c>
    </row>
    <row r="424" spans="1:6" ht="12.75">
      <c r="A424" s="65" t="s">
        <v>2169</v>
      </c>
      <c r="B424" s="65" t="s">
        <v>1106</v>
      </c>
      <c r="C424" s="65" t="s">
        <v>2169</v>
      </c>
      <c r="D424" s="65" t="s">
        <v>1042</v>
      </c>
      <c r="E424" s="65" t="s">
        <v>1792</v>
      </c>
      <c r="F424" s="65" t="s">
        <v>2169</v>
      </c>
    </row>
    <row r="425" spans="1:6" ht="12.75">
      <c r="A425" s="65" t="s">
        <v>1107</v>
      </c>
      <c r="B425" s="65" t="s">
        <v>1108</v>
      </c>
      <c r="C425" s="65" t="s">
        <v>1107</v>
      </c>
      <c r="D425" s="65" t="s">
        <v>1018</v>
      </c>
      <c r="E425" s="65" t="s">
        <v>1109</v>
      </c>
      <c r="F425" s="65" t="s">
        <v>1107</v>
      </c>
    </row>
    <row r="426" spans="1:6" ht="12.75">
      <c r="A426" s="65" t="s">
        <v>1110</v>
      </c>
      <c r="B426" s="65" t="s">
        <v>1111</v>
      </c>
      <c r="C426" s="65" t="s">
        <v>1110</v>
      </c>
      <c r="D426" s="65" t="s">
        <v>626</v>
      </c>
      <c r="E426" s="65" t="s">
        <v>1112</v>
      </c>
      <c r="F426" s="65" t="s">
        <v>1110</v>
      </c>
    </row>
    <row r="427" spans="1:6" ht="12.75">
      <c r="A427" s="65" t="s">
        <v>1113</v>
      </c>
      <c r="B427" s="65" t="s">
        <v>1114</v>
      </c>
      <c r="C427" s="65" t="s">
        <v>1113</v>
      </c>
      <c r="D427" s="65" t="s">
        <v>626</v>
      </c>
      <c r="E427" s="65" t="s">
        <v>1115</v>
      </c>
      <c r="F427" s="65" t="s">
        <v>1113</v>
      </c>
    </row>
    <row r="428" spans="1:6" ht="12.75">
      <c r="A428" s="65" t="s">
        <v>1116</v>
      </c>
      <c r="B428" s="65" t="s">
        <v>1117</v>
      </c>
      <c r="C428" s="65" t="s">
        <v>1116</v>
      </c>
      <c r="D428" s="65" t="s">
        <v>626</v>
      </c>
      <c r="E428" s="65" t="s">
        <v>1118</v>
      </c>
      <c r="F428" s="65" t="s">
        <v>1116</v>
      </c>
    </row>
    <row r="429" spans="1:6" ht="12.75">
      <c r="A429" s="65" t="s">
        <v>1119</v>
      </c>
      <c r="B429" s="65" t="s">
        <v>1120</v>
      </c>
      <c r="C429" s="65" t="s">
        <v>1119</v>
      </c>
      <c r="D429" s="65" t="s">
        <v>626</v>
      </c>
      <c r="E429" s="65" t="s">
        <v>1121</v>
      </c>
      <c r="F429" s="65" t="s">
        <v>1119</v>
      </c>
    </row>
    <row r="430" spans="1:6" ht="12.75">
      <c r="A430" s="65" t="s">
        <v>1122</v>
      </c>
      <c r="B430" s="65" t="s">
        <v>1123</v>
      </c>
      <c r="C430" s="65" t="s">
        <v>1122</v>
      </c>
      <c r="D430" s="65" t="s">
        <v>626</v>
      </c>
      <c r="E430" s="65" t="s">
        <v>1124</v>
      </c>
      <c r="F430" s="65" t="s">
        <v>1122</v>
      </c>
    </row>
    <row r="431" spans="1:6" ht="12.75">
      <c r="A431" s="65" t="s">
        <v>1125</v>
      </c>
      <c r="B431" s="65" t="s">
        <v>1126</v>
      </c>
      <c r="C431" s="65" t="s">
        <v>1125</v>
      </c>
      <c r="D431" s="65" t="s">
        <v>626</v>
      </c>
      <c r="E431" s="65" t="s">
        <v>1127</v>
      </c>
      <c r="F431" s="65" t="s">
        <v>1125</v>
      </c>
    </row>
    <row r="432" spans="1:6" ht="12.75">
      <c r="A432" s="65" t="s">
        <v>1128</v>
      </c>
      <c r="B432" s="65" t="s">
        <v>1129</v>
      </c>
      <c r="C432" s="65" t="s">
        <v>1128</v>
      </c>
      <c r="D432" s="65" t="s">
        <v>626</v>
      </c>
      <c r="E432" s="65" t="s">
        <v>1130</v>
      </c>
      <c r="F432" s="65" t="s">
        <v>1128</v>
      </c>
    </row>
    <row r="433" spans="1:6" ht="12.75">
      <c r="A433" s="65" t="s">
        <v>1131</v>
      </c>
      <c r="B433" s="65" t="s">
        <v>1132</v>
      </c>
      <c r="C433" s="65" t="s">
        <v>1131</v>
      </c>
      <c r="D433" s="65" t="s">
        <v>626</v>
      </c>
      <c r="E433" s="65" t="s">
        <v>1133</v>
      </c>
      <c r="F433" s="65" t="s">
        <v>1131</v>
      </c>
    </row>
    <row r="434" spans="1:6" ht="12.75">
      <c r="A434" s="65" t="s">
        <v>1134</v>
      </c>
      <c r="B434" s="65" t="s">
        <v>1135</v>
      </c>
      <c r="C434" s="65" t="s">
        <v>1134</v>
      </c>
      <c r="D434" s="65" t="s">
        <v>1136</v>
      </c>
      <c r="E434" s="65" t="s">
        <v>1137</v>
      </c>
      <c r="F434" s="65" t="s">
        <v>1134</v>
      </c>
    </row>
    <row r="435" spans="1:6" ht="12.75">
      <c r="A435" s="65" t="s">
        <v>1138</v>
      </c>
      <c r="B435" s="65" t="s">
        <v>1139</v>
      </c>
      <c r="C435" s="65" t="s">
        <v>1138</v>
      </c>
      <c r="D435" s="65" t="s">
        <v>1136</v>
      </c>
      <c r="E435" s="65" t="s">
        <v>1140</v>
      </c>
      <c r="F435" s="65" t="s">
        <v>1138</v>
      </c>
    </row>
    <row r="436" spans="1:6" ht="12.75">
      <c r="A436" s="65" t="s">
        <v>1141</v>
      </c>
      <c r="B436" s="65" t="s">
        <v>1142</v>
      </c>
      <c r="C436" s="65" t="s">
        <v>1141</v>
      </c>
      <c r="D436" s="65" t="s">
        <v>1136</v>
      </c>
      <c r="E436" s="65" t="s">
        <v>1143</v>
      </c>
      <c r="F436" s="65" t="s">
        <v>1141</v>
      </c>
    </row>
    <row r="437" spans="1:6" ht="12.75">
      <c r="A437" s="65" t="s">
        <v>1144</v>
      </c>
      <c r="B437" s="65" t="s">
        <v>1145</v>
      </c>
      <c r="C437" s="65" t="s">
        <v>1144</v>
      </c>
      <c r="D437" s="65" t="s">
        <v>1136</v>
      </c>
      <c r="E437" s="65" t="s">
        <v>1146</v>
      </c>
      <c r="F437" s="65" t="s">
        <v>1144</v>
      </c>
    </row>
    <row r="438" spans="1:6" ht="12.75">
      <c r="A438" s="65" t="s">
        <v>1147</v>
      </c>
      <c r="B438" s="65" t="s">
        <v>1148</v>
      </c>
      <c r="C438" s="65" t="s">
        <v>1147</v>
      </c>
      <c r="D438" s="65" t="s">
        <v>1136</v>
      </c>
      <c r="E438" s="65" t="s">
        <v>1149</v>
      </c>
      <c r="F438" s="65" t="s">
        <v>1147</v>
      </c>
    </row>
    <row r="439" spans="1:6" ht="12.75">
      <c r="A439" s="65" t="s">
        <v>1150</v>
      </c>
      <c r="B439" s="65" t="s">
        <v>1151</v>
      </c>
      <c r="C439" s="65" t="s">
        <v>1150</v>
      </c>
      <c r="D439" s="65" t="s">
        <v>1136</v>
      </c>
      <c r="E439" s="65" t="s">
        <v>1152</v>
      </c>
      <c r="F439" s="65" t="s">
        <v>1150</v>
      </c>
    </row>
    <row r="440" spans="1:6" ht="12.75">
      <c r="A440" s="65" t="s">
        <v>1153</v>
      </c>
      <c r="B440" s="65" t="s">
        <v>1154</v>
      </c>
      <c r="C440" s="65" t="s">
        <v>1153</v>
      </c>
      <c r="D440" s="65" t="s">
        <v>1155</v>
      </c>
      <c r="E440" s="65" t="s">
        <v>1156</v>
      </c>
      <c r="F440" s="65" t="s">
        <v>1153</v>
      </c>
    </row>
    <row r="441" spans="1:6" ht="12.75">
      <c r="A441" s="65" t="s">
        <v>1157</v>
      </c>
      <c r="B441" s="65" t="s">
        <v>1158</v>
      </c>
      <c r="C441" s="65" t="s">
        <v>1157</v>
      </c>
      <c r="D441" s="65" t="s">
        <v>1159</v>
      </c>
      <c r="E441" s="65" t="s">
        <v>1159</v>
      </c>
      <c r="F441" s="65" t="s">
        <v>1157</v>
      </c>
    </row>
    <row r="442" spans="1:6" ht="12.75">
      <c r="A442" s="65" t="s">
        <v>1160</v>
      </c>
      <c r="B442" s="65" t="s">
        <v>626</v>
      </c>
      <c r="C442" s="65" t="s">
        <v>1160</v>
      </c>
      <c r="D442" s="65" t="s">
        <v>626</v>
      </c>
      <c r="E442" s="65" t="s">
        <v>1161</v>
      </c>
      <c r="F442" s="65" t="s">
        <v>1160</v>
      </c>
    </row>
    <row r="443" spans="1:6" ht="12.75">
      <c r="A443" s="65" t="s">
        <v>1162</v>
      </c>
      <c r="B443" s="65" t="s">
        <v>626</v>
      </c>
      <c r="C443" s="65" t="s">
        <v>1162</v>
      </c>
      <c r="D443" s="65" t="s">
        <v>626</v>
      </c>
      <c r="E443" s="65" t="s">
        <v>1163</v>
      </c>
      <c r="F443" s="65" t="s">
        <v>1162</v>
      </c>
    </row>
    <row r="444" spans="1:6" ht="12.75">
      <c r="A444" s="65" t="s">
        <v>1164</v>
      </c>
      <c r="B444" s="65" t="s">
        <v>1165</v>
      </c>
      <c r="C444" s="65" t="s">
        <v>1164</v>
      </c>
      <c r="D444" s="65" t="s">
        <v>1166</v>
      </c>
      <c r="E444" s="65" t="s">
        <v>1167</v>
      </c>
      <c r="F444" s="65" t="s">
        <v>1164</v>
      </c>
    </row>
    <row r="445" spans="1:6" ht="12.75">
      <c r="A445" s="65" t="s">
        <v>1168</v>
      </c>
      <c r="B445" s="65" t="s">
        <v>626</v>
      </c>
      <c r="C445" s="65" t="s">
        <v>1168</v>
      </c>
      <c r="D445" s="65" t="s">
        <v>626</v>
      </c>
      <c r="E445" s="65" t="s">
        <v>1169</v>
      </c>
      <c r="F445" s="65" t="s">
        <v>1168</v>
      </c>
    </row>
    <row r="446" spans="1:6" ht="12.75">
      <c r="A446" s="65" t="s">
        <v>1170</v>
      </c>
      <c r="B446" s="65" t="s">
        <v>626</v>
      </c>
      <c r="C446" s="65" t="s">
        <v>1170</v>
      </c>
      <c r="D446" s="65" t="s">
        <v>626</v>
      </c>
      <c r="E446" s="65" t="s">
        <v>1171</v>
      </c>
      <c r="F446" s="65" t="s">
        <v>1170</v>
      </c>
    </row>
    <row r="447" spans="1:6" ht="12.75">
      <c r="A447" s="65" t="s">
        <v>1172</v>
      </c>
      <c r="B447" s="65" t="s">
        <v>626</v>
      </c>
      <c r="C447" s="65" t="s">
        <v>1172</v>
      </c>
      <c r="D447" s="65" t="s">
        <v>626</v>
      </c>
      <c r="E447" s="65" t="s">
        <v>1173</v>
      </c>
      <c r="F447" s="65" t="s">
        <v>1172</v>
      </c>
    </row>
    <row r="448" spans="1:6" ht="12.75">
      <c r="A448" s="65" t="s">
        <v>1174</v>
      </c>
      <c r="B448" s="65" t="s">
        <v>626</v>
      </c>
      <c r="C448" s="65" t="s">
        <v>1174</v>
      </c>
      <c r="D448" s="65" t="s">
        <v>626</v>
      </c>
      <c r="E448" s="65" t="s">
        <v>1175</v>
      </c>
      <c r="F448" s="65" t="s">
        <v>1174</v>
      </c>
    </row>
    <row r="449" spans="1:6" ht="12.75">
      <c r="A449" s="65" t="s">
        <v>1176</v>
      </c>
      <c r="B449" s="65" t="s">
        <v>626</v>
      </c>
      <c r="C449" s="65" t="s">
        <v>1176</v>
      </c>
      <c r="D449" s="65" t="s">
        <v>626</v>
      </c>
      <c r="E449" s="65" t="s">
        <v>1177</v>
      </c>
      <c r="F449" s="65" t="s">
        <v>1176</v>
      </c>
    </row>
    <row r="450" spans="1:6" ht="12.75">
      <c r="A450" s="65" t="s">
        <v>1178</v>
      </c>
      <c r="B450" s="65" t="s">
        <v>626</v>
      </c>
      <c r="C450" s="65" t="s">
        <v>1178</v>
      </c>
      <c r="D450" s="65" t="s">
        <v>626</v>
      </c>
      <c r="E450" s="65" t="s">
        <v>1179</v>
      </c>
      <c r="F450" s="65" t="s">
        <v>1178</v>
      </c>
    </row>
    <row r="451" spans="1:6" ht="12.75">
      <c r="A451" s="65" t="s">
        <v>1180</v>
      </c>
      <c r="B451" s="65" t="s">
        <v>1181</v>
      </c>
      <c r="C451" s="65" t="s">
        <v>1180</v>
      </c>
      <c r="D451" s="65" t="s">
        <v>1182</v>
      </c>
      <c r="E451" s="65" t="s">
        <v>1183</v>
      </c>
      <c r="F451" s="65" t="s">
        <v>1180</v>
      </c>
    </row>
    <row r="452" spans="1:6" ht="12.75">
      <c r="A452" s="65" t="s">
        <v>1184</v>
      </c>
      <c r="B452" s="65" t="s">
        <v>1185</v>
      </c>
      <c r="C452" s="65" t="s">
        <v>1184</v>
      </c>
      <c r="D452" s="65" t="s">
        <v>1182</v>
      </c>
      <c r="E452" s="65" t="s">
        <v>1186</v>
      </c>
      <c r="F452" s="65" t="s">
        <v>1184</v>
      </c>
    </row>
    <row r="453" spans="1:6" ht="12.75">
      <c r="A453" s="65" t="s">
        <v>1187</v>
      </c>
      <c r="B453" s="65" t="s">
        <v>1188</v>
      </c>
      <c r="C453" s="65" t="s">
        <v>1187</v>
      </c>
      <c r="D453" s="65" t="s">
        <v>1182</v>
      </c>
      <c r="E453" s="65" t="s">
        <v>1189</v>
      </c>
      <c r="F453" s="65" t="s">
        <v>1187</v>
      </c>
    </row>
    <row r="454" spans="1:6" ht="12.75">
      <c r="A454" s="65" t="s">
        <v>1190</v>
      </c>
      <c r="B454" s="65" t="s">
        <v>1191</v>
      </c>
      <c r="C454" s="65" t="s">
        <v>1190</v>
      </c>
      <c r="D454" s="65" t="s">
        <v>1182</v>
      </c>
      <c r="E454" s="65" t="s">
        <v>1192</v>
      </c>
      <c r="F454" s="65" t="s">
        <v>1190</v>
      </c>
    </row>
    <row r="455" spans="1:6" ht="12.75">
      <c r="A455" s="65" t="s">
        <v>1193</v>
      </c>
      <c r="B455" s="65" t="s">
        <v>1194</v>
      </c>
      <c r="C455" s="65" t="s">
        <v>1193</v>
      </c>
      <c r="D455" s="65" t="s">
        <v>1182</v>
      </c>
      <c r="E455" s="65" t="s">
        <v>1195</v>
      </c>
      <c r="F455" s="65" t="s">
        <v>1193</v>
      </c>
    </row>
    <row r="456" spans="1:6" ht="12.75">
      <c r="A456" s="65" t="s">
        <v>1196</v>
      </c>
      <c r="B456" s="65" t="s">
        <v>1197</v>
      </c>
      <c r="C456" s="65" t="s">
        <v>1196</v>
      </c>
      <c r="D456" s="65" t="s">
        <v>1182</v>
      </c>
      <c r="E456" s="65" t="s">
        <v>1198</v>
      </c>
      <c r="F456" s="65" t="s">
        <v>1196</v>
      </c>
    </row>
    <row r="457" spans="1:6" ht="12.75">
      <c r="A457" s="65" t="s">
        <v>1199</v>
      </c>
      <c r="B457" s="65" t="s">
        <v>1200</v>
      </c>
      <c r="C457" s="65" t="s">
        <v>1199</v>
      </c>
      <c r="D457" s="65" t="s">
        <v>1201</v>
      </c>
      <c r="E457" s="65" t="s">
        <v>1202</v>
      </c>
      <c r="F457" s="65" t="s">
        <v>1199</v>
      </c>
    </row>
    <row r="458" spans="1:6" ht="12.75">
      <c r="A458" s="65" t="s">
        <v>1203</v>
      </c>
      <c r="B458" s="65" t="s">
        <v>1204</v>
      </c>
      <c r="C458" s="65" t="s">
        <v>1203</v>
      </c>
      <c r="D458" s="65" t="s">
        <v>1201</v>
      </c>
      <c r="E458" s="65" t="s">
        <v>1205</v>
      </c>
      <c r="F458" s="65" t="s">
        <v>1203</v>
      </c>
    </row>
    <row r="459" spans="1:6" ht="12.75">
      <c r="A459" s="65" t="s">
        <v>1206</v>
      </c>
      <c r="B459" s="65" t="s">
        <v>1207</v>
      </c>
      <c r="C459" s="65" t="s">
        <v>1206</v>
      </c>
      <c r="D459" s="65" t="s">
        <v>1201</v>
      </c>
      <c r="E459" s="65" t="s">
        <v>1208</v>
      </c>
      <c r="F459" s="65" t="s">
        <v>1206</v>
      </c>
    </row>
    <row r="460" spans="1:6" ht="12.75">
      <c r="A460" s="65" t="s">
        <v>1209</v>
      </c>
      <c r="B460" s="65" t="s">
        <v>1210</v>
      </c>
      <c r="C460" s="65" t="s">
        <v>1209</v>
      </c>
      <c r="D460" s="65" t="s">
        <v>1201</v>
      </c>
      <c r="E460" s="65" t="s">
        <v>1211</v>
      </c>
      <c r="F460" s="65" t="s">
        <v>1209</v>
      </c>
    </row>
    <row r="461" spans="1:6" ht="12.75">
      <c r="A461" s="65" t="s">
        <v>1212</v>
      </c>
      <c r="B461" s="65" t="s">
        <v>1213</v>
      </c>
      <c r="C461" s="65" t="s">
        <v>1212</v>
      </c>
      <c r="D461" s="65" t="s">
        <v>1201</v>
      </c>
      <c r="E461" s="65" t="s">
        <v>1214</v>
      </c>
      <c r="F461" s="65" t="s">
        <v>1212</v>
      </c>
    </row>
    <row r="462" spans="1:6" ht="12.75">
      <c r="A462" s="65" t="s">
        <v>1215</v>
      </c>
      <c r="B462" s="65" t="s">
        <v>1216</v>
      </c>
      <c r="C462" s="65" t="s">
        <v>1215</v>
      </c>
      <c r="D462" s="65" t="s">
        <v>1201</v>
      </c>
      <c r="E462" s="65" t="s">
        <v>1217</v>
      </c>
      <c r="F462" s="65" t="s">
        <v>1215</v>
      </c>
    </row>
    <row r="463" spans="1:6" ht="12.75">
      <c r="A463" s="65" t="s">
        <v>1218</v>
      </c>
      <c r="B463" s="65" t="s">
        <v>1219</v>
      </c>
      <c r="C463" s="65" t="s">
        <v>1218</v>
      </c>
      <c r="D463" s="65" t="s">
        <v>1201</v>
      </c>
      <c r="E463" s="65" t="s">
        <v>1220</v>
      </c>
      <c r="F463" s="65" t="s">
        <v>1218</v>
      </c>
    </row>
    <row r="464" spans="1:6" ht="12.75">
      <c r="A464" s="65" t="s">
        <v>1221</v>
      </c>
      <c r="B464" s="65" t="s">
        <v>1222</v>
      </c>
      <c r="C464" s="65" t="s">
        <v>1221</v>
      </c>
      <c r="D464" s="65" t="s">
        <v>1201</v>
      </c>
      <c r="E464" s="65" t="s">
        <v>1223</v>
      </c>
      <c r="F464" s="65" t="s">
        <v>1221</v>
      </c>
    </row>
    <row r="465" spans="1:6" ht="12.75">
      <c r="A465" s="65" t="s">
        <v>1224</v>
      </c>
      <c r="B465" s="65" t="s">
        <v>1225</v>
      </c>
      <c r="C465" s="65" t="s">
        <v>1224</v>
      </c>
      <c r="D465" s="65" t="s">
        <v>1201</v>
      </c>
      <c r="E465" s="65" t="s">
        <v>1226</v>
      </c>
      <c r="F465" s="65" t="s">
        <v>1224</v>
      </c>
    </row>
    <row r="466" spans="1:6" ht="12.75">
      <c r="A466" s="65" t="s">
        <v>1227</v>
      </c>
      <c r="B466" s="65" t="s">
        <v>1228</v>
      </c>
      <c r="C466" s="65" t="s">
        <v>1227</v>
      </c>
      <c r="D466" s="65" t="s">
        <v>1201</v>
      </c>
      <c r="E466" s="65" t="s">
        <v>1229</v>
      </c>
      <c r="F466" s="65" t="s">
        <v>1227</v>
      </c>
    </row>
    <row r="467" spans="1:6" ht="12.75">
      <c r="A467" s="65" t="s">
        <v>1230</v>
      </c>
      <c r="B467" s="65" t="s">
        <v>626</v>
      </c>
      <c r="C467" s="65" t="s">
        <v>1230</v>
      </c>
      <c r="D467" s="65" t="s">
        <v>1201</v>
      </c>
      <c r="E467" s="65" t="s">
        <v>1231</v>
      </c>
      <c r="F467" s="65" t="s">
        <v>1230</v>
      </c>
    </row>
    <row r="468" spans="1:6" ht="12.75">
      <c r="A468" s="65" t="s">
        <v>1232</v>
      </c>
      <c r="B468" s="65" t="s">
        <v>626</v>
      </c>
      <c r="C468" s="65" t="s">
        <v>1232</v>
      </c>
      <c r="D468" s="65" t="s">
        <v>1201</v>
      </c>
      <c r="E468" s="65" t="s">
        <v>1233</v>
      </c>
      <c r="F468" s="65" t="s">
        <v>1232</v>
      </c>
    </row>
    <row r="469" spans="1:6" ht="12.75">
      <c r="A469" s="65" t="s">
        <v>1234</v>
      </c>
      <c r="B469" s="65" t="s">
        <v>1235</v>
      </c>
      <c r="C469" s="65" t="s">
        <v>1234</v>
      </c>
      <c r="D469" s="65" t="s">
        <v>1236</v>
      </c>
      <c r="E469" s="65" t="s">
        <v>1237</v>
      </c>
      <c r="F469" s="65" t="s">
        <v>1234</v>
      </c>
    </row>
    <row r="470" spans="1:6" ht="12.75">
      <c r="A470" s="65" t="s">
        <v>1238</v>
      </c>
      <c r="B470" s="65" t="s">
        <v>626</v>
      </c>
      <c r="C470" s="65" t="s">
        <v>1238</v>
      </c>
      <c r="D470" s="65" t="s">
        <v>626</v>
      </c>
      <c r="E470" s="65" t="s">
        <v>1239</v>
      </c>
      <c r="F470" s="65" t="s">
        <v>1238</v>
      </c>
    </row>
    <row r="471" spans="1:6" ht="12.75">
      <c r="A471" s="65" t="s">
        <v>1240</v>
      </c>
      <c r="B471" s="65" t="s">
        <v>626</v>
      </c>
      <c r="C471" s="65" t="s">
        <v>1240</v>
      </c>
      <c r="D471" s="65" t="s">
        <v>626</v>
      </c>
      <c r="E471" s="65" t="s">
        <v>1241</v>
      </c>
      <c r="F471" s="65" t="s">
        <v>1240</v>
      </c>
    </row>
    <row r="472" spans="1:6" ht="12.75">
      <c r="A472" s="65" t="s">
        <v>1242</v>
      </c>
      <c r="B472" s="65" t="s">
        <v>626</v>
      </c>
      <c r="C472" s="65" t="s">
        <v>1242</v>
      </c>
      <c r="D472" s="65" t="s">
        <v>626</v>
      </c>
      <c r="E472" s="65" t="s">
        <v>1243</v>
      </c>
      <c r="F472" s="65" t="s">
        <v>1242</v>
      </c>
    </row>
    <row r="473" spans="1:6" ht="12.75">
      <c r="A473" s="65" t="s">
        <v>1244</v>
      </c>
      <c r="B473" s="65" t="s">
        <v>626</v>
      </c>
      <c r="C473" s="65" t="s">
        <v>1244</v>
      </c>
      <c r="D473" s="65" t="s">
        <v>626</v>
      </c>
      <c r="E473" s="65" t="s">
        <v>1245</v>
      </c>
      <c r="F473" s="65" t="s">
        <v>1244</v>
      </c>
    </row>
    <row r="474" spans="1:6" ht="12.75">
      <c r="A474" s="65" t="s">
        <v>1246</v>
      </c>
      <c r="B474" s="65" t="s">
        <v>626</v>
      </c>
      <c r="C474" s="65" t="s">
        <v>1246</v>
      </c>
      <c r="D474" s="65" t="s">
        <v>1247</v>
      </c>
      <c r="E474" s="65" t="s">
        <v>1248</v>
      </c>
      <c r="F474" s="65" t="s">
        <v>1246</v>
      </c>
    </row>
    <row r="475" spans="1:6" ht="12.75">
      <c r="A475" s="65" t="s">
        <v>1249</v>
      </c>
      <c r="B475" s="65" t="s">
        <v>1250</v>
      </c>
      <c r="C475" s="65" t="s">
        <v>1249</v>
      </c>
      <c r="D475" s="65" t="s">
        <v>1182</v>
      </c>
      <c r="E475" s="65" t="s">
        <v>1251</v>
      </c>
      <c r="F475" s="65" t="s">
        <v>1249</v>
      </c>
    </row>
    <row r="476" spans="1:6" ht="12.75">
      <c r="A476" s="65" t="s">
        <v>1252</v>
      </c>
      <c r="B476" s="65" t="s">
        <v>1253</v>
      </c>
      <c r="C476" s="65" t="s">
        <v>1252</v>
      </c>
      <c r="D476" s="65" t="s">
        <v>1182</v>
      </c>
      <c r="E476" s="65" t="s">
        <v>1254</v>
      </c>
      <c r="F476" s="65" t="s">
        <v>1252</v>
      </c>
    </row>
    <row r="477" spans="1:6" ht="12.75">
      <c r="A477" s="65" t="s">
        <v>1255</v>
      </c>
      <c r="B477" s="65" t="s">
        <v>1256</v>
      </c>
      <c r="C477" s="65" t="s">
        <v>1255</v>
      </c>
      <c r="D477" s="65" t="s">
        <v>1182</v>
      </c>
      <c r="E477" s="65" t="s">
        <v>1257</v>
      </c>
      <c r="F477" s="65" t="s">
        <v>1255</v>
      </c>
    </row>
    <row r="478" spans="1:6" ht="12.75">
      <c r="A478" s="65" t="s">
        <v>2026</v>
      </c>
      <c r="B478" s="65" t="s">
        <v>1258</v>
      </c>
      <c r="C478" s="65" t="s">
        <v>2026</v>
      </c>
      <c r="D478" s="65" t="s">
        <v>1259</v>
      </c>
      <c r="E478" s="65" t="s">
        <v>1629</v>
      </c>
      <c r="F478" s="65" t="s">
        <v>2026</v>
      </c>
    </row>
    <row r="479" spans="1:6" ht="12.75">
      <c r="A479" s="65" t="s">
        <v>1260</v>
      </c>
      <c r="B479" s="65" t="s">
        <v>1261</v>
      </c>
      <c r="C479" s="65" t="s">
        <v>1260</v>
      </c>
      <c r="D479" s="65" t="s">
        <v>1262</v>
      </c>
      <c r="E479" s="65" t="s">
        <v>1263</v>
      </c>
      <c r="F479" s="65" t="s">
        <v>1260</v>
      </c>
    </row>
    <row r="480" spans="1:6" ht="12.75">
      <c r="A480" s="65" t="s">
        <v>1264</v>
      </c>
      <c r="B480" s="65" t="s">
        <v>1265</v>
      </c>
      <c r="C480" s="65" t="s">
        <v>1264</v>
      </c>
      <c r="D480" s="65" t="s">
        <v>1266</v>
      </c>
      <c r="E480" s="65" t="s">
        <v>1267</v>
      </c>
      <c r="F480" s="65" t="s">
        <v>1264</v>
      </c>
    </row>
    <row r="481" spans="1:6" ht="12.75">
      <c r="A481" s="65" t="s">
        <v>1268</v>
      </c>
      <c r="B481" s="65" t="s">
        <v>626</v>
      </c>
      <c r="C481" s="65" t="s">
        <v>1268</v>
      </c>
      <c r="D481" s="65" t="s">
        <v>626</v>
      </c>
      <c r="E481" s="65" t="s">
        <v>1269</v>
      </c>
      <c r="F481" s="65" t="s">
        <v>1268</v>
      </c>
    </row>
    <row r="482" spans="1:6" ht="12.75">
      <c r="A482" s="65" t="s">
        <v>1270</v>
      </c>
      <c r="B482" s="65" t="s">
        <v>626</v>
      </c>
      <c r="C482" s="65" t="s">
        <v>1270</v>
      </c>
      <c r="D482" s="65" t="s">
        <v>626</v>
      </c>
      <c r="E482" s="65" t="s">
        <v>1271</v>
      </c>
      <c r="F482" s="65" t="s">
        <v>1270</v>
      </c>
    </row>
    <row r="483" spans="1:6" ht="12.75">
      <c r="A483" s="65" t="s">
        <v>1272</v>
      </c>
      <c r="B483" s="65" t="s">
        <v>1273</v>
      </c>
      <c r="C483" s="65" t="s">
        <v>1272</v>
      </c>
      <c r="D483" s="65" t="s">
        <v>626</v>
      </c>
      <c r="E483" s="65" t="s">
        <v>1274</v>
      </c>
      <c r="F483" s="65" t="s">
        <v>1272</v>
      </c>
    </row>
    <row r="484" spans="1:6" ht="12.75">
      <c r="A484" s="65" t="s">
        <v>1275</v>
      </c>
      <c r="B484" s="65" t="s">
        <v>1276</v>
      </c>
      <c r="C484" s="65" t="s">
        <v>1275</v>
      </c>
      <c r="D484" s="65" t="s">
        <v>626</v>
      </c>
      <c r="E484" s="65" t="s">
        <v>1277</v>
      </c>
      <c r="F484" s="65" t="s">
        <v>1275</v>
      </c>
    </row>
    <row r="485" spans="1:6" ht="12.75">
      <c r="A485" s="65" t="s">
        <v>1278</v>
      </c>
      <c r="B485" s="65" t="s">
        <v>1279</v>
      </c>
      <c r="C485" s="65" t="s">
        <v>1278</v>
      </c>
      <c r="D485" s="65" t="s">
        <v>626</v>
      </c>
      <c r="E485" s="65" t="s">
        <v>1280</v>
      </c>
      <c r="F485" s="65" t="s">
        <v>1278</v>
      </c>
    </row>
    <row r="486" spans="1:6" ht="12.75">
      <c r="A486" s="65" t="s">
        <v>1281</v>
      </c>
      <c r="B486" s="65" t="s">
        <v>626</v>
      </c>
      <c r="C486" s="65" t="s">
        <v>1281</v>
      </c>
      <c r="D486" s="65" t="s">
        <v>1282</v>
      </c>
      <c r="E486" s="65" t="s">
        <v>1283</v>
      </c>
      <c r="F486" s="65" t="s">
        <v>1281</v>
      </c>
    </row>
    <row r="487" spans="1:6" ht="12.75">
      <c r="A487" s="65" t="s">
        <v>1284</v>
      </c>
      <c r="B487" s="65" t="s">
        <v>626</v>
      </c>
      <c r="C487" s="65" t="s">
        <v>1284</v>
      </c>
      <c r="D487" s="65" t="s">
        <v>1285</v>
      </c>
      <c r="E487" s="65" t="s">
        <v>1286</v>
      </c>
      <c r="F487" s="65" t="s">
        <v>1284</v>
      </c>
    </row>
    <row r="488" spans="1:6" ht="12.75">
      <c r="A488" s="65" t="s">
        <v>2112</v>
      </c>
      <c r="B488" s="65" t="s">
        <v>391</v>
      </c>
      <c r="C488" s="65" t="s">
        <v>2112</v>
      </c>
      <c r="D488" s="65" t="s">
        <v>1287</v>
      </c>
      <c r="E488" s="65" t="s">
        <v>1729</v>
      </c>
      <c r="F488" s="65" t="s">
        <v>2112</v>
      </c>
    </row>
    <row r="489" spans="1:6" ht="12.75">
      <c r="A489" s="65" t="s">
        <v>2100</v>
      </c>
      <c r="B489" s="65" t="s">
        <v>244</v>
      </c>
      <c r="C489" s="65" t="s">
        <v>2100</v>
      </c>
      <c r="D489" s="65" t="s">
        <v>1287</v>
      </c>
      <c r="E489" s="65" t="s">
        <v>1716</v>
      </c>
      <c r="F489" s="65" t="s">
        <v>2100</v>
      </c>
    </row>
    <row r="490" spans="1:6" ht="12.75">
      <c r="A490" s="65" t="s">
        <v>2106</v>
      </c>
      <c r="B490" s="65" t="s">
        <v>271</v>
      </c>
      <c r="C490" s="65" t="s">
        <v>2106</v>
      </c>
      <c r="D490" s="65" t="s">
        <v>1287</v>
      </c>
      <c r="E490" s="65" t="s">
        <v>1722</v>
      </c>
      <c r="F490" s="65" t="s">
        <v>2106</v>
      </c>
    </row>
    <row r="491" spans="1:6" ht="12.75">
      <c r="A491" s="65" t="s">
        <v>2130</v>
      </c>
      <c r="B491" s="65" t="s">
        <v>520</v>
      </c>
      <c r="C491" s="65" t="s">
        <v>2130</v>
      </c>
      <c r="D491" s="65" t="s">
        <v>1287</v>
      </c>
      <c r="E491" s="65" t="s">
        <v>1748</v>
      </c>
      <c r="F491" s="65" t="s">
        <v>2130</v>
      </c>
    </row>
    <row r="492" spans="1:6" ht="12.75">
      <c r="A492" s="65" t="s">
        <v>2120</v>
      </c>
      <c r="B492" s="65" t="s">
        <v>452</v>
      </c>
      <c r="C492" s="65" t="s">
        <v>2120</v>
      </c>
      <c r="D492" s="65" t="s">
        <v>1287</v>
      </c>
      <c r="E492" s="65" t="s">
        <v>1738</v>
      </c>
      <c r="F492" s="65" t="s">
        <v>2120</v>
      </c>
    </row>
    <row r="493" spans="1:6" ht="12.75">
      <c r="A493" s="65" t="s">
        <v>2111</v>
      </c>
      <c r="B493" s="65" t="s">
        <v>372</v>
      </c>
      <c r="C493" s="65" t="s">
        <v>2111</v>
      </c>
      <c r="D493" s="65" t="s">
        <v>1287</v>
      </c>
      <c r="E493" s="65" t="s">
        <v>1727</v>
      </c>
      <c r="F493" s="65" t="s">
        <v>2111</v>
      </c>
    </row>
    <row r="494" spans="1:6" ht="12.75">
      <c r="A494" s="65" t="s">
        <v>2116</v>
      </c>
      <c r="B494" s="65" t="s">
        <v>431</v>
      </c>
      <c r="C494" s="65" t="s">
        <v>2116</v>
      </c>
      <c r="D494" s="65" t="s">
        <v>1287</v>
      </c>
      <c r="E494" s="65" t="s">
        <v>1734</v>
      </c>
      <c r="F494" s="65" t="s">
        <v>2116</v>
      </c>
    </row>
    <row r="495" spans="1:6" ht="12.75">
      <c r="A495" s="65" t="s">
        <v>2127</v>
      </c>
      <c r="B495" s="65" t="s">
        <v>483</v>
      </c>
      <c r="C495" s="65" t="s">
        <v>2127</v>
      </c>
      <c r="D495" s="65" t="s">
        <v>1287</v>
      </c>
      <c r="E495" s="65" t="s">
        <v>1745</v>
      </c>
      <c r="F495" s="65" t="s">
        <v>2127</v>
      </c>
    </row>
    <row r="496" spans="1:6" ht="12.75">
      <c r="A496" s="65" t="s">
        <v>2133</v>
      </c>
      <c r="B496" s="65" t="s">
        <v>546</v>
      </c>
      <c r="C496" s="65" t="s">
        <v>2133</v>
      </c>
      <c r="D496" s="65" t="s">
        <v>1287</v>
      </c>
      <c r="E496" s="65" t="s">
        <v>1751</v>
      </c>
      <c r="F496" s="65" t="s">
        <v>2133</v>
      </c>
    </row>
    <row r="497" spans="1:6" ht="12.75">
      <c r="A497" s="65" t="s">
        <v>2109</v>
      </c>
      <c r="B497" s="65" t="s">
        <v>335</v>
      </c>
      <c r="C497" s="65" t="s">
        <v>2109</v>
      </c>
      <c r="D497" s="65" t="s">
        <v>1287</v>
      </c>
      <c r="E497" s="65" t="s">
        <v>1725</v>
      </c>
      <c r="F497" s="65" t="s">
        <v>2109</v>
      </c>
    </row>
    <row r="498" spans="1:6" ht="12.75">
      <c r="A498" s="65" t="s">
        <v>2113</v>
      </c>
      <c r="B498" s="65" t="s">
        <v>400</v>
      </c>
      <c r="C498" s="65" t="s">
        <v>2113</v>
      </c>
      <c r="D498" s="65" t="s">
        <v>1287</v>
      </c>
      <c r="E498" s="65" t="s">
        <v>1730</v>
      </c>
      <c r="F498" s="65" t="s">
        <v>2113</v>
      </c>
    </row>
    <row r="499" spans="1:6" ht="12.75">
      <c r="A499" s="65" t="s">
        <v>2118</v>
      </c>
      <c r="B499" s="65" t="s">
        <v>445</v>
      </c>
      <c r="C499" s="65" t="s">
        <v>2118</v>
      </c>
      <c r="D499" s="65" t="s">
        <v>1287</v>
      </c>
      <c r="E499" s="65" t="s">
        <v>1736</v>
      </c>
      <c r="F499" s="65" t="s">
        <v>2118</v>
      </c>
    </row>
    <row r="500" spans="1:6" ht="12.75">
      <c r="A500" s="65" t="s">
        <v>2119</v>
      </c>
      <c r="B500" s="65" t="s">
        <v>449</v>
      </c>
      <c r="C500" s="65" t="s">
        <v>2119</v>
      </c>
      <c r="D500" s="65" t="s">
        <v>1287</v>
      </c>
      <c r="E500" s="65" t="s">
        <v>1737</v>
      </c>
      <c r="F500" s="65" t="s">
        <v>2119</v>
      </c>
    </row>
    <row r="501" spans="1:6" ht="12.75">
      <c r="A501" s="65" t="s">
        <v>50</v>
      </c>
      <c r="B501" s="65" t="s">
        <v>369</v>
      </c>
      <c r="C501" s="65" t="s">
        <v>50</v>
      </c>
      <c r="D501" s="65" t="s">
        <v>220</v>
      </c>
      <c r="E501" s="65" t="s">
        <v>1941</v>
      </c>
      <c r="F501" s="65" t="s">
        <v>50</v>
      </c>
    </row>
    <row r="502" spans="1:6" ht="12.75">
      <c r="A502" s="65" t="s">
        <v>52</v>
      </c>
      <c r="B502" s="65" t="s">
        <v>502</v>
      </c>
      <c r="C502" s="65" t="s">
        <v>52</v>
      </c>
      <c r="D502" s="65" t="s">
        <v>220</v>
      </c>
      <c r="E502" s="65" t="s">
        <v>1943</v>
      </c>
      <c r="F502" s="65" t="s">
        <v>52</v>
      </c>
    </row>
    <row r="503" spans="1:6" ht="12.75">
      <c r="A503" s="65" t="s">
        <v>54</v>
      </c>
      <c r="B503" s="65" t="s">
        <v>508</v>
      </c>
      <c r="C503" s="65" t="s">
        <v>54</v>
      </c>
      <c r="D503" s="65" t="s">
        <v>220</v>
      </c>
      <c r="E503" s="65" t="s">
        <v>1945</v>
      </c>
      <c r="F503" s="65" t="s">
        <v>54</v>
      </c>
    </row>
    <row r="504" spans="1:6" ht="12.75">
      <c r="A504" s="65" t="s">
        <v>2143</v>
      </c>
      <c r="B504" s="65" t="s">
        <v>624</v>
      </c>
      <c r="C504" s="65" t="s">
        <v>2143</v>
      </c>
      <c r="D504" s="65" t="s">
        <v>1287</v>
      </c>
      <c r="E504" s="65" t="s">
        <v>1761</v>
      </c>
      <c r="F504" s="65" t="s">
        <v>2143</v>
      </c>
    </row>
    <row r="505" spans="1:6" ht="12.75">
      <c r="A505" s="65" t="s">
        <v>2160</v>
      </c>
      <c r="B505" s="65" t="s">
        <v>1288</v>
      </c>
      <c r="C505" s="65" t="s">
        <v>2160</v>
      </c>
      <c r="D505" s="65" t="s">
        <v>1042</v>
      </c>
      <c r="E505" s="65" t="s">
        <v>1781</v>
      </c>
      <c r="F505" s="65" t="s">
        <v>2160</v>
      </c>
    </row>
    <row r="506" spans="1:6" ht="12.75">
      <c r="A506" s="65" t="s">
        <v>1289</v>
      </c>
      <c r="B506" s="65" t="s">
        <v>626</v>
      </c>
      <c r="C506" s="65" t="s">
        <v>1289</v>
      </c>
      <c r="D506" s="65" t="s">
        <v>1201</v>
      </c>
      <c r="E506" s="65" t="s">
        <v>1290</v>
      </c>
      <c r="F506" s="65" t="s">
        <v>1289</v>
      </c>
    </row>
    <row r="507" spans="1:6" ht="12.75">
      <c r="A507" s="65" t="s">
        <v>1291</v>
      </c>
      <c r="B507" s="65" t="s">
        <v>626</v>
      </c>
      <c r="C507" s="65" t="s">
        <v>1291</v>
      </c>
      <c r="D507" s="65" t="s">
        <v>1201</v>
      </c>
      <c r="E507" s="65" t="s">
        <v>1292</v>
      </c>
      <c r="F507" s="65" t="s">
        <v>1291</v>
      </c>
    </row>
    <row r="508" spans="1:6" ht="12.75">
      <c r="A508" s="65" t="s">
        <v>1293</v>
      </c>
      <c r="B508" s="65" t="s">
        <v>626</v>
      </c>
      <c r="C508" s="65" t="s">
        <v>1293</v>
      </c>
      <c r="D508" s="65" t="s">
        <v>1201</v>
      </c>
      <c r="E508" s="65" t="s">
        <v>1294</v>
      </c>
      <c r="F508" s="65" t="s">
        <v>1293</v>
      </c>
    </row>
    <row r="509" spans="1:6" ht="12.75">
      <c r="A509" s="65" t="s">
        <v>1295</v>
      </c>
      <c r="B509" s="65" t="s">
        <v>626</v>
      </c>
      <c r="C509" s="65" t="s">
        <v>1295</v>
      </c>
      <c r="D509" s="65" t="s">
        <v>1201</v>
      </c>
      <c r="E509" s="65" t="s">
        <v>1296</v>
      </c>
      <c r="F509" s="65" t="s">
        <v>1295</v>
      </c>
    </row>
    <row r="510" spans="1:6" ht="12.75">
      <c r="A510" s="65" t="s">
        <v>1297</v>
      </c>
      <c r="B510" s="65" t="s">
        <v>626</v>
      </c>
      <c r="C510" s="65" t="s">
        <v>1297</v>
      </c>
      <c r="D510" s="65" t="s">
        <v>1201</v>
      </c>
      <c r="E510" s="65" t="s">
        <v>1298</v>
      </c>
      <c r="F510" s="65" t="s">
        <v>1297</v>
      </c>
    </row>
    <row r="511" spans="1:6" ht="12.75">
      <c r="A511" s="65" t="s">
        <v>1299</v>
      </c>
      <c r="B511" s="65" t="s">
        <v>626</v>
      </c>
      <c r="C511" s="65" t="s">
        <v>1299</v>
      </c>
      <c r="D511" s="65" t="s">
        <v>1201</v>
      </c>
      <c r="E511" s="65" t="s">
        <v>1300</v>
      </c>
      <c r="F511" s="65" t="s">
        <v>1299</v>
      </c>
    </row>
    <row r="512" spans="1:6" ht="12.75">
      <c r="A512" s="65" t="s">
        <v>1301</v>
      </c>
      <c r="B512" s="65" t="s">
        <v>626</v>
      </c>
      <c r="C512" s="65" t="s">
        <v>1301</v>
      </c>
      <c r="D512" s="65" t="s">
        <v>1201</v>
      </c>
      <c r="E512" s="65" t="s">
        <v>1302</v>
      </c>
      <c r="F512" s="65" t="s">
        <v>1301</v>
      </c>
    </row>
    <row r="513" spans="1:6" ht="12.75">
      <c r="A513" s="65" t="s">
        <v>1303</v>
      </c>
      <c r="B513" s="65" t="s">
        <v>626</v>
      </c>
      <c r="C513" s="65" t="s">
        <v>1303</v>
      </c>
      <c r="D513" s="65" t="s">
        <v>1201</v>
      </c>
      <c r="E513" s="65" t="s">
        <v>1304</v>
      </c>
      <c r="F513" s="65" t="s">
        <v>1303</v>
      </c>
    </row>
    <row r="514" spans="1:6" ht="12.75">
      <c r="A514" s="65" t="s">
        <v>2115</v>
      </c>
      <c r="B514" s="65" t="s">
        <v>415</v>
      </c>
      <c r="C514" s="65" t="s">
        <v>2115</v>
      </c>
      <c r="D514" s="65" t="s">
        <v>1287</v>
      </c>
      <c r="E514" s="65" t="s">
        <v>1732</v>
      </c>
      <c r="F514" s="65" t="s">
        <v>2115</v>
      </c>
    </row>
    <row r="515" spans="1:6" ht="12.75">
      <c r="A515" s="65" t="s">
        <v>2117</v>
      </c>
      <c r="B515" s="65" t="s">
        <v>433</v>
      </c>
      <c r="C515" s="65" t="s">
        <v>2117</v>
      </c>
      <c r="D515" s="65" t="s">
        <v>1287</v>
      </c>
      <c r="E515" s="65" t="s">
        <v>1735</v>
      </c>
      <c r="F515" s="65" t="s">
        <v>2117</v>
      </c>
    </row>
    <row r="516" spans="1:6" ht="12.75">
      <c r="A516" s="65" t="s">
        <v>2108</v>
      </c>
      <c r="B516" s="65" t="s">
        <v>319</v>
      </c>
      <c r="C516" s="65" t="s">
        <v>2108</v>
      </c>
      <c r="D516" s="65" t="s">
        <v>1287</v>
      </c>
      <c r="E516" s="65" t="s">
        <v>1724</v>
      </c>
      <c r="F516" s="65" t="s">
        <v>2108</v>
      </c>
    </row>
    <row r="517" spans="1:6" ht="12.75">
      <c r="A517" s="65" t="s">
        <v>2103</v>
      </c>
      <c r="B517" s="65" t="s">
        <v>260</v>
      </c>
      <c r="C517" s="65" t="s">
        <v>2103</v>
      </c>
      <c r="D517" s="65" t="s">
        <v>1287</v>
      </c>
      <c r="E517" s="65" t="s">
        <v>1719</v>
      </c>
      <c r="F517" s="65" t="s">
        <v>2103</v>
      </c>
    </row>
    <row r="518" spans="1:6" ht="12.75">
      <c r="A518" s="65" t="s">
        <v>2124</v>
      </c>
      <c r="B518" s="65" t="s">
        <v>474</v>
      </c>
      <c r="C518" s="65" t="s">
        <v>2124</v>
      </c>
      <c r="D518" s="65" t="s">
        <v>1287</v>
      </c>
      <c r="E518" s="65" t="s">
        <v>1742</v>
      </c>
      <c r="F518" s="65" t="s">
        <v>2124</v>
      </c>
    </row>
    <row r="519" spans="1:6" ht="12.75">
      <c r="A519" s="65" t="s">
        <v>2107</v>
      </c>
      <c r="B519" s="65" t="s">
        <v>314</v>
      </c>
      <c r="C519" s="65" t="s">
        <v>2107</v>
      </c>
      <c r="D519" s="65" t="s">
        <v>1287</v>
      </c>
      <c r="E519" s="65" t="s">
        <v>1723</v>
      </c>
      <c r="F519" s="65" t="s">
        <v>2107</v>
      </c>
    </row>
    <row r="520" spans="1:6" ht="12.75">
      <c r="A520" s="65" t="s">
        <v>2105</v>
      </c>
      <c r="B520" s="65" t="s">
        <v>269</v>
      </c>
      <c r="C520" s="65" t="s">
        <v>2105</v>
      </c>
      <c r="D520" s="65" t="s">
        <v>1287</v>
      </c>
      <c r="E520" s="65" t="s">
        <v>1721</v>
      </c>
      <c r="F520" s="65" t="s">
        <v>2105</v>
      </c>
    </row>
    <row r="521" spans="1:6" ht="12.75">
      <c r="A521" s="65" t="s">
        <v>2125</v>
      </c>
      <c r="B521" s="65" t="s">
        <v>476</v>
      </c>
      <c r="C521" s="65" t="s">
        <v>2125</v>
      </c>
      <c r="D521" s="65" t="s">
        <v>1287</v>
      </c>
      <c r="E521" s="65" t="s">
        <v>1743</v>
      </c>
      <c r="F521" s="65" t="s">
        <v>2125</v>
      </c>
    </row>
    <row r="522" spans="1:6" ht="12.75">
      <c r="A522" s="65" t="s">
        <v>2131</v>
      </c>
      <c r="B522" s="65" t="s">
        <v>533</v>
      </c>
      <c r="C522" s="65" t="s">
        <v>2131</v>
      </c>
      <c r="D522" s="65" t="s">
        <v>1287</v>
      </c>
      <c r="E522" s="65" t="s">
        <v>1749</v>
      </c>
      <c r="F522" s="65" t="s">
        <v>2131</v>
      </c>
    </row>
    <row r="523" spans="1:6" ht="12.75">
      <c r="A523" s="65" t="s">
        <v>2114</v>
      </c>
      <c r="B523" s="65" t="s">
        <v>408</v>
      </c>
      <c r="C523" s="65" t="s">
        <v>2114</v>
      </c>
      <c r="D523" s="65" t="s">
        <v>1287</v>
      </c>
      <c r="E523" s="65" t="s">
        <v>1731</v>
      </c>
      <c r="F523" s="65" t="s">
        <v>2114</v>
      </c>
    </row>
    <row r="524" spans="1:6" ht="12.75">
      <c r="A524" s="65" t="s">
        <v>2128</v>
      </c>
      <c r="B524" s="65" t="s">
        <v>500</v>
      </c>
      <c r="C524" s="65" t="s">
        <v>2128</v>
      </c>
      <c r="D524" s="65" t="s">
        <v>1287</v>
      </c>
      <c r="E524" s="65" t="s">
        <v>1746</v>
      </c>
      <c r="F524" s="65" t="s">
        <v>2128</v>
      </c>
    </row>
    <row r="525" spans="1:6" ht="12.75">
      <c r="A525" s="65" t="s">
        <v>2134</v>
      </c>
      <c r="B525" s="65" t="s">
        <v>548</v>
      </c>
      <c r="C525" s="65" t="s">
        <v>2134</v>
      </c>
      <c r="D525" s="65" t="s">
        <v>1287</v>
      </c>
      <c r="E525" s="65" t="s">
        <v>1752</v>
      </c>
      <c r="F525" s="65" t="s">
        <v>2134</v>
      </c>
    </row>
    <row r="526" spans="1:6" ht="12.75">
      <c r="A526" s="65" t="s">
        <v>2135</v>
      </c>
      <c r="B526" s="65" t="s">
        <v>557</v>
      </c>
      <c r="C526" s="65" t="s">
        <v>2135</v>
      </c>
      <c r="D526" s="65" t="s">
        <v>1287</v>
      </c>
      <c r="E526" s="65" t="s">
        <v>1753</v>
      </c>
      <c r="F526" s="65" t="s">
        <v>2135</v>
      </c>
    </row>
    <row r="527" spans="1:6" ht="12.75">
      <c r="A527" s="65" t="s">
        <v>1305</v>
      </c>
      <c r="B527" s="65" t="s">
        <v>1306</v>
      </c>
      <c r="C527" s="65" t="s">
        <v>1305</v>
      </c>
      <c r="D527" s="65" t="s">
        <v>1018</v>
      </c>
      <c r="E527" s="65" t="s">
        <v>1307</v>
      </c>
      <c r="F527" s="65" t="s">
        <v>1305</v>
      </c>
    </row>
    <row r="528" spans="1:6" ht="12.75">
      <c r="A528" s="65" t="s">
        <v>2144</v>
      </c>
      <c r="B528" s="65" t="s">
        <v>1308</v>
      </c>
      <c r="C528" s="65" t="s">
        <v>2144</v>
      </c>
      <c r="D528" s="65" t="s">
        <v>1042</v>
      </c>
      <c r="E528" s="65" t="s">
        <v>1763</v>
      </c>
      <c r="F528" s="65" t="s">
        <v>2144</v>
      </c>
    </row>
    <row r="529" spans="1:6" ht="12.75">
      <c r="A529" s="65" t="s">
        <v>2147</v>
      </c>
      <c r="B529" s="65" t="s">
        <v>1309</v>
      </c>
      <c r="C529" s="65" t="s">
        <v>2147</v>
      </c>
      <c r="D529" s="65" t="s">
        <v>1042</v>
      </c>
      <c r="E529" s="65" t="s">
        <v>1767</v>
      </c>
      <c r="F529" s="65" t="s">
        <v>2147</v>
      </c>
    </row>
    <row r="530" spans="1:6" ht="12.75">
      <c r="A530" s="65" t="s">
        <v>2149</v>
      </c>
      <c r="B530" s="65" t="s">
        <v>1310</v>
      </c>
      <c r="C530" s="65" t="s">
        <v>2149</v>
      </c>
      <c r="D530" s="65" t="s">
        <v>1042</v>
      </c>
      <c r="E530" s="65" t="s">
        <v>1769</v>
      </c>
      <c r="F530" s="65" t="s">
        <v>2149</v>
      </c>
    </row>
    <row r="531" spans="1:6" ht="12.75">
      <c r="A531" s="65" t="s">
        <v>1311</v>
      </c>
      <c r="B531" s="65" t="s">
        <v>1312</v>
      </c>
      <c r="C531" s="65" t="s">
        <v>1311</v>
      </c>
      <c r="D531" s="65" t="s">
        <v>1018</v>
      </c>
      <c r="E531" s="65" t="s">
        <v>1313</v>
      </c>
      <c r="F531" s="65" t="s">
        <v>1311</v>
      </c>
    </row>
    <row r="532" spans="1:6" ht="12.75">
      <c r="A532" s="65" t="s">
        <v>2150</v>
      </c>
      <c r="B532" s="65" t="s">
        <v>1314</v>
      </c>
      <c r="C532" s="65" t="s">
        <v>2150</v>
      </c>
      <c r="D532" s="65" t="s">
        <v>1042</v>
      </c>
      <c r="E532" s="65" t="s">
        <v>1771</v>
      </c>
      <c r="F532" s="65" t="s">
        <v>2150</v>
      </c>
    </row>
    <row r="533" spans="1:6" ht="12.75">
      <c r="A533" s="65" t="s">
        <v>2153</v>
      </c>
      <c r="B533" s="65" t="s">
        <v>1315</v>
      </c>
      <c r="C533" s="65" t="s">
        <v>2153</v>
      </c>
      <c r="D533" s="65" t="s">
        <v>1042</v>
      </c>
      <c r="E533" s="65" t="s">
        <v>1774</v>
      </c>
      <c r="F533" s="65" t="s">
        <v>2153</v>
      </c>
    </row>
    <row r="534" spans="1:6" ht="12.75">
      <c r="A534" s="65" t="s">
        <v>2157</v>
      </c>
      <c r="B534" s="65" t="s">
        <v>1316</v>
      </c>
      <c r="C534" s="65" t="s">
        <v>2157</v>
      </c>
      <c r="D534" s="65" t="s">
        <v>1042</v>
      </c>
      <c r="E534" s="65" t="s">
        <v>1778</v>
      </c>
      <c r="F534" s="65" t="s">
        <v>2157</v>
      </c>
    </row>
    <row r="535" spans="1:6" ht="12.75">
      <c r="A535" s="65" t="s">
        <v>2165</v>
      </c>
      <c r="B535" s="65" t="s">
        <v>1317</v>
      </c>
      <c r="C535" s="65" t="s">
        <v>2165</v>
      </c>
      <c r="D535" s="65" t="s">
        <v>1042</v>
      </c>
      <c r="E535" s="65" t="s">
        <v>1788</v>
      </c>
      <c r="F535" s="65" t="s">
        <v>2165</v>
      </c>
    </row>
    <row r="536" spans="1:6" ht="12.75">
      <c r="A536" s="65" t="s">
        <v>1318</v>
      </c>
      <c r="B536" s="65" t="s">
        <v>1319</v>
      </c>
      <c r="C536" s="65" t="s">
        <v>1318</v>
      </c>
      <c r="D536" s="65" t="s">
        <v>1018</v>
      </c>
      <c r="E536" s="65" t="s">
        <v>1320</v>
      </c>
      <c r="F536" s="65" t="s">
        <v>1318</v>
      </c>
    </row>
    <row r="537" spans="1:6" ht="12.75">
      <c r="A537" s="65" t="s">
        <v>2104</v>
      </c>
      <c r="B537" s="65" t="s">
        <v>262</v>
      </c>
      <c r="C537" s="65" t="s">
        <v>2104</v>
      </c>
      <c r="D537" s="65" t="s">
        <v>1287</v>
      </c>
      <c r="E537" s="65" t="s">
        <v>1720</v>
      </c>
      <c r="F537" s="65" t="s">
        <v>2104</v>
      </c>
    </row>
    <row r="538" spans="1:6" ht="12.75">
      <c r="A538" s="65" t="s">
        <v>2140</v>
      </c>
      <c r="B538" s="65" t="s">
        <v>596</v>
      </c>
      <c r="C538" s="65" t="s">
        <v>2140</v>
      </c>
      <c r="D538" s="65" t="s">
        <v>1287</v>
      </c>
      <c r="E538" s="65" t="s">
        <v>1758</v>
      </c>
      <c r="F538" s="65" t="s">
        <v>2140</v>
      </c>
    </row>
    <row r="539" spans="1:6" ht="12.75">
      <c r="A539" s="65" t="s">
        <v>2126</v>
      </c>
      <c r="B539" s="65" t="s">
        <v>480</v>
      </c>
      <c r="C539" s="65" t="s">
        <v>2126</v>
      </c>
      <c r="D539" s="65" t="s">
        <v>1287</v>
      </c>
      <c r="E539" s="65" t="s">
        <v>1744</v>
      </c>
      <c r="F539" s="65" t="s">
        <v>2126</v>
      </c>
    </row>
    <row r="540" spans="1:6" ht="12.75">
      <c r="A540" s="65" t="s">
        <v>2129</v>
      </c>
      <c r="B540" s="65" t="s">
        <v>514</v>
      </c>
      <c r="C540" s="65" t="s">
        <v>2129</v>
      </c>
      <c r="D540" s="65" t="s">
        <v>1287</v>
      </c>
      <c r="E540" s="65" t="s">
        <v>1747</v>
      </c>
      <c r="F540" s="65" t="s">
        <v>2129</v>
      </c>
    </row>
    <row r="541" spans="1:6" ht="12.75">
      <c r="A541" s="65" t="s">
        <v>2141</v>
      </c>
      <c r="B541" s="65" t="s">
        <v>611</v>
      </c>
      <c r="C541" s="65" t="s">
        <v>2141</v>
      </c>
      <c r="D541" s="65" t="s">
        <v>1287</v>
      </c>
      <c r="E541" s="65" t="s">
        <v>1759</v>
      </c>
      <c r="F541" s="65" t="s">
        <v>2141</v>
      </c>
    </row>
    <row r="542" spans="1:6" ht="12.75">
      <c r="A542" s="65" t="s">
        <v>2142</v>
      </c>
      <c r="B542" s="65" t="s">
        <v>615</v>
      </c>
      <c r="C542" s="65" t="s">
        <v>2142</v>
      </c>
      <c r="D542" s="65" t="s">
        <v>1287</v>
      </c>
      <c r="E542" s="65" t="s">
        <v>1760</v>
      </c>
      <c r="F542" s="65" t="s">
        <v>2142</v>
      </c>
    </row>
    <row r="543" spans="1:6" ht="12.75">
      <c r="A543" s="65" t="s">
        <v>2178</v>
      </c>
      <c r="B543" s="65" t="s">
        <v>387</v>
      </c>
      <c r="C543" s="65" t="s">
        <v>2178</v>
      </c>
      <c r="D543" s="65" t="s">
        <v>220</v>
      </c>
      <c r="E543" s="65" t="s">
        <v>1805</v>
      </c>
      <c r="F543" s="65" t="s">
        <v>2178</v>
      </c>
    </row>
    <row r="544" spans="1:6" ht="12.75">
      <c r="A544" s="65" t="s">
        <v>2122</v>
      </c>
      <c r="B544" s="65" t="s">
        <v>470</v>
      </c>
      <c r="C544" s="65" t="s">
        <v>2122</v>
      </c>
      <c r="D544" s="65" t="s">
        <v>1287</v>
      </c>
      <c r="E544" s="65" t="s">
        <v>1740</v>
      </c>
      <c r="F544" s="65" t="s">
        <v>2122</v>
      </c>
    </row>
    <row r="545" spans="1:6" ht="12.75">
      <c r="A545" s="65" t="s">
        <v>2110</v>
      </c>
      <c r="B545" s="65" t="s">
        <v>361</v>
      </c>
      <c r="C545" s="65" t="s">
        <v>2110</v>
      </c>
      <c r="D545" s="65" t="s">
        <v>1287</v>
      </c>
      <c r="E545" s="65" t="s">
        <v>1726</v>
      </c>
      <c r="F545" s="65" t="s">
        <v>2110</v>
      </c>
    </row>
    <row r="546" spans="1:6" ht="12.75">
      <c r="A546" s="65" t="s">
        <v>2139</v>
      </c>
      <c r="B546" s="65" t="s">
        <v>587</v>
      </c>
      <c r="C546" s="65" t="s">
        <v>2139</v>
      </c>
      <c r="D546" s="65" t="s">
        <v>1287</v>
      </c>
      <c r="E546" s="65" t="s">
        <v>1757</v>
      </c>
      <c r="F546" s="65" t="s">
        <v>2139</v>
      </c>
    </row>
    <row r="547" spans="1:6" ht="12.75">
      <c r="A547" s="65" t="s">
        <v>2123</v>
      </c>
      <c r="B547" s="65" t="s">
        <v>472</v>
      </c>
      <c r="C547" s="65" t="s">
        <v>2123</v>
      </c>
      <c r="D547" s="65" t="s">
        <v>1287</v>
      </c>
      <c r="E547" s="65" t="s">
        <v>1741</v>
      </c>
      <c r="F547" s="65" t="s">
        <v>2123</v>
      </c>
    </row>
    <row r="548" spans="1:6" ht="12.75">
      <c r="A548" s="65" t="s">
        <v>2138</v>
      </c>
      <c r="B548" s="65" t="s">
        <v>575</v>
      </c>
      <c r="C548" s="65" t="s">
        <v>2138</v>
      </c>
      <c r="D548" s="65" t="s">
        <v>1287</v>
      </c>
      <c r="E548" s="65" t="s">
        <v>1756</v>
      </c>
      <c r="F548" s="65" t="s">
        <v>2138</v>
      </c>
    </row>
    <row r="549" spans="1:6" ht="12.75">
      <c r="A549" s="65" t="s">
        <v>2132</v>
      </c>
      <c r="B549" s="65" t="s">
        <v>535</v>
      </c>
      <c r="C549" s="65" t="s">
        <v>2132</v>
      </c>
      <c r="D549" s="65" t="s">
        <v>1287</v>
      </c>
      <c r="E549" s="65" t="s">
        <v>1750</v>
      </c>
      <c r="F549" s="65" t="s">
        <v>2132</v>
      </c>
    </row>
    <row r="550" spans="1:6" ht="12.75">
      <c r="A550" s="65" t="s">
        <v>2137</v>
      </c>
      <c r="B550" s="65" t="s">
        <v>571</v>
      </c>
      <c r="C550" s="65" t="s">
        <v>2137</v>
      </c>
      <c r="D550" s="65" t="s">
        <v>1287</v>
      </c>
      <c r="E550" s="65" t="s">
        <v>1755</v>
      </c>
      <c r="F550" s="65" t="s">
        <v>2137</v>
      </c>
    </row>
    <row r="551" spans="1:6" ht="12.75">
      <c r="A551" s="65" t="s">
        <v>135</v>
      </c>
      <c r="B551" s="65" t="s">
        <v>377</v>
      </c>
      <c r="C551" s="65" t="s">
        <v>135</v>
      </c>
      <c r="D551" s="65" t="s">
        <v>1287</v>
      </c>
      <c r="E551" s="65" t="s">
        <v>1728</v>
      </c>
      <c r="F551" s="65" t="s">
        <v>135</v>
      </c>
    </row>
    <row r="552" spans="1:6" ht="12.75">
      <c r="A552" s="65" t="s">
        <v>118</v>
      </c>
      <c r="B552" s="65" t="s">
        <v>419</v>
      </c>
      <c r="C552" s="65" t="s">
        <v>118</v>
      </c>
      <c r="D552" s="65" t="s">
        <v>220</v>
      </c>
      <c r="E552" s="65" t="s">
        <v>2019</v>
      </c>
      <c r="F552" s="65" t="s">
        <v>118</v>
      </c>
    </row>
    <row r="553" spans="1:6" ht="12.75">
      <c r="A553" s="65" t="s">
        <v>136</v>
      </c>
      <c r="B553" s="65" t="s">
        <v>423</v>
      </c>
      <c r="C553" s="65" t="s">
        <v>136</v>
      </c>
      <c r="D553" s="65" t="s">
        <v>1287</v>
      </c>
      <c r="E553" s="65" t="s">
        <v>1733</v>
      </c>
      <c r="F553" s="65" t="s">
        <v>136</v>
      </c>
    </row>
    <row r="554" spans="1:6" ht="12.75">
      <c r="A554" s="65" t="s">
        <v>2101</v>
      </c>
      <c r="B554" s="65" t="s">
        <v>253</v>
      </c>
      <c r="C554" s="65" t="s">
        <v>2101</v>
      </c>
      <c r="D554" s="65" t="s">
        <v>1287</v>
      </c>
      <c r="E554" s="65" t="s">
        <v>1717</v>
      </c>
      <c r="F554" s="65" t="s">
        <v>2101</v>
      </c>
    </row>
    <row r="555" spans="1:6" ht="12.75">
      <c r="A555" s="65" t="s">
        <v>2102</v>
      </c>
      <c r="B555" s="65" t="s">
        <v>255</v>
      </c>
      <c r="C555" s="65" t="s">
        <v>2102</v>
      </c>
      <c r="D555" s="65" t="s">
        <v>1287</v>
      </c>
      <c r="E555" s="65" t="s">
        <v>1718</v>
      </c>
      <c r="F555" s="65" t="s">
        <v>2102</v>
      </c>
    </row>
    <row r="556" spans="1:6" ht="12.75">
      <c r="A556" s="65" t="s">
        <v>2121</v>
      </c>
      <c r="B556" s="65" t="s">
        <v>461</v>
      </c>
      <c r="C556" s="65" t="s">
        <v>2121</v>
      </c>
      <c r="D556" s="65" t="s">
        <v>1287</v>
      </c>
      <c r="E556" s="65" t="s">
        <v>1739</v>
      </c>
      <c r="F556" s="65" t="s">
        <v>2121</v>
      </c>
    </row>
    <row r="557" spans="1:6" ht="12.75">
      <c r="A557" s="65" t="s">
        <v>2136</v>
      </c>
      <c r="B557" s="65" t="s">
        <v>564</v>
      </c>
      <c r="C557" s="65" t="s">
        <v>2136</v>
      </c>
      <c r="D557" s="65" t="s">
        <v>1287</v>
      </c>
      <c r="E557" s="65" t="s">
        <v>1754</v>
      </c>
      <c r="F557" s="65" t="s">
        <v>2136</v>
      </c>
    </row>
    <row r="558" spans="1:6" ht="12.75">
      <c r="A558" s="65" t="s">
        <v>2145</v>
      </c>
      <c r="B558" s="65" t="s">
        <v>1321</v>
      </c>
      <c r="C558" s="65" t="s">
        <v>2145</v>
      </c>
      <c r="D558" s="65" t="s">
        <v>1042</v>
      </c>
      <c r="E558" s="65" t="s">
        <v>1764</v>
      </c>
      <c r="F558" s="65" t="s">
        <v>2145</v>
      </c>
    </row>
    <row r="559" spans="1:6" ht="12.75">
      <c r="A559" s="65" t="s">
        <v>1322</v>
      </c>
      <c r="B559" s="65" t="s">
        <v>1323</v>
      </c>
      <c r="C559" s="65" t="s">
        <v>1322</v>
      </c>
      <c r="D559" s="65" t="s">
        <v>1018</v>
      </c>
      <c r="E559" s="65" t="s">
        <v>1324</v>
      </c>
      <c r="F559" s="65" t="s">
        <v>1322</v>
      </c>
    </row>
    <row r="560" spans="1:6" ht="12.75">
      <c r="A560" s="65" t="s">
        <v>2148</v>
      </c>
      <c r="B560" s="65" t="s">
        <v>1325</v>
      </c>
      <c r="C560" s="65" t="s">
        <v>2148</v>
      </c>
      <c r="D560" s="65" t="s">
        <v>1042</v>
      </c>
      <c r="E560" s="65" t="s">
        <v>1768</v>
      </c>
      <c r="F560" s="65" t="s">
        <v>2148</v>
      </c>
    </row>
    <row r="561" spans="1:6" ht="12.75">
      <c r="A561" s="65" t="s">
        <v>2151</v>
      </c>
      <c r="B561" s="65" t="s">
        <v>1326</v>
      </c>
      <c r="C561" s="65" t="s">
        <v>2151</v>
      </c>
      <c r="D561" s="65" t="s">
        <v>1042</v>
      </c>
      <c r="E561" s="65" t="s">
        <v>1772</v>
      </c>
      <c r="F561" s="65" t="s">
        <v>2151</v>
      </c>
    </row>
    <row r="562" spans="1:6" ht="12.75">
      <c r="A562" s="65" t="s">
        <v>2155</v>
      </c>
      <c r="B562" s="65" t="s">
        <v>1327</v>
      </c>
      <c r="C562" s="65" t="s">
        <v>2155</v>
      </c>
      <c r="D562" s="65" t="s">
        <v>1042</v>
      </c>
      <c r="E562" s="65" t="s">
        <v>1776</v>
      </c>
      <c r="F562" s="65" t="s">
        <v>2155</v>
      </c>
    </row>
    <row r="563" spans="1:6" ht="12.75">
      <c r="A563" s="65" t="s">
        <v>2156</v>
      </c>
      <c r="B563" s="65" t="s">
        <v>1328</v>
      </c>
      <c r="C563" s="65" t="s">
        <v>2156</v>
      </c>
      <c r="D563" s="65" t="s">
        <v>1042</v>
      </c>
      <c r="E563" s="65" t="s">
        <v>1777</v>
      </c>
      <c r="F563" s="65" t="s">
        <v>2156</v>
      </c>
    </row>
    <row r="564" spans="1:6" ht="12.75">
      <c r="A564" s="65" t="s">
        <v>2162</v>
      </c>
      <c r="B564" s="65" t="s">
        <v>1329</v>
      </c>
      <c r="C564" s="65" t="s">
        <v>2162</v>
      </c>
      <c r="D564" s="65" t="s">
        <v>1042</v>
      </c>
      <c r="E564" s="65" t="s">
        <v>1784</v>
      </c>
      <c r="F564" s="65" t="s">
        <v>2162</v>
      </c>
    </row>
    <row r="565" spans="1:6" ht="12.75">
      <c r="A565" s="65" t="s">
        <v>1330</v>
      </c>
      <c r="B565" s="65" t="s">
        <v>1331</v>
      </c>
      <c r="C565" s="65" t="s">
        <v>1330</v>
      </c>
      <c r="D565" s="65" t="s">
        <v>1018</v>
      </c>
      <c r="E565" s="65" t="s">
        <v>1332</v>
      </c>
      <c r="F565" s="65" t="s">
        <v>1330</v>
      </c>
    </row>
    <row r="566" spans="1:6" ht="12.75">
      <c r="A566" s="65" t="s">
        <v>2170</v>
      </c>
      <c r="B566" s="65" t="s">
        <v>1333</v>
      </c>
      <c r="C566" s="65" t="s">
        <v>2170</v>
      </c>
      <c r="D566" s="65" t="s">
        <v>1042</v>
      </c>
      <c r="E566" s="65" t="s">
        <v>1794</v>
      </c>
      <c r="F566" s="65" t="s">
        <v>2170</v>
      </c>
    </row>
    <row r="567" spans="1:6" ht="12.75">
      <c r="A567" s="65" t="s">
        <v>1334</v>
      </c>
      <c r="B567" s="65" t="s">
        <v>626</v>
      </c>
      <c r="C567" s="65" t="s">
        <v>1334</v>
      </c>
      <c r="D567" s="65" t="s">
        <v>1201</v>
      </c>
      <c r="E567" s="65" t="s">
        <v>1335</v>
      </c>
      <c r="F567" s="65" t="s">
        <v>1334</v>
      </c>
    </row>
    <row r="568" spans="1:6" ht="12.75">
      <c r="A568" s="65" t="s">
        <v>1336</v>
      </c>
      <c r="B568" s="65" t="s">
        <v>626</v>
      </c>
      <c r="C568" s="65" t="s">
        <v>1336</v>
      </c>
      <c r="D568" s="65" t="s">
        <v>1201</v>
      </c>
      <c r="E568" s="65" t="s">
        <v>1337</v>
      </c>
      <c r="F568" s="65" t="s">
        <v>1336</v>
      </c>
    </row>
    <row r="569" spans="1:6" ht="12.75">
      <c r="A569" s="65" t="s">
        <v>1338</v>
      </c>
      <c r="B569" s="65" t="s">
        <v>626</v>
      </c>
      <c r="C569" s="65" t="s">
        <v>1338</v>
      </c>
      <c r="D569" s="65" t="s">
        <v>1201</v>
      </c>
      <c r="E569" s="65" t="s">
        <v>1339</v>
      </c>
      <c r="F569" s="65" t="s">
        <v>1338</v>
      </c>
    </row>
    <row r="570" spans="1:6" ht="12.75">
      <c r="A570" s="65" t="s">
        <v>1340</v>
      </c>
      <c r="B570" s="65" t="s">
        <v>626</v>
      </c>
      <c r="C570" s="65" t="s">
        <v>1340</v>
      </c>
      <c r="D570" s="65" t="s">
        <v>1201</v>
      </c>
      <c r="E570" s="65" t="s">
        <v>1341</v>
      </c>
      <c r="F570" s="65" t="s">
        <v>1340</v>
      </c>
    </row>
    <row r="571" spans="1:6" ht="12.75">
      <c r="A571" s="65" t="s">
        <v>1342</v>
      </c>
      <c r="B571" s="65" t="s">
        <v>626</v>
      </c>
      <c r="C571" s="65" t="s">
        <v>1342</v>
      </c>
      <c r="D571" s="65" t="s">
        <v>1201</v>
      </c>
      <c r="E571" s="65" t="s">
        <v>1343</v>
      </c>
      <c r="F571" s="65" t="s">
        <v>1342</v>
      </c>
    </row>
    <row r="572" spans="1:6" ht="12.75">
      <c r="A572" s="65" t="s">
        <v>1344</v>
      </c>
      <c r="B572" s="65" t="s">
        <v>626</v>
      </c>
      <c r="C572" s="65" t="s">
        <v>1344</v>
      </c>
      <c r="D572" s="65" t="s">
        <v>1201</v>
      </c>
      <c r="E572" s="65" t="s">
        <v>1345</v>
      </c>
      <c r="F572" s="65" t="s">
        <v>1344</v>
      </c>
    </row>
    <row r="573" spans="1:6" ht="12.75">
      <c r="A573" s="65" t="s">
        <v>196</v>
      </c>
      <c r="B573" s="65" t="s">
        <v>306</v>
      </c>
      <c r="C573" s="65" t="s">
        <v>196</v>
      </c>
      <c r="D573" s="65" t="s">
        <v>1287</v>
      </c>
      <c r="E573" s="65" t="s">
        <v>1765</v>
      </c>
      <c r="F573" s="65" t="s">
        <v>196</v>
      </c>
    </row>
    <row r="574" spans="1:6" ht="12.75">
      <c r="A574" s="65" t="s">
        <v>203</v>
      </c>
      <c r="B574" s="65" t="s">
        <v>325</v>
      </c>
      <c r="C574" s="65" t="s">
        <v>203</v>
      </c>
      <c r="D574" s="65" t="s">
        <v>1287</v>
      </c>
      <c r="E574" s="65" t="s">
        <v>1770</v>
      </c>
      <c r="F574" s="65" t="s">
        <v>203</v>
      </c>
    </row>
    <row r="575" spans="1:6" ht="12.75">
      <c r="A575" s="65" t="s">
        <v>204</v>
      </c>
      <c r="B575" s="65" t="s">
        <v>458</v>
      </c>
      <c r="C575" s="65" t="s">
        <v>204</v>
      </c>
      <c r="D575" s="65" t="s">
        <v>1287</v>
      </c>
      <c r="E575" s="65" t="s">
        <v>1783</v>
      </c>
      <c r="F575" s="65" t="s">
        <v>204</v>
      </c>
    </row>
    <row r="576" spans="1:6" ht="12.75">
      <c r="A576" s="65" t="s">
        <v>205</v>
      </c>
      <c r="B576" s="65" t="s">
        <v>512</v>
      </c>
      <c r="C576" s="65" t="s">
        <v>205</v>
      </c>
      <c r="D576" s="65" t="s">
        <v>1287</v>
      </c>
      <c r="E576" s="65" t="s">
        <v>1786</v>
      </c>
      <c r="F576" s="65" t="s">
        <v>205</v>
      </c>
    </row>
    <row r="577" spans="1:6" ht="12.75">
      <c r="A577" s="65" t="s">
        <v>206</v>
      </c>
      <c r="B577" s="65" t="s">
        <v>608</v>
      </c>
      <c r="C577" s="65" t="s">
        <v>206</v>
      </c>
      <c r="D577" s="65" t="s">
        <v>1287</v>
      </c>
      <c r="E577" s="65" t="s">
        <v>1793</v>
      </c>
      <c r="F577" s="65" t="s">
        <v>206</v>
      </c>
    </row>
    <row r="578" spans="1:6" ht="12.75">
      <c r="A578" s="65" t="s">
        <v>199</v>
      </c>
      <c r="B578" s="65" t="s">
        <v>293</v>
      </c>
      <c r="C578" s="65" t="s">
        <v>199</v>
      </c>
      <c r="D578" s="65" t="s">
        <v>1287</v>
      </c>
      <c r="E578" s="65" t="s">
        <v>200</v>
      </c>
      <c r="F578" s="65" t="s">
        <v>199</v>
      </c>
    </row>
    <row r="579" spans="1:6" ht="12.75">
      <c r="A579" s="65" t="s">
        <v>201</v>
      </c>
      <c r="B579" s="65" t="s">
        <v>295</v>
      </c>
      <c r="C579" s="65" t="s">
        <v>201</v>
      </c>
      <c r="D579" s="65" t="s">
        <v>1287</v>
      </c>
      <c r="E579" s="65" t="s">
        <v>1346</v>
      </c>
      <c r="F579" s="65" t="s">
        <v>201</v>
      </c>
    </row>
    <row r="580" spans="1:6" ht="12.75">
      <c r="A580" s="65" t="s">
        <v>197</v>
      </c>
      <c r="B580" s="65" t="s">
        <v>247</v>
      </c>
      <c r="C580" s="65" t="s">
        <v>197</v>
      </c>
      <c r="D580" s="65" t="s">
        <v>1287</v>
      </c>
      <c r="E580" s="65" t="s">
        <v>1795</v>
      </c>
      <c r="F580" s="65" t="s">
        <v>197</v>
      </c>
    </row>
    <row r="581" spans="1:6" ht="12.75">
      <c r="A581" s="65" t="s">
        <v>198</v>
      </c>
      <c r="B581" s="65" t="s">
        <v>287</v>
      </c>
      <c r="C581" s="65" t="s">
        <v>198</v>
      </c>
      <c r="D581" s="65" t="s">
        <v>1287</v>
      </c>
      <c r="E581" s="65" t="s">
        <v>207</v>
      </c>
      <c r="F581" s="65" t="s">
        <v>198</v>
      </c>
    </row>
    <row r="582" spans="1:6" ht="12.75">
      <c r="A582" s="65" t="s">
        <v>1347</v>
      </c>
      <c r="B582" s="65" t="s">
        <v>1348</v>
      </c>
      <c r="C582" s="65" t="s">
        <v>1347</v>
      </c>
      <c r="D582" s="65" t="s">
        <v>1182</v>
      </c>
      <c r="E582" s="65" t="s">
        <v>1349</v>
      </c>
      <c r="F582" s="65" t="s">
        <v>1347</v>
      </c>
    </row>
    <row r="583" spans="1:6" ht="12.75">
      <c r="A583" s="65" t="s">
        <v>1350</v>
      </c>
      <c r="B583" s="65" t="s">
        <v>1351</v>
      </c>
      <c r="C583" s="65" t="s">
        <v>1350</v>
      </c>
      <c r="D583" s="65" t="s">
        <v>1182</v>
      </c>
      <c r="E583" s="65" t="s">
        <v>1352</v>
      </c>
      <c r="F583" s="65" t="s">
        <v>1350</v>
      </c>
    </row>
    <row r="584" spans="1:6" ht="12.75">
      <c r="A584" s="65" t="s">
        <v>1353</v>
      </c>
      <c r="B584" s="65" t="s">
        <v>1354</v>
      </c>
      <c r="C584" s="65" t="s">
        <v>1353</v>
      </c>
      <c r="D584" s="65" t="s">
        <v>1182</v>
      </c>
      <c r="E584" s="65" t="s">
        <v>1355</v>
      </c>
      <c r="F584" s="65" t="s">
        <v>1353</v>
      </c>
    </row>
    <row r="585" spans="1:6" ht="12.75">
      <c r="A585" s="65" t="s">
        <v>1356</v>
      </c>
      <c r="B585" s="65" t="s">
        <v>1357</v>
      </c>
      <c r="C585" s="65" t="s">
        <v>1356</v>
      </c>
      <c r="D585" s="65" t="s">
        <v>1182</v>
      </c>
      <c r="E585" s="65" t="s">
        <v>1358</v>
      </c>
      <c r="F585" s="65" t="s">
        <v>1356</v>
      </c>
    </row>
    <row r="586" spans="1:6" ht="12.75">
      <c r="A586" s="65" t="s">
        <v>1359</v>
      </c>
      <c r="B586" s="65" t="s">
        <v>1360</v>
      </c>
      <c r="C586" s="65" t="s">
        <v>1359</v>
      </c>
      <c r="D586" s="65" t="s">
        <v>1182</v>
      </c>
      <c r="E586" s="65" t="s">
        <v>1361</v>
      </c>
      <c r="F586" s="65" t="s">
        <v>1359</v>
      </c>
    </row>
    <row r="587" spans="1:6" ht="12.75">
      <c r="A587" s="65" t="s">
        <v>1362</v>
      </c>
      <c r="B587" s="65" t="s">
        <v>1363</v>
      </c>
      <c r="C587" s="65" t="s">
        <v>1362</v>
      </c>
      <c r="D587" s="65" t="s">
        <v>1182</v>
      </c>
      <c r="E587" s="65" t="s">
        <v>1364</v>
      </c>
      <c r="F587" s="65" t="s">
        <v>1362</v>
      </c>
    </row>
    <row r="588" spans="1:6" ht="12.75">
      <c r="A588" s="65" t="s">
        <v>1365</v>
      </c>
      <c r="B588" s="65" t="s">
        <v>1366</v>
      </c>
      <c r="C588" s="65" t="s">
        <v>1365</v>
      </c>
      <c r="D588" s="65" t="s">
        <v>1182</v>
      </c>
      <c r="E588" s="65" t="s">
        <v>1367</v>
      </c>
      <c r="F588" s="65" t="s">
        <v>1365</v>
      </c>
    </row>
    <row r="589" spans="1:6" ht="12.75">
      <c r="A589" s="65" t="s">
        <v>1368</v>
      </c>
      <c r="B589" s="65" t="s">
        <v>1369</v>
      </c>
      <c r="C589" s="65" t="s">
        <v>1368</v>
      </c>
      <c r="D589" s="65" t="s">
        <v>1182</v>
      </c>
      <c r="E589" s="65" t="s">
        <v>1370</v>
      </c>
      <c r="F589" s="65" t="s">
        <v>1368</v>
      </c>
    </row>
    <row r="590" spans="1:6" ht="12.75">
      <c r="A590" s="65" t="s">
        <v>1371</v>
      </c>
      <c r="B590" s="65" t="s">
        <v>1372</v>
      </c>
      <c r="C590" s="65" t="s">
        <v>1371</v>
      </c>
      <c r="D590" s="65" t="s">
        <v>1166</v>
      </c>
      <c r="E590" s="65" t="s">
        <v>1373</v>
      </c>
      <c r="F590" s="65" t="s">
        <v>1371</v>
      </c>
    </row>
    <row r="591" spans="1:6" ht="12.75">
      <c r="A591" s="65" t="s">
        <v>1374</v>
      </c>
      <c r="B591" s="65" t="s">
        <v>1375</v>
      </c>
      <c r="C591" s="65" t="s">
        <v>1374</v>
      </c>
      <c r="D591" s="65" t="s">
        <v>1182</v>
      </c>
      <c r="E591" s="65" t="s">
        <v>1376</v>
      </c>
      <c r="F591" s="65" t="s">
        <v>1374</v>
      </c>
    </row>
    <row r="592" spans="1:6" ht="12.75">
      <c r="A592" s="65" t="s">
        <v>1377</v>
      </c>
      <c r="B592" s="65" t="s">
        <v>1378</v>
      </c>
      <c r="C592" s="65" t="s">
        <v>1377</v>
      </c>
      <c r="D592" s="65" t="s">
        <v>1166</v>
      </c>
      <c r="E592" s="65" t="s">
        <v>1379</v>
      </c>
      <c r="F592" s="65" t="s">
        <v>1377</v>
      </c>
    </row>
    <row r="593" spans="1:6" ht="12.75">
      <c r="A593" s="65" t="s">
        <v>1380</v>
      </c>
      <c r="B593" s="65" t="s">
        <v>1381</v>
      </c>
      <c r="C593" s="65" t="s">
        <v>1380</v>
      </c>
      <c r="D593" s="65" t="s">
        <v>1182</v>
      </c>
      <c r="E593" s="65" t="s">
        <v>1382</v>
      </c>
      <c r="F593" s="65" t="s">
        <v>1380</v>
      </c>
    </row>
    <row r="594" spans="1:6" ht="12.75">
      <c r="A594" s="65" t="s">
        <v>1383</v>
      </c>
      <c r="B594" s="65" t="s">
        <v>1384</v>
      </c>
      <c r="C594" s="65" t="s">
        <v>1383</v>
      </c>
      <c r="D594" s="65" t="s">
        <v>1182</v>
      </c>
      <c r="E594" s="65" t="s">
        <v>1385</v>
      </c>
      <c r="F594" s="65" t="s">
        <v>1383</v>
      </c>
    </row>
    <row r="595" spans="1:6" ht="12.75">
      <c r="A595" s="65" t="s">
        <v>1386</v>
      </c>
      <c r="B595" s="65" t="s">
        <v>1387</v>
      </c>
      <c r="C595" s="65" t="s">
        <v>1386</v>
      </c>
      <c r="D595" s="65" t="s">
        <v>1182</v>
      </c>
      <c r="E595" s="65" t="s">
        <v>1388</v>
      </c>
      <c r="F595" s="65" t="s">
        <v>1386</v>
      </c>
    </row>
    <row r="596" spans="1:6" ht="12.75">
      <c r="A596" s="65" t="s">
        <v>1389</v>
      </c>
      <c r="B596" s="65" t="s">
        <v>1390</v>
      </c>
      <c r="C596" s="65" t="s">
        <v>1389</v>
      </c>
      <c r="D596" s="65" t="s">
        <v>1182</v>
      </c>
      <c r="E596" s="65" t="s">
        <v>1391</v>
      </c>
      <c r="F596" s="65" t="s">
        <v>1389</v>
      </c>
    </row>
    <row r="597" spans="1:6" ht="12.75">
      <c r="A597" s="65" t="s">
        <v>1392</v>
      </c>
      <c r="B597" s="65" t="s">
        <v>1393</v>
      </c>
      <c r="C597" s="65" t="s">
        <v>1392</v>
      </c>
      <c r="D597" s="65" t="s">
        <v>1182</v>
      </c>
      <c r="E597" s="65" t="s">
        <v>1394</v>
      </c>
      <c r="F597" s="65" t="s">
        <v>1392</v>
      </c>
    </row>
    <row r="598" spans="1:6" ht="12.75">
      <c r="A598" s="65" t="s">
        <v>1395</v>
      </c>
      <c r="B598" s="65" t="s">
        <v>1396</v>
      </c>
      <c r="C598" s="65" t="s">
        <v>1395</v>
      </c>
      <c r="D598" s="65" t="s">
        <v>1182</v>
      </c>
      <c r="E598" s="65" t="s">
        <v>1397</v>
      </c>
      <c r="F598" s="65" t="s">
        <v>1395</v>
      </c>
    </row>
    <row r="599" spans="1:6" ht="12.75">
      <c r="A599" s="65" t="s">
        <v>1398</v>
      </c>
      <c r="B599" s="65" t="s">
        <v>1399</v>
      </c>
      <c r="C599" s="65" t="s">
        <v>1398</v>
      </c>
      <c r="D599" s="65" t="s">
        <v>1182</v>
      </c>
      <c r="E599" s="65" t="s">
        <v>1400</v>
      </c>
      <c r="F599" s="65" t="s">
        <v>1398</v>
      </c>
    </row>
    <row r="600" spans="1:6" ht="12.75">
      <c r="A600" s="65" t="s">
        <v>1401</v>
      </c>
      <c r="B600" s="65" t="s">
        <v>1402</v>
      </c>
      <c r="C600" s="65" t="s">
        <v>1401</v>
      </c>
      <c r="D600" s="65" t="s">
        <v>1182</v>
      </c>
      <c r="E600" s="65" t="s">
        <v>1403</v>
      </c>
      <c r="F600" s="65" t="s">
        <v>1401</v>
      </c>
    </row>
    <row r="601" spans="1:6" ht="12.75">
      <c r="A601" s="65" t="s">
        <v>1404</v>
      </c>
      <c r="B601" s="65" t="s">
        <v>1405</v>
      </c>
      <c r="C601" s="65" t="s">
        <v>1404</v>
      </c>
      <c r="D601" s="65" t="s">
        <v>1182</v>
      </c>
      <c r="E601" s="65" t="s">
        <v>1406</v>
      </c>
      <c r="F601" s="65" t="s">
        <v>1404</v>
      </c>
    </row>
    <row r="602" spans="1:6" ht="12.75">
      <c r="A602" s="65" t="s">
        <v>1407</v>
      </c>
      <c r="B602" s="65" t="s">
        <v>1408</v>
      </c>
      <c r="C602" s="65" t="s">
        <v>1407</v>
      </c>
      <c r="D602" s="65" t="s">
        <v>1182</v>
      </c>
      <c r="E602" s="65" t="s">
        <v>1409</v>
      </c>
      <c r="F602" s="65" t="s">
        <v>1407</v>
      </c>
    </row>
    <row r="603" spans="1:6" ht="12.75">
      <c r="A603" s="65" t="s">
        <v>1410</v>
      </c>
      <c r="B603" s="65" t="s">
        <v>1411</v>
      </c>
      <c r="C603" s="65" t="s">
        <v>1410</v>
      </c>
      <c r="D603" s="65" t="s">
        <v>1182</v>
      </c>
      <c r="E603" s="65" t="s">
        <v>1412</v>
      </c>
      <c r="F603" s="65" t="s">
        <v>1410</v>
      </c>
    </row>
    <row r="604" spans="1:6" ht="12.75">
      <c r="A604" s="65" t="s">
        <v>1413</v>
      </c>
      <c r="B604" s="65" t="s">
        <v>1414</v>
      </c>
      <c r="C604" s="65" t="s">
        <v>1413</v>
      </c>
      <c r="D604" s="65" t="s">
        <v>1166</v>
      </c>
      <c r="E604" s="65" t="s">
        <v>1415</v>
      </c>
      <c r="F604" s="65" t="s">
        <v>1413</v>
      </c>
    </row>
    <row r="605" spans="1:6" ht="12.75">
      <c r="A605" s="65" t="s">
        <v>1416</v>
      </c>
      <c r="B605" s="65" t="s">
        <v>1417</v>
      </c>
      <c r="C605" s="65" t="s">
        <v>1416</v>
      </c>
      <c r="D605" s="65" t="s">
        <v>1182</v>
      </c>
      <c r="E605" s="65" t="s">
        <v>1418</v>
      </c>
      <c r="F605" s="65" t="s">
        <v>1416</v>
      </c>
    </row>
    <row r="606" spans="1:6" ht="12.75">
      <c r="A606" s="65" t="s">
        <v>1419</v>
      </c>
      <c r="B606" s="65" t="s">
        <v>1420</v>
      </c>
      <c r="C606" s="65" t="s">
        <v>1419</v>
      </c>
      <c r="D606" s="65" t="s">
        <v>1182</v>
      </c>
      <c r="E606" s="65" t="s">
        <v>1421</v>
      </c>
      <c r="F606" s="65" t="s">
        <v>1419</v>
      </c>
    </row>
    <row r="607" spans="1:6" ht="12.75">
      <c r="A607" s="65" t="s">
        <v>1422</v>
      </c>
      <c r="B607" s="65" t="s">
        <v>626</v>
      </c>
      <c r="C607" s="65" t="s">
        <v>1422</v>
      </c>
      <c r="D607" s="65" t="s">
        <v>1423</v>
      </c>
      <c r="E607" s="65" t="s">
        <v>1424</v>
      </c>
      <c r="F607" s="65" t="s">
        <v>1422</v>
      </c>
    </row>
    <row r="608" spans="1:6" ht="12.75">
      <c r="A608" s="65" t="s">
        <v>1425</v>
      </c>
      <c r="B608" s="65" t="s">
        <v>626</v>
      </c>
      <c r="C608" s="65" t="s">
        <v>1425</v>
      </c>
      <c r="D608" s="65" t="s">
        <v>1423</v>
      </c>
      <c r="E608" s="65" t="s">
        <v>1426</v>
      </c>
      <c r="F608" s="65" t="s">
        <v>1425</v>
      </c>
    </row>
    <row r="609" spans="1:6" ht="12.75">
      <c r="A609" s="65" t="s">
        <v>1427</v>
      </c>
      <c r="B609" s="65" t="s">
        <v>626</v>
      </c>
      <c r="C609" s="65" t="s">
        <v>1427</v>
      </c>
      <c r="D609" s="65" t="s">
        <v>1423</v>
      </c>
      <c r="E609" s="65" t="s">
        <v>1428</v>
      </c>
      <c r="F609" s="65" t="s">
        <v>1427</v>
      </c>
    </row>
    <row r="610" spans="1:6" ht="12.75">
      <c r="A610" s="65" t="s">
        <v>1429</v>
      </c>
      <c r="B610" s="65" t="s">
        <v>626</v>
      </c>
      <c r="C610" s="65" t="s">
        <v>1429</v>
      </c>
      <c r="D610" s="65" t="s">
        <v>1423</v>
      </c>
      <c r="E610" s="65" t="s">
        <v>1430</v>
      </c>
      <c r="F610" s="65" t="s">
        <v>1429</v>
      </c>
    </row>
    <row r="611" spans="1:6" ht="12.75">
      <c r="A611" s="65" t="s">
        <v>1431</v>
      </c>
      <c r="B611" s="65" t="s">
        <v>626</v>
      </c>
      <c r="C611" s="65" t="s">
        <v>1431</v>
      </c>
      <c r="D611" s="65" t="s">
        <v>626</v>
      </c>
      <c r="E611" s="65" t="s">
        <v>1432</v>
      </c>
      <c r="F611" s="65" t="s">
        <v>1431</v>
      </c>
    </row>
    <row r="612" spans="1:6" ht="12.75">
      <c r="A612" s="65" t="s">
        <v>1433</v>
      </c>
      <c r="B612" s="65" t="s">
        <v>626</v>
      </c>
      <c r="C612" s="65" t="s">
        <v>1433</v>
      </c>
      <c r="D612" s="65" t="s">
        <v>626</v>
      </c>
      <c r="E612" s="65" t="s">
        <v>1434</v>
      </c>
      <c r="F612" s="65" t="s">
        <v>1433</v>
      </c>
    </row>
    <row r="613" spans="1:6" ht="12.75">
      <c r="A613" s="65" t="s">
        <v>1435</v>
      </c>
      <c r="B613" s="65" t="s">
        <v>626</v>
      </c>
      <c r="C613" s="65" t="s">
        <v>1435</v>
      </c>
      <c r="D613" s="65" t="s">
        <v>626</v>
      </c>
      <c r="E613" s="65" t="s">
        <v>1436</v>
      </c>
      <c r="F613" s="65" t="s">
        <v>1435</v>
      </c>
    </row>
    <row r="614" spans="1:6" ht="12.75">
      <c r="A614" s="65" t="s">
        <v>1437</v>
      </c>
      <c r="B614" s="65" t="s">
        <v>626</v>
      </c>
      <c r="C614" s="65" t="s">
        <v>1437</v>
      </c>
      <c r="D614" s="65" t="s">
        <v>626</v>
      </c>
      <c r="E614" s="65" t="s">
        <v>1438</v>
      </c>
      <c r="F614" s="65" t="s">
        <v>1437</v>
      </c>
    </row>
    <row r="615" spans="1:6" ht="12.75">
      <c r="A615" s="65" t="s">
        <v>1439</v>
      </c>
      <c r="B615" s="65" t="s">
        <v>626</v>
      </c>
      <c r="C615" s="65" t="s">
        <v>1439</v>
      </c>
      <c r="D615" s="65" t="s">
        <v>626</v>
      </c>
      <c r="E615" s="65" t="s">
        <v>1440</v>
      </c>
      <c r="F615" s="65" t="s">
        <v>1439</v>
      </c>
    </row>
    <row r="616" spans="1:6" ht="12.75">
      <c r="A616" s="65" t="s">
        <v>1441</v>
      </c>
      <c r="B616" s="65" t="s">
        <v>626</v>
      </c>
      <c r="C616" s="65" t="s">
        <v>1441</v>
      </c>
      <c r="D616" s="65" t="s">
        <v>626</v>
      </c>
      <c r="E616" s="65" t="s">
        <v>1442</v>
      </c>
      <c r="F616" s="65" t="s">
        <v>1441</v>
      </c>
    </row>
    <row r="617" spans="1:6" ht="12.75">
      <c r="A617" s="65" t="s">
        <v>1443</v>
      </c>
      <c r="B617" s="65" t="s">
        <v>626</v>
      </c>
      <c r="C617" s="65" t="s">
        <v>1443</v>
      </c>
      <c r="D617" s="65" t="s">
        <v>626</v>
      </c>
      <c r="E617" s="65" t="s">
        <v>1444</v>
      </c>
      <c r="F617" s="65" t="s">
        <v>1443</v>
      </c>
    </row>
    <row r="618" spans="1:6" ht="12.75">
      <c r="A618" s="65" t="s">
        <v>1445</v>
      </c>
      <c r="B618" s="65" t="s">
        <v>626</v>
      </c>
      <c r="C618" s="65" t="s">
        <v>1445</v>
      </c>
      <c r="D618" s="65" t="s">
        <v>626</v>
      </c>
      <c r="E618" s="65" t="s">
        <v>1446</v>
      </c>
      <c r="F618" s="65" t="s">
        <v>1445</v>
      </c>
    </row>
    <row r="619" spans="1:6" ht="12.75">
      <c r="A619" s="65" t="s">
        <v>1447</v>
      </c>
      <c r="B619" s="65" t="s">
        <v>626</v>
      </c>
      <c r="C619" s="65" t="s">
        <v>1447</v>
      </c>
      <c r="D619" s="65" t="s">
        <v>626</v>
      </c>
      <c r="E619" s="65" t="s">
        <v>1448</v>
      </c>
      <c r="F619" s="65" t="s">
        <v>1447</v>
      </c>
    </row>
    <row r="620" spans="1:6" ht="12.75">
      <c r="A620" s="65" t="s">
        <v>1449</v>
      </c>
      <c r="B620" s="65" t="s">
        <v>626</v>
      </c>
      <c r="C620" s="65" t="s">
        <v>1449</v>
      </c>
      <c r="D620" s="65" t="s">
        <v>626</v>
      </c>
      <c r="E620" s="65" t="s">
        <v>1450</v>
      </c>
      <c r="F620" s="65" t="s">
        <v>1449</v>
      </c>
    </row>
    <row r="621" spans="1:6" ht="12.75">
      <c r="A621" s="65" t="s">
        <v>1451</v>
      </c>
      <c r="B621" s="65" t="s">
        <v>626</v>
      </c>
      <c r="C621" s="65" t="s">
        <v>1451</v>
      </c>
      <c r="D621" s="65" t="s">
        <v>626</v>
      </c>
      <c r="E621" s="65" t="s">
        <v>1452</v>
      </c>
      <c r="F621" s="65" t="s">
        <v>1451</v>
      </c>
    </row>
    <row r="622" spans="1:6" ht="12.75">
      <c r="A622" s="65" t="s">
        <v>147</v>
      </c>
      <c r="B622" s="65" t="s">
        <v>1453</v>
      </c>
      <c r="C622" s="65" t="s">
        <v>147</v>
      </c>
      <c r="D622" s="65" t="s">
        <v>1454</v>
      </c>
      <c r="E622" s="65" t="s">
        <v>1455</v>
      </c>
      <c r="F622" s="65" t="s">
        <v>147</v>
      </c>
    </row>
    <row r="623" spans="1:6" ht="12.75">
      <c r="A623" s="65" t="s">
        <v>159</v>
      </c>
      <c r="B623" s="65" t="s">
        <v>1456</v>
      </c>
      <c r="C623" s="65" t="s">
        <v>159</v>
      </c>
      <c r="D623" s="65" t="s">
        <v>1454</v>
      </c>
      <c r="E623" s="65" t="s">
        <v>1457</v>
      </c>
      <c r="F623" s="65" t="s">
        <v>159</v>
      </c>
    </row>
    <row r="624" spans="1:6" ht="12.75">
      <c r="A624" s="65" t="s">
        <v>175</v>
      </c>
      <c r="B624" s="65" t="s">
        <v>1458</v>
      </c>
      <c r="C624" s="65" t="s">
        <v>175</v>
      </c>
      <c r="D624" s="65" t="s">
        <v>1454</v>
      </c>
      <c r="E624" s="65" t="s">
        <v>1459</v>
      </c>
      <c r="F624" s="65" t="s">
        <v>175</v>
      </c>
    </row>
    <row r="625" spans="1:6" ht="12.75">
      <c r="A625" s="65" t="s">
        <v>183</v>
      </c>
      <c r="B625" s="65" t="s">
        <v>1460</v>
      </c>
      <c r="C625" s="65" t="s">
        <v>183</v>
      </c>
      <c r="D625" s="65" t="s">
        <v>1454</v>
      </c>
      <c r="E625" s="65" t="s">
        <v>1461</v>
      </c>
      <c r="F625" s="65" t="s">
        <v>183</v>
      </c>
    </row>
    <row r="626" spans="1:6" ht="12.75">
      <c r="A626" s="65" t="s">
        <v>149</v>
      </c>
      <c r="B626" s="65" t="s">
        <v>1462</v>
      </c>
      <c r="C626" s="65" t="s">
        <v>149</v>
      </c>
      <c r="D626" s="65" t="s">
        <v>1454</v>
      </c>
      <c r="E626" s="65" t="s">
        <v>1463</v>
      </c>
      <c r="F626" s="65" t="s">
        <v>149</v>
      </c>
    </row>
    <row r="627" spans="1:6" ht="12.75">
      <c r="A627" s="65" t="s">
        <v>153</v>
      </c>
      <c r="B627" s="65" t="s">
        <v>1464</v>
      </c>
      <c r="C627" s="65" t="s">
        <v>153</v>
      </c>
      <c r="D627" s="65" t="s">
        <v>1454</v>
      </c>
      <c r="E627" s="65" t="s">
        <v>1465</v>
      </c>
      <c r="F627" s="65" t="s">
        <v>153</v>
      </c>
    </row>
    <row r="628" spans="1:6" ht="12.75">
      <c r="A628" s="65" t="s">
        <v>161</v>
      </c>
      <c r="B628" s="65" t="s">
        <v>1466</v>
      </c>
      <c r="C628" s="65" t="s">
        <v>161</v>
      </c>
      <c r="D628" s="65" t="s">
        <v>1454</v>
      </c>
      <c r="E628" s="65" t="s">
        <v>1467</v>
      </c>
      <c r="F628" s="65" t="s">
        <v>161</v>
      </c>
    </row>
    <row r="629" spans="1:6" ht="12.75">
      <c r="A629" s="65" t="s">
        <v>163</v>
      </c>
      <c r="B629" s="65" t="s">
        <v>1468</v>
      </c>
      <c r="C629" s="65" t="s">
        <v>163</v>
      </c>
      <c r="D629" s="65" t="s">
        <v>1454</v>
      </c>
      <c r="E629" s="65" t="s">
        <v>1469</v>
      </c>
      <c r="F629" s="65" t="s">
        <v>163</v>
      </c>
    </row>
    <row r="630" spans="1:6" ht="12.75">
      <c r="A630" s="65" t="s">
        <v>165</v>
      </c>
      <c r="B630" s="65" t="s">
        <v>1470</v>
      </c>
      <c r="C630" s="65" t="s">
        <v>165</v>
      </c>
      <c r="D630" s="65" t="s">
        <v>1454</v>
      </c>
      <c r="E630" s="65" t="s">
        <v>1471</v>
      </c>
      <c r="F630" s="65" t="s">
        <v>165</v>
      </c>
    </row>
    <row r="631" spans="1:6" ht="12.75">
      <c r="A631" s="65" t="s">
        <v>167</v>
      </c>
      <c r="B631" s="65" t="s">
        <v>1472</v>
      </c>
      <c r="C631" s="65" t="s">
        <v>167</v>
      </c>
      <c r="D631" s="65" t="s">
        <v>1454</v>
      </c>
      <c r="E631" s="65" t="s">
        <v>1473</v>
      </c>
      <c r="F631" s="65" t="s">
        <v>167</v>
      </c>
    </row>
    <row r="632" spans="1:6" ht="12.75">
      <c r="A632" s="65" t="s">
        <v>171</v>
      </c>
      <c r="B632" s="65" t="s">
        <v>1474</v>
      </c>
      <c r="C632" s="65" t="s">
        <v>171</v>
      </c>
      <c r="D632" s="65" t="s">
        <v>1454</v>
      </c>
      <c r="E632" s="65" t="s">
        <v>1475</v>
      </c>
      <c r="F632" s="65" t="s">
        <v>171</v>
      </c>
    </row>
    <row r="633" spans="1:6" ht="12.75">
      <c r="A633" s="65" t="s">
        <v>181</v>
      </c>
      <c r="B633" s="65" t="s">
        <v>1476</v>
      </c>
      <c r="C633" s="65" t="s">
        <v>181</v>
      </c>
      <c r="D633" s="65" t="s">
        <v>1454</v>
      </c>
      <c r="E633" s="65" t="s">
        <v>1477</v>
      </c>
      <c r="F633" s="65" t="s">
        <v>181</v>
      </c>
    </row>
    <row r="634" spans="1:6" ht="12.75">
      <c r="A634" s="65" t="s">
        <v>189</v>
      </c>
      <c r="B634" s="65" t="s">
        <v>1478</v>
      </c>
      <c r="C634" s="65" t="s">
        <v>189</v>
      </c>
      <c r="D634" s="65" t="s">
        <v>1454</v>
      </c>
      <c r="E634" s="65" t="s">
        <v>1479</v>
      </c>
      <c r="F634" s="65" t="s">
        <v>189</v>
      </c>
    </row>
    <row r="635" spans="1:6" ht="12.75">
      <c r="A635" s="65" t="s">
        <v>191</v>
      </c>
      <c r="B635" s="65" t="s">
        <v>1480</v>
      </c>
      <c r="C635" s="65" t="s">
        <v>191</v>
      </c>
      <c r="D635" s="65" t="s">
        <v>1454</v>
      </c>
      <c r="E635" s="65" t="s">
        <v>1481</v>
      </c>
      <c r="F635" s="65" t="s">
        <v>191</v>
      </c>
    </row>
    <row r="636" spans="1:6" ht="12.75">
      <c r="A636" s="65" t="s">
        <v>151</v>
      </c>
      <c r="B636" s="65" t="s">
        <v>1482</v>
      </c>
      <c r="C636" s="65" t="s">
        <v>151</v>
      </c>
      <c r="D636" s="65" t="s">
        <v>1454</v>
      </c>
      <c r="E636" s="65" t="s">
        <v>1483</v>
      </c>
      <c r="F636" s="65" t="s">
        <v>151</v>
      </c>
    </row>
    <row r="637" spans="1:6" ht="12.75">
      <c r="A637" s="65" t="s">
        <v>155</v>
      </c>
      <c r="B637" s="65" t="s">
        <v>1484</v>
      </c>
      <c r="C637" s="65" t="s">
        <v>155</v>
      </c>
      <c r="D637" s="65" t="s">
        <v>1454</v>
      </c>
      <c r="E637" s="65" t="s">
        <v>1485</v>
      </c>
      <c r="F637" s="65" t="s">
        <v>155</v>
      </c>
    </row>
    <row r="638" spans="1:6" ht="12.75">
      <c r="A638" s="65" t="s">
        <v>157</v>
      </c>
      <c r="B638" s="65" t="s">
        <v>1486</v>
      </c>
      <c r="C638" s="65" t="s">
        <v>157</v>
      </c>
      <c r="D638" s="65" t="s">
        <v>1454</v>
      </c>
      <c r="E638" s="65" t="s">
        <v>1487</v>
      </c>
      <c r="F638" s="65" t="s">
        <v>157</v>
      </c>
    </row>
    <row r="639" spans="1:6" ht="12.75">
      <c r="A639" s="65" t="s">
        <v>1488</v>
      </c>
      <c r="B639" s="65" t="s">
        <v>1489</v>
      </c>
      <c r="C639" s="65" t="s">
        <v>1488</v>
      </c>
      <c r="D639" s="65" t="s">
        <v>1490</v>
      </c>
      <c r="E639" s="65" t="s">
        <v>1491</v>
      </c>
      <c r="F639" s="65" t="s">
        <v>1488</v>
      </c>
    </row>
    <row r="640" spans="1:6" ht="12.75">
      <c r="A640" s="65" t="s">
        <v>169</v>
      </c>
      <c r="B640" s="65" t="s">
        <v>1492</v>
      </c>
      <c r="C640" s="65" t="s">
        <v>169</v>
      </c>
      <c r="D640" s="65" t="s">
        <v>1454</v>
      </c>
      <c r="E640" s="65" t="s">
        <v>1493</v>
      </c>
      <c r="F640" s="65" t="s">
        <v>169</v>
      </c>
    </row>
    <row r="641" spans="1:6" ht="12.75">
      <c r="A641" s="65" t="s">
        <v>173</v>
      </c>
      <c r="B641" s="65" t="s">
        <v>1494</v>
      </c>
      <c r="C641" s="65" t="s">
        <v>173</v>
      </c>
      <c r="D641" s="65" t="s">
        <v>1454</v>
      </c>
      <c r="E641" s="65" t="s">
        <v>1495</v>
      </c>
      <c r="F641" s="65" t="s">
        <v>173</v>
      </c>
    </row>
    <row r="642" spans="1:6" ht="12.75">
      <c r="A642" s="65" t="s">
        <v>177</v>
      </c>
      <c r="B642" s="65" t="s">
        <v>1496</v>
      </c>
      <c r="C642" s="65" t="s">
        <v>177</v>
      </c>
      <c r="D642" s="65" t="s">
        <v>1454</v>
      </c>
      <c r="E642" s="65" t="s">
        <v>1497</v>
      </c>
      <c r="F642" s="65" t="s">
        <v>177</v>
      </c>
    </row>
    <row r="643" spans="1:6" ht="12.75">
      <c r="A643" s="65" t="s">
        <v>179</v>
      </c>
      <c r="B643" s="65" t="s">
        <v>1498</v>
      </c>
      <c r="C643" s="65" t="s">
        <v>179</v>
      </c>
      <c r="D643" s="65" t="s">
        <v>1454</v>
      </c>
      <c r="E643" s="65" t="s">
        <v>1499</v>
      </c>
      <c r="F643" s="65" t="s">
        <v>179</v>
      </c>
    </row>
    <row r="644" spans="1:6" ht="12.75">
      <c r="A644" s="65" t="s">
        <v>185</v>
      </c>
      <c r="B644" s="65" t="s">
        <v>1500</v>
      </c>
      <c r="C644" s="65" t="s">
        <v>185</v>
      </c>
      <c r="D644" s="65" t="s">
        <v>1454</v>
      </c>
      <c r="E644" s="65" t="s">
        <v>1501</v>
      </c>
      <c r="F644" s="65" t="s">
        <v>185</v>
      </c>
    </row>
    <row r="645" spans="1:6" ht="12.75">
      <c r="A645" s="65" t="s">
        <v>187</v>
      </c>
      <c r="B645" s="65" t="s">
        <v>1502</v>
      </c>
      <c r="C645" s="65" t="s">
        <v>187</v>
      </c>
      <c r="D645" s="65" t="s">
        <v>1454</v>
      </c>
      <c r="E645" s="65" t="s">
        <v>1503</v>
      </c>
      <c r="F645" s="65" t="s">
        <v>187</v>
      </c>
    </row>
    <row r="646" spans="1:6" ht="12.75">
      <c r="A646" s="65" t="s">
        <v>194</v>
      </c>
      <c r="B646" s="65" t="s">
        <v>1504</v>
      </c>
      <c r="C646" s="65" t="s">
        <v>194</v>
      </c>
      <c r="D646" s="65" t="s">
        <v>1454</v>
      </c>
      <c r="E646" s="65" t="s">
        <v>1505</v>
      </c>
      <c r="F646" s="65" t="s">
        <v>194</v>
      </c>
    </row>
    <row r="647" spans="1:6" ht="12.75">
      <c r="A647" s="65" t="s">
        <v>1506</v>
      </c>
      <c r="B647" s="65" t="s">
        <v>626</v>
      </c>
      <c r="C647" s="65" t="s">
        <v>1506</v>
      </c>
      <c r="D647" s="65" t="s">
        <v>1507</v>
      </c>
      <c r="E647" s="65" t="s">
        <v>1508</v>
      </c>
      <c r="F647" s="65" t="s">
        <v>1506</v>
      </c>
    </row>
    <row r="648" spans="1:6" ht="12.75">
      <c r="A648" s="65" t="s">
        <v>1509</v>
      </c>
      <c r="B648" s="65" t="s">
        <v>626</v>
      </c>
      <c r="C648" s="65" t="s">
        <v>1509</v>
      </c>
      <c r="D648" s="65" t="s">
        <v>1507</v>
      </c>
      <c r="E648" s="65" t="s">
        <v>1510</v>
      </c>
      <c r="F648" s="65" t="s">
        <v>1509</v>
      </c>
    </row>
    <row r="649" spans="1:6" ht="12.75">
      <c r="A649" s="65" t="s">
        <v>1511</v>
      </c>
      <c r="B649" s="65" t="s">
        <v>626</v>
      </c>
      <c r="C649" s="65" t="s">
        <v>1511</v>
      </c>
      <c r="D649" s="65" t="s">
        <v>1507</v>
      </c>
      <c r="E649" s="65" t="s">
        <v>1512</v>
      </c>
      <c r="F649" s="65" t="s">
        <v>1511</v>
      </c>
    </row>
    <row r="650" spans="1:6" ht="12.75">
      <c r="A650" s="65" t="s">
        <v>1513</v>
      </c>
      <c r="B650" s="65" t="s">
        <v>626</v>
      </c>
      <c r="C650" s="65" t="s">
        <v>1513</v>
      </c>
      <c r="D650" s="65" t="s">
        <v>1507</v>
      </c>
      <c r="E650" s="65" t="s">
        <v>1514</v>
      </c>
      <c r="F650" s="65" t="s">
        <v>1513</v>
      </c>
    </row>
    <row r="651" spans="1:6" ht="12.75">
      <c r="A651" s="65" t="s">
        <v>1515</v>
      </c>
      <c r="B651" s="65" t="s">
        <v>626</v>
      </c>
      <c r="C651" s="65" t="s">
        <v>1515</v>
      </c>
      <c r="D651" s="65" t="s">
        <v>626</v>
      </c>
      <c r="E651" s="65" t="s">
        <v>1516</v>
      </c>
      <c r="F651" s="65" t="s">
        <v>1515</v>
      </c>
    </row>
    <row r="652" spans="1:6" ht="12.75">
      <c r="A652" s="65" t="s">
        <v>1517</v>
      </c>
      <c r="B652" s="65" t="s">
        <v>626</v>
      </c>
      <c r="C652" s="65" t="s">
        <v>1517</v>
      </c>
      <c r="D652" s="65" t="s">
        <v>626</v>
      </c>
      <c r="E652" s="65" t="s">
        <v>1518</v>
      </c>
      <c r="F652" s="65" t="s">
        <v>1517</v>
      </c>
    </row>
    <row r="653" spans="1:6" ht="12.75">
      <c r="A653" s="65" t="s">
        <v>1519</v>
      </c>
      <c r="B653" s="65" t="s">
        <v>626</v>
      </c>
      <c r="C653" s="65" t="s">
        <v>1519</v>
      </c>
      <c r="D653" s="65" t="s">
        <v>626</v>
      </c>
      <c r="E653" s="65" t="s">
        <v>1520</v>
      </c>
      <c r="F653" s="65" t="s">
        <v>1519</v>
      </c>
    </row>
    <row r="654" spans="1:6" ht="12.75">
      <c r="A654" s="65" t="s">
        <v>1521</v>
      </c>
      <c r="B654" s="65" t="s">
        <v>626</v>
      </c>
      <c r="C654" s="65" t="s">
        <v>1521</v>
      </c>
      <c r="D654" s="65" t="s">
        <v>626</v>
      </c>
      <c r="E654" s="65" t="s">
        <v>1522</v>
      </c>
      <c r="F654" s="65" t="s">
        <v>1521</v>
      </c>
    </row>
    <row r="655" spans="1:6" ht="12.75">
      <c r="A655" s="65" t="s">
        <v>1523</v>
      </c>
      <c r="B655" s="65" t="s">
        <v>626</v>
      </c>
      <c r="C655" s="65" t="s">
        <v>1523</v>
      </c>
      <c r="D655" s="65" t="s">
        <v>626</v>
      </c>
      <c r="E655" s="65" t="s">
        <v>1524</v>
      </c>
      <c r="F655" s="65" t="s">
        <v>1523</v>
      </c>
    </row>
    <row r="656" spans="1:6" ht="12.75">
      <c r="A656" s="65" t="s">
        <v>1525</v>
      </c>
      <c r="B656" s="65" t="s">
        <v>626</v>
      </c>
      <c r="C656" s="65" t="s">
        <v>1525</v>
      </c>
      <c r="D656" s="65" t="s">
        <v>626</v>
      </c>
      <c r="E656" s="65" t="s">
        <v>1526</v>
      </c>
      <c r="F656" s="65" t="s">
        <v>1525</v>
      </c>
    </row>
    <row r="657" spans="1:6" ht="12.75">
      <c r="A657" s="65" t="s">
        <v>1527</v>
      </c>
      <c r="B657" s="65" t="s">
        <v>626</v>
      </c>
      <c r="C657" s="65" t="s">
        <v>1527</v>
      </c>
      <c r="D657" s="65" t="s">
        <v>626</v>
      </c>
      <c r="E657" s="65" t="s">
        <v>1528</v>
      </c>
      <c r="F657" s="65" t="s">
        <v>1527</v>
      </c>
    </row>
    <row r="658" spans="1:6" ht="12.75">
      <c r="A658" s="65" t="s">
        <v>1529</v>
      </c>
      <c r="B658" s="65" t="s">
        <v>626</v>
      </c>
      <c r="C658" s="65" t="s">
        <v>1529</v>
      </c>
      <c r="D658" s="65" t="s">
        <v>626</v>
      </c>
      <c r="E658" s="65" t="s">
        <v>1530</v>
      </c>
      <c r="F658" s="65" t="s">
        <v>1529</v>
      </c>
    </row>
    <row r="659" spans="1:6" ht="12.75">
      <c r="A659" s="65" t="s">
        <v>1531</v>
      </c>
      <c r="B659" s="65" t="s">
        <v>626</v>
      </c>
      <c r="C659" s="65" t="s">
        <v>1531</v>
      </c>
      <c r="D659" s="65" t="s">
        <v>626</v>
      </c>
      <c r="E659" s="65" t="s">
        <v>1532</v>
      </c>
      <c r="F659" s="65" t="s">
        <v>1531</v>
      </c>
    </row>
    <row r="660" spans="1:6" ht="12.75">
      <c r="A660" s="65" t="s">
        <v>1533</v>
      </c>
      <c r="B660" s="65" t="s">
        <v>626</v>
      </c>
      <c r="C660" s="65" t="s">
        <v>1533</v>
      </c>
      <c r="D660" s="65" t="s">
        <v>626</v>
      </c>
      <c r="E660" s="65" t="s">
        <v>1534</v>
      </c>
      <c r="F660" s="65" t="s">
        <v>1533</v>
      </c>
    </row>
    <row r="661" spans="1:6" ht="12.75">
      <c r="A661" s="65" t="s">
        <v>1535</v>
      </c>
      <c r="B661" s="65" t="s">
        <v>626</v>
      </c>
      <c r="C661" s="65" t="s">
        <v>1535</v>
      </c>
      <c r="D661" s="65" t="s">
        <v>626</v>
      </c>
      <c r="E661" s="65" t="s">
        <v>1536</v>
      </c>
      <c r="F661" s="65" t="s">
        <v>1535</v>
      </c>
    </row>
    <row r="662" spans="1:6" ht="12.75">
      <c r="A662" s="65" t="s">
        <v>1537</v>
      </c>
      <c r="B662" s="65" t="s">
        <v>626</v>
      </c>
      <c r="C662" s="65" t="s">
        <v>1537</v>
      </c>
      <c r="D662" s="65" t="s">
        <v>626</v>
      </c>
      <c r="E662" s="65" t="s">
        <v>1538</v>
      </c>
      <c r="F662" s="65" t="s">
        <v>1537</v>
      </c>
    </row>
    <row r="663" spans="1:6" ht="12.75">
      <c r="A663" s="65" t="s">
        <v>1539</v>
      </c>
      <c r="B663" s="65" t="s">
        <v>626</v>
      </c>
      <c r="C663" s="65" t="s">
        <v>1539</v>
      </c>
      <c r="D663" s="65" t="s">
        <v>626</v>
      </c>
      <c r="E663" s="65" t="s">
        <v>1540</v>
      </c>
      <c r="F663" s="65" t="s">
        <v>1539</v>
      </c>
    </row>
    <row r="664" spans="1:6" ht="12.75">
      <c r="A664" s="65" t="s">
        <v>1541</v>
      </c>
      <c r="B664" s="65" t="s">
        <v>626</v>
      </c>
      <c r="C664" s="65" t="s">
        <v>1541</v>
      </c>
      <c r="D664" s="65" t="s">
        <v>626</v>
      </c>
      <c r="E664" s="65" t="s">
        <v>1542</v>
      </c>
      <c r="F664" s="65" t="s">
        <v>1541</v>
      </c>
    </row>
    <row r="665" spans="1:6" ht="12.75">
      <c r="A665" s="65" t="s">
        <v>1543</v>
      </c>
      <c r="B665" s="65" t="s">
        <v>626</v>
      </c>
      <c r="C665" s="65" t="s">
        <v>1543</v>
      </c>
      <c r="D665" s="65" t="s">
        <v>626</v>
      </c>
      <c r="E665" s="65" t="s">
        <v>1544</v>
      </c>
      <c r="F665" s="65" t="s">
        <v>1543</v>
      </c>
    </row>
    <row r="666" spans="1:6" ht="12.75">
      <c r="A666" s="65" t="s">
        <v>1545</v>
      </c>
      <c r="B666" s="65" t="s">
        <v>626</v>
      </c>
      <c r="C666" s="65" t="s">
        <v>1545</v>
      </c>
      <c r="D666" s="65" t="s">
        <v>626</v>
      </c>
      <c r="E666" s="65" t="s">
        <v>1546</v>
      </c>
      <c r="F666" s="65" t="s">
        <v>1545</v>
      </c>
    </row>
    <row r="667" spans="1:6" ht="12.75">
      <c r="A667" s="65" t="s">
        <v>1547</v>
      </c>
      <c r="B667" s="65" t="s">
        <v>626</v>
      </c>
      <c r="C667" s="65" t="s">
        <v>1547</v>
      </c>
      <c r="D667" s="65" t="s">
        <v>626</v>
      </c>
      <c r="E667" s="65" t="s">
        <v>1548</v>
      </c>
      <c r="F667" s="65" t="s">
        <v>1547</v>
      </c>
    </row>
    <row r="668" spans="1:6" ht="12.75">
      <c r="A668" s="65" t="s">
        <v>1549</v>
      </c>
      <c r="B668" s="65" t="s">
        <v>626</v>
      </c>
      <c r="C668" s="65" t="s">
        <v>1549</v>
      </c>
      <c r="D668" s="65" t="s">
        <v>626</v>
      </c>
      <c r="E668" s="65" t="s">
        <v>1550</v>
      </c>
      <c r="F668" s="65" t="s">
        <v>1549</v>
      </c>
    </row>
    <row r="669" spans="1:6" ht="12.75">
      <c r="A669" s="65" t="s">
        <v>1551</v>
      </c>
      <c r="B669" s="65" t="s">
        <v>626</v>
      </c>
      <c r="C669" s="65" t="s">
        <v>1551</v>
      </c>
      <c r="D669" s="65" t="s">
        <v>626</v>
      </c>
      <c r="E669" s="65" t="s">
        <v>1552</v>
      </c>
      <c r="F669" s="65" t="s">
        <v>1551</v>
      </c>
    </row>
    <row r="670" spans="1:6" ht="12.75">
      <c r="A670" s="65" t="s">
        <v>1553</v>
      </c>
      <c r="B670" s="65" t="s">
        <v>626</v>
      </c>
      <c r="C670" s="65" t="s">
        <v>1553</v>
      </c>
      <c r="D670" s="65" t="s">
        <v>626</v>
      </c>
      <c r="E670" s="65" t="s">
        <v>1554</v>
      </c>
      <c r="F670" s="65" t="s">
        <v>1553</v>
      </c>
    </row>
    <row r="671" spans="1:6" ht="12.75">
      <c r="A671" s="65" t="s">
        <v>1555</v>
      </c>
      <c r="B671" s="65" t="s">
        <v>626</v>
      </c>
      <c r="C671" s="65" t="s">
        <v>1555</v>
      </c>
      <c r="D671" s="65" t="s">
        <v>626</v>
      </c>
      <c r="E671" s="65" t="s">
        <v>1556</v>
      </c>
      <c r="F671" s="65" t="s">
        <v>1555</v>
      </c>
    </row>
    <row r="672" spans="1:6" ht="12.75">
      <c r="A672" s="65" t="s">
        <v>1557</v>
      </c>
      <c r="B672" s="65" t="s">
        <v>626</v>
      </c>
      <c r="C672" s="65" t="s">
        <v>1557</v>
      </c>
      <c r="D672" s="65" t="s">
        <v>626</v>
      </c>
      <c r="E672" s="65" t="s">
        <v>1558</v>
      </c>
      <c r="F672" s="65" t="s">
        <v>1557</v>
      </c>
    </row>
    <row r="673" spans="1:6" ht="12.75">
      <c r="A673" s="65" t="s">
        <v>132</v>
      </c>
      <c r="B673" s="65" t="s">
        <v>626</v>
      </c>
      <c r="C673" s="65" t="s">
        <v>132</v>
      </c>
      <c r="D673" s="65" t="s">
        <v>626</v>
      </c>
      <c r="E673" s="65" t="s">
        <v>1559</v>
      </c>
      <c r="F673" s="65" t="s">
        <v>132</v>
      </c>
    </row>
    <row r="674" spans="1:6" ht="12.75">
      <c r="A674" s="65" t="s">
        <v>1560</v>
      </c>
      <c r="B674" s="65" t="s">
        <v>626</v>
      </c>
      <c r="C674" s="65" t="s">
        <v>1560</v>
      </c>
      <c r="D674" s="65" t="s">
        <v>626</v>
      </c>
      <c r="E674" s="65" t="s">
        <v>1561</v>
      </c>
      <c r="F674" s="65" t="s">
        <v>1560</v>
      </c>
    </row>
    <row r="675" spans="1:6" ht="12.75">
      <c r="A675" s="65" t="s">
        <v>141</v>
      </c>
      <c r="B675" s="65" t="s">
        <v>626</v>
      </c>
      <c r="C675" s="65" t="s">
        <v>141</v>
      </c>
      <c r="D675" s="65" t="s">
        <v>626</v>
      </c>
      <c r="E675" s="65" t="s">
        <v>1562</v>
      </c>
      <c r="F675" s="65" t="s">
        <v>141</v>
      </c>
    </row>
    <row r="676" spans="1:6" ht="12.75">
      <c r="A676" s="65" t="s">
        <v>142</v>
      </c>
      <c r="B676" s="65" t="s">
        <v>626</v>
      </c>
      <c r="C676" s="65" t="s">
        <v>142</v>
      </c>
      <c r="D676" s="65" t="s">
        <v>626</v>
      </c>
      <c r="E676" s="65" t="s">
        <v>1563</v>
      </c>
      <c r="F676" s="65" t="s">
        <v>142</v>
      </c>
    </row>
    <row r="677" spans="1:6" ht="12.75">
      <c r="A677" s="65" t="s">
        <v>1564</v>
      </c>
      <c r="B677" s="65" t="s">
        <v>626</v>
      </c>
      <c r="C677" s="65" t="s">
        <v>1564</v>
      </c>
      <c r="D677" s="65" t="s">
        <v>626</v>
      </c>
      <c r="E677" s="65" t="s">
        <v>1565</v>
      </c>
      <c r="F677" s="65" t="s">
        <v>1564</v>
      </c>
    </row>
    <row r="678" spans="1:6" ht="12.75">
      <c r="A678" s="65" t="s">
        <v>137</v>
      </c>
      <c r="B678" s="65" t="s">
        <v>626</v>
      </c>
      <c r="C678" s="65" t="s">
        <v>137</v>
      </c>
      <c r="D678" s="65" t="s">
        <v>626</v>
      </c>
      <c r="E678" s="65" t="s">
        <v>1566</v>
      </c>
      <c r="F678" s="65" t="s">
        <v>137</v>
      </c>
    </row>
    <row r="679" spans="1:6" ht="12.75">
      <c r="A679" s="65" t="s">
        <v>138</v>
      </c>
      <c r="B679" s="65" t="s">
        <v>626</v>
      </c>
      <c r="C679" s="65" t="s">
        <v>138</v>
      </c>
      <c r="D679" s="65" t="s">
        <v>626</v>
      </c>
      <c r="E679" s="65" t="s">
        <v>1567</v>
      </c>
      <c r="F679" s="65" t="s">
        <v>138</v>
      </c>
    </row>
    <row r="680" spans="1:6" ht="12.75">
      <c r="A680" s="65" t="s">
        <v>1568</v>
      </c>
      <c r="B680" s="65" t="s">
        <v>626</v>
      </c>
      <c r="C680" s="65" t="s">
        <v>1568</v>
      </c>
      <c r="D680" s="65" t="s">
        <v>626</v>
      </c>
      <c r="E680" s="65" t="s">
        <v>1569</v>
      </c>
      <c r="F680" s="65" t="s">
        <v>1568</v>
      </c>
    </row>
    <row r="681" spans="1:6" ht="12.75">
      <c r="A681" s="65" t="s">
        <v>1570</v>
      </c>
      <c r="B681" s="65" t="s">
        <v>626</v>
      </c>
      <c r="C681" s="65" t="s">
        <v>1570</v>
      </c>
      <c r="D681" s="65" t="s">
        <v>626</v>
      </c>
      <c r="E681" s="65" t="s">
        <v>1571</v>
      </c>
      <c r="F681" s="65" t="s">
        <v>1570</v>
      </c>
    </row>
    <row r="682" spans="1:6" ht="12.75">
      <c r="A682" s="65" t="s">
        <v>1572</v>
      </c>
      <c r="B682" s="65" t="s">
        <v>626</v>
      </c>
      <c r="C682" s="65" t="s">
        <v>1572</v>
      </c>
      <c r="D682" s="65" t="s">
        <v>626</v>
      </c>
      <c r="E682" s="65" t="s">
        <v>1573</v>
      </c>
      <c r="F682" s="65" t="s">
        <v>1572</v>
      </c>
    </row>
    <row r="683" spans="1:6" ht="12.75">
      <c r="A683" s="65" t="s">
        <v>1574</v>
      </c>
      <c r="B683" s="65" t="s">
        <v>626</v>
      </c>
      <c r="C683" s="65" t="s">
        <v>1574</v>
      </c>
      <c r="D683" s="65" t="s">
        <v>626</v>
      </c>
      <c r="E683" s="65" t="s">
        <v>1575</v>
      </c>
      <c r="F683" s="65" t="s">
        <v>1574</v>
      </c>
    </row>
    <row r="684" spans="1:6" ht="12.75">
      <c r="A684" s="65" t="s">
        <v>145</v>
      </c>
      <c r="B684" s="65" t="s">
        <v>626</v>
      </c>
      <c r="C684" s="65" t="s">
        <v>145</v>
      </c>
      <c r="D684" s="65" t="s">
        <v>626</v>
      </c>
      <c r="E684" s="65" t="s">
        <v>1576</v>
      </c>
      <c r="F684" s="65" t="s">
        <v>145</v>
      </c>
    </row>
    <row r="685" spans="1:6" ht="12.75">
      <c r="A685" s="65" t="s">
        <v>1577</v>
      </c>
      <c r="B685" s="65" t="s">
        <v>626</v>
      </c>
      <c r="C685" s="65" t="s">
        <v>1577</v>
      </c>
      <c r="D685" s="65" t="s">
        <v>626</v>
      </c>
      <c r="E685" s="65" t="s">
        <v>1578</v>
      </c>
      <c r="F685" s="65" t="s">
        <v>1577</v>
      </c>
    </row>
    <row r="686" spans="1:6" ht="12.75">
      <c r="A686" s="65" t="s">
        <v>131</v>
      </c>
      <c r="B686" s="65" t="s">
        <v>626</v>
      </c>
      <c r="C686" s="65" t="s">
        <v>131</v>
      </c>
      <c r="D686" s="65" t="s">
        <v>626</v>
      </c>
      <c r="E686" s="65" t="s">
        <v>1579</v>
      </c>
      <c r="F686" s="65" t="s">
        <v>131</v>
      </c>
    </row>
    <row r="687" spans="1:6" ht="12.75">
      <c r="A687" s="65" t="s">
        <v>129</v>
      </c>
      <c r="B687" s="65" t="s">
        <v>626</v>
      </c>
      <c r="C687" s="65" t="s">
        <v>129</v>
      </c>
      <c r="D687" s="65" t="s">
        <v>626</v>
      </c>
      <c r="E687" s="65" t="s">
        <v>1580</v>
      </c>
      <c r="F687" s="65" t="s">
        <v>129</v>
      </c>
    </row>
    <row r="688" spans="1:6" ht="12.75">
      <c r="A688" s="65" t="s">
        <v>1581</v>
      </c>
      <c r="B688" s="65" t="s">
        <v>626</v>
      </c>
      <c r="C688" s="65" t="s">
        <v>1581</v>
      </c>
      <c r="D688" s="65" t="s">
        <v>626</v>
      </c>
      <c r="E688" s="65" t="s">
        <v>1582</v>
      </c>
      <c r="F688" s="65" t="s">
        <v>1581</v>
      </c>
    </row>
    <row r="689" spans="1:6" ht="12.75">
      <c r="A689" s="65" t="s">
        <v>130</v>
      </c>
      <c r="B689" s="65" t="s">
        <v>626</v>
      </c>
      <c r="C689" s="65" t="s">
        <v>130</v>
      </c>
      <c r="D689" s="65" t="s">
        <v>626</v>
      </c>
      <c r="E689" s="65" t="s">
        <v>1583</v>
      </c>
      <c r="F689" s="65" t="s">
        <v>130</v>
      </c>
    </row>
    <row r="690" spans="1:6" ht="12.75">
      <c r="A690" s="65" t="s">
        <v>1584</v>
      </c>
      <c r="B690" s="65" t="s">
        <v>626</v>
      </c>
      <c r="C690" s="65" t="s">
        <v>1584</v>
      </c>
      <c r="D690" s="65" t="s">
        <v>626</v>
      </c>
      <c r="E690" s="65" t="s">
        <v>1585</v>
      </c>
      <c r="F690" s="65" t="s">
        <v>1584</v>
      </c>
    </row>
    <row r="691" spans="1:6" ht="12.75">
      <c r="A691" s="65" t="s">
        <v>1586</v>
      </c>
      <c r="B691" s="65" t="s">
        <v>626</v>
      </c>
      <c r="C691" s="65" t="s">
        <v>1586</v>
      </c>
      <c r="D691" s="65" t="s">
        <v>626</v>
      </c>
      <c r="E691" s="65" t="s">
        <v>1587</v>
      </c>
      <c r="F691" s="65" t="s">
        <v>1586</v>
      </c>
    </row>
    <row r="692" spans="1:6" ht="12.75">
      <c r="A692" s="65" t="s">
        <v>128</v>
      </c>
      <c r="B692" s="65" t="s">
        <v>626</v>
      </c>
      <c r="C692" s="65" t="s">
        <v>128</v>
      </c>
      <c r="D692" s="65" t="s">
        <v>626</v>
      </c>
      <c r="E692" s="65" t="s">
        <v>1588</v>
      </c>
      <c r="F692" s="65" t="s">
        <v>128</v>
      </c>
    </row>
    <row r="693" spans="1:6" ht="12.75">
      <c r="A693" s="65" t="s">
        <v>125</v>
      </c>
      <c r="B693" s="65" t="s">
        <v>626</v>
      </c>
      <c r="C693" s="65" t="s">
        <v>125</v>
      </c>
      <c r="D693" s="65" t="s">
        <v>626</v>
      </c>
      <c r="E693" s="65" t="s">
        <v>1589</v>
      </c>
      <c r="F693" s="65" t="s">
        <v>125</v>
      </c>
    </row>
    <row r="694" spans="1:6" ht="12.75">
      <c r="A694" s="65" t="s">
        <v>126</v>
      </c>
      <c r="B694" s="65" t="s">
        <v>626</v>
      </c>
      <c r="C694" s="65" t="s">
        <v>126</v>
      </c>
      <c r="D694" s="65" t="s">
        <v>626</v>
      </c>
      <c r="E694" s="65" t="s">
        <v>1590</v>
      </c>
      <c r="F694" s="65" t="s">
        <v>126</v>
      </c>
    </row>
    <row r="695" spans="1:6" ht="12.75">
      <c r="A695" s="65" t="s">
        <v>127</v>
      </c>
      <c r="B695" s="65" t="s">
        <v>626</v>
      </c>
      <c r="C695" s="65" t="s">
        <v>127</v>
      </c>
      <c r="D695" s="65" t="s">
        <v>626</v>
      </c>
      <c r="E695" s="65" t="s">
        <v>1591</v>
      </c>
      <c r="F695" s="65" t="s">
        <v>127</v>
      </c>
    </row>
    <row r="696" spans="1:6" ht="12.75">
      <c r="A696" s="65" t="s">
        <v>124</v>
      </c>
      <c r="B696" s="65" t="s">
        <v>626</v>
      </c>
      <c r="C696" s="65" t="s">
        <v>124</v>
      </c>
      <c r="D696" s="65" t="s">
        <v>626</v>
      </c>
      <c r="E696" s="65" t="s">
        <v>1592</v>
      </c>
      <c r="F696" s="65" t="s">
        <v>124</v>
      </c>
    </row>
    <row r="697" spans="1:6" ht="12.75">
      <c r="A697" s="65" t="s">
        <v>1593</v>
      </c>
      <c r="B697" s="65" t="s">
        <v>626</v>
      </c>
      <c r="C697" s="65" t="s">
        <v>1593</v>
      </c>
      <c r="D697" s="65" t="s">
        <v>626</v>
      </c>
      <c r="E697" s="65" t="s">
        <v>1594</v>
      </c>
      <c r="F697" s="65" t="s">
        <v>1593</v>
      </c>
    </row>
    <row r="698" spans="1:6" ht="12.75">
      <c r="A698" s="65" t="s">
        <v>123</v>
      </c>
      <c r="B698" s="65" t="s">
        <v>626</v>
      </c>
      <c r="C698" s="65" t="s">
        <v>123</v>
      </c>
      <c r="D698" s="65" t="s">
        <v>626</v>
      </c>
      <c r="E698" s="65" t="s">
        <v>1595</v>
      </c>
      <c r="F698" s="65" t="s">
        <v>123</v>
      </c>
    </row>
    <row r="699" spans="1:6" ht="12.75">
      <c r="A699" s="65" t="s">
        <v>1596</v>
      </c>
      <c r="B699" s="65" t="s">
        <v>626</v>
      </c>
      <c r="C699" s="65" t="s">
        <v>1596</v>
      </c>
      <c r="D699" s="65" t="s">
        <v>626</v>
      </c>
      <c r="E699" s="65" t="s">
        <v>1597</v>
      </c>
      <c r="F699" s="65" t="s">
        <v>1596</v>
      </c>
    </row>
    <row r="700" spans="1:6" ht="12.75">
      <c r="A700" s="65" t="s">
        <v>1598</v>
      </c>
      <c r="B700" s="65" t="s">
        <v>626</v>
      </c>
      <c r="C700" s="65" t="s">
        <v>1598</v>
      </c>
      <c r="D700" s="65" t="s">
        <v>626</v>
      </c>
      <c r="E700" s="65" t="s">
        <v>1599</v>
      </c>
      <c r="F700" s="65" t="s">
        <v>1598</v>
      </c>
    </row>
    <row r="701" spans="1:6" ht="12.75">
      <c r="A701" s="65" t="s">
        <v>1600</v>
      </c>
      <c r="B701" s="65" t="s">
        <v>626</v>
      </c>
      <c r="C701" s="65" t="s">
        <v>1600</v>
      </c>
      <c r="D701" s="65" t="s">
        <v>626</v>
      </c>
      <c r="E701" s="65" t="s">
        <v>1601</v>
      </c>
      <c r="F701" s="65" t="s">
        <v>1600</v>
      </c>
    </row>
    <row r="702" spans="1:6" ht="12.75">
      <c r="A702" s="65" t="s">
        <v>1602</v>
      </c>
      <c r="B702" s="65" t="s">
        <v>626</v>
      </c>
      <c r="C702" s="65" t="s">
        <v>1602</v>
      </c>
      <c r="D702" s="65" t="s">
        <v>626</v>
      </c>
      <c r="E702" s="65" t="s">
        <v>1603</v>
      </c>
      <c r="F702" s="65" t="s">
        <v>1602</v>
      </c>
    </row>
    <row r="703" spans="1:6" ht="12.75">
      <c r="A703" s="65" t="s">
        <v>1604</v>
      </c>
      <c r="B703" s="65" t="s">
        <v>626</v>
      </c>
      <c r="C703" s="65" t="s">
        <v>1604</v>
      </c>
      <c r="D703" s="65" t="s">
        <v>626</v>
      </c>
      <c r="E703" s="65" t="s">
        <v>1605</v>
      </c>
      <c r="F703" s="65" t="s">
        <v>1604</v>
      </c>
    </row>
    <row r="704" spans="1:6" ht="12.75">
      <c r="A704" s="65" t="s">
        <v>1606</v>
      </c>
      <c r="B704" s="65" t="s">
        <v>626</v>
      </c>
      <c r="C704" s="65" t="s">
        <v>1606</v>
      </c>
      <c r="D704" s="65" t="s">
        <v>626</v>
      </c>
      <c r="E704" s="65" t="s">
        <v>1607</v>
      </c>
      <c r="F704" s="65" t="s">
        <v>1606</v>
      </c>
    </row>
    <row r="705" spans="1:6" ht="12.75">
      <c r="A705" s="65" t="s">
        <v>1608</v>
      </c>
      <c r="B705" s="65" t="s">
        <v>626</v>
      </c>
      <c r="C705" s="65" t="s">
        <v>1608</v>
      </c>
      <c r="D705" s="65" t="s">
        <v>626</v>
      </c>
      <c r="E705" s="65" t="s">
        <v>1609</v>
      </c>
      <c r="F705" s="65" t="s">
        <v>1608</v>
      </c>
    </row>
    <row r="706" spans="1:6" ht="12.75">
      <c r="A706" s="65" t="s">
        <v>1610</v>
      </c>
      <c r="B706" s="65" t="s">
        <v>626</v>
      </c>
      <c r="C706" s="65" t="s">
        <v>1610</v>
      </c>
      <c r="D706" s="65" t="s">
        <v>626</v>
      </c>
      <c r="E706" s="65" t="s">
        <v>1611</v>
      </c>
      <c r="F706" s="65" t="s">
        <v>1610</v>
      </c>
    </row>
    <row r="707" spans="1:6" ht="12.75">
      <c r="A707" s="65" t="s">
        <v>1612</v>
      </c>
      <c r="B707" s="65" t="s">
        <v>626</v>
      </c>
      <c r="C707" s="65" t="s">
        <v>1612</v>
      </c>
      <c r="D707" s="65" t="s">
        <v>626</v>
      </c>
      <c r="E707" s="65" t="s">
        <v>1613</v>
      </c>
      <c r="F707" s="65" t="s">
        <v>1612</v>
      </c>
    </row>
    <row r="708" spans="1:6" ht="12.75">
      <c r="A708" s="65" t="s">
        <v>1614</v>
      </c>
      <c r="B708" s="65" t="s">
        <v>626</v>
      </c>
      <c r="C708" s="65" t="s">
        <v>1614</v>
      </c>
      <c r="D708" s="65" t="s">
        <v>626</v>
      </c>
      <c r="E708" s="65" t="s">
        <v>626</v>
      </c>
      <c r="F708" s="65" t="s">
        <v>1614</v>
      </c>
    </row>
    <row r="709" spans="1:6" ht="12.75">
      <c r="A709" s="65" t="s">
        <v>1615</v>
      </c>
      <c r="B709" s="65" t="s">
        <v>626</v>
      </c>
      <c r="C709" s="65" t="s">
        <v>1615</v>
      </c>
      <c r="D709" s="65" t="s">
        <v>626</v>
      </c>
      <c r="E709" s="65" t="s">
        <v>1616</v>
      </c>
      <c r="F709" s="65" t="s">
        <v>1615</v>
      </c>
    </row>
    <row r="710" spans="1:6" ht="12.75">
      <c r="A710" s="65" t="s">
        <v>1617</v>
      </c>
      <c r="B710" s="65" t="s">
        <v>626</v>
      </c>
      <c r="C710" s="65" t="s">
        <v>1617</v>
      </c>
      <c r="D710" s="65" t="s">
        <v>626</v>
      </c>
      <c r="E710" s="65" t="s">
        <v>1618</v>
      </c>
      <c r="F710" s="65" t="s">
        <v>1617</v>
      </c>
    </row>
    <row r="711" spans="1:6" ht="12.75">
      <c r="A711" s="65" t="s">
        <v>1619</v>
      </c>
      <c r="B711" s="65" t="s">
        <v>626</v>
      </c>
      <c r="C711" s="65" t="s">
        <v>1619</v>
      </c>
      <c r="D711" s="65" t="s">
        <v>626</v>
      </c>
      <c r="E711" s="65" t="s">
        <v>1620</v>
      </c>
      <c r="F711" s="65" t="s">
        <v>1619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346"/>
  <sheetViews>
    <sheetView zoomScale="75" zoomScaleNormal="75" workbookViewId="0" topLeftCell="A1">
      <pane xSplit="4" ySplit="5" topLeftCell="E297" activePane="bottomRight" state="frozen"/>
      <selection pane="topLeft" activeCell="E316" sqref="E316"/>
      <selection pane="topRight" activeCell="E316" sqref="E316"/>
      <selection pane="bottomLeft" activeCell="E316" sqref="E316"/>
      <selection pane="bottomRight" activeCell="F339" sqref="F339"/>
    </sheetView>
  </sheetViews>
  <sheetFormatPr defaultColWidth="11.00390625" defaultRowHeight="12.75"/>
  <cols>
    <col min="1" max="3" width="11.00390625" style="32" customWidth="1"/>
    <col min="4" max="4" width="33.7109375" style="35" bestFit="1" customWidth="1"/>
    <col min="5" max="5" width="33.7109375" style="35" customWidth="1"/>
    <col min="6" max="13" width="21.28125" style="34" customWidth="1"/>
    <col min="14" max="20" width="11.00390625" style="35" customWidth="1"/>
    <col min="21" max="16384" width="11.00390625" style="32" customWidth="1"/>
  </cols>
  <sheetData>
    <row r="1" spans="1:6" ht="12.75">
      <c r="A1" s="131" t="s">
        <v>212</v>
      </c>
      <c r="B1" s="131"/>
      <c r="D1" s="30" t="s">
        <v>637</v>
      </c>
      <c r="E1" s="30"/>
      <c r="F1" s="33"/>
    </row>
    <row r="2" spans="1:20" s="36" customFormat="1" ht="38.25" customHeight="1">
      <c r="A2" s="131"/>
      <c r="B2" s="131"/>
      <c r="D2" s="37"/>
      <c r="E2" s="38"/>
      <c r="F2" s="39"/>
      <c r="G2" s="40"/>
      <c r="H2" s="40"/>
      <c r="I2" s="40"/>
      <c r="J2" s="40"/>
      <c r="K2" s="40"/>
      <c r="L2" s="40"/>
      <c r="M2" s="40"/>
      <c r="N2" s="41"/>
      <c r="O2" s="41"/>
      <c r="P2" s="41"/>
      <c r="Q2" s="41"/>
      <c r="R2" s="41"/>
      <c r="S2" s="41"/>
      <c r="T2" s="41"/>
    </row>
    <row r="3" spans="1:6" ht="14.25">
      <c r="A3" s="42" t="s">
        <v>213</v>
      </c>
      <c r="D3" s="43"/>
      <c r="E3" s="44"/>
      <c r="F3" s="45"/>
    </row>
    <row r="4" spans="1:6" ht="12.75">
      <c r="A4" s="46" t="s">
        <v>214</v>
      </c>
      <c r="D4" s="43"/>
      <c r="E4" s="44"/>
      <c r="F4" s="45" t="s">
        <v>216</v>
      </c>
    </row>
    <row r="5" spans="1:6" ht="13.5" thickBot="1">
      <c r="A5" s="47"/>
      <c r="B5" s="48" t="s">
        <v>217</v>
      </c>
      <c r="C5" s="48" t="s">
        <v>218</v>
      </c>
      <c r="D5" s="49"/>
      <c r="E5" s="50"/>
      <c r="F5" s="51"/>
    </row>
    <row r="6" spans="1:6" ht="12.75">
      <c r="A6" s="52" t="s">
        <v>219</v>
      </c>
      <c r="B6" s="53" t="s">
        <v>220</v>
      </c>
      <c r="C6" s="54" t="s">
        <v>221</v>
      </c>
      <c r="D6" s="31" t="s">
        <v>2010</v>
      </c>
      <c r="E6" s="31" t="str">
        <f>VLOOKUP(A6,'LA lookup'!$B$2:$C$711,2,FALSE)</f>
        <v>R285</v>
      </c>
      <c r="F6" s="5">
        <v>27923</v>
      </c>
    </row>
    <row r="7" spans="1:6" ht="12.75">
      <c r="A7" s="52" t="s">
        <v>222</v>
      </c>
      <c r="B7" s="53" t="s">
        <v>220</v>
      </c>
      <c r="C7" s="54" t="s">
        <v>223</v>
      </c>
      <c r="D7" s="31" t="s">
        <v>1808</v>
      </c>
      <c r="E7" s="31" t="str">
        <f>VLOOKUP(A7,'LA lookup'!$B$2:$C$711,2,FALSE)</f>
        <v>R46</v>
      </c>
      <c r="F7" s="5">
        <v>45615</v>
      </c>
    </row>
    <row r="8" spans="1:6" ht="12.75">
      <c r="A8" s="52" t="s">
        <v>224</v>
      </c>
      <c r="B8" s="53" t="s">
        <v>220</v>
      </c>
      <c r="C8" s="54" t="s">
        <v>225</v>
      </c>
      <c r="D8" s="31" t="s">
        <v>1815</v>
      </c>
      <c r="E8" s="31" t="str">
        <f>VLOOKUP(A8,'LA lookup'!$B$2:$C$711,2,FALSE)</f>
        <v>R52</v>
      </c>
      <c r="F8" s="5">
        <v>55292</v>
      </c>
    </row>
    <row r="9" spans="1:6" ht="12.75">
      <c r="A9" s="52" t="s">
        <v>226</v>
      </c>
      <c r="B9" s="53" t="s">
        <v>220</v>
      </c>
      <c r="C9" s="54" t="s">
        <v>221</v>
      </c>
      <c r="D9" s="31" t="s">
        <v>2011</v>
      </c>
      <c r="E9" s="31" t="str">
        <f>VLOOKUP(A9,'LA lookup'!$B$2:$C$711,2,FALSE)</f>
        <v>R286</v>
      </c>
      <c r="F9" s="5">
        <v>71728</v>
      </c>
    </row>
    <row r="10" spans="1:6" ht="12.75">
      <c r="A10" s="52" t="s">
        <v>227</v>
      </c>
      <c r="B10" s="53" t="s">
        <v>220</v>
      </c>
      <c r="C10" s="54" t="s">
        <v>225</v>
      </c>
      <c r="D10" s="31" t="s">
        <v>1955</v>
      </c>
      <c r="E10" s="31" t="str">
        <f>VLOOKUP(A10,'LA lookup'!$B$2:$C$711,2,FALSE)</f>
        <v>R229</v>
      </c>
      <c r="F10" s="5">
        <v>53427</v>
      </c>
    </row>
    <row r="11" spans="1:6" ht="12.75">
      <c r="A11" s="52" t="s">
        <v>228</v>
      </c>
      <c r="B11" s="53" t="s">
        <v>220</v>
      </c>
      <c r="C11" s="54" t="s">
        <v>221</v>
      </c>
      <c r="D11" s="31" t="s">
        <v>1889</v>
      </c>
      <c r="E11" s="31" t="str">
        <f>VLOOKUP(A11,'LA lookup'!$B$2:$C$711,2,FALSE)</f>
        <v>R157</v>
      </c>
      <c r="F11" s="5">
        <v>51248</v>
      </c>
    </row>
    <row r="12" spans="1:6" ht="12.75">
      <c r="A12" s="52" t="s">
        <v>229</v>
      </c>
      <c r="B12" s="53" t="s">
        <v>220</v>
      </c>
      <c r="C12" s="54" t="s">
        <v>221</v>
      </c>
      <c r="D12" s="31" t="s">
        <v>1797</v>
      </c>
      <c r="E12" s="31" t="str">
        <f>VLOOKUP(A12,'LA lookup'!$B$2:$C$711,2,FALSE)</f>
        <v>R17</v>
      </c>
      <c r="F12" s="5">
        <v>74376</v>
      </c>
    </row>
    <row r="13" spans="1:6" ht="12.75">
      <c r="A13" s="52" t="s">
        <v>230</v>
      </c>
      <c r="B13" s="53" t="s">
        <v>220</v>
      </c>
      <c r="C13" s="54" t="s">
        <v>215</v>
      </c>
      <c r="D13" s="31" t="s">
        <v>1984</v>
      </c>
      <c r="E13" s="31" t="str">
        <f>VLOOKUP(A13,'LA lookup'!$B$2:$C$711,2,FALSE)</f>
        <v>R262</v>
      </c>
      <c r="F13" s="5">
        <v>39354</v>
      </c>
    </row>
    <row r="14" spans="1:6" ht="12.75">
      <c r="A14" s="52" t="s">
        <v>231</v>
      </c>
      <c r="B14" s="53" t="s">
        <v>232</v>
      </c>
      <c r="C14" s="54" t="s">
        <v>233</v>
      </c>
      <c r="D14" s="31" t="s">
        <v>234</v>
      </c>
      <c r="E14" s="31" t="str">
        <f>VLOOKUP(A14,'LA lookup'!$B$2:$C$711,2,FALSE)</f>
        <v>R383</v>
      </c>
      <c r="F14" s="5">
        <v>72361</v>
      </c>
    </row>
    <row r="15" spans="1:6" ht="12.75">
      <c r="A15" s="52" t="s">
        <v>235</v>
      </c>
      <c r="B15" s="53" t="s">
        <v>232</v>
      </c>
      <c r="C15" s="54" t="s">
        <v>233</v>
      </c>
      <c r="D15" s="31" t="s">
        <v>1648</v>
      </c>
      <c r="E15" s="31" t="str">
        <f>VLOOKUP(A15,'LA lookup'!$B$2:$C$711,2,FALSE)</f>
        <v>R384</v>
      </c>
      <c r="F15" s="5">
        <v>142474</v>
      </c>
    </row>
    <row r="16" spans="1:6" ht="12.75">
      <c r="A16" s="52" t="s">
        <v>236</v>
      </c>
      <c r="B16" s="53" t="s">
        <v>237</v>
      </c>
      <c r="C16" s="54" t="s">
        <v>238</v>
      </c>
      <c r="D16" s="31" t="s">
        <v>1687</v>
      </c>
      <c r="E16" s="31" t="str">
        <f>VLOOKUP(A16,'LA lookup'!$B$2:$C$711,2,FALSE)</f>
        <v>R349</v>
      </c>
      <c r="F16" s="5">
        <v>107011</v>
      </c>
    </row>
    <row r="17" spans="1:6" ht="12.75">
      <c r="A17" s="52" t="s">
        <v>239</v>
      </c>
      <c r="B17" s="53" t="s">
        <v>220</v>
      </c>
      <c r="C17" s="54" t="s">
        <v>223</v>
      </c>
      <c r="D17" s="31" t="s">
        <v>1809</v>
      </c>
      <c r="E17" s="31" t="str">
        <f>VLOOKUP(A17,'LA lookup'!$B$2:$C$711,2,FALSE)</f>
        <v>R47</v>
      </c>
      <c r="F17" s="5">
        <v>33283</v>
      </c>
    </row>
    <row r="18" spans="1:6" ht="12.75">
      <c r="A18" s="52" t="s">
        <v>240</v>
      </c>
      <c r="B18" s="53" t="s">
        <v>220</v>
      </c>
      <c r="C18" s="54" t="s">
        <v>215</v>
      </c>
      <c r="D18" s="31" t="s">
        <v>1846</v>
      </c>
      <c r="E18" s="31" t="str">
        <f>VLOOKUP(A18,'LA lookup'!$B$2:$C$711,2,FALSE)</f>
        <v>R94</v>
      </c>
      <c r="F18" s="5">
        <v>75991</v>
      </c>
    </row>
    <row r="19" spans="1:6" ht="12.75">
      <c r="A19" s="52" t="s">
        <v>241</v>
      </c>
      <c r="B19" s="53" t="s">
        <v>220</v>
      </c>
      <c r="C19" s="54" t="s">
        <v>221</v>
      </c>
      <c r="D19" s="31" t="s">
        <v>242</v>
      </c>
      <c r="E19" s="31" t="str">
        <f>VLOOKUP(A19,'LA lookup'!$B$2:$C$711,2,FALSE)</f>
        <v>R114</v>
      </c>
      <c r="F19" s="5">
        <v>72214</v>
      </c>
    </row>
    <row r="20" spans="1:6" ht="12.75">
      <c r="A20" s="52" t="s">
        <v>243</v>
      </c>
      <c r="B20" s="53" t="s">
        <v>220</v>
      </c>
      <c r="C20" s="54" t="s">
        <v>225</v>
      </c>
      <c r="D20" s="31" t="s">
        <v>1956</v>
      </c>
      <c r="E20" s="31" t="str">
        <f>VLOOKUP(A20,'LA lookup'!$B$2:$C$711,2,FALSE)</f>
        <v>R230</v>
      </c>
      <c r="F20" s="5">
        <v>50687</v>
      </c>
    </row>
    <row r="21" spans="1:6" ht="12.75">
      <c r="A21" s="52" t="s">
        <v>244</v>
      </c>
      <c r="B21" s="53" t="s">
        <v>245</v>
      </c>
      <c r="C21" s="54" t="s">
        <v>246</v>
      </c>
      <c r="D21" s="31" t="s">
        <v>1716</v>
      </c>
      <c r="E21" s="31" t="str">
        <f>VLOOKUP(A21,'LA lookup'!$B$2:$C$711,2,FALSE)</f>
        <v>R602</v>
      </c>
      <c r="F21" s="5">
        <v>77412</v>
      </c>
    </row>
    <row r="22" spans="1:6" ht="12.75">
      <c r="A22" s="52" t="s">
        <v>247</v>
      </c>
      <c r="B22" s="53" t="s">
        <v>245</v>
      </c>
      <c r="C22" s="54" t="s">
        <v>215</v>
      </c>
      <c r="D22" s="31" t="s">
        <v>248</v>
      </c>
      <c r="E22" s="31" t="str">
        <f>VLOOKUP(A22,'LA lookup'!$B$2:$C$711,2,FALSE)</f>
        <v>R679</v>
      </c>
      <c r="F22" s="5">
        <v>68947</v>
      </c>
    </row>
    <row r="23" spans="1:6" ht="12.75">
      <c r="A23" s="52" t="s">
        <v>249</v>
      </c>
      <c r="B23" s="53" t="s">
        <v>232</v>
      </c>
      <c r="C23" s="54" t="s">
        <v>233</v>
      </c>
      <c r="D23" s="31" t="s">
        <v>1649</v>
      </c>
      <c r="E23" s="31" t="str">
        <f>VLOOKUP(A23,'LA lookup'!$B$2:$C$711,2,FALSE)</f>
        <v>R385</v>
      </c>
      <c r="F23" s="5">
        <v>95731</v>
      </c>
    </row>
    <row r="24" spans="1:6" ht="12.75">
      <c r="A24" s="52" t="s">
        <v>250</v>
      </c>
      <c r="B24" s="53" t="s">
        <v>237</v>
      </c>
      <c r="C24" s="54" t="s">
        <v>251</v>
      </c>
      <c r="D24" s="31" t="s">
        <v>1700</v>
      </c>
      <c r="E24" s="31" t="str">
        <f>VLOOKUP(A24,'LA lookup'!$B$2:$C$711,2,FALSE)</f>
        <v>R358</v>
      </c>
      <c r="F24" s="5">
        <v>429557</v>
      </c>
    </row>
    <row r="25" spans="1:6" ht="12.75">
      <c r="A25" s="52" t="s">
        <v>252</v>
      </c>
      <c r="B25" s="53" t="s">
        <v>220</v>
      </c>
      <c r="C25" s="54" t="s">
        <v>225</v>
      </c>
      <c r="D25" s="31" t="s">
        <v>1915</v>
      </c>
      <c r="E25" s="31" t="str">
        <f>VLOOKUP(A25,'LA lookup'!$B$2:$C$711,2,FALSE)</f>
        <v>R185</v>
      </c>
      <c r="F25" s="5">
        <v>39803</v>
      </c>
    </row>
    <row r="26" spans="1:6" ht="12.75">
      <c r="A26" s="52" t="s">
        <v>253</v>
      </c>
      <c r="B26" s="53" t="s">
        <v>245</v>
      </c>
      <c r="C26" s="54" t="s">
        <v>223</v>
      </c>
      <c r="D26" s="31" t="s">
        <v>254</v>
      </c>
      <c r="E26" s="31" t="str">
        <f>VLOOKUP(A26,'LA lookup'!$B$2:$C$711,2,FALSE)</f>
        <v>R659</v>
      </c>
      <c r="F26" s="5">
        <v>60155</v>
      </c>
    </row>
    <row r="27" spans="1:6" ht="12.75">
      <c r="A27" s="52" t="s">
        <v>255</v>
      </c>
      <c r="B27" s="53" t="s">
        <v>245</v>
      </c>
      <c r="C27" s="54" t="s">
        <v>223</v>
      </c>
      <c r="D27" s="31" t="s">
        <v>256</v>
      </c>
      <c r="E27" s="31" t="str">
        <f>VLOOKUP(A27,'LA lookup'!$B$2:$C$711,2,FALSE)</f>
        <v>R660</v>
      </c>
      <c r="F27" s="5">
        <v>70821</v>
      </c>
    </row>
    <row r="28" spans="1:6" ht="12.75">
      <c r="A28" s="52" t="s">
        <v>257</v>
      </c>
      <c r="B28" s="53" t="s">
        <v>220</v>
      </c>
      <c r="C28" s="54" t="s">
        <v>225</v>
      </c>
      <c r="D28" s="31" t="s">
        <v>1816</v>
      </c>
      <c r="E28" s="31" t="str">
        <f>VLOOKUP(A28,'LA lookup'!$B$2:$C$711,2,FALSE)</f>
        <v>R53</v>
      </c>
      <c r="F28" s="5">
        <v>34621</v>
      </c>
    </row>
    <row r="29" spans="1:6" ht="12.75">
      <c r="A29" s="52" t="s">
        <v>258</v>
      </c>
      <c r="B29" s="53" t="s">
        <v>237</v>
      </c>
      <c r="C29" s="54" t="s">
        <v>223</v>
      </c>
      <c r="D29" s="31" t="s">
        <v>1668</v>
      </c>
      <c r="E29" s="31" t="str">
        <f>VLOOKUP(A29,'LA lookup'!$B$2:$C$711,2,FALSE)</f>
        <v>R334</v>
      </c>
      <c r="F29" s="5">
        <v>122554</v>
      </c>
    </row>
    <row r="30" spans="1:6" ht="12.75">
      <c r="A30" s="52" t="s">
        <v>259</v>
      </c>
      <c r="B30" s="53" t="s">
        <v>220</v>
      </c>
      <c r="C30" s="54" t="s">
        <v>225</v>
      </c>
      <c r="D30" s="31" t="s">
        <v>1923</v>
      </c>
      <c r="E30" s="31" t="str">
        <f>VLOOKUP(A30,'LA lookup'!$B$2:$C$711,2,FALSE)</f>
        <v>R194</v>
      </c>
      <c r="F30" s="5">
        <v>28692</v>
      </c>
    </row>
    <row r="31" spans="1:6" ht="12.75">
      <c r="A31" s="52" t="s">
        <v>260</v>
      </c>
      <c r="B31" s="53" t="s">
        <v>245</v>
      </c>
      <c r="C31" s="54" t="s">
        <v>246</v>
      </c>
      <c r="D31" s="31" t="s">
        <v>261</v>
      </c>
      <c r="E31" s="31" t="str">
        <f>VLOOKUP(A31,'LA lookup'!$B$2:$C$711,2,FALSE)</f>
        <v>R622</v>
      </c>
      <c r="F31" s="5">
        <v>87911</v>
      </c>
    </row>
    <row r="32" spans="1:6" ht="12.75">
      <c r="A32" s="52" t="s">
        <v>262</v>
      </c>
      <c r="B32" s="53" t="s">
        <v>245</v>
      </c>
      <c r="C32" s="54" t="s">
        <v>221</v>
      </c>
      <c r="D32" s="31" t="s">
        <v>263</v>
      </c>
      <c r="E32" s="31" t="str">
        <f>VLOOKUP(A32,'LA lookup'!$B$2:$C$711,2,FALSE)</f>
        <v>R642</v>
      </c>
      <c r="F32" s="5">
        <v>47576</v>
      </c>
    </row>
    <row r="33" spans="1:6" ht="12.75">
      <c r="A33" s="52" t="s">
        <v>264</v>
      </c>
      <c r="B33" s="53" t="s">
        <v>237</v>
      </c>
      <c r="C33" s="54" t="s">
        <v>238</v>
      </c>
      <c r="D33" s="31" t="s">
        <v>1709</v>
      </c>
      <c r="E33" s="31" t="str">
        <f>VLOOKUP(A33,'LA lookup'!$B$2:$C$711,2,FALSE)</f>
        <v>R365</v>
      </c>
      <c r="F33" s="5">
        <v>210442</v>
      </c>
    </row>
    <row r="34" spans="1:6" ht="12.75">
      <c r="A34" s="52" t="s">
        <v>265</v>
      </c>
      <c r="B34" s="53" t="s">
        <v>220</v>
      </c>
      <c r="C34" s="54" t="s">
        <v>215</v>
      </c>
      <c r="D34" s="31" t="s">
        <v>1847</v>
      </c>
      <c r="E34" s="31" t="str">
        <f>VLOOKUP(A34,'LA lookup'!$B$2:$C$711,2,FALSE)</f>
        <v>R95</v>
      </c>
      <c r="F34" s="5">
        <v>62596</v>
      </c>
    </row>
    <row r="35" spans="1:6" ht="12.75">
      <c r="A35" s="52" t="s">
        <v>266</v>
      </c>
      <c r="B35" s="53" t="s">
        <v>220</v>
      </c>
      <c r="C35" s="54" t="s">
        <v>215</v>
      </c>
      <c r="D35" s="31" t="s">
        <v>1931</v>
      </c>
      <c r="E35" s="31" t="str">
        <f>VLOOKUP(A35,'LA lookup'!$B$2:$C$711,2,FALSE)</f>
        <v>R201</v>
      </c>
      <c r="F35" s="5">
        <v>57992</v>
      </c>
    </row>
    <row r="36" spans="1:6" ht="12.75">
      <c r="A36" s="52" t="s">
        <v>267</v>
      </c>
      <c r="B36" s="53" t="s">
        <v>232</v>
      </c>
      <c r="C36" s="54" t="s">
        <v>233</v>
      </c>
      <c r="D36" s="31" t="s">
        <v>1650</v>
      </c>
      <c r="E36" s="31" t="str">
        <f>VLOOKUP(A36,'LA lookup'!$B$2:$C$711,2,FALSE)</f>
        <v>R386</v>
      </c>
      <c r="F36" s="5">
        <v>113530</v>
      </c>
    </row>
    <row r="37" spans="1:6" ht="12.75">
      <c r="A37" s="52" t="s">
        <v>268</v>
      </c>
      <c r="B37" s="53" t="s">
        <v>220</v>
      </c>
      <c r="C37" s="54" t="s">
        <v>215</v>
      </c>
      <c r="D37" s="31" t="s">
        <v>1848</v>
      </c>
      <c r="E37" s="31" t="str">
        <f>VLOOKUP(A37,'LA lookup'!$B$2:$C$711,2,FALSE)</f>
        <v>R96</v>
      </c>
      <c r="F37" s="5">
        <v>32542</v>
      </c>
    </row>
    <row r="38" spans="1:6" ht="12.75">
      <c r="A38" s="52" t="s">
        <v>269</v>
      </c>
      <c r="B38" s="53" t="s">
        <v>245</v>
      </c>
      <c r="C38" s="54" t="s">
        <v>221</v>
      </c>
      <c r="D38" s="31" t="s">
        <v>270</v>
      </c>
      <c r="E38" s="31" t="str">
        <f>VLOOKUP(A38,'LA lookup'!$B$2:$C$711,2,FALSE)</f>
        <v>R625</v>
      </c>
      <c r="F38" s="5">
        <v>126702</v>
      </c>
    </row>
    <row r="39" spans="1:6" ht="12.75">
      <c r="A39" s="52" t="s">
        <v>271</v>
      </c>
      <c r="B39" s="53" t="s">
        <v>245</v>
      </c>
      <c r="C39" s="54" t="s">
        <v>246</v>
      </c>
      <c r="D39" s="31" t="s">
        <v>1722</v>
      </c>
      <c r="E39" s="31" t="str">
        <f>VLOOKUP(A39,'LA lookup'!$B$2:$C$711,2,FALSE)</f>
        <v>R603</v>
      </c>
      <c r="F39" s="5">
        <v>192247</v>
      </c>
    </row>
    <row r="40" spans="1:6" ht="12.75">
      <c r="A40" s="52" t="s">
        <v>272</v>
      </c>
      <c r="B40" s="53" t="s">
        <v>220</v>
      </c>
      <c r="C40" s="54" t="s">
        <v>215</v>
      </c>
      <c r="D40" s="31" t="s">
        <v>1932</v>
      </c>
      <c r="E40" s="31" t="str">
        <f>VLOOKUP(A40,'LA lookup'!$B$2:$C$711,2,FALSE)</f>
        <v>R202</v>
      </c>
      <c r="F40" s="5">
        <v>55301</v>
      </c>
    </row>
    <row r="41" spans="1:6" ht="12.75">
      <c r="A41" s="52" t="s">
        <v>273</v>
      </c>
      <c r="B41" s="53" t="s">
        <v>232</v>
      </c>
      <c r="C41" s="54" t="s">
        <v>233</v>
      </c>
      <c r="D41" s="31" t="s">
        <v>1651</v>
      </c>
      <c r="E41" s="31" t="str">
        <f>VLOOKUP(A41,'LA lookup'!$B$2:$C$711,2,FALSE)</f>
        <v>R387</v>
      </c>
      <c r="F41" s="5">
        <v>136706</v>
      </c>
    </row>
    <row r="42" spans="1:6" ht="12.75">
      <c r="A42" s="52" t="s">
        <v>274</v>
      </c>
      <c r="B42" s="53" t="s">
        <v>220</v>
      </c>
      <c r="C42" s="54" t="s">
        <v>251</v>
      </c>
      <c r="D42" s="31" t="s">
        <v>2018</v>
      </c>
      <c r="E42" s="31" t="str">
        <f>VLOOKUP(A42,'LA lookup'!$B$2:$C$711,2,FALSE)</f>
        <v>R127</v>
      </c>
      <c r="F42" s="5">
        <v>39711</v>
      </c>
    </row>
    <row r="43" spans="1:6" ht="12.75">
      <c r="A43" s="52" t="s">
        <v>275</v>
      </c>
      <c r="B43" s="53" t="s">
        <v>220</v>
      </c>
      <c r="C43" s="54" t="s">
        <v>215</v>
      </c>
      <c r="D43" s="31" t="s">
        <v>1878</v>
      </c>
      <c r="E43" s="31" t="str">
        <f>VLOOKUP(A43,'LA lookup'!$B$2:$C$711,2,FALSE)</f>
        <v>R136</v>
      </c>
      <c r="F43" s="5">
        <v>39641</v>
      </c>
    </row>
    <row r="44" spans="1:6" ht="12.75">
      <c r="A44" s="52" t="s">
        <v>276</v>
      </c>
      <c r="B44" s="53" t="s">
        <v>220</v>
      </c>
      <c r="C44" s="54" t="s">
        <v>225</v>
      </c>
      <c r="D44" s="31" t="s">
        <v>1957</v>
      </c>
      <c r="E44" s="31" t="str">
        <f>VLOOKUP(A44,'LA lookup'!$B$2:$C$711,2,FALSE)</f>
        <v>R231</v>
      </c>
      <c r="F44" s="5">
        <v>49470</v>
      </c>
    </row>
    <row r="45" spans="1:6" ht="12.75">
      <c r="A45" s="52" t="s">
        <v>277</v>
      </c>
      <c r="B45" s="53" t="s">
        <v>220</v>
      </c>
      <c r="C45" s="54" t="s">
        <v>223</v>
      </c>
      <c r="D45" s="31" t="s">
        <v>1902</v>
      </c>
      <c r="E45" s="31" t="str">
        <f>VLOOKUP(A45,'LA lookup'!$B$2:$C$711,2,FALSE)</f>
        <v>R173</v>
      </c>
      <c r="F45" s="5">
        <v>40438</v>
      </c>
    </row>
    <row r="46" spans="1:6" ht="12.75">
      <c r="A46" s="52" t="s">
        <v>278</v>
      </c>
      <c r="B46" s="53" t="s">
        <v>237</v>
      </c>
      <c r="C46" s="54" t="s">
        <v>223</v>
      </c>
      <c r="D46" s="31" t="s">
        <v>1669</v>
      </c>
      <c r="E46" s="31" t="str">
        <f>VLOOKUP(A46,'LA lookup'!$B$2:$C$711,2,FALSE)</f>
        <v>R335</v>
      </c>
      <c r="F46" s="5">
        <v>81927</v>
      </c>
    </row>
    <row r="47" spans="1:6" ht="12.75">
      <c r="A47" s="52" t="s">
        <v>279</v>
      </c>
      <c r="B47" s="53" t="s">
        <v>237</v>
      </c>
      <c r="C47" s="54" t="s">
        <v>238</v>
      </c>
      <c r="D47" s="31" t="s">
        <v>1710</v>
      </c>
      <c r="E47" s="31" t="str">
        <f>VLOOKUP(A47,'LA lookup'!$B$2:$C$711,2,FALSE)</f>
        <v>R366</v>
      </c>
      <c r="F47" s="5">
        <v>93479</v>
      </c>
    </row>
    <row r="48" spans="1:6" ht="12.75">
      <c r="A48" s="52" t="s">
        <v>280</v>
      </c>
      <c r="B48" s="53" t="s">
        <v>220</v>
      </c>
      <c r="C48" s="54" t="s">
        <v>215</v>
      </c>
      <c r="D48" s="31" t="s">
        <v>1802</v>
      </c>
      <c r="E48" s="31" t="str">
        <f>VLOOKUP(A48,'LA lookup'!$B$2:$C$711,2,FALSE)</f>
        <v>R22</v>
      </c>
      <c r="F48" s="5">
        <v>51112</v>
      </c>
    </row>
    <row r="49" spans="1:6" ht="12.75">
      <c r="A49" s="52" t="s">
        <v>281</v>
      </c>
      <c r="B49" s="53" t="s">
        <v>282</v>
      </c>
      <c r="C49" s="54" t="s">
        <v>233</v>
      </c>
      <c r="D49" s="31" t="s">
        <v>1635</v>
      </c>
      <c r="E49" s="31" t="str">
        <f>VLOOKUP(A49,'LA lookup'!$B$2:$C$711,2,FALSE)</f>
        <v>R371</v>
      </c>
      <c r="F49" s="5">
        <v>104721</v>
      </c>
    </row>
    <row r="50" spans="1:6" ht="12.75">
      <c r="A50" s="52" t="s">
        <v>283</v>
      </c>
      <c r="B50" s="53" t="s">
        <v>220</v>
      </c>
      <c r="C50" s="54" t="s">
        <v>251</v>
      </c>
      <c r="D50" s="31" t="s">
        <v>1975</v>
      </c>
      <c r="E50" s="31" t="str">
        <f>VLOOKUP(A50,'LA lookup'!$B$2:$C$711,2,FALSE)</f>
        <v>R253</v>
      </c>
      <c r="F50" s="5">
        <v>41907</v>
      </c>
    </row>
    <row r="51" spans="1:6" ht="12.75">
      <c r="A51" s="52" t="s">
        <v>284</v>
      </c>
      <c r="B51" s="53" t="s">
        <v>220</v>
      </c>
      <c r="C51" s="54" t="s">
        <v>221</v>
      </c>
      <c r="D51" s="31" t="s">
        <v>1890</v>
      </c>
      <c r="E51" s="31" t="str">
        <f>VLOOKUP(A51,'LA lookup'!$B$2:$C$711,2,FALSE)</f>
        <v>R158</v>
      </c>
      <c r="F51" s="5">
        <v>65610</v>
      </c>
    </row>
    <row r="52" spans="1:6" ht="12.75">
      <c r="A52" s="52" t="s">
        <v>285</v>
      </c>
      <c r="B52" s="53" t="s">
        <v>220</v>
      </c>
      <c r="C52" s="54" t="s">
        <v>223</v>
      </c>
      <c r="D52" s="31" t="s">
        <v>1810</v>
      </c>
      <c r="E52" s="31" t="str">
        <f>VLOOKUP(A52,'LA lookup'!$B$2:$C$711,2,FALSE)</f>
        <v>R48</v>
      </c>
      <c r="F52" s="5">
        <v>50180</v>
      </c>
    </row>
    <row r="53" spans="1:6" ht="12.75">
      <c r="A53" s="52" t="s">
        <v>286</v>
      </c>
      <c r="B53" s="53" t="s">
        <v>220</v>
      </c>
      <c r="C53" s="54" t="s">
        <v>215</v>
      </c>
      <c r="D53" s="31" t="s">
        <v>1849</v>
      </c>
      <c r="E53" s="31" t="str">
        <f>VLOOKUP(A53,'LA lookup'!$B$2:$C$711,2,FALSE)</f>
        <v>R97</v>
      </c>
      <c r="F53" s="5">
        <v>37733</v>
      </c>
    </row>
    <row r="54" spans="1:6" ht="12.75">
      <c r="A54" s="52" t="s">
        <v>287</v>
      </c>
      <c r="B54" s="53" t="s">
        <v>245</v>
      </c>
      <c r="C54" s="54" t="s">
        <v>215</v>
      </c>
      <c r="D54" s="31" t="s">
        <v>288</v>
      </c>
      <c r="E54" s="31" t="str">
        <f>VLOOKUP(A54,'LA lookup'!$B$2:$C$711,2,FALSE)</f>
        <v>R680</v>
      </c>
      <c r="F54" s="5">
        <v>111225</v>
      </c>
    </row>
    <row r="55" spans="1:6" ht="12.75">
      <c r="A55" s="52" t="s">
        <v>289</v>
      </c>
      <c r="B55" s="53" t="s">
        <v>220</v>
      </c>
      <c r="C55" s="54" t="s">
        <v>225</v>
      </c>
      <c r="D55" s="31" t="s">
        <v>1916</v>
      </c>
      <c r="E55" s="31" t="str">
        <f>VLOOKUP(A55,'LA lookup'!$B$2:$C$711,2,FALSE)</f>
        <v>R186</v>
      </c>
      <c r="F55" s="5">
        <v>70257</v>
      </c>
    </row>
    <row r="56" spans="1:6" ht="12.75">
      <c r="A56" s="52" t="s">
        <v>290</v>
      </c>
      <c r="B56" s="53" t="s">
        <v>220</v>
      </c>
      <c r="C56" s="54" t="s">
        <v>215</v>
      </c>
      <c r="D56" s="31" t="s">
        <v>1850</v>
      </c>
      <c r="E56" s="31" t="str">
        <f>VLOOKUP(A56,'LA lookup'!$B$2:$C$711,2,FALSE)</f>
        <v>R98</v>
      </c>
      <c r="F56" s="5">
        <v>71765</v>
      </c>
    </row>
    <row r="57" spans="1:6" ht="12.75">
      <c r="A57" s="52" t="s">
        <v>291</v>
      </c>
      <c r="B57" s="53" t="s">
        <v>220</v>
      </c>
      <c r="C57" s="54" t="s">
        <v>246</v>
      </c>
      <c r="D57" s="31" t="s">
        <v>1859</v>
      </c>
      <c r="E57" s="31" t="str">
        <f>VLOOKUP(A57,'LA lookup'!$B$2:$C$711,2,FALSE)</f>
        <v>R108</v>
      </c>
      <c r="F57" s="5">
        <v>53666</v>
      </c>
    </row>
    <row r="58" spans="1:6" ht="12.75">
      <c r="A58" s="52" t="s">
        <v>292</v>
      </c>
      <c r="B58" s="53" t="s">
        <v>220</v>
      </c>
      <c r="C58" s="54" t="s">
        <v>221</v>
      </c>
      <c r="D58" s="31" t="s">
        <v>1963</v>
      </c>
      <c r="E58" s="31" t="str">
        <f>VLOOKUP(A58,'LA lookup'!$B$2:$C$711,2,FALSE)</f>
        <v>R237</v>
      </c>
      <c r="F58" s="5">
        <v>59825</v>
      </c>
    </row>
    <row r="59" spans="1:6" ht="12.75">
      <c r="A59" s="52" t="s">
        <v>293</v>
      </c>
      <c r="B59" s="53" t="s">
        <v>245</v>
      </c>
      <c r="C59" s="54" t="s">
        <v>223</v>
      </c>
      <c r="D59" s="31" t="s">
        <v>294</v>
      </c>
      <c r="E59" s="31" t="str">
        <f>VLOOKUP(A59,'LA lookup'!$B$2:$C$711,2,FALSE)</f>
        <v>R677</v>
      </c>
      <c r="F59" s="5">
        <v>167052</v>
      </c>
    </row>
    <row r="60" spans="1:6" ht="12.75">
      <c r="A60" s="52" t="s">
        <v>295</v>
      </c>
      <c r="B60" s="53" t="s">
        <v>245</v>
      </c>
      <c r="C60" s="54" t="s">
        <v>223</v>
      </c>
      <c r="D60" s="31" t="s">
        <v>296</v>
      </c>
      <c r="E60" s="31" t="str">
        <f>VLOOKUP(A60,'LA lookup'!$B$2:$C$711,2,FALSE)</f>
        <v>R678</v>
      </c>
      <c r="F60" s="5">
        <v>149014</v>
      </c>
    </row>
    <row r="61" spans="1:6" ht="12.75">
      <c r="A61" s="52" t="s">
        <v>297</v>
      </c>
      <c r="B61" s="53" t="s">
        <v>220</v>
      </c>
      <c r="C61" s="54" t="s">
        <v>225</v>
      </c>
      <c r="D61" s="31" t="s">
        <v>1817</v>
      </c>
      <c r="E61" s="31" t="str">
        <f>VLOOKUP(A61,'LA lookup'!$B$2:$C$711,2,FALSE)</f>
        <v>R54</v>
      </c>
      <c r="F61" s="5">
        <v>48710</v>
      </c>
    </row>
    <row r="62" spans="1:6" ht="12.75">
      <c r="A62" s="52" t="s">
        <v>298</v>
      </c>
      <c r="B62" s="53" t="s">
        <v>220</v>
      </c>
      <c r="C62" s="54" t="s">
        <v>221</v>
      </c>
      <c r="D62" s="31" t="s">
        <v>2012</v>
      </c>
      <c r="E62" s="31" t="str">
        <f>VLOOKUP(A62,'LA lookup'!$B$2:$C$711,2,FALSE)</f>
        <v>R287</v>
      </c>
      <c r="F62" s="5">
        <v>54892</v>
      </c>
    </row>
    <row r="63" spans="1:6" ht="12.75">
      <c r="A63" s="52" t="s">
        <v>299</v>
      </c>
      <c r="B63" s="53" t="s">
        <v>220</v>
      </c>
      <c r="C63" s="54" t="s">
        <v>221</v>
      </c>
      <c r="D63" s="31" t="s">
        <v>1798</v>
      </c>
      <c r="E63" s="31" t="str">
        <f>VLOOKUP(A63,'LA lookup'!$B$2:$C$711,2,FALSE)</f>
        <v>R19</v>
      </c>
      <c r="F63" s="5">
        <v>38734</v>
      </c>
    </row>
    <row r="64" spans="1:6" ht="12.75">
      <c r="A64" s="52" t="s">
        <v>300</v>
      </c>
      <c r="B64" s="53" t="s">
        <v>220</v>
      </c>
      <c r="C64" s="54" t="s">
        <v>223</v>
      </c>
      <c r="D64" s="31" t="s">
        <v>1903</v>
      </c>
      <c r="E64" s="31" t="str">
        <f>VLOOKUP(A64,'LA lookup'!$B$2:$C$711,2,FALSE)</f>
        <v>R174</v>
      </c>
      <c r="F64" s="5">
        <v>47668</v>
      </c>
    </row>
    <row r="65" spans="1:6" ht="12.75">
      <c r="A65" s="52" t="s">
        <v>301</v>
      </c>
      <c r="B65" s="53" t="s">
        <v>220</v>
      </c>
      <c r="C65" s="54" t="s">
        <v>246</v>
      </c>
      <c r="D65" s="31" t="s">
        <v>1833</v>
      </c>
      <c r="E65" s="31" t="str">
        <f>VLOOKUP(A65,'LA lookup'!$B$2:$C$711,2,FALSE)</f>
        <v>R72</v>
      </c>
      <c r="F65" s="5">
        <v>23442</v>
      </c>
    </row>
    <row r="66" spans="1:6" ht="12.75">
      <c r="A66" s="52" t="s">
        <v>302</v>
      </c>
      <c r="B66" s="53" t="s">
        <v>282</v>
      </c>
      <c r="C66" s="54" t="s">
        <v>233</v>
      </c>
      <c r="D66" s="31" t="s">
        <v>1634</v>
      </c>
      <c r="E66" s="31" t="str">
        <f>VLOOKUP(A66,'LA lookup'!$B$2:$C$711,2,FALSE)</f>
        <v>R370</v>
      </c>
      <c r="F66" s="5">
        <v>6429</v>
      </c>
    </row>
    <row r="67" spans="1:6" ht="12.75">
      <c r="A67" s="52" t="s">
        <v>303</v>
      </c>
      <c r="B67" s="53" t="s">
        <v>220</v>
      </c>
      <c r="C67" s="54" t="s">
        <v>215</v>
      </c>
      <c r="D67" s="31" t="s">
        <v>1851</v>
      </c>
      <c r="E67" s="31" t="str">
        <f>VLOOKUP(A67,'LA lookup'!$B$2:$C$711,2,FALSE)</f>
        <v>R99</v>
      </c>
      <c r="F67" s="5">
        <v>77048</v>
      </c>
    </row>
    <row r="68" spans="1:6" ht="12.75">
      <c r="A68" s="52" t="s">
        <v>304</v>
      </c>
      <c r="B68" s="53" t="s">
        <v>220</v>
      </c>
      <c r="C68" s="54" t="s">
        <v>223</v>
      </c>
      <c r="D68" s="31" t="s">
        <v>1811</v>
      </c>
      <c r="E68" s="31" t="str">
        <f>VLOOKUP(A68,'LA lookup'!$B$2:$C$711,2,FALSE)</f>
        <v>R49</v>
      </c>
      <c r="F68" s="5">
        <v>33056</v>
      </c>
    </row>
    <row r="69" spans="1:6" ht="12.75">
      <c r="A69" s="52" t="s">
        <v>305</v>
      </c>
      <c r="B69" s="53" t="s">
        <v>220</v>
      </c>
      <c r="C69" s="54" t="s">
        <v>225</v>
      </c>
      <c r="D69" s="31" t="s">
        <v>1947</v>
      </c>
      <c r="E69" s="31" t="str">
        <f>VLOOKUP(A69,'LA lookup'!$B$2:$C$711,2,FALSE)</f>
        <v>R208</v>
      </c>
      <c r="F69" s="5">
        <v>27309</v>
      </c>
    </row>
    <row r="70" spans="1:6" ht="12.75">
      <c r="A70" s="52" t="s">
        <v>306</v>
      </c>
      <c r="B70" s="53" t="s">
        <v>245</v>
      </c>
      <c r="C70" s="54" t="s">
        <v>246</v>
      </c>
      <c r="D70" s="31" t="s">
        <v>307</v>
      </c>
      <c r="E70" s="31" t="str">
        <f>VLOOKUP(A70,'LA lookup'!$B$2:$C$711,2,FALSE)</f>
        <v>R672</v>
      </c>
      <c r="F70" s="5">
        <v>258422</v>
      </c>
    </row>
    <row r="71" spans="1:6" ht="12.75">
      <c r="A71" s="52" t="s">
        <v>308</v>
      </c>
      <c r="B71" s="53" t="s">
        <v>220</v>
      </c>
      <c r="C71" s="54" t="s">
        <v>246</v>
      </c>
      <c r="D71" s="31" t="s">
        <v>1860</v>
      </c>
      <c r="E71" s="31" t="str">
        <f>VLOOKUP(A71,'LA lookup'!$B$2:$C$711,2,FALSE)</f>
        <v>R109</v>
      </c>
      <c r="F71" s="5">
        <v>40369</v>
      </c>
    </row>
    <row r="72" spans="1:6" ht="12.75">
      <c r="A72" s="52" t="s">
        <v>309</v>
      </c>
      <c r="B72" s="53" t="s">
        <v>237</v>
      </c>
      <c r="C72" s="54" t="s">
        <v>251</v>
      </c>
      <c r="D72" s="31" t="s">
        <v>1701</v>
      </c>
      <c r="E72" s="31" t="str">
        <f>VLOOKUP(A72,'LA lookup'!$B$2:$C$711,2,FALSE)</f>
        <v>R359</v>
      </c>
      <c r="F72" s="5">
        <v>136157</v>
      </c>
    </row>
    <row r="73" spans="1:6" ht="12.75">
      <c r="A73" s="52" t="s">
        <v>310</v>
      </c>
      <c r="B73" s="53" t="s">
        <v>220</v>
      </c>
      <c r="C73" s="54" t="s">
        <v>238</v>
      </c>
      <c r="D73" s="31" t="s">
        <v>1939</v>
      </c>
      <c r="E73" s="31" t="str">
        <f>VLOOKUP(A73,'LA lookup'!$B$2:$C$711,2,FALSE)</f>
        <v>R221</v>
      </c>
      <c r="F73" s="5">
        <v>26597</v>
      </c>
    </row>
    <row r="74" spans="1:6" ht="12.75">
      <c r="A74" s="52" t="s">
        <v>311</v>
      </c>
      <c r="B74" s="53" t="s">
        <v>220</v>
      </c>
      <c r="C74" s="54" t="s">
        <v>221</v>
      </c>
      <c r="D74" s="31" t="s">
        <v>2013</v>
      </c>
      <c r="E74" s="31" t="str">
        <f>VLOOKUP(A74,'LA lookup'!$B$2:$C$711,2,FALSE)</f>
        <v>R288</v>
      </c>
      <c r="F74" s="5">
        <v>43061</v>
      </c>
    </row>
    <row r="75" spans="1:6" ht="12.75">
      <c r="A75" s="52" t="s">
        <v>312</v>
      </c>
      <c r="B75" s="53" t="s">
        <v>232</v>
      </c>
      <c r="C75" s="54" t="s">
        <v>233</v>
      </c>
      <c r="D75" s="31" t="s">
        <v>1652</v>
      </c>
      <c r="E75" s="31" t="str">
        <f>VLOOKUP(A75,'LA lookup'!$B$2:$C$711,2,FALSE)</f>
        <v>R388</v>
      </c>
      <c r="F75" s="5">
        <v>148625</v>
      </c>
    </row>
    <row r="76" spans="1:6" ht="12.75">
      <c r="A76" s="52" t="s">
        <v>313</v>
      </c>
      <c r="B76" s="53" t="s">
        <v>220</v>
      </c>
      <c r="C76" s="54" t="s">
        <v>215</v>
      </c>
      <c r="D76" s="31" t="s">
        <v>1879</v>
      </c>
      <c r="E76" s="31" t="str">
        <f>VLOOKUP(A76,'LA lookup'!$B$2:$C$711,2,FALSE)</f>
        <v>R137</v>
      </c>
      <c r="F76" s="1">
        <v>61600</v>
      </c>
    </row>
    <row r="77" spans="1:6" ht="12.75">
      <c r="A77" s="52" t="s">
        <v>314</v>
      </c>
      <c r="B77" s="53" t="s">
        <v>245</v>
      </c>
      <c r="C77" s="54" t="s">
        <v>315</v>
      </c>
      <c r="D77" s="31" t="s">
        <v>316</v>
      </c>
      <c r="E77" s="31" t="str">
        <f>VLOOKUP(A77,'LA lookup'!$B$2:$C$711,2,FALSE)</f>
        <v>R624</v>
      </c>
      <c r="F77" s="5">
        <v>48782</v>
      </c>
    </row>
    <row r="78" spans="1:6" ht="12.75">
      <c r="A78" s="52" t="s">
        <v>317</v>
      </c>
      <c r="B78" s="53" t="s">
        <v>220</v>
      </c>
      <c r="C78" s="54" t="s">
        <v>221</v>
      </c>
      <c r="D78" s="31" t="s">
        <v>1891</v>
      </c>
      <c r="E78" s="31" t="str">
        <f>VLOOKUP(A78,'LA lookup'!$B$2:$C$711,2,FALSE)</f>
        <v>R159</v>
      </c>
      <c r="F78" s="5">
        <v>41514</v>
      </c>
    </row>
    <row r="79" spans="1:6" ht="12.75">
      <c r="A79" s="52" t="s">
        <v>318</v>
      </c>
      <c r="B79" s="53" t="s">
        <v>220</v>
      </c>
      <c r="C79" s="54" t="s">
        <v>225</v>
      </c>
      <c r="D79" s="31" t="s">
        <v>1948</v>
      </c>
      <c r="E79" s="31" t="str">
        <f>VLOOKUP(A79,'LA lookup'!$B$2:$C$711,2,FALSE)</f>
        <v>R209</v>
      </c>
      <c r="F79" s="5">
        <v>33119</v>
      </c>
    </row>
    <row r="80" spans="1:6" ht="12.75">
      <c r="A80" s="52" t="s">
        <v>319</v>
      </c>
      <c r="B80" s="53" t="s">
        <v>245</v>
      </c>
      <c r="C80" s="54" t="s">
        <v>225</v>
      </c>
      <c r="D80" s="31" t="s">
        <v>320</v>
      </c>
      <c r="E80" s="31" t="str">
        <f>VLOOKUP(A80,'LA lookup'!$B$2:$C$711,2,FALSE)</f>
        <v>R621</v>
      </c>
      <c r="F80" s="5">
        <v>107337</v>
      </c>
    </row>
    <row r="81" spans="1:6" ht="12.75">
      <c r="A81" s="52" t="s">
        <v>321</v>
      </c>
      <c r="B81" s="53" t="s">
        <v>220</v>
      </c>
      <c r="C81" s="54" t="s">
        <v>225</v>
      </c>
      <c r="D81" s="31" t="s">
        <v>1818</v>
      </c>
      <c r="E81" s="31" t="str">
        <f>VLOOKUP(A81,'LA lookup'!$B$2:$C$711,2,FALSE)</f>
        <v>R60</v>
      </c>
      <c r="F81" s="5">
        <v>33165</v>
      </c>
    </row>
    <row r="82" spans="1:6" ht="12.75">
      <c r="A82" s="52" t="s">
        <v>322</v>
      </c>
      <c r="B82" s="53" t="s">
        <v>237</v>
      </c>
      <c r="C82" s="54" t="s">
        <v>238</v>
      </c>
      <c r="D82" s="31" t="s">
        <v>1688</v>
      </c>
      <c r="E82" s="31" t="str">
        <f>VLOOKUP(A82,'LA lookup'!$B$2:$C$711,2,FALSE)</f>
        <v>R350</v>
      </c>
      <c r="F82" s="5">
        <v>131976</v>
      </c>
    </row>
    <row r="83" spans="1:6" ht="12.75">
      <c r="A83" s="52" t="s">
        <v>323</v>
      </c>
      <c r="B83" s="53" t="s">
        <v>220</v>
      </c>
      <c r="C83" s="54" t="s">
        <v>221</v>
      </c>
      <c r="D83" s="31" t="s">
        <v>1892</v>
      </c>
      <c r="E83" s="31" t="str">
        <f>VLOOKUP(A83,'LA lookup'!$B$2:$C$711,2,FALSE)</f>
        <v>R160</v>
      </c>
      <c r="F83" s="5">
        <v>50630</v>
      </c>
    </row>
    <row r="84" spans="1:6" ht="12.75">
      <c r="A84" s="52" t="s">
        <v>324</v>
      </c>
      <c r="B84" s="53" t="s">
        <v>237</v>
      </c>
      <c r="C84" s="54" t="s">
        <v>251</v>
      </c>
      <c r="D84" s="31" t="s">
        <v>1702</v>
      </c>
      <c r="E84" s="31" t="str">
        <f>VLOOKUP(A84,'LA lookup'!$B$2:$C$711,2,FALSE)</f>
        <v>R360</v>
      </c>
      <c r="F84" s="5">
        <v>135108</v>
      </c>
    </row>
    <row r="85" spans="1:6" ht="12.75">
      <c r="A85" s="52" t="s">
        <v>325</v>
      </c>
      <c r="B85" s="53" t="s">
        <v>245</v>
      </c>
      <c r="C85" s="54" t="s">
        <v>315</v>
      </c>
      <c r="D85" s="31" t="s">
        <v>326</v>
      </c>
      <c r="E85" s="31" t="str">
        <f>VLOOKUP(A85,'LA lookup'!$B$2:$C$711,2,FALSE)</f>
        <v>R673</v>
      </c>
      <c r="F85" s="5">
        <v>236714</v>
      </c>
    </row>
    <row r="86" spans="1:6" ht="12.75">
      <c r="A86" s="52" t="s">
        <v>327</v>
      </c>
      <c r="B86" s="53" t="s">
        <v>232</v>
      </c>
      <c r="C86" s="54" t="s">
        <v>233</v>
      </c>
      <c r="D86" s="31" t="s">
        <v>1653</v>
      </c>
      <c r="E86" s="31" t="str">
        <f>VLOOKUP(A86,'LA lookup'!$B$2:$C$711,2,FALSE)</f>
        <v>R389</v>
      </c>
      <c r="F86" s="5">
        <v>130649</v>
      </c>
    </row>
    <row r="87" spans="1:6" ht="12.75">
      <c r="A87" s="52" t="s">
        <v>328</v>
      </c>
      <c r="B87" s="53" t="s">
        <v>220</v>
      </c>
      <c r="C87" s="54" t="s">
        <v>215</v>
      </c>
      <c r="D87" s="31" t="s">
        <v>1803</v>
      </c>
      <c r="E87" s="31" t="str">
        <f>VLOOKUP(A87,'LA lookup'!$B$2:$C$711,2,FALSE)</f>
        <v>R23</v>
      </c>
      <c r="F87" s="5">
        <v>36295</v>
      </c>
    </row>
    <row r="88" spans="1:6" ht="12.75">
      <c r="A88" s="52" t="s">
        <v>329</v>
      </c>
      <c r="B88" s="53" t="s">
        <v>220</v>
      </c>
      <c r="C88" s="54" t="s">
        <v>246</v>
      </c>
      <c r="D88" s="31" t="s">
        <v>1824</v>
      </c>
      <c r="E88" s="31" t="str">
        <f>VLOOKUP(A88,'LA lookup'!$B$2:$C$711,2,FALSE)</f>
        <v>R61</v>
      </c>
      <c r="F88" s="5">
        <v>64684</v>
      </c>
    </row>
    <row r="89" spans="1:6" ht="12.75">
      <c r="A89" s="52" t="s">
        <v>330</v>
      </c>
      <c r="B89" s="53" t="s">
        <v>220</v>
      </c>
      <c r="C89" s="54" t="s">
        <v>246</v>
      </c>
      <c r="D89" s="31" t="s">
        <v>1834</v>
      </c>
      <c r="E89" s="31" t="str">
        <f>VLOOKUP(A89,'LA lookup'!$B$2:$C$711,2,FALSE)</f>
        <v>R78</v>
      </c>
      <c r="F89" s="5">
        <v>39216</v>
      </c>
    </row>
    <row r="90" spans="1:6" ht="12.75">
      <c r="A90" s="52" t="s">
        <v>331</v>
      </c>
      <c r="B90" s="53" t="s">
        <v>220</v>
      </c>
      <c r="C90" s="54" t="s">
        <v>221</v>
      </c>
      <c r="D90" s="31" t="s">
        <v>1867</v>
      </c>
      <c r="E90" s="31" t="str">
        <f>VLOOKUP(A90,'LA lookup'!$B$2:$C$711,2,FALSE)</f>
        <v>R115</v>
      </c>
      <c r="F90" s="5">
        <v>49818</v>
      </c>
    </row>
    <row r="91" spans="1:6" ht="12.75">
      <c r="A91" s="52" t="s">
        <v>332</v>
      </c>
      <c r="B91" s="53" t="s">
        <v>220</v>
      </c>
      <c r="C91" s="54" t="s">
        <v>215</v>
      </c>
      <c r="D91" s="31" t="s">
        <v>1880</v>
      </c>
      <c r="E91" s="31" t="str">
        <f>VLOOKUP(A91,'LA lookup'!$B$2:$C$711,2,FALSE)</f>
        <v>R138</v>
      </c>
      <c r="F91" s="5">
        <v>59438</v>
      </c>
    </row>
    <row r="92" spans="1:6" ht="12.75">
      <c r="A92" s="52" t="s">
        <v>333</v>
      </c>
      <c r="B92" s="53" t="s">
        <v>220</v>
      </c>
      <c r="C92" s="54" t="s">
        <v>225</v>
      </c>
      <c r="D92" s="31" t="s">
        <v>1924</v>
      </c>
      <c r="E92" s="31" t="str">
        <f>VLOOKUP(A92,'LA lookup'!$B$2:$C$711,2,FALSE)</f>
        <v>R195</v>
      </c>
      <c r="F92" s="5">
        <v>66467</v>
      </c>
    </row>
    <row r="93" spans="1:6" ht="12.75">
      <c r="A93" s="52" t="s">
        <v>334</v>
      </c>
      <c r="B93" s="53" t="s">
        <v>220</v>
      </c>
      <c r="C93" s="54" t="s">
        <v>225</v>
      </c>
      <c r="D93" s="31" t="s">
        <v>1949</v>
      </c>
      <c r="E93" s="31" t="str">
        <f>VLOOKUP(A93,'LA lookup'!$B$2:$C$711,2,FALSE)</f>
        <v>R210</v>
      </c>
      <c r="F93" s="5">
        <v>37781</v>
      </c>
    </row>
    <row r="94" spans="1:6" ht="12.75">
      <c r="A94" s="52" t="s">
        <v>335</v>
      </c>
      <c r="B94" s="53" t="s">
        <v>245</v>
      </c>
      <c r="C94" s="54" t="s">
        <v>238</v>
      </c>
      <c r="D94" s="31" t="s">
        <v>336</v>
      </c>
      <c r="E94" s="31" t="str">
        <f>VLOOKUP(A94,'LA lookup'!$B$2:$C$711,2,FALSE)</f>
        <v>R610</v>
      </c>
      <c r="F94" s="5">
        <v>151672</v>
      </c>
    </row>
    <row r="95" spans="1:6" ht="12.75">
      <c r="A95" s="52" t="s">
        <v>337</v>
      </c>
      <c r="B95" s="53" t="s">
        <v>220</v>
      </c>
      <c r="C95" s="54" t="s">
        <v>251</v>
      </c>
      <c r="D95" s="31" t="s">
        <v>1976</v>
      </c>
      <c r="E95" s="31" t="str">
        <f>VLOOKUP(A95,'LA lookup'!$B$2:$C$711,2,FALSE)</f>
        <v>R254</v>
      </c>
      <c r="F95" s="5">
        <v>49242</v>
      </c>
    </row>
    <row r="96" spans="1:6" ht="12.75">
      <c r="A96" s="52" t="s">
        <v>338</v>
      </c>
      <c r="B96" s="53" t="s">
        <v>220</v>
      </c>
      <c r="C96" s="54" t="s">
        <v>221</v>
      </c>
      <c r="D96" s="31" t="s">
        <v>1840</v>
      </c>
      <c r="E96" s="31" t="str">
        <f>VLOOKUP(A96,'LA lookup'!$B$2:$C$711,2,FALSE)</f>
        <v>R88</v>
      </c>
      <c r="F96" s="5">
        <v>47863</v>
      </c>
    </row>
    <row r="97" spans="1:6" ht="12.75">
      <c r="A97" s="52" t="s">
        <v>339</v>
      </c>
      <c r="B97" s="53" t="s">
        <v>220</v>
      </c>
      <c r="C97" s="54" t="s">
        <v>221</v>
      </c>
      <c r="D97" s="31" t="s">
        <v>1868</v>
      </c>
      <c r="E97" s="31" t="str">
        <f>VLOOKUP(A97,'LA lookup'!$B$2:$C$711,2,FALSE)</f>
        <v>R116</v>
      </c>
      <c r="F97" s="5">
        <v>53314</v>
      </c>
    </row>
    <row r="98" spans="1:6" ht="12.75">
      <c r="A98" s="52" t="s">
        <v>340</v>
      </c>
      <c r="B98" s="53" t="s">
        <v>220</v>
      </c>
      <c r="C98" s="54" t="s">
        <v>223</v>
      </c>
      <c r="D98" s="31" t="s">
        <v>1812</v>
      </c>
      <c r="E98" s="31" t="str">
        <f>VLOOKUP(A98,'LA lookup'!$B$2:$C$711,2,FALSE)</f>
        <v>R50</v>
      </c>
      <c r="F98" s="5">
        <v>25535</v>
      </c>
    </row>
    <row r="99" spans="1:6" ht="12.75">
      <c r="A99" s="52" t="s">
        <v>341</v>
      </c>
      <c r="B99" s="53" t="s">
        <v>220</v>
      </c>
      <c r="C99" s="54" t="s">
        <v>221</v>
      </c>
      <c r="D99" s="31" t="s">
        <v>1992</v>
      </c>
      <c r="E99" s="31" t="str">
        <f>VLOOKUP(A99,'LA lookup'!$B$2:$C$711,2,FALSE)</f>
        <v>R269</v>
      </c>
      <c r="F99" s="5">
        <v>56174</v>
      </c>
    </row>
    <row r="100" spans="1:6" ht="12.75">
      <c r="A100" s="52" t="s">
        <v>342</v>
      </c>
      <c r="B100" s="53" t="s">
        <v>232</v>
      </c>
      <c r="C100" s="54" t="s">
        <v>233</v>
      </c>
      <c r="D100" s="31" t="s">
        <v>1654</v>
      </c>
      <c r="E100" s="31" t="str">
        <f>VLOOKUP(A100,'LA lookup'!$B$2:$C$711,2,FALSE)</f>
        <v>R390</v>
      </c>
      <c r="F100" s="5">
        <v>122329</v>
      </c>
    </row>
    <row r="101" spans="1:6" ht="12.75">
      <c r="A101" s="52" t="s">
        <v>343</v>
      </c>
      <c r="B101" s="53" t="s">
        <v>220</v>
      </c>
      <c r="C101" s="54" t="s">
        <v>215</v>
      </c>
      <c r="D101" s="31" t="s">
        <v>1852</v>
      </c>
      <c r="E101" s="31" t="str">
        <f>VLOOKUP(A101,'LA lookup'!$B$2:$C$711,2,FALSE)</f>
        <v>R100</v>
      </c>
      <c r="F101" s="5">
        <v>54902</v>
      </c>
    </row>
    <row r="102" spans="1:6" ht="12.75">
      <c r="A102" s="52" t="s">
        <v>344</v>
      </c>
      <c r="B102" s="53" t="s">
        <v>220</v>
      </c>
      <c r="C102" s="54" t="s">
        <v>221</v>
      </c>
      <c r="D102" s="31" t="s">
        <v>1993</v>
      </c>
      <c r="E102" s="31" t="str">
        <f>VLOOKUP(A102,'LA lookup'!$B$2:$C$711,2,FALSE)</f>
        <v>R270</v>
      </c>
      <c r="F102" s="5">
        <v>31210</v>
      </c>
    </row>
    <row r="103" spans="1:6" ht="12.75">
      <c r="A103" s="52" t="s">
        <v>345</v>
      </c>
      <c r="B103" s="53" t="s">
        <v>220</v>
      </c>
      <c r="C103" s="54" t="s">
        <v>225</v>
      </c>
      <c r="D103" s="31" t="s">
        <v>1819</v>
      </c>
      <c r="E103" s="31" t="str">
        <f>VLOOKUP(A103,'LA lookup'!$B$2:$C$711,2,FALSE)</f>
        <v>R56</v>
      </c>
      <c r="F103" s="5">
        <v>50590</v>
      </c>
    </row>
    <row r="104" spans="1:6" ht="12.75">
      <c r="A104" s="52" t="s">
        <v>346</v>
      </c>
      <c r="B104" s="53" t="s">
        <v>220</v>
      </c>
      <c r="C104" s="54" t="s">
        <v>246</v>
      </c>
      <c r="D104" s="31" t="s">
        <v>1825</v>
      </c>
      <c r="E104" s="31" t="str">
        <f>VLOOKUP(A104,'LA lookup'!$B$2:$C$711,2,FALSE)</f>
        <v>R62</v>
      </c>
      <c r="F104" s="5">
        <v>53322</v>
      </c>
    </row>
    <row r="105" spans="1:6" ht="12.75">
      <c r="A105" s="52" t="s">
        <v>347</v>
      </c>
      <c r="B105" s="53" t="s">
        <v>220</v>
      </c>
      <c r="C105" s="54" t="s">
        <v>221</v>
      </c>
      <c r="D105" s="31" t="s">
        <v>1869</v>
      </c>
      <c r="E105" s="31" t="str">
        <f>VLOOKUP(A105,'LA lookup'!$B$2:$C$711,2,FALSE)</f>
        <v>R117</v>
      </c>
      <c r="F105" s="5">
        <v>48248</v>
      </c>
    </row>
    <row r="106" spans="1:6" ht="12.75">
      <c r="A106" s="52" t="s">
        <v>348</v>
      </c>
      <c r="B106" s="53" t="s">
        <v>220</v>
      </c>
      <c r="C106" s="54" t="s">
        <v>215</v>
      </c>
      <c r="D106" s="31" t="s">
        <v>1804</v>
      </c>
      <c r="E106" s="31" t="str">
        <f>VLOOKUP(A106,'LA lookup'!$B$2:$C$711,2,FALSE)</f>
        <v>R24</v>
      </c>
      <c r="F106" s="5">
        <v>43139</v>
      </c>
    </row>
    <row r="107" spans="1:6" ht="12.75">
      <c r="A107" s="52" t="s">
        <v>349</v>
      </c>
      <c r="B107" s="53" t="s">
        <v>220</v>
      </c>
      <c r="C107" s="54" t="s">
        <v>215</v>
      </c>
      <c r="D107" s="31" t="s">
        <v>1985</v>
      </c>
      <c r="E107" s="31" t="str">
        <f>VLOOKUP(A107,'LA lookup'!$B$2:$C$711,2,FALSE)</f>
        <v>R263</v>
      </c>
      <c r="F107" s="5">
        <v>28929</v>
      </c>
    </row>
    <row r="108" spans="1:6" ht="12.75">
      <c r="A108" s="52" t="s">
        <v>350</v>
      </c>
      <c r="B108" s="53" t="s">
        <v>220</v>
      </c>
      <c r="C108" s="54" t="s">
        <v>246</v>
      </c>
      <c r="D108" s="31" t="s">
        <v>1861</v>
      </c>
      <c r="E108" s="31" t="str">
        <f>VLOOKUP(A108,'LA lookup'!$B$2:$C$711,2,FALSE)</f>
        <v>R110</v>
      </c>
      <c r="F108" s="5">
        <v>36729</v>
      </c>
    </row>
    <row r="109" spans="1:6" ht="12.75">
      <c r="A109" s="52" t="s">
        <v>351</v>
      </c>
      <c r="B109" s="53" t="s">
        <v>220</v>
      </c>
      <c r="C109" s="54" t="s">
        <v>223</v>
      </c>
      <c r="D109" s="31" t="s">
        <v>1904</v>
      </c>
      <c r="E109" s="31" t="str">
        <f>VLOOKUP(A109,'LA lookup'!$B$2:$C$711,2,FALSE)</f>
        <v>R175</v>
      </c>
      <c r="F109" s="5">
        <v>37078</v>
      </c>
    </row>
    <row r="110" spans="1:6" ht="12.75">
      <c r="A110" s="52" t="s">
        <v>352</v>
      </c>
      <c r="B110" s="53" t="s">
        <v>237</v>
      </c>
      <c r="C110" s="54" t="s">
        <v>315</v>
      </c>
      <c r="D110" s="31" t="s">
        <v>1693</v>
      </c>
      <c r="E110" s="31" t="str">
        <f>VLOOKUP(A110,'LA lookup'!$B$2:$C$711,2,FALSE)</f>
        <v>R353</v>
      </c>
      <c r="F110" s="5">
        <v>92491</v>
      </c>
    </row>
    <row r="111" spans="1:6" ht="12.75">
      <c r="A111" s="52" t="s">
        <v>353</v>
      </c>
      <c r="B111" s="53" t="s">
        <v>220</v>
      </c>
      <c r="C111" s="54" t="s">
        <v>225</v>
      </c>
      <c r="D111" s="31" t="s">
        <v>1958</v>
      </c>
      <c r="E111" s="31" t="str">
        <f>VLOOKUP(A111,'LA lookup'!$B$2:$C$711,2,FALSE)</f>
        <v>R232</v>
      </c>
      <c r="F111" s="5">
        <v>51364</v>
      </c>
    </row>
    <row r="112" spans="1:6" ht="12.75">
      <c r="A112" s="52" t="s">
        <v>354</v>
      </c>
      <c r="B112" s="53" t="s">
        <v>220</v>
      </c>
      <c r="C112" s="54" t="s">
        <v>246</v>
      </c>
      <c r="D112" s="31" t="s">
        <v>1862</v>
      </c>
      <c r="E112" s="31" t="str">
        <f>VLOOKUP(A112,'LA lookup'!$B$2:$C$711,2,FALSE)</f>
        <v>R111</v>
      </c>
      <c r="F112" s="5">
        <v>54695</v>
      </c>
    </row>
    <row r="113" spans="1:6" ht="12.75">
      <c r="A113" s="52" t="s">
        <v>355</v>
      </c>
      <c r="B113" s="53" t="s">
        <v>220</v>
      </c>
      <c r="C113" s="54" t="s">
        <v>221</v>
      </c>
      <c r="D113" s="31" t="s">
        <v>1870</v>
      </c>
      <c r="E113" s="31" t="str">
        <f>VLOOKUP(A113,'LA lookup'!$B$2:$C$711,2,FALSE)</f>
        <v>R118</v>
      </c>
      <c r="F113" s="5">
        <v>36562</v>
      </c>
    </row>
    <row r="114" spans="1:6" ht="12.75">
      <c r="A114" s="52" t="s">
        <v>356</v>
      </c>
      <c r="B114" s="53" t="s">
        <v>220</v>
      </c>
      <c r="C114" s="54" t="s">
        <v>221</v>
      </c>
      <c r="D114" s="31" t="s">
        <v>1893</v>
      </c>
      <c r="E114" s="31" t="str">
        <f>VLOOKUP(A114,'LA lookup'!$B$2:$C$711,2,FALSE)</f>
        <v>R162</v>
      </c>
      <c r="F114" s="5">
        <v>42072</v>
      </c>
    </row>
    <row r="115" spans="1:6" ht="12.75">
      <c r="A115" s="52" t="s">
        <v>357</v>
      </c>
      <c r="B115" s="53" t="s">
        <v>220</v>
      </c>
      <c r="C115" s="54" t="s">
        <v>215</v>
      </c>
      <c r="D115" s="31" t="s">
        <v>1933</v>
      </c>
      <c r="E115" s="31" t="str">
        <f>VLOOKUP(A115,'LA lookup'!$B$2:$C$711,2,FALSE)</f>
        <v>R203</v>
      </c>
      <c r="F115" s="5">
        <v>46760</v>
      </c>
    </row>
    <row r="116" spans="1:6" ht="12.75">
      <c r="A116" s="52" t="s">
        <v>358</v>
      </c>
      <c r="B116" s="53" t="s">
        <v>282</v>
      </c>
      <c r="C116" s="54" t="s">
        <v>233</v>
      </c>
      <c r="D116" s="31" t="s">
        <v>1636</v>
      </c>
      <c r="E116" s="31" t="str">
        <f>VLOOKUP(A116,'LA lookup'!$B$2:$C$711,2,FALSE)</f>
        <v>R372</v>
      </c>
      <c r="F116" s="5">
        <v>106039</v>
      </c>
    </row>
    <row r="117" spans="1:6" ht="12.75">
      <c r="A117" s="52" t="s">
        <v>359</v>
      </c>
      <c r="B117" s="53" t="s">
        <v>220</v>
      </c>
      <c r="C117" s="54" t="s">
        <v>221</v>
      </c>
      <c r="D117" s="31" t="s">
        <v>1994</v>
      </c>
      <c r="E117" s="31" t="str">
        <f>VLOOKUP(A117,'LA lookup'!$B$2:$C$711,2,FALSE)</f>
        <v>R271</v>
      </c>
      <c r="F117" s="5">
        <v>56689</v>
      </c>
    </row>
    <row r="118" spans="1:6" ht="12.75">
      <c r="A118" s="52" t="s">
        <v>360</v>
      </c>
      <c r="B118" s="53" t="s">
        <v>282</v>
      </c>
      <c r="C118" s="54" t="s">
        <v>233</v>
      </c>
      <c r="D118" s="31" t="s">
        <v>1637</v>
      </c>
      <c r="E118" s="31" t="str">
        <f>VLOOKUP(A118,'LA lookup'!$B$2:$C$711,2,FALSE)</f>
        <v>R373</v>
      </c>
      <c r="F118" s="5">
        <v>106694</v>
      </c>
    </row>
    <row r="119" spans="1:6" ht="12.75">
      <c r="A119" s="52" t="s">
        <v>361</v>
      </c>
      <c r="B119" s="53" t="s">
        <v>245</v>
      </c>
      <c r="C119" s="54" t="s">
        <v>223</v>
      </c>
      <c r="D119" s="31" t="s">
        <v>362</v>
      </c>
      <c r="E119" s="31" t="str">
        <f>VLOOKUP(A119,'LA lookup'!$B$2:$C$711,2,FALSE)</f>
        <v>R650</v>
      </c>
      <c r="F119" s="5">
        <v>54971</v>
      </c>
    </row>
    <row r="120" spans="1:6" ht="12.75">
      <c r="A120" s="52" t="s">
        <v>363</v>
      </c>
      <c r="B120" s="53" t="s">
        <v>220</v>
      </c>
      <c r="C120" s="54" t="s">
        <v>238</v>
      </c>
      <c r="D120" s="31" t="s">
        <v>1940</v>
      </c>
      <c r="E120" s="31" t="str">
        <f>VLOOKUP(A120,'LA lookup'!$B$2:$C$711,2,FALSE)</f>
        <v>R222</v>
      </c>
      <c r="F120" s="5">
        <v>39867</v>
      </c>
    </row>
    <row r="121" spans="1:6" ht="12.75">
      <c r="A121" s="52" t="s">
        <v>364</v>
      </c>
      <c r="B121" s="53" t="s">
        <v>282</v>
      </c>
      <c r="C121" s="54" t="s">
        <v>233</v>
      </c>
      <c r="D121" s="31" t="s">
        <v>365</v>
      </c>
      <c r="E121" s="31" t="str">
        <f>VLOOKUP(A121,'LA lookup'!$B$2:$C$711,2,FALSE)</f>
        <v>R374</v>
      </c>
      <c r="F121" s="5">
        <v>83563</v>
      </c>
    </row>
    <row r="122" spans="1:6" ht="12.75">
      <c r="A122" s="52" t="s">
        <v>366</v>
      </c>
      <c r="B122" s="53" t="s">
        <v>220</v>
      </c>
      <c r="C122" s="54" t="s">
        <v>225</v>
      </c>
      <c r="D122" s="31" t="s">
        <v>1917</v>
      </c>
      <c r="E122" s="31" t="str">
        <f>VLOOKUP(A122,'LA lookup'!$B$2:$C$711,2,FALSE)</f>
        <v>R187</v>
      </c>
      <c r="F122" s="5">
        <v>36631</v>
      </c>
    </row>
    <row r="123" spans="1:6" ht="12.75">
      <c r="A123" s="52" t="s">
        <v>367</v>
      </c>
      <c r="B123" s="53" t="s">
        <v>232</v>
      </c>
      <c r="C123" s="54" t="s">
        <v>233</v>
      </c>
      <c r="D123" s="31" t="s">
        <v>1655</v>
      </c>
      <c r="E123" s="31" t="str">
        <f>VLOOKUP(A123,'LA lookup'!$B$2:$C$711,2,FALSE)</f>
        <v>R391</v>
      </c>
      <c r="F123" s="5">
        <v>105390</v>
      </c>
    </row>
    <row r="124" spans="1:6" ht="12.75">
      <c r="A124" s="52" t="s">
        <v>368</v>
      </c>
      <c r="B124" s="53" t="s">
        <v>220</v>
      </c>
      <c r="C124" s="54" t="s">
        <v>215</v>
      </c>
      <c r="D124" s="31" t="s">
        <v>1853</v>
      </c>
      <c r="E124" s="31" t="str">
        <f>VLOOKUP(A124,'LA lookup'!$B$2:$C$711,2,FALSE)</f>
        <v>R101</v>
      </c>
      <c r="F124" s="5">
        <v>36074</v>
      </c>
    </row>
    <row r="125" spans="1:6" ht="12.75">
      <c r="A125" s="52" t="s">
        <v>369</v>
      </c>
      <c r="B125" s="53" t="s">
        <v>220</v>
      </c>
      <c r="C125" s="54" t="s">
        <v>238</v>
      </c>
      <c r="D125" s="31" t="s">
        <v>1941</v>
      </c>
      <c r="E125" s="31" t="str">
        <f>VLOOKUP(A125,'LA lookup'!$B$2:$C$711,2,FALSE)</f>
        <v>R614</v>
      </c>
      <c r="F125" s="5">
        <v>70372</v>
      </c>
    </row>
    <row r="126" spans="1:6" ht="12.75">
      <c r="A126" s="52" t="s">
        <v>370</v>
      </c>
      <c r="B126" s="53" t="s">
        <v>232</v>
      </c>
      <c r="C126" s="54" t="s">
        <v>233</v>
      </c>
      <c r="D126" s="31" t="s">
        <v>1656</v>
      </c>
      <c r="E126" s="31" t="str">
        <f>VLOOKUP(A126,'LA lookup'!$B$2:$C$711,2,FALSE)</f>
        <v>R392</v>
      </c>
      <c r="F126" s="5">
        <v>87867</v>
      </c>
    </row>
    <row r="127" spans="1:6" ht="12.75">
      <c r="A127" s="52" t="s">
        <v>371</v>
      </c>
      <c r="B127" s="53" t="s">
        <v>220</v>
      </c>
      <c r="C127" s="54" t="s">
        <v>221</v>
      </c>
      <c r="D127" s="31" t="s">
        <v>1871</v>
      </c>
      <c r="E127" s="31" t="str">
        <f>VLOOKUP(A127,'LA lookup'!$B$2:$C$711,2,FALSE)</f>
        <v>R119</v>
      </c>
      <c r="F127" s="5">
        <v>37180</v>
      </c>
    </row>
    <row r="128" spans="1:6" ht="12.75">
      <c r="A128" s="52" t="s">
        <v>372</v>
      </c>
      <c r="B128" s="53" t="s">
        <v>245</v>
      </c>
      <c r="C128" s="54" t="s">
        <v>315</v>
      </c>
      <c r="D128" s="31" t="s">
        <v>373</v>
      </c>
      <c r="E128" s="31" t="str">
        <f>VLOOKUP(A128,'LA lookup'!$B$2:$C$711,2,FALSE)</f>
        <v>R606</v>
      </c>
      <c r="F128" s="5">
        <v>42443</v>
      </c>
    </row>
    <row r="129" spans="1:6" ht="12.75">
      <c r="A129" s="52" t="s">
        <v>374</v>
      </c>
      <c r="B129" s="53" t="s">
        <v>220</v>
      </c>
      <c r="C129" s="54" t="s">
        <v>221</v>
      </c>
      <c r="D129" s="31" t="s">
        <v>1841</v>
      </c>
      <c r="E129" s="31" t="str">
        <f>VLOOKUP(A129,'LA lookup'!$B$2:$C$711,2,FALSE)</f>
        <v>R89</v>
      </c>
      <c r="F129" s="5">
        <v>42667</v>
      </c>
    </row>
    <row r="130" spans="1:6" ht="12.75">
      <c r="A130" s="52" t="s">
        <v>375</v>
      </c>
      <c r="B130" s="53" t="s">
        <v>220</v>
      </c>
      <c r="C130" s="54" t="s">
        <v>221</v>
      </c>
      <c r="D130" s="31" t="s">
        <v>1872</v>
      </c>
      <c r="E130" s="31" t="str">
        <f>VLOOKUP(A130,'LA lookup'!$B$2:$C$711,2,FALSE)</f>
        <v>R120</v>
      </c>
      <c r="F130" s="5">
        <v>53043</v>
      </c>
    </row>
    <row r="131" spans="1:6" ht="12.75">
      <c r="A131" s="52" t="s">
        <v>376</v>
      </c>
      <c r="B131" s="53" t="s">
        <v>232</v>
      </c>
      <c r="C131" s="54" t="s">
        <v>233</v>
      </c>
      <c r="D131" s="31" t="s">
        <v>1657</v>
      </c>
      <c r="E131" s="31" t="str">
        <f>VLOOKUP(A131,'LA lookup'!$B$2:$C$711,2,FALSE)</f>
        <v>R393</v>
      </c>
      <c r="F131" s="5">
        <v>101328</v>
      </c>
    </row>
    <row r="132" spans="1:6" ht="12.75">
      <c r="A132" s="52" t="s">
        <v>377</v>
      </c>
      <c r="B132" s="53" t="s">
        <v>245</v>
      </c>
      <c r="C132" s="54" t="s">
        <v>251</v>
      </c>
      <c r="D132" s="31" t="s">
        <v>378</v>
      </c>
      <c r="E132" s="31" t="str">
        <f>VLOOKUP(A132,'LA lookup'!$B$2:$C$711,2,FALSE)</f>
        <v>R656</v>
      </c>
      <c r="F132" s="5">
        <v>82723</v>
      </c>
    </row>
    <row r="133" spans="1:6" ht="12.75">
      <c r="A133" s="52" t="s">
        <v>379</v>
      </c>
      <c r="B133" s="53" t="s">
        <v>220</v>
      </c>
      <c r="C133" s="54" t="s">
        <v>215</v>
      </c>
      <c r="D133" s="31" t="s">
        <v>1881</v>
      </c>
      <c r="E133" s="31" t="str">
        <f>VLOOKUP(A133,'LA lookup'!$B$2:$C$711,2,FALSE)</f>
        <v>R139</v>
      </c>
      <c r="F133" s="5">
        <v>41734</v>
      </c>
    </row>
    <row r="134" spans="1:6" ht="12.75">
      <c r="A134" s="52" t="s">
        <v>380</v>
      </c>
      <c r="B134" s="53" t="s">
        <v>220</v>
      </c>
      <c r="C134" s="54" t="s">
        <v>225</v>
      </c>
      <c r="D134" s="31" t="s">
        <v>1820</v>
      </c>
      <c r="E134" s="31" t="str">
        <f>VLOOKUP(A134,'LA lookup'!$B$2:$C$711,2,FALSE)</f>
        <v>R57</v>
      </c>
      <c r="F134" s="5">
        <v>40879</v>
      </c>
    </row>
    <row r="135" spans="1:6" ht="12.75">
      <c r="A135" s="52" t="s">
        <v>381</v>
      </c>
      <c r="B135" s="53" t="s">
        <v>232</v>
      </c>
      <c r="C135" s="54" t="s">
        <v>233</v>
      </c>
      <c r="D135" s="31" t="s">
        <v>1658</v>
      </c>
      <c r="E135" s="31" t="str">
        <f>VLOOKUP(A135,'LA lookup'!$B$2:$C$711,2,FALSE)</f>
        <v>R394</v>
      </c>
      <c r="F135" s="5">
        <v>107706</v>
      </c>
    </row>
    <row r="136" spans="1:6" ht="12.75">
      <c r="A136" s="52" t="s">
        <v>382</v>
      </c>
      <c r="B136" s="53" t="s">
        <v>220</v>
      </c>
      <c r="C136" s="54" t="s">
        <v>225</v>
      </c>
      <c r="D136" s="31" t="s">
        <v>383</v>
      </c>
      <c r="E136" s="31" t="str">
        <f>VLOOKUP(A136,'LA lookup'!$B$2:$C$711,2,FALSE)</f>
        <v>R188</v>
      </c>
      <c r="F136" s="5">
        <v>47224</v>
      </c>
    </row>
    <row r="137" spans="1:6" ht="12.75">
      <c r="A137" s="52" t="s">
        <v>385</v>
      </c>
      <c r="B137" s="53" t="s">
        <v>220</v>
      </c>
      <c r="C137" s="54" t="s">
        <v>221</v>
      </c>
      <c r="D137" s="31" t="s">
        <v>2014</v>
      </c>
      <c r="E137" s="31" t="str">
        <f>VLOOKUP(A137,'LA lookup'!$B$2:$C$711,2,FALSE)</f>
        <v>R289</v>
      </c>
      <c r="F137" s="5">
        <v>57212</v>
      </c>
    </row>
    <row r="138" spans="1:6" ht="12.75">
      <c r="A138" s="52" t="s">
        <v>386</v>
      </c>
      <c r="B138" s="53" t="s">
        <v>232</v>
      </c>
      <c r="C138" s="54" t="s">
        <v>233</v>
      </c>
      <c r="D138" s="31" t="s">
        <v>1659</v>
      </c>
      <c r="E138" s="31" t="str">
        <f>VLOOKUP(A138,'LA lookup'!$B$2:$C$711,2,FALSE)</f>
        <v>R395</v>
      </c>
      <c r="F138" s="5">
        <v>97931</v>
      </c>
    </row>
    <row r="139" spans="1:6" ht="12.75">
      <c r="A139" s="52" t="s">
        <v>387</v>
      </c>
      <c r="B139" s="53" t="s">
        <v>220</v>
      </c>
      <c r="C139" s="54" t="s">
        <v>215</v>
      </c>
      <c r="D139" s="31" t="s">
        <v>388</v>
      </c>
      <c r="E139" s="31" t="str">
        <f>VLOOKUP(A139,'LA lookup'!$B$2:$C$711,2,FALSE)</f>
        <v>R648</v>
      </c>
      <c r="F139" s="5">
        <v>73617</v>
      </c>
    </row>
    <row r="140" spans="1:6" ht="12.75">
      <c r="A140" s="52" t="s">
        <v>389</v>
      </c>
      <c r="B140" s="53" t="s">
        <v>220</v>
      </c>
      <c r="C140" s="54" t="s">
        <v>223</v>
      </c>
      <c r="D140" s="31" t="s">
        <v>1905</v>
      </c>
      <c r="E140" s="31" t="str">
        <f>VLOOKUP(A140,'LA lookup'!$B$2:$C$711,2,FALSE)</f>
        <v>R176</v>
      </c>
      <c r="F140" s="5">
        <v>36512</v>
      </c>
    </row>
    <row r="141" spans="1:6" ht="12.75">
      <c r="A141" s="52" t="s">
        <v>390</v>
      </c>
      <c r="B141" s="53" t="s">
        <v>220</v>
      </c>
      <c r="C141" s="54" t="s">
        <v>215</v>
      </c>
      <c r="D141" s="31" t="s">
        <v>1986</v>
      </c>
      <c r="E141" s="31" t="str">
        <f>VLOOKUP(A141,'LA lookup'!$B$2:$C$711,2,FALSE)</f>
        <v>R264</v>
      </c>
      <c r="F141" s="5">
        <v>59400</v>
      </c>
    </row>
    <row r="142" spans="1:6" ht="12.75">
      <c r="A142" s="52" t="s">
        <v>391</v>
      </c>
      <c r="B142" s="53" t="s">
        <v>245</v>
      </c>
      <c r="C142" s="54" t="s">
        <v>221</v>
      </c>
      <c r="D142" s="31" t="s">
        <v>392</v>
      </c>
      <c r="E142" s="31" t="str">
        <f>VLOOKUP(A142,'LA lookup'!$B$2:$C$711,2,FALSE)</f>
        <v>R601</v>
      </c>
      <c r="F142" s="5">
        <v>69216</v>
      </c>
    </row>
    <row r="143" spans="1:6" ht="12.75">
      <c r="A143" s="52" t="s">
        <v>393</v>
      </c>
      <c r="B143" s="53" t="s">
        <v>245</v>
      </c>
      <c r="C143" s="54" t="s">
        <v>246</v>
      </c>
      <c r="D143" s="31" t="s">
        <v>1625</v>
      </c>
      <c r="E143" s="31" t="str">
        <f>VLOOKUP(A143,'LA lookup'!$B$2:$C$711,2,FALSE)</f>
        <v>R403</v>
      </c>
      <c r="F143" s="5">
        <v>1198</v>
      </c>
    </row>
    <row r="144" spans="1:6" ht="12.75">
      <c r="A144" s="52" t="s">
        <v>394</v>
      </c>
      <c r="B144" s="53" t="s">
        <v>282</v>
      </c>
      <c r="C144" s="54" t="s">
        <v>233</v>
      </c>
      <c r="D144" s="31" t="s">
        <v>1639</v>
      </c>
      <c r="E144" s="31" t="str">
        <f>VLOOKUP(A144,'LA lookup'!$B$2:$C$711,2,FALSE)</f>
        <v>R375</v>
      </c>
      <c r="F144" s="5">
        <v>102960</v>
      </c>
    </row>
    <row r="145" spans="1:6" ht="12.75">
      <c r="A145" s="52" t="s">
        <v>395</v>
      </c>
      <c r="B145" s="53" t="s">
        <v>282</v>
      </c>
      <c r="C145" s="54" t="s">
        <v>233</v>
      </c>
      <c r="D145" s="31" t="s">
        <v>396</v>
      </c>
      <c r="E145" s="31" t="str">
        <f>VLOOKUP(A145,'LA lookup'!$B$2:$C$711,2,FALSE)</f>
        <v>R376</v>
      </c>
      <c r="F145" s="5">
        <v>87393</v>
      </c>
    </row>
    <row r="146" spans="1:6" ht="12.75">
      <c r="A146" s="52" t="s">
        <v>397</v>
      </c>
      <c r="B146" s="53" t="s">
        <v>220</v>
      </c>
      <c r="C146" s="54" t="s">
        <v>225</v>
      </c>
      <c r="D146" s="31" t="s">
        <v>1950</v>
      </c>
      <c r="E146" s="31" t="str">
        <f>VLOOKUP(A146,'LA lookup'!$B$2:$C$711,2,FALSE)</f>
        <v>R211</v>
      </c>
      <c r="F146" s="5">
        <v>42196</v>
      </c>
    </row>
    <row r="147" spans="1:6" ht="12.75">
      <c r="A147" s="52" t="s">
        <v>398</v>
      </c>
      <c r="B147" s="53" t="s">
        <v>220</v>
      </c>
      <c r="C147" s="54" t="s">
        <v>215</v>
      </c>
      <c r="D147" s="31" t="s">
        <v>399</v>
      </c>
      <c r="E147" s="31" t="str">
        <f>VLOOKUP(A147,'LA lookup'!$B$2:$C$711,2,FALSE)</f>
        <v>R207</v>
      </c>
      <c r="F147" s="5">
        <v>71036</v>
      </c>
    </row>
    <row r="148" spans="1:6" ht="12.75">
      <c r="A148" s="52" t="s">
        <v>400</v>
      </c>
      <c r="B148" s="53" t="s">
        <v>245</v>
      </c>
      <c r="C148" s="54" t="s">
        <v>238</v>
      </c>
      <c r="D148" s="31" t="s">
        <v>401</v>
      </c>
      <c r="E148" s="31" t="str">
        <f>VLOOKUP(A148,'LA lookup'!$B$2:$C$711,2,FALSE)</f>
        <v>R611</v>
      </c>
      <c r="F148" s="5">
        <v>117408</v>
      </c>
    </row>
    <row r="149" spans="1:6" ht="12.75">
      <c r="A149" s="52" t="s">
        <v>402</v>
      </c>
      <c r="B149" s="53" t="s">
        <v>232</v>
      </c>
      <c r="C149" s="54" t="s">
        <v>233</v>
      </c>
      <c r="D149" s="31" t="s">
        <v>1660</v>
      </c>
      <c r="E149" s="31" t="str">
        <f>VLOOKUP(A149,'LA lookup'!$B$2:$C$711,2,FALSE)</f>
        <v>R396</v>
      </c>
      <c r="F149" s="5">
        <v>65152</v>
      </c>
    </row>
    <row r="150" spans="1:6" ht="12.75">
      <c r="A150" s="52" t="s">
        <v>403</v>
      </c>
      <c r="B150" s="53" t="s">
        <v>237</v>
      </c>
      <c r="C150" s="54" t="s">
        <v>238</v>
      </c>
      <c r="D150" s="31" t="s">
        <v>1711</v>
      </c>
      <c r="E150" s="31" t="str">
        <f>VLOOKUP(A150,'LA lookup'!$B$2:$C$711,2,FALSE)</f>
        <v>R367</v>
      </c>
      <c r="F150" s="5">
        <v>181212</v>
      </c>
    </row>
    <row r="151" spans="1:6" ht="12.75">
      <c r="A151" s="52" t="s">
        <v>404</v>
      </c>
      <c r="B151" s="53" t="s">
        <v>237</v>
      </c>
      <c r="C151" s="54" t="s">
        <v>223</v>
      </c>
      <c r="D151" s="31" t="s">
        <v>1680</v>
      </c>
      <c r="E151" s="31" t="str">
        <f>VLOOKUP(A151,'LA lookup'!$B$2:$C$711,2,FALSE)</f>
        <v>R344</v>
      </c>
      <c r="F151" s="5">
        <v>64997</v>
      </c>
    </row>
    <row r="152" spans="1:6" ht="12.75">
      <c r="A152" s="52" t="s">
        <v>405</v>
      </c>
      <c r="B152" s="53" t="s">
        <v>282</v>
      </c>
      <c r="C152" s="54" t="s">
        <v>233</v>
      </c>
      <c r="D152" s="31" t="s">
        <v>1641</v>
      </c>
      <c r="E152" s="31" t="str">
        <f>VLOOKUP(A152,'LA lookup'!$B$2:$C$711,2,FALSE)</f>
        <v>R377</v>
      </c>
      <c r="F152" s="5">
        <v>135153</v>
      </c>
    </row>
    <row r="153" spans="1:6" ht="12.75">
      <c r="A153" s="52" t="s">
        <v>406</v>
      </c>
      <c r="B153" s="53" t="s">
        <v>220</v>
      </c>
      <c r="C153" s="54" t="s">
        <v>223</v>
      </c>
      <c r="D153" s="31" t="s">
        <v>1906</v>
      </c>
      <c r="E153" s="31" t="str">
        <f>VLOOKUP(A153,'LA lookup'!$B$2:$C$711,2,FALSE)</f>
        <v>R177</v>
      </c>
      <c r="F153" s="5">
        <v>62093</v>
      </c>
    </row>
    <row r="154" spans="1:6" ht="12.75">
      <c r="A154" s="52" t="s">
        <v>407</v>
      </c>
      <c r="B154" s="53" t="s">
        <v>237</v>
      </c>
      <c r="C154" s="54" t="s">
        <v>238</v>
      </c>
      <c r="D154" s="31" t="s">
        <v>1712</v>
      </c>
      <c r="E154" s="31" t="str">
        <f>VLOOKUP(A154,'LA lookup'!$B$2:$C$711,2,FALSE)</f>
        <v>R368</v>
      </c>
      <c r="F154" s="5">
        <v>341218</v>
      </c>
    </row>
    <row r="155" spans="1:6" ht="12.75">
      <c r="A155" s="52" t="s">
        <v>408</v>
      </c>
      <c r="B155" s="53" t="s">
        <v>245</v>
      </c>
      <c r="C155" s="54" t="s">
        <v>225</v>
      </c>
      <c r="D155" s="31" t="s">
        <v>409</v>
      </c>
      <c r="E155" s="31" t="str">
        <f>VLOOKUP(A155,'LA lookup'!$B$2:$C$711,2,FALSE)</f>
        <v>R628</v>
      </c>
      <c r="F155" s="5">
        <v>130153</v>
      </c>
    </row>
    <row r="156" spans="1:6" ht="12.75">
      <c r="A156" s="52" t="s">
        <v>410</v>
      </c>
      <c r="B156" s="53" t="s">
        <v>220</v>
      </c>
      <c r="C156" s="54" t="s">
        <v>221</v>
      </c>
      <c r="D156" s="31" t="s">
        <v>1842</v>
      </c>
      <c r="E156" s="31" t="str">
        <f>VLOOKUP(A156,'LA lookup'!$B$2:$C$711,2,FALSE)</f>
        <v>R91</v>
      </c>
      <c r="F156" s="5">
        <v>43845</v>
      </c>
    </row>
    <row r="157" spans="1:6" ht="12.75">
      <c r="A157" s="52" t="s">
        <v>411</v>
      </c>
      <c r="B157" s="53" t="s">
        <v>282</v>
      </c>
      <c r="C157" s="54" t="s">
        <v>233</v>
      </c>
      <c r="D157" s="31" t="s">
        <v>1642</v>
      </c>
      <c r="E157" s="31" t="str">
        <f>VLOOKUP(A157,'LA lookup'!$B$2:$C$711,2,FALSE)</f>
        <v>R378</v>
      </c>
      <c r="F157" s="5">
        <v>120684</v>
      </c>
    </row>
    <row r="158" spans="1:6" ht="12.75">
      <c r="A158" s="52" t="s">
        <v>412</v>
      </c>
      <c r="B158" s="53" t="s">
        <v>220</v>
      </c>
      <c r="C158" s="54" t="s">
        <v>251</v>
      </c>
      <c r="D158" s="31" t="s">
        <v>1977</v>
      </c>
      <c r="E158" s="31" t="str">
        <f>VLOOKUP(A158,'LA lookup'!$B$2:$C$711,2,FALSE)</f>
        <v>R255</v>
      </c>
      <c r="F158" s="5">
        <v>43487</v>
      </c>
    </row>
    <row r="159" spans="1:6" ht="12.75">
      <c r="A159" s="52" t="s">
        <v>413</v>
      </c>
      <c r="B159" s="53" t="s">
        <v>220</v>
      </c>
      <c r="C159" s="54" t="s">
        <v>225</v>
      </c>
      <c r="D159" s="31" t="s">
        <v>1925</v>
      </c>
      <c r="E159" s="31" t="str">
        <f>VLOOKUP(A159,'LA lookup'!$B$2:$C$711,2,FALSE)</f>
        <v>R196</v>
      </c>
      <c r="F159" s="5">
        <v>44016</v>
      </c>
    </row>
    <row r="160" spans="1:6" ht="12.75">
      <c r="A160" s="52" t="s">
        <v>414</v>
      </c>
      <c r="B160" s="53" t="s">
        <v>237</v>
      </c>
      <c r="C160" s="54" t="s">
        <v>223</v>
      </c>
      <c r="D160" s="31" t="s">
        <v>1681</v>
      </c>
      <c r="E160" s="31" t="str">
        <f>VLOOKUP(A160,'LA lookup'!$B$2:$C$711,2,FALSE)</f>
        <v>R345</v>
      </c>
      <c r="F160" s="5">
        <v>216749</v>
      </c>
    </row>
    <row r="161" spans="1:6" ht="12.75">
      <c r="A161" s="52" t="s">
        <v>415</v>
      </c>
      <c r="B161" s="53" t="s">
        <v>245</v>
      </c>
      <c r="C161" s="54" t="s">
        <v>215</v>
      </c>
      <c r="D161" s="31" t="s">
        <v>416</v>
      </c>
      <c r="E161" s="31" t="str">
        <f>VLOOKUP(A161,'LA lookup'!$B$2:$C$711,2,FALSE)</f>
        <v>R619</v>
      </c>
      <c r="F161" s="5">
        <v>78033</v>
      </c>
    </row>
    <row r="162" spans="1:6" ht="12.75">
      <c r="A162" s="52" t="s">
        <v>417</v>
      </c>
      <c r="B162" s="53" t="s">
        <v>220</v>
      </c>
      <c r="C162" s="54" t="s">
        <v>221</v>
      </c>
      <c r="D162" s="31" t="s">
        <v>1894</v>
      </c>
      <c r="E162" s="31" t="str">
        <f>VLOOKUP(A162,'LA lookup'!$B$2:$C$711,2,FALSE)</f>
        <v>R163</v>
      </c>
      <c r="F162" s="5">
        <v>66924</v>
      </c>
    </row>
    <row r="163" spans="1:6" ht="12.75">
      <c r="A163" s="52" t="s">
        <v>418</v>
      </c>
      <c r="B163" s="53" t="s">
        <v>220</v>
      </c>
      <c r="C163" s="54" t="s">
        <v>215</v>
      </c>
      <c r="D163" s="31" t="s">
        <v>1854</v>
      </c>
      <c r="E163" s="31" t="str">
        <f>VLOOKUP(A163,'LA lookup'!$B$2:$C$711,2,FALSE)</f>
        <v>R102</v>
      </c>
      <c r="F163" s="5">
        <v>27095</v>
      </c>
    </row>
    <row r="164" spans="1:6" ht="12.75">
      <c r="A164" s="52" t="s">
        <v>419</v>
      </c>
      <c r="B164" s="53" t="s">
        <v>220</v>
      </c>
      <c r="C164" s="54" t="s">
        <v>251</v>
      </c>
      <c r="D164" s="31" t="s">
        <v>420</v>
      </c>
      <c r="E164" s="31" t="str">
        <f>VLOOKUP(A164,'LA lookup'!$B$2:$C$711,2,FALSE)</f>
        <v>R657</v>
      </c>
      <c r="F164" s="5">
        <v>34051</v>
      </c>
    </row>
    <row r="165" spans="1:6" ht="12.75">
      <c r="A165" s="52" t="s">
        <v>421</v>
      </c>
      <c r="B165" s="53" t="s">
        <v>237</v>
      </c>
      <c r="C165" s="54" t="s">
        <v>223</v>
      </c>
      <c r="D165" s="31" t="s">
        <v>1670</v>
      </c>
      <c r="E165" s="31" t="str">
        <f>VLOOKUP(A165,'LA lookup'!$B$2:$C$711,2,FALSE)</f>
        <v>R336</v>
      </c>
      <c r="F165" s="5">
        <v>221644</v>
      </c>
    </row>
    <row r="166" spans="1:6" ht="12.75">
      <c r="A166" s="52" t="s">
        <v>422</v>
      </c>
      <c r="B166" s="53" t="s">
        <v>220</v>
      </c>
      <c r="C166" s="54" t="s">
        <v>225</v>
      </c>
      <c r="D166" s="31" t="s">
        <v>1959</v>
      </c>
      <c r="E166" s="31" t="str">
        <f>VLOOKUP(A166,'LA lookup'!$B$2:$C$711,2,FALSE)</f>
        <v>R233</v>
      </c>
      <c r="F166" s="5">
        <v>47742</v>
      </c>
    </row>
    <row r="167" spans="1:6" ht="12.75">
      <c r="A167" s="52" t="s">
        <v>423</v>
      </c>
      <c r="B167" s="53" t="s">
        <v>245</v>
      </c>
      <c r="C167" s="54" t="s">
        <v>221</v>
      </c>
      <c r="D167" s="31" t="s">
        <v>424</v>
      </c>
      <c r="E167" s="31" t="str">
        <f>VLOOKUP(A167,'LA lookup'!$B$2:$C$711,2,FALSE)</f>
        <v>R658</v>
      </c>
      <c r="F167" s="5">
        <v>112276</v>
      </c>
    </row>
    <row r="168" spans="1:6" ht="12.75">
      <c r="A168" s="52" t="s">
        <v>425</v>
      </c>
      <c r="B168" s="53" t="s">
        <v>220</v>
      </c>
      <c r="C168" s="54" t="s">
        <v>225</v>
      </c>
      <c r="D168" s="31" t="s">
        <v>1919</v>
      </c>
      <c r="E168" s="31" t="str">
        <f>VLOOKUP(A168,'LA lookup'!$B$2:$C$711,2,FALSE)</f>
        <v>R190</v>
      </c>
      <c r="F168" s="5">
        <v>22320</v>
      </c>
    </row>
    <row r="169" spans="1:6" ht="12.75">
      <c r="A169" s="52" t="s">
        <v>426</v>
      </c>
      <c r="B169" s="53" t="s">
        <v>220</v>
      </c>
      <c r="C169" s="54" t="s">
        <v>246</v>
      </c>
      <c r="D169" s="31" t="s">
        <v>1969</v>
      </c>
      <c r="E169" s="31" t="str">
        <f>VLOOKUP(A169,'LA lookup'!$B$2:$C$711,2,FALSE)</f>
        <v>R248</v>
      </c>
      <c r="F169" s="5">
        <v>49579</v>
      </c>
    </row>
    <row r="170" spans="1:6" ht="12.75">
      <c r="A170" s="52" t="s">
        <v>427</v>
      </c>
      <c r="B170" s="53" t="s">
        <v>232</v>
      </c>
      <c r="C170" s="54" t="s">
        <v>233</v>
      </c>
      <c r="D170" s="31" t="s">
        <v>1661</v>
      </c>
      <c r="E170" s="31" t="str">
        <f>VLOOKUP(A170,'LA lookup'!$B$2:$C$711,2,FALSE)</f>
        <v>R397</v>
      </c>
      <c r="F170" s="5">
        <v>82241</v>
      </c>
    </row>
    <row r="171" spans="1:6" ht="12.75">
      <c r="A171" s="52" t="s">
        <v>428</v>
      </c>
      <c r="B171" s="53" t="s">
        <v>220</v>
      </c>
      <c r="C171" s="54" t="s">
        <v>246</v>
      </c>
      <c r="D171" s="31" t="s">
        <v>1826</v>
      </c>
      <c r="E171" s="31" t="str">
        <f>VLOOKUP(A171,'LA lookup'!$B$2:$C$711,2,FALSE)</f>
        <v>R67</v>
      </c>
      <c r="F171" s="5">
        <v>34494</v>
      </c>
    </row>
    <row r="172" spans="1:6" ht="12.75">
      <c r="A172" s="52" t="s">
        <v>429</v>
      </c>
      <c r="B172" s="53" t="s">
        <v>220</v>
      </c>
      <c r="C172" s="54" t="s">
        <v>215</v>
      </c>
      <c r="D172" s="31" t="s">
        <v>1987</v>
      </c>
      <c r="E172" s="31" t="str">
        <f>VLOOKUP(A172,'LA lookup'!$B$2:$C$711,2,FALSE)</f>
        <v>R265</v>
      </c>
      <c r="F172" s="5">
        <v>42425</v>
      </c>
    </row>
    <row r="173" spans="1:6" ht="12.75">
      <c r="A173" s="52" t="s">
        <v>430</v>
      </c>
      <c r="B173" s="53" t="s">
        <v>220</v>
      </c>
      <c r="C173" s="54" t="s">
        <v>221</v>
      </c>
      <c r="D173" s="31" t="s">
        <v>2015</v>
      </c>
      <c r="E173" s="31" t="str">
        <f>VLOOKUP(A173,'LA lookup'!$B$2:$C$711,2,FALSE)</f>
        <v>R290</v>
      </c>
      <c r="F173" s="5">
        <v>59756</v>
      </c>
    </row>
    <row r="174" spans="1:6" ht="12.75">
      <c r="A174" s="52" t="s">
        <v>431</v>
      </c>
      <c r="B174" s="53" t="s">
        <v>245</v>
      </c>
      <c r="C174" s="54" t="s">
        <v>315</v>
      </c>
      <c r="D174" s="31" t="s">
        <v>432</v>
      </c>
      <c r="E174" s="31" t="str">
        <f>VLOOKUP(A174,'LA lookup'!$B$2:$C$711,2,FALSE)</f>
        <v>R607</v>
      </c>
      <c r="F174" s="5">
        <v>60975</v>
      </c>
    </row>
    <row r="175" spans="1:6" ht="12.75">
      <c r="A175" s="52" t="s">
        <v>433</v>
      </c>
      <c r="B175" s="53" t="s">
        <v>245</v>
      </c>
      <c r="C175" s="54" t="s">
        <v>221</v>
      </c>
      <c r="D175" s="31" t="s">
        <v>434</v>
      </c>
      <c r="E175" s="31" t="str">
        <f>VLOOKUP(A175,'LA lookup'!$B$2:$C$711,2,FALSE)</f>
        <v>R620</v>
      </c>
      <c r="F175" s="5">
        <v>105403</v>
      </c>
    </row>
    <row r="176" spans="1:6" ht="12.75">
      <c r="A176" s="52" t="s">
        <v>435</v>
      </c>
      <c r="B176" s="53" t="s">
        <v>220</v>
      </c>
      <c r="C176" s="54" t="s">
        <v>221</v>
      </c>
      <c r="D176" s="31" t="s">
        <v>1995</v>
      </c>
      <c r="E176" s="31" t="str">
        <f>VLOOKUP(A176,'LA lookup'!$B$2:$C$711,2,FALSE)</f>
        <v>R272</v>
      </c>
      <c r="F176" s="5">
        <v>37226</v>
      </c>
    </row>
    <row r="177" spans="1:6" ht="12.75">
      <c r="A177" s="52" t="s">
        <v>436</v>
      </c>
      <c r="B177" s="53" t="s">
        <v>220</v>
      </c>
      <c r="C177" s="54" t="s">
        <v>221</v>
      </c>
      <c r="D177" s="31" t="s">
        <v>1873</v>
      </c>
      <c r="E177" s="31" t="str">
        <f>VLOOKUP(A177,'LA lookup'!$B$2:$C$711,2,FALSE)</f>
        <v>R121</v>
      </c>
      <c r="F177" s="5">
        <v>80312</v>
      </c>
    </row>
    <row r="178" spans="1:6" ht="12.75">
      <c r="A178" s="52" t="s">
        <v>437</v>
      </c>
      <c r="B178" s="53" t="s">
        <v>220</v>
      </c>
      <c r="C178" s="54" t="s">
        <v>225</v>
      </c>
      <c r="D178" s="31" t="s">
        <v>438</v>
      </c>
      <c r="E178" s="31" t="str">
        <f>VLOOKUP(A178,'LA lookup'!$B$2:$C$711,2,FALSE)</f>
        <v>R234</v>
      </c>
      <c r="F178" s="5">
        <v>51836</v>
      </c>
    </row>
    <row r="179" spans="1:6" ht="12.75">
      <c r="A179" s="52" t="s">
        <v>439</v>
      </c>
      <c r="B179" s="53" t="s">
        <v>237</v>
      </c>
      <c r="C179" s="54" t="s">
        <v>315</v>
      </c>
      <c r="D179" s="31" t="s">
        <v>1694</v>
      </c>
      <c r="E179" s="31" t="str">
        <f>VLOOKUP(A179,'LA lookup'!$B$2:$C$711,2,FALSE)</f>
        <v>R354</v>
      </c>
      <c r="F179" s="5">
        <v>124851</v>
      </c>
    </row>
    <row r="180" spans="1:6" ht="12.75">
      <c r="A180" s="52" t="s">
        <v>440</v>
      </c>
      <c r="B180" s="53" t="s">
        <v>220</v>
      </c>
      <c r="C180" s="54" t="s">
        <v>251</v>
      </c>
      <c r="D180" s="31" t="s">
        <v>1978</v>
      </c>
      <c r="E180" s="31" t="str">
        <f>VLOOKUP(A180,'LA lookup'!$B$2:$C$711,2,FALSE)</f>
        <v>R256</v>
      </c>
      <c r="F180" s="5">
        <v>54730</v>
      </c>
    </row>
    <row r="181" spans="1:6" ht="12.75">
      <c r="A181" s="52" t="s">
        <v>441</v>
      </c>
      <c r="B181" s="53" t="s">
        <v>232</v>
      </c>
      <c r="C181" s="54" t="s">
        <v>233</v>
      </c>
      <c r="D181" s="31" t="s">
        <v>1662</v>
      </c>
      <c r="E181" s="31" t="str">
        <f>VLOOKUP(A181,'LA lookup'!$B$2:$C$711,2,FALSE)</f>
        <v>R398</v>
      </c>
      <c r="F181" s="5">
        <v>106056</v>
      </c>
    </row>
    <row r="182" spans="1:6" ht="12.75">
      <c r="A182" s="52" t="s">
        <v>442</v>
      </c>
      <c r="B182" s="53" t="s">
        <v>220</v>
      </c>
      <c r="C182" s="54" t="s">
        <v>246</v>
      </c>
      <c r="D182" s="31" t="s">
        <v>1827</v>
      </c>
      <c r="E182" s="31" t="str">
        <f>VLOOKUP(A182,'LA lookup'!$B$2:$C$711,2,FALSE)</f>
        <v>R63</v>
      </c>
      <c r="F182" s="5">
        <v>43988</v>
      </c>
    </row>
    <row r="183" spans="1:6" ht="12.75">
      <c r="A183" s="52" t="s">
        <v>443</v>
      </c>
      <c r="B183" s="53" t="s">
        <v>220</v>
      </c>
      <c r="C183" s="54" t="s">
        <v>246</v>
      </c>
      <c r="D183" s="31" t="s">
        <v>1835</v>
      </c>
      <c r="E183" s="31" t="str">
        <f>VLOOKUP(A183,'LA lookup'!$B$2:$C$711,2,FALSE)</f>
        <v>R73</v>
      </c>
      <c r="F183" s="5">
        <v>30943</v>
      </c>
    </row>
    <row r="184" spans="1:6" ht="12.75">
      <c r="A184" s="52" t="s">
        <v>444</v>
      </c>
      <c r="B184" s="53" t="s">
        <v>220</v>
      </c>
      <c r="C184" s="54" t="s">
        <v>225</v>
      </c>
      <c r="D184" s="31" t="s">
        <v>1821</v>
      </c>
      <c r="E184" s="31" t="str">
        <f>VLOOKUP(A184,'LA lookup'!$B$2:$C$711,2,FALSE)</f>
        <v>R58</v>
      </c>
      <c r="F184" s="5">
        <v>44446</v>
      </c>
    </row>
    <row r="185" spans="1:6" ht="12.75">
      <c r="A185" s="52" t="s">
        <v>445</v>
      </c>
      <c r="B185" s="53" t="s">
        <v>245</v>
      </c>
      <c r="C185" s="54" t="s">
        <v>238</v>
      </c>
      <c r="D185" s="31" t="s">
        <v>446</v>
      </c>
      <c r="E185" s="31" t="str">
        <f>VLOOKUP(A185,'LA lookup'!$B$2:$C$711,2,FALSE)</f>
        <v>R612</v>
      </c>
      <c r="F185" s="5">
        <v>72232</v>
      </c>
    </row>
    <row r="186" spans="1:6" ht="12.75">
      <c r="A186" s="52" t="s">
        <v>447</v>
      </c>
      <c r="B186" s="53" t="s">
        <v>220</v>
      </c>
      <c r="C186" s="54" t="s">
        <v>215</v>
      </c>
      <c r="D186" s="31" t="s">
        <v>1882</v>
      </c>
      <c r="E186" s="31" t="str">
        <f>VLOOKUP(A186,'LA lookup'!$B$2:$C$711,2,FALSE)</f>
        <v>R140</v>
      </c>
      <c r="F186" s="5">
        <v>56024</v>
      </c>
    </row>
    <row r="187" spans="1:6" ht="12.75">
      <c r="A187" s="52" t="s">
        <v>448</v>
      </c>
      <c r="B187" s="53" t="s">
        <v>220</v>
      </c>
      <c r="C187" s="54" t="s">
        <v>225</v>
      </c>
      <c r="D187" s="31" t="s">
        <v>1926</v>
      </c>
      <c r="E187" s="31" t="str">
        <f>VLOOKUP(A187,'LA lookup'!$B$2:$C$711,2,FALSE)</f>
        <v>R197</v>
      </c>
      <c r="F187" s="5">
        <v>48518</v>
      </c>
    </row>
    <row r="188" spans="1:6" ht="12.75">
      <c r="A188" s="52" t="s">
        <v>449</v>
      </c>
      <c r="B188" s="53" t="s">
        <v>245</v>
      </c>
      <c r="C188" s="54" t="s">
        <v>238</v>
      </c>
      <c r="D188" s="31" t="s">
        <v>450</v>
      </c>
      <c r="E188" s="31" t="str">
        <f>VLOOKUP(A188,'LA lookup'!$B$2:$C$711,2,FALSE)</f>
        <v>R613</v>
      </c>
      <c r="F188" s="5">
        <v>73831</v>
      </c>
    </row>
    <row r="189" spans="1:6" ht="12.75">
      <c r="A189" s="52" t="s">
        <v>451</v>
      </c>
      <c r="B189" s="53" t="s">
        <v>220</v>
      </c>
      <c r="C189" s="54" t="s">
        <v>215</v>
      </c>
      <c r="D189" s="31" t="s">
        <v>1935</v>
      </c>
      <c r="E189" s="31" t="str">
        <f>VLOOKUP(A189,'LA lookup'!$B$2:$C$711,2,FALSE)</f>
        <v>R204</v>
      </c>
      <c r="F189" s="5">
        <v>52945</v>
      </c>
    </row>
    <row r="190" spans="1:6" ht="12.75">
      <c r="A190" s="52" t="s">
        <v>452</v>
      </c>
      <c r="B190" s="53" t="s">
        <v>245</v>
      </c>
      <c r="C190" s="54" t="s">
        <v>246</v>
      </c>
      <c r="D190" s="31" t="s">
        <v>453</v>
      </c>
      <c r="E190" s="31" t="str">
        <f>VLOOKUP(A190,'LA lookup'!$B$2:$C$711,2,FALSE)</f>
        <v>R605</v>
      </c>
      <c r="F190" s="5">
        <v>92740</v>
      </c>
    </row>
    <row r="191" spans="1:6" ht="12.75">
      <c r="A191" s="52" t="s">
        <v>454</v>
      </c>
      <c r="B191" s="53" t="s">
        <v>237</v>
      </c>
      <c r="C191" s="54" t="s">
        <v>315</v>
      </c>
      <c r="D191" s="31" t="s">
        <v>1695</v>
      </c>
      <c r="E191" s="31" t="str">
        <f>VLOOKUP(A191,'LA lookup'!$B$2:$C$711,2,FALSE)</f>
        <v>R355</v>
      </c>
      <c r="F191" s="5">
        <v>94946</v>
      </c>
    </row>
    <row r="192" spans="1:6" ht="12.75">
      <c r="A192" s="52" t="s">
        <v>455</v>
      </c>
      <c r="B192" s="53" t="s">
        <v>220</v>
      </c>
      <c r="C192" s="54" t="s">
        <v>251</v>
      </c>
      <c r="D192" s="31" t="s">
        <v>2004</v>
      </c>
      <c r="E192" s="31" t="str">
        <f>VLOOKUP(A192,'LA lookup'!$B$2:$C$711,2,FALSE)</f>
        <v>R280</v>
      </c>
      <c r="F192" s="5">
        <v>27054</v>
      </c>
    </row>
    <row r="193" spans="1:6" ht="12.75">
      <c r="A193" s="52" t="s">
        <v>456</v>
      </c>
      <c r="B193" s="53" t="s">
        <v>220</v>
      </c>
      <c r="C193" s="54" t="s">
        <v>225</v>
      </c>
      <c r="D193" s="31" t="s">
        <v>1920</v>
      </c>
      <c r="E193" s="31" t="str">
        <f>VLOOKUP(A193,'LA lookup'!$B$2:$C$711,2,FALSE)</f>
        <v>R191</v>
      </c>
      <c r="F193" s="5">
        <v>41069</v>
      </c>
    </row>
    <row r="194" spans="1:6" ht="12.75">
      <c r="A194" s="52" t="s">
        <v>457</v>
      </c>
      <c r="B194" s="53" t="s">
        <v>220</v>
      </c>
      <c r="C194" s="54" t="s">
        <v>225</v>
      </c>
      <c r="D194" s="31" t="s">
        <v>1951</v>
      </c>
      <c r="E194" s="31" t="str">
        <f>VLOOKUP(A194,'LA lookup'!$B$2:$C$711,2,FALSE)</f>
        <v>R212</v>
      </c>
      <c r="F194" s="5">
        <v>93073</v>
      </c>
    </row>
    <row r="195" spans="1:6" ht="12.75">
      <c r="A195" s="52" t="s">
        <v>458</v>
      </c>
      <c r="B195" s="53" t="s">
        <v>245</v>
      </c>
      <c r="C195" s="54" t="s">
        <v>315</v>
      </c>
      <c r="D195" s="31" t="s">
        <v>459</v>
      </c>
      <c r="E195" s="31" t="str">
        <f>VLOOKUP(A195,'LA lookup'!$B$2:$C$711,2,FALSE)</f>
        <v>R674</v>
      </c>
      <c r="F195" s="5">
        <v>147639</v>
      </c>
    </row>
    <row r="196" spans="1:6" ht="12.75">
      <c r="A196" s="52" t="s">
        <v>460</v>
      </c>
      <c r="B196" s="53" t="s">
        <v>220</v>
      </c>
      <c r="C196" s="54" t="s">
        <v>215</v>
      </c>
      <c r="D196" s="31" t="s">
        <v>1936</v>
      </c>
      <c r="E196" s="31" t="str">
        <f>VLOOKUP(A196,'LA lookup'!$B$2:$C$711,2,FALSE)</f>
        <v>R205</v>
      </c>
      <c r="F196" s="5">
        <v>64377</v>
      </c>
    </row>
    <row r="197" spans="1:6" ht="12.75">
      <c r="A197" s="52" t="s">
        <v>461</v>
      </c>
      <c r="B197" s="53" t="s">
        <v>245</v>
      </c>
      <c r="C197" s="54" t="s">
        <v>225</v>
      </c>
      <c r="D197" s="31" t="s">
        <v>462</v>
      </c>
      <c r="E197" s="31" t="str">
        <f>VLOOKUP(A197,'LA lookup'!$B$2:$C$711,2,FALSE)</f>
        <v>R661</v>
      </c>
      <c r="F197" s="5">
        <v>133531</v>
      </c>
    </row>
    <row r="198" spans="1:6" ht="12.75">
      <c r="A198" s="52" t="s">
        <v>463</v>
      </c>
      <c r="B198" s="53" t="s">
        <v>220</v>
      </c>
      <c r="C198" s="54" t="s">
        <v>251</v>
      </c>
      <c r="D198" s="31" t="s">
        <v>464</v>
      </c>
      <c r="E198" s="31" t="str">
        <f>VLOOKUP(A198,'LA lookup'!$B$2:$C$711,2,FALSE)</f>
        <v>R281</v>
      </c>
      <c r="F198" s="5">
        <v>54797</v>
      </c>
    </row>
    <row r="199" spans="1:6" ht="12.75">
      <c r="A199" s="52" t="s">
        <v>465</v>
      </c>
      <c r="B199" s="53" t="s">
        <v>220</v>
      </c>
      <c r="C199" s="54" t="s">
        <v>225</v>
      </c>
      <c r="D199" s="31" t="s">
        <v>466</v>
      </c>
      <c r="E199" s="31" t="str">
        <f>VLOOKUP(A199,'LA lookup'!$B$2:$C$711,2,FALSE)</f>
        <v>R192</v>
      </c>
      <c r="F199" s="5">
        <v>22767</v>
      </c>
    </row>
    <row r="200" spans="1:6" ht="12.75">
      <c r="A200" s="52" t="s">
        <v>467</v>
      </c>
      <c r="B200" s="53" t="s">
        <v>237</v>
      </c>
      <c r="C200" s="54" t="s">
        <v>223</v>
      </c>
      <c r="D200" s="31" t="s">
        <v>1671</v>
      </c>
      <c r="E200" s="31" t="str">
        <f>VLOOKUP(A200,'LA lookup'!$B$2:$C$711,2,FALSE)</f>
        <v>R337</v>
      </c>
      <c r="F200" s="5">
        <v>94328</v>
      </c>
    </row>
    <row r="201" spans="1:6" ht="12.75">
      <c r="A201" s="52" t="s">
        <v>468</v>
      </c>
      <c r="B201" s="53" t="s">
        <v>220</v>
      </c>
      <c r="C201" s="54" t="s">
        <v>221</v>
      </c>
      <c r="D201" s="31" t="s">
        <v>1964</v>
      </c>
      <c r="E201" s="31" t="str">
        <f>VLOOKUP(A201,'LA lookup'!$B$2:$C$711,2,FALSE)</f>
        <v>R238</v>
      </c>
      <c r="F201" s="5">
        <v>59180</v>
      </c>
    </row>
    <row r="202" spans="1:6" ht="12.75">
      <c r="A202" s="52" t="s">
        <v>469</v>
      </c>
      <c r="B202" s="53" t="s">
        <v>220</v>
      </c>
      <c r="C202" s="54" t="s">
        <v>223</v>
      </c>
      <c r="D202" s="31" t="s">
        <v>1907</v>
      </c>
      <c r="E202" s="31" t="str">
        <f>VLOOKUP(A202,'LA lookup'!$B$2:$C$711,2,FALSE)</f>
        <v>R178</v>
      </c>
      <c r="F202" s="5">
        <v>39782</v>
      </c>
    </row>
    <row r="203" spans="1:6" ht="12.75">
      <c r="A203" s="52" t="s">
        <v>470</v>
      </c>
      <c r="B203" s="53" t="s">
        <v>245</v>
      </c>
      <c r="C203" s="54" t="s">
        <v>215</v>
      </c>
      <c r="D203" s="31" t="s">
        <v>471</v>
      </c>
      <c r="E203" s="31" t="str">
        <f>VLOOKUP(A203,'LA lookup'!$B$2:$C$711,2,FALSE)</f>
        <v>R649</v>
      </c>
      <c r="F203" s="5">
        <v>79483</v>
      </c>
    </row>
    <row r="204" spans="1:6" ht="12.75">
      <c r="A204" s="52" t="s">
        <v>472</v>
      </c>
      <c r="B204" s="53" t="s">
        <v>245</v>
      </c>
      <c r="C204" s="54" t="s">
        <v>246</v>
      </c>
      <c r="D204" s="31" t="s">
        <v>473</v>
      </c>
      <c r="E204" s="31" t="str">
        <f>VLOOKUP(A204,'LA lookup'!$B$2:$C$711,2,FALSE)</f>
        <v>R652</v>
      </c>
      <c r="F204" s="5">
        <v>115851</v>
      </c>
    </row>
    <row r="205" spans="1:6" ht="12.75">
      <c r="A205" s="52" t="s">
        <v>474</v>
      </c>
      <c r="B205" s="53" t="s">
        <v>245</v>
      </c>
      <c r="C205" s="54" t="s">
        <v>246</v>
      </c>
      <c r="D205" s="31" t="s">
        <v>475</v>
      </c>
      <c r="E205" s="31" t="str">
        <f>VLOOKUP(A205,'LA lookup'!$B$2:$C$711,2,FALSE)</f>
        <v>R623</v>
      </c>
      <c r="F205" s="5">
        <v>67267</v>
      </c>
    </row>
    <row r="206" spans="1:6" ht="12.75">
      <c r="A206" s="52" t="s">
        <v>476</v>
      </c>
      <c r="B206" s="53" t="s">
        <v>245</v>
      </c>
      <c r="C206" s="54" t="s">
        <v>221</v>
      </c>
      <c r="D206" s="31" t="s">
        <v>477</v>
      </c>
      <c r="E206" s="31" t="str">
        <f>VLOOKUP(A206,'LA lookup'!$B$2:$C$711,2,FALSE)</f>
        <v>R626</v>
      </c>
      <c r="F206" s="5">
        <v>88890</v>
      </c>
    </row>
    <row r="207" spans="1:6" ht="12.75">
      <c r="A207" s="52" t="s">
        <v>478</v>
      </c>
      <c r="B207" s="53" t="s">
        <v>220</v>
      </c>
      <c r="C207" s="54" t="s">
        <v>223</v>
      </c>
      <c r="D207" s="31" t="s">
        <v>1908</v>
      </c>
      <c r="E207" s="31" t="str">
        <f>VLOOKUP(A207,'LA lookup'!$B$2:$C$711,2,FALSE)</f>
        <v>R179</v>
      </c>
      <c r="F207" s="5">
        <v>60699</v>
      </c>
    </row>
    <row r="208" spans="1:6" ht="12.75">
      <c r="A208" s="52" t="s">
        <v>479</v>
      </c>
      <c r="B208" s="53" t="s">
        <v>220</v>
      </c>
      <c r="C208" s="54" t="s">
        <v>246</v>
      </c>
      <c r="D208" s="31" t="s">
        <v>1836</v>
      </c>
      <c r="E208" s="31" t="str">
        <f>VLOOKUP(A208,'LA lookup'!$B$2:$C$711,2,FALSE)</f>
        <v>R75</v>
      </c>
      <c r="F208" s="5">
        <v>22042</v>
      </c>
    </row>
    <row r="209" spans="1:6" ht="12.75">
      <c r="A209" s="52" t="s">
        <v>480</v>
      </c>
      <c r="B209" s="53" t="s">
        <v>245</v>
      </c>
      <c r="C209" s="54" t="s">
        <v>221</v>
      </c>
      <c r="D209" s="31" t="s">
        <v>481</v>
      </c>
      <c r="E209" s="31" t="str">
        <f>VLOOKUP(A209,'LA lookup'!$B$2:$C$711,2,FALSE)</f>
        <v>R644</v>
      </c>
      <c r="F209" s="5">
        <v>67698</v>
      </c>
    </row>
    <row r="210" spans="1:6" ht="12.75">
      <c r="A210" s="52" t="s">
        <v>482</v>
      </c>
      <c r="B210" s="53" t="s">
        <v>232</v>
      </c>
      <c r="C210" s="54" t="s">
        <v>233</v>
      </c>
      <c r="D210" s="31" t="s">
        <v>1663</v>
      </c>
      <c r="E210" s="31" t="str">
        <f>VLOOKUP(A210,'LA lookup'!$B$2:$C$711,2,FALSE)</f>
        <v>R399</v>
      </c>
      <c r="F210" s="5">
        <v>101781</v>
      </c>
    </row>
    <row r="211" spans="1:6" ht="12.75">
      <c r="A211" s="52" t="s">
        <v>483</v>
      </c>
      <c r="B211" s="53" t="s">
        <v>245</v>
      </c>
      <c r="C211" s="54" t="s">
        <v>315</v>
      </c>
      <c r="D211" s="31" t="s">
        <v>484</v>
      </c>
      <c r="E211" s="31" t="str">
        <f>VLOOKUP(A211,'LA lookup'!$B$2:$C$711,2,FALSE)</f>
        <v>R608</v>
      </c>
      <c r="F211" s="5">
        <v>62449</v>
      </c>
    </row>
    <row r="212" spans="1:6" ht="12.75">
      <c r="A212" s="52" t="s">
        <v>485</v>
      </c>
      <c r="B212" s="53" t="s">
        <v>220</v>
      </c>
      <c r="C212" s="54" t="s">
        <v>251</v>
      </c>
      <c r="D212" s="31" t="s">
        <v>2020</v>
      </c>
      <c r="E212" s="31" t="str">
        <f>VLOOKUP(A212,'LA lookup'!$B$2:$C$711,2,FALSE)</f>
        <v>R131</v>
      </c>
      <c r="F212" s="5">
        <v>35527</v>
      </c>
    </row>
    <row r="213" spans="1:6" ht="12.75">
      <c r="A213" s="52" t="s">
        <v>486</v>
      </c>
      <c r="B213" s="53" t="s">
        <v>220</v>
      </c>
      <c r="C213" s="54" t="s">
        <v>221</v>
      </c>
      <c r="D213" s="31" t="s">
        <v>487</v>
      </c>
      <c r="E213" s="31" t="str">
        <f>VLOOKUP(A213,'LA lookup'!$B$2:$C$711,2,FALSE)</f>
        <v>R273</v>
      </c>
      <c r="F213" s="5">
        <v>58383</v>
      </c>
    </row>
    <row r="214" spans="1:6" ht="12.75">
      <c r="A214" s="52" t="s">
        <v>488</v>
      </c>
      <c r="B214" s="53" t="s">
        <v>220</v>
      </c>
      <c r="C214" s="54" t="s">
        <v>223</v>
      </c>
      <c r="D214" s="31" t="s">
        <v>1909</v>
      </c>
      <c r="E214" s="31" t="str">
        <f>VLOOKUP(A214,'LA lookup'!$B$2:$C$711,2,FALSE)</f>
        <v>R180</v>
      </c>
      <c r="F214" s="5">
        <v>25159</v>
      </c>
    </row>
    <row r="215" spans="1:6" ht="12.75">
      <c r="A215" s="52" t="s">
        <v>489</v>
      </c>
      <c r="B215" s="53" t="s">
        <v>232</v>
      </c>
      <c r="C215" s="54" t="s">
        <v>233</v>
      </c>
      <c r="D215" s="31" t="s">
        <v>1664</v>
      </c>
      <c r="E215" s="31" t="str">
        <f>VLOOKUP(A215,'LA lookup'!$B$2:$C$711,2,FALSE)</f>
        <v>R400</v>
      </c>
      <c r="F215" s="5">
        <v>82617</v>
      </c>
    </row>
    <row r="216" spans="1:6" ht="12.75">
      <c r="A216" s="52" t="s">
        <v>490</v>
      </c>
      <c r="B216" s="53" t="s">
        <v>220</v>
      </c>
      <c r="C216" s="54" t="s">
        <v>238</v>
      </c>
      <c r="D216" s="31" t="s">
        <v>1942</v>
      </c>
      <c r="E216" s="31" t="str">
        <f>VLOOKUP(A216,'LA lookup'!$B$2:$C$711,2,FALSE)</f>
        <v>R224</v>
      </c>
      <c r="F216" s="5">
        <v>22642</v>
      </c>
    </row>
    <row r="217" spans="1:6" ht="12.75">
      <c r="A217" s="52" t="s">
        <v>491</v>
      </c>
      <c r="B217" s="53" t="s">
        <v>237</v>
      </c>
      <c r="C217" s="54" t="s">
        <v>223</v>
      </c>
      <c r="D217" s="31" t="s">
        <v>1672</v>
      </c>
      <c r="E217" s="31" t="str">
        <f>VLOOKUP(A217,'LA lookup'!$B$2:$C$711,2,FALSE)</f>
        <v>R338</v>
      </c>
      <c r="F217" s="5">
        <v>91572</v>
      </c>
    </row>
    <row r="218" spans="1:6" ht="12.75">
      <c r="A218" s="52" t="s">
        <v>492</v>
      </c>
      <c r="B218" s="53" t="s">
        <v>220</v>
      </c>
      <c r="C218" s="54" t="s">
        <v>215</v>
      </c>
      <c r="D218" s="31" t="s">
        <v>1855</v>
      </c>
      <c r="E218" s="31" t="str">
        <f>VLOOKUP(A218,'LA lookup'!$B$2:$C$711,2,FALSE)</f>
        <v>R103</v>
      </c>
      <c r="F218" s="5">
        <v>34776</v>
      </c>
    </row>
    <row r="219" spans="1:6" ht="12.75">
      <c r="A219" s="52" t="s">
        <v>493</v>
      </c>
      <c r="B219" s="53" t="s">
        <v>220</v>
      </c>
      <c r="C219" s="54" t="s">
        <v>223</v>
      </c>
      <c r="D219" s="31" t="s">
        <v>1910</v>
      </c>
      <c r="E219" s="31" t="str">
        <f>VLOOKUP(A219,'LA lookup'!$B$2:$C$711,2,FALSE)</f>
        <v>R181</v>
      </c>
      <c r="F219" s="5">
        <v>31102</v>
      </c>
    </row>
    <row r="220" spans="1:6" ht="12.75">
      <c r="A220" s="52" t="s">
        <v>494</v>
      </c>
      <c r="B220" s="53" t="s">
        <v>220</v>
      </c>
      <c r="C220" s="54" t="s">
        <v>221</v>
      </c>
      <c r="D220" s="31" t="s">
        <v>1843</v>
      </c>
      <c r="E220" s="31" t="str">
        <f>VLOOKUP(A220,'LA lookup'!$B$2:$C$711,2,FALSE)</f>
        <v>R92</v>
      </c>
      <c r="F220" s="5">
        <v>43990</v>
      </c>
    </row>
    <row r="221" spans="1:6" ht="12.75">
      <c r="A221" s="52" t="s">
        <v>495</v>
      </c>
      <c r="B221" s="53" t="s">
        <v>237</v>
      </c>
      <c r="C221" s="54" t="s">
        <v>238</v>
      </c>
      <c r="D221" s="31" t="s">
        <v>1689</v>
      </c>
      <c r="E221" s="31" t="str">
        <f>VLOOKUP(A221,'LA lookup'!$B$2:$C$711,2,FALSE)</f>
        <v>R351</v>
      </c>
      <c r="F221" s="5">
        <v>114074</v>
      </c>
    </row>
    <row r="222" spans="1:6" ht="12.75">
      <c r="A222" s="52" t="s">
        <v>496</v>
      </c>
      <c r="B222" s="53" t="s">
        <v>220</v>
      </c>
      <c r="C222" s="54" t="s">
        <v>251</v>
      </c>
      <c r="D222" s="31" t="s">
        <v>2006</v>
      </c>
      <c r="E222" s="31" t="str">
        <f>VLOOKUP(A222,'LA lookup'!$B$2:$C$711,2,FALSE)</f>
        <v>R282</v>
      </c>
      <c r="F222" s="5">
        <v>43893</v>
      </c>
    </row>
    <row r="223" spans="1:6" ht="12.75">
      <c r="A223" s="52" t="s">
        <v>497</v>
      </c>
      <c r="B223" s="53" t="s">
        <v>220</v>
      </c>
      <c r="C223" s="54" t="s">
        <v>221</v>
      </c>
      <c r="D223" s="31" t="s">
        <v>1997</v>
      </c>
      <c r="E223" s="31" t="str">
        <f>VLOOKUP(A223,'LA lookup'!$B$2:$C$711,2,FALSE)</f>
        <v>R274</v>
      </c>
      <c r="F223" s="5">
        <v>34589</v>
      </c>
    </row>
    <row r="224" spans="1:6" ht="12.75">
      <c r="A224" s="52" t="s">
        <v>498</v>
      </c>
      <c r="B224" s="53" t="s">
        <v>220</v>
      </c>
      <c r="C224" s="54" t="s">
        <v>225</v>
      </c>
      <c r="D224" s="31" t="s">
        <v>1961</v>
      </c>
      <c r="E224" s="31" t="str">
        <f>VLOOKUP(A224,'LA lookup'!$B$2:$C$711,2,FALSE)</f>
        <v>R236</v>
      </c>
      <c r="F224" s="5">
        <v>47916</v>
      </c>
    </row>
    <row r="225" spans="1:6" ht="12.75">
      <c r="A225" s="52" t="s">
        <v>499</v>
      </c>
      <c r="B225" s="53" t="s">
        <v>220</v>
      </c>
      <c r="C225" s="54" t="s">
        <v>221</v>
      </c>
      <c r="D225" s="31" t="s">
        <v>1874</v>
      </c>
      <c r="E225" s="31" t="str">
        <f>VLOOKUP(A225,'LA lookup'!$B$2:$C$711,2,FALSE)</f>
        <v>R123</v>
      </c>
      <c r="F225" s="5">
        <v>38597</v>
      </c>
    </row>
    <row r="226" spans="1:6" ht="12.75">
      <c r="A226" s="52" t="s">
        <v>500</v>
      </c>
      <c r="B226" s="53" t="s">
        <v>245</v>
      </c>
      <c r="C226" s="54" t="s">
        <v>225</v>
      </c>
      <c r="D226" s="31" t="s">
        <v>501</v>
      </c>
      <c r="E226" s="31" t="str">
        <f>VLOOKUP(A226,'LA lookup'!$B$2:$C$711,2,FALSE)</f>
        <v>R629</v>
      </c>
      <c r="F226" s="5">
        <v>16171</v>
      </c>
    </row>
    <row r="227" spans="1:6" ht="12.75">
      <c r="A227" s="52" t="s">
        <v>502</v>
      </c>
      <c r="B227" s="53" t="s">
        <v>220</v>
      </c>
      <c r="C227" s="54" t="s">
        <v>238</v>
      </c>
      <c r="D227" s="31" t="s">
        <v>1943</v>
      </c>
      <c r="E227" s="31" t="str">
        <f>VLOOKUP(A227,'LA lookup'!$B$2:$C$711,2,FALSE)</f>
        <v>R615</v>
      </c>
      <c r="F227" s="5">
        <v>24680</v>
      </c>
    </row>
    <row r="228" spans="1:6" ht="12.75">
      <c r="A228" s="52" t="s">
        <v>503</v>
      </c>
      <c r="B228" s="53" t="s">
        <v>237</v>
      </c>
      <c r="C228" s="54" t="s">
        <v>223</v>
      </c>
      <c r="D228" s="31" t="s">
        <v>1673</v>
      </c>
      <c r="E228" s="31" t="str">
        <f>VLOOKUP(A228,'LA lookup'!$B$2:$C$711,2,FALSE)</f>
        <v>R339</v>
      </c>
      <c r="F228" s="5">
        <v>110665</v>
      </c>
    </row>
    <row r="229" spans="1:6" ht="12.75">
      <c r="A229" s="52" t="s">
        <v>504</v>
      </c>
      <c r="B229" s="53" t="s">
        <v>237</v>
      </c>
      <c r="C229" s="54" t="s">
        <v>251</v>
      </c>
      <c r="D229" s="31" t="s">
        <v>1703</v>
      </c>
      <c r="E229" s="31" t="str">
        <f>VLOOKUP(A229,'LA lookup'!$B$2:$C$711,2,FALSE)</f>
        <v>R361</v>
      </c>
      <c r="F229" s="5">
        <v>129266</v>
      </c>
    </row>
    <row r="230" spans="1:6" ht="12.75">
      <c r="A230" s="52" t="s">
        <v>505</v>
      </c>
      <c r="B230" s="53" t="s">
        <v>220</v>
      </c>
      <c r="C230" s="54" t="s">
        <v>238</v>
      </c>
      <c r="D230" s="31" t="s">
        <v>1944</v>
      </c>
      <c r="E230" s="31" t="str">
        <f>VLOOKUP(A230,'LA lookup'!$B$2:$C$711,2,FALSE)</f>
        <v>R226</v>
      </c>
      <c r="F230" s="5">
        <v>56085</v>
      </c>
    </row>
    <row r="231" spans="1:6" ht="12.75">
      <c r="A231" s="52" t="s">
        <v>506</v>
      </c>
      <c r="B231" s="53" t="s">
        <v>220</v>
      </c>
      <c r="C231" s="54" t="s">
        <v>246</v>
      </c>
      <c r="D231" s="31" t="s">
        <v>1970</v>
      </c>
      <c r="E231" s="31" t="str">
        <f>VLOOKUP(A231,'LA lookup'!$B$2:$C$711,2,FALSE)</f>
        <v>R249</v>
      </c>
      <c r="F231" s="5">
        <v>52441</v>
      </c>
    </row>
    <row r="232" spans="1:6" ht="12.75">
      <c r="A232" s="52" t="s">
        <v>507</v>
      </c>
      <c r="B232" s="53" t="s">
        <v>237</v>
      </c>
      <c r="C232" s="54" t="s">
        <v>223</v>
      </c>
      <c r="D232" s="31" t="s">
        <v>1682</v>
      </c>
      <c r="E232" s="31" t="str">
        <f>VLOOKUP(A232,'LA lookup'!$B$2:$C$711,2,FALSE)</f>
        <v>R347</v>
      </c>
      <c r="F232" s="5">
        <v>125464</v>
      </c>
    </row>
    <row r="233" spans="1:6" ht="12.75">
      <c r="A233" s="52" t="s">
        <v>508</v>
      </c>
      <c r="B233" s="53" t="s">
        <v>220</v>
      </c>
      <c r="C233" s="54" t="s">
        <v>238</v>
      </c>
      <c r="D233" s="31" t="s">
        <v>1945</v>
      </c>
      <c r="E233" s="31" t="str">
        <f>VLOOKUP(A233,'LA lookup'!$B$2:$C$711,2,FALSE)</f>
        <v>R616</v>
      </c>
      <c r="F233" s="5">
        <v>36925</v>
      </c>
    </row>
    <row r="234" spans="1:6" ht="12.75">
      <c r="A234" s="52" t="s">
        <v>509</v>
      </c>
      <c r="B234" s="53" t="s">
        <v>220</v>
      </c>
      <c r="C234" s="54" t="s">
        <v>221</v>
      </c>
      <c r="D234" s="31" t="s">
        <v>1895</v>
      </c>
      <c r="E234" s="31" t="str">
        <f>VLOOKUP(A234,'LA lookup'!$B$2:$C$711,2,FALSE)</f>
        <v>R165</v>
      </c>
      <c r="F234" s="5">
        <v>48767</v>
      </c>
    </row>
    <row r="235" spans="1:6" ht="12.75">
      <c r="A235" s="52" t="s">
        <v>510</v>
      </c>
      <c r="B235" s="53" t="s">
        <v>237</v>
      </c>
      <c r="C235" s="54" t="s">
        <v>238</v>
      </c>
      <c r="D235" s="31" t="s">
        <v>1690</v>
      </c>
      <c r="E235" s="31" t="str">
        <f>VLOOKUP(A235,'LA lookup'!$B$2:$C$711,2,FALSE)</f>
        <v>R352</v>
      </c>
      <c r="F235" s="5">
        <v>239917</v>
      </c>
    </row>
    <row r="236" spans="1:6" ht="12.75">
      <c r="A236" s="52" t="s">
        <v>511</v>
      </c>
      <c r="B236" s="53" t="s">
        <v>220</v>
      </c>
      <c r="C236" s="54" t="s">
        <v>221</v>
      </c>
      <c r="D236" s="31" t="s">
        <v>1896</v>
      </c>
      <c r="E236" s="31" t="str">
        <f>VLOOKUP(A236,'LA lookup'!$B$2:$C$711,2,FALSE)</f>
        <v>R166</v>
      </c>
      <c r="F236" s="5">
        <v>49440</v>
      </c>
    </row>
    <row r="237" spans="1:6" ht="12.75">
      <c r="A237" s="52" t="s">
        <v>512</v>
      </c>
      <c r="B237" s="53" t="s">
        <v>245</v>
      </c>
      <c r="C237" s="54" t="s">
        <v>251</v>
      </c>
      <c r="D237" s="31" t="s">
        <v>513</v>
      </c>
      <c r="E237" s="31" t="str">
        <f>VLOOKUP(A237,'LA lookup'!$B$2:$C$711,2,FALSE)</f>
        <v>R675</v>
      </c>
      <c r="F237" s="5">
        <v>135649</v>
      </c>
    </row>
    <row r="238" spans="1:6" ht="12.75">
      <c r="A238" s="52" t="s">
        <v>514</v>
      </c>
      <c r="B238" s="53" t="s">
        <v>245</v>
      </c>
      <c r="C238" s="54" t="s">
        <v>221</v>
      </c>
      <c r="D238" s="31" t="s">
        <v>515</v>
      </c>
      <c r="E238" s="31" t="str">
        <f>VLOOKUP(A238,'LA lookup'!$B$2:$C$711,2,FALSE)</f>
        <v>R645</v>
      </c>
      <c r="F238" s="5">
        <v>50988</v>
      </c>
    </row>
    <row r="239" spans="1:6" ht="12.75">
      <c r="A239" s="52" t="s">
        <v>516</v>
      </c>
      <c r="B239" s="53" t="s">
        <v>237</v>
      </c>
      <c r="C239" s="54" t="s">
        <v>251</v>
      </c>
      <c r="D239" s="31" t="s">
        <v>1704</v>
      </c>
      <c r="E239" s="31" t="str">
        <f>VLOOKUP(A239,'LA lookup'!$B$2:$C$711,2,FALSE)</f>
        <v>R362</v>
      </c>
      <c r="F239" s="5">
        <v>89002</v>
      </c>
    </row>
    <row r="240" spans="1:6" ht="12.75">
      <c r="A240" s="52" t="s">
        <v>517</v>
      </c>
      <c r="B240" s="53" t="s">
        <v>220</v>
      </c>
      <c r="C240" s="54" t="s">
        <v>221</v>
      </c>
      <c r="D240" s="31" t="s">
        <v>1799</v>
      </c>
      <c r="E240" s="31" t="str">
        <f>VLOOKUP(A240,'LA lookup'!$B$2:$C$711,2,FALSE)</f>
        <v>R18</v>
      </c>
      <c r="F240" s="5">
        <v>28068</v>
      </c>
    </row>
    <row r="241" spans="1:6" ht="12.75">
      <c r="A241" s="52" t="s">
        <v>518</v>
      </c>
      <c r="B241" s="53" t="s">
        <v>220</v>
      </c>
      <c r="C241" s="54" t="s">
        <v>215</v>
      </c>
      <c r="D241" s="31" t="s">
        <v>1806</v>
      </c>
      <c r="E241" s="31" t="str">
        <f>VLOOKUP(A241,'LA lookup'!$B$2:$C$711,2,FALSE)</f>
        <v>R27</v>
      </c>
      <c r="F241" s="5">
        <v>63134</v>
      </c>
    </row>
    <row r="242" spans="1:6" ht="12.75">
      <c r="A242" s="52" t="s">
        <v>519</v>
      </c>
      <c r="B242" s="53" t="s">
        <v>220</v>
      </c>
      <c r="C242" s="54" t="s">
        <v>225</v>
      </c>
      <c r="D242" s="31" t="s">
        <v>1822</v>
      </c>
      <c r="E242" s="31" t="str">
        <f>VLOOKUP(A242,'LA lookup'!$B$2:$C$711,2,FALSE)</f>
        <v>R59</v>
      </c>
      <c r="F242" s="5">
        <v>40392</v>
      </c>
    </row>
    <row r="243" spans="1:6" ht="12.75">
      <c r="A243" s="52" t="s">
        <v>520</v>
      </c>
      <c r="B243" s="53" t="s">
        <v>245</v>
      </c>
      <c r="C243" s="54" t="s">
        <v>246</v>
      </c>
      <c r="D243" s="31" t="s">
        <v>521</v>
      </c>
      <c r="E243" s="31" t="str">
        <f>VLOOKUP(A243,'LA lookup'!$B$2:$C$711,2,FALSE)</f>
        <v>R604</v>
      </c>
      <c r="F243" s="5">
        <v>111493</v>
      </c>
    </row>
    <row r="244" spans="1:6" ht="12.75">
      <c r="A244" s="52" t="s">
        <v>522</v>
      </c>
      <c r="B244" s="53" t="s">
        <v>220</v>
      </c>
      <c r="C244" s="54" t="s">
        <v>246</v>
      </c>
      <c r="D244" s="31" t="s">
        <v>1828</v>
      </c>
      <c r="E244" s="31" t="str">
        <f>VLOOKUP(A244,'LA lookup'!$B$2:$C$711,2,FALSE)</f>
        <v>R65</v>
      </c>
      <c r="F244" s="5">
        <v>42863</v>
      </c>
    </row>
    <row r="245" spans="1:6" ht="12.75">
      <c r="A245" s="52" t="s">
        <v>523</v>
      </c>
      <c r="B245" s="53" t="s">
        <v>220</v>
      </c>
      <c r="C245" s="54" t="s">
        <v>225</v>
      </c>
      <c r="D245" s="31" t="s">
        <v>1927</v>
      </c>
      <c r="E245" s="31" t="str">
        <f>VLOOKUP(A245,'LA lookup'!$B$2:$C$711,2,FALSE)</f>
        <v>R198</v>
      </c>
      <c r="F245" s="5">
        <v>38996</v>
      </c>
    </row>
    <row r="246" spans="1:6" ht="12.75">
      <c r="A246" s="52" t="s">
        <v>524</v>
      </c>
      <c r="B246" s="53" t="s">
        <v>220</v>
      </c>
      <c r="C246" s="54" t="s">
        <v>225</v>
      </c>
      <c r="D246" s="31" t="s">
        <v>1928</v>
      </c>
      <c r="E246" s="31" t="str">
        <f>VLOOKUP(A246,'LA lookup'!$B$2:$C$711,2,FALSE)</f>
        <v>R199</v>
      </c>
      <c r="F246" s="5">
        <v>60870</v>
      </c>
    </row>
    <row r="247" spans="1:6" ht="12.75">
      <c r="A247" s="52" t="s">
        <v>525</v>
      </c>
      <c r="B247" s="53" t="s">
        <v>220</v>
      </c>
      <c r="C247" s="54" t="s">
        <v>223</v>
      </c>
      <c r="D247" s="31" t="s">
        <v>1813</v>
      </c>
      <c r="E247" s="31" t="str">
        <f>VLOOKUP(A247,'LA lookup'!$B$2:$C$711,2,FALSE)</f>
        <v>R51</v>
      </c>
      <c r="F247" s="5">
        <v>52245</v>
      </c>
    </row>
    <row r="248" spans="1:6" ht="12.75">
      <c r="A248" s="52" t="s">
        <v>526</v>
      </c>
      <c r="B248" s="53" t="s">
        <v>220</v>
      </c>
      <c r="C248" s="54" t="s">
        <v>215</v>
      </c>
      <c r="D248" s="31" t="s">
        <v>1937</v>
      </c>
      <c r="E248" s="31" t="str">
        <f>VLOOKUP(A248,'LA lookup'!$B$2:$C$711,2,FALSE)</f>
        <v>R206</v>
      </c>
      <c r="F248" s="5">
        <v>56580</v>
      </c>
    </row>
    <row r="249" spans="1:6" ht="12.75">
      <c r="A249" s="52" t="s">
        <v>527</v>
      </c>
      <c r="B249" s="53" t="s">
        <v>220</v>
      </c>
      <c r="C249" s="54" t="s">
        <v>225</v>
      </c>
      <c r="D249" s="31" t="s">
        <v>1952</v>
      </c>
      <c r="E249" s="31" t="str">
        <f>VLOOKUP(A249,'LA lookup'!$B$2:$C$711,2,FALSE)</f>
        <v>R213</v>
      </c>
      <c r="F249" s="5">
        <v>36753</v>
      </c>
    </row>
    <row r="250" spans="1:6" ht="12.75">
      <c r="A250" s="52" t="s">
        <v>528</v>
      </c>
      <c r="B250" s="53" t="s">
        <v>220</v>
      </c>
      <c r="C250" s="54" t="s">
        <v>221</v>
      </c>
      <c r="D250" s="31" t="s">
        <v>1965</v>
      </c>
      <c r="E250" s="31" t="str">
        <f>VLOOKUP(A250,'LA lookup'!$B$2:$C$711,2,FALSE)</f>
        <v>R239</v>
      </c>
      <c r="F250" s="5">
        <v>57491</v>
      </c>
    </row>
    <row r="251" spans="1:6" ht="12.75">
      <c r="A251" s="52" t="s">
        <v>529</v>
      </c>
      <c r="B251" s="53" t="s">
        <v>220</v>
      </c>
      <c r="C251" s="54" t="s">
        <v>223</v>
      </c>
      <c r="D251" s="31" t="s">
        <v>1911</v>
      </c>
      <c r="E251" s="31" t="str">
        <f>VLOOKUP(A251,'LA lookup'!$B$2:$C$711,2,FALSE)</f>
        <v>R182</v>
      </c>
      <c r="F251" s="5">
        <v>47941</v>
      </c>
    </row>
    <row r="252" spans="1:6" ht="12.75">
      <c r="A252" s="52" t="s">
        <v>530</v>
      </c>
      <c r="B252" s="53" t="s">
        <v>220</v>
      </c>
      <c r="C252" s="54" t="s">
        <v>246</v>
      </c>
      <c r="D252" s="31" t="s">
        <v>1971</v>
      </c>
      <c r="E252" s="31" t="str">
        <f>VLOOKUP(A252,'LA lookup'!$B$2:$C$711,2,FALSE)</f>
        <v>R252</v>
      </c>
      <c r="F252" s="5">
        <v>74443</v>
      </c>
    </row>
    <row r="253" spans="1:6" ht="12.75">
      <c r="A253" s="52" t="s">
        <v>531</v>
      </c>
      <c r="B253" s="53" t="s">
        <v>220</v>
      </c>
      <c r="C253" s="54" t="s">
        <v>251</v>
      </c>
      <c r="D253" s="31" t="s">
        <v>1979</v>
      </c>
      <c r="E253" s="31" t="str">
        <f>VLOOKUP(A253,'LA lookup'!$B$2:$C$711,2,FALSE)</f>
        <v>R257</v>
      </c>
      <c r="F253" s="5">
        <v>45944</v>
      </c>
    </row>
    <row r="254" spans="1:6" ht="12.75">
      <c r="A254" s="52" t="s">
        <v>532</v>
      </c>
      <c r="B254" s="53" t="s">
        <v>237</v>
      </c>
      <c r="C254" s="54" t="s">
        <v>315</v>
      </c>
      <c r="D254" s="31" t="s">
        <v>1696</v>
      </c>
      <c r="E254" s="31" t="str">
        <f>VLOOKUP(A254,'LA lookup'!$B$2:$C$711,2,FALSE)</f>
        <v>R356</v>
      </c>
      <c r="F254" s="5">
        <v>70099</v>
      </c>
    </row>
    <row r="255" spans="1:6" ht="12.75">
      <c r="A255" s="52" t="s">
        <v>533</v>
      </c>
      <c r="B255" s="53" t="s">
        <v>245</v>
      </c>
      <c r="C255" s="54" t="s">
        <v>221</v>
      </c>
      <c r="D255" s="31" t="s">
        <v>534</v>
      </c>
      <c r="E255" s="31" t="str">
        <f>VLOOKUP(A255,'LA lookup'!$B$2:$C$711,2,FALSE)</f>
        <v>R627</v>
      </c>
      <c r="F255" s="5">
        <v>101898</v>
      </c>
    </row>
    <row r="256" spans="1:6" ht="12.75">
      <c r="A256" s="52" t="s">
        <v>535</v>
      </c>
      <c r="B256" s="53" t="s">
        <v>245</v>
      </c>
      <c r="C256" s="54" t="s">
        <v>215</v>
      </c>
      <c r="D256" s="31" t="s">
        <v>536</v>
      </c>
      <c r="E256" s="31" t="str">
        <f>VLOOKUP(A256,'LA lookup'!$B$2:$C$711,2,FALSE)</f>
        <v>R654</v>
      </c>
      <c r="F256" s="5">
        <v>79252</v>
      </c>
    </row>
    <row r="257" spans="1:6" ht="12.75">
      <c r="A257" s="52" t="s">
        <v>537</v>
      </c>
      <c r="B257" s="53" t="s">
        <v>282</v>
      </c>
      <c r="C257" s="54" t="s">
        <v>233</v>
      </c>
      <c r="D257" s="31" t="s">
        <v>1643</v>
      </c>
      <c r="E257" s="31" t="str">
        <f>VLOOKUP(A257,'LA lookup'!$B$2:$C$711,2,FALSE)</f>
        <v>R379</v>
      </c>
      <c r="F257" s="5">
        <v>130412</v>
      </c>
    </row>
    <row r="258" spans="1:6" ht="12.75">
      <c r="A258" s="52" t="s">
        <v>538</v>
      </c>
      <c r="B258" s="53" t="s">
        <v>220</v>
      </c>
      <c r="C258" s="54" t="s">
        <v>221</v>
      </c>
      <c r="D258" s="31" t="s">
        <v>1998</v>
      </c>
      <c r="E258" s="31" t="str">
        <f>VLOOKUP(A258,'LA lookup'!$B$2:$C$711,2,FALSE)</f>
        <v>R275</v>
      </c>
      <c r="F258" s="5">
        <v>41253</v>
      </c>
    </row>
    <row r="259" spans="1:6" ht="12.75">
      <c r="A259" s="52" t="s">
        <v>539</v>
      </c>
      <c r="B259" s="53" t="s">
        <v>220</v>
      </c>
      <c r="C259" s="54" t="s">
        <v>215</v>
      </c>
      <c r="D259" s="31" t="s">
        <v>1883</v>
      </c>
      <c r="E259" s="31" t="str">
        <f>VLOOKUP(A259,'LA lookup'!$B$2:$C$711,2,FALSE)</f>
        <v>R141</v>
      </c>
      <c r="F259" s="5">
        <v>58906</v>
      </c>
    </row>
    <row r="260" spans="1:6" ht="12.75">
      <c r="A260" s="52" t="s">
        <v>540</v>
      </c>
      <c r="B260" s="53" t="s">
        <v>220</v>
      </c>
      <c r="C260" s="54" t="s">
        <v>215</v>
      </c>
      <c r="D260" s="31" t="s">
        <v>1988</v>
      </c>
      <c r="E260" s="31" t="str">
        <f>VLOOKUP(A260,'LA lookup'!$B$2:$C$711,2,FALSE)</f>
        <v>R266</v>
      </c>
      <c r="F260" s="5">
        <v>47154</v>
      </c>
    </row>
    <row r="261" spans="1:6" ht="12.75">
      <c r="A261" s="52" t="s">
        <v>541</v>
      </c>
      <c r="B261" s="53" t="s">
        <v>237</v>
      </c>
      <c r="C261" s="54" t="s">
        <v>223</v>
      </c>
      <c r="D261" s="31" t="s">
        <v>1683</v>
      </c>
      <c r="E261" s="31" t="str">
        <f>VLOOKUP(A261,'LA lookup'!$B$2:$C$711,2,FALSE)</f>
        <v>R346</v>
      </c>
      <c r="F261" s="5">
        <v>80318</v>
      </c>
    </row>
    <row r="262" spans="1:6" ht="12.75">
      <c r="A262" s="52" t="s">
        <v>542</v>
      </c>
      <c r="B262" s="53" t="s">
        <v>220</v>
      </c>
      <c r="C262" s="54" t="s">
        <v>251</v>
      </c>
      <c r="D262" s="31" t="s">
        <v>1980</v>
      </c>
      <c r="E262" s="31" t="str">
        <f>VLOOKUP(A262,'LA lookup'!$B$2:$C$711,2,FALSE)</f>
        <v>R258</v>
      </c>
      <c r="F262" s="5">
        <v>56810</v>
      </c>
    </row>
    <row r="263" spans="1:6" ht="12.75">
      <c r="A263" s="52" t="s">
        <v>543</v>
      </c>
      <c r="B263" s="53" t="s">
        <v>220</v>
      </c>
      <c r="C263" s="54" t="s">
        <v>251</v>
      </c>
      <c r="D263" s="31" t="s">
        <v>1981</v>
      </c>
      <c r="E263" s="31" t="str">
        <f>VLOOKUP(A263,'LA lookup'!$B$2:$C$711,2,FALSE)</f>
        <v>R259</v>
      </c>
      <c r="F263" s="5">
        <v>43182</v>
      </c>
    </row>
    <row r="264" spans="1:6" ht="12.75">
      <c r="A264" s="52" t="s">
        <v>544</v>
      </c>
      <c r="B264" s="53" t="s">
        <v>220</v>
      </c>
      <c r="C264" s="54" t="s">
        <v>215</v>
      </c>
      <c r="D264" s="31" t="s">
        <v>1884</v>
      </c>
      <c r="E264" s="31" t="str">
        <f>VLOOKUP(A264,'LA lookup'!$B$2:$C$711,2,FALSE)</f>
        <v>R142</v>
      </c>
      <c r="F264" s="5">
        <v>36020</v>
      </c>
    </row>
    <row r="265" spans="1:6" ht="12.75">
      <c r="A265" s="52" t="s">
        <v>545</v>
      </c>
      <c r="B265" s="53" t="s">
        <v>237</v>
      </c>
      <c r="C265" s="54" t="s">
        <v>223</v>
      </c>
      <c r="D265" s="31" t="s">
        <v>1674</v>
      </c>
      <c r="E265" s="31" t="str">
        <f>VLOOKUP(A265,'LA lookup'!$B$2:$C$711,2,FALSE)</f>
        <v>R340</v>
      </c>
      <c r="F265" s="5">
        <v>126522</v>
      </c>
    </row>
    <row r="266" spans="1:6" ht="12.75">
      <c r="A266" s="52" t="s">
        <v>546</v>
      </c>
      <c r="B266" s="53" t="s">
        <v>245</v>
      </c>
      <c r="C266" s="54" t="s">
        <v>315</v>
      </c>
      <c r="D266" s="31" t="s">
        <v>547</v>
      </c>
      <c r="E266" s="31" t="str">
        <f>VLOOKUP(A266,'LA lookup'!$B$2:$C$711,2,FALSE)</f>
        <v>R609</v>
      </c>
      <c r="F266" s="5">
        <v>83812</v>
      </c>
    </row>
    <row r="267" spans="1:6" ht="12.75">
      <c r="A267" s="52" t="s">
        <v>548</v>
      </c>
      <c r="B267" s="53" t="s">
        <v>245</v>
      </c>
      <c r="C267" s="54" t="s">
        <v>251</v>
      </c>
      <c r="D267" s="31" t="s">
        <v>549</v>
      </c>
      <c r="E267" s="31" t="str">
        <f>VLOOKUP(A267,'LA lookup'!$B$2:$C$711,2,FALSE)</f>
        <v>R630</v>
      </c>
      <c r="F267" s="5">
        <v>113582</v>
      </c>
    </row>
    <row r="268" spans="1:6" ht="12.75">
      <c r="A268" s="52" t="s">
        <v>550</v>
      </c>
      <c r="B268" s="53" t="s">
        <v>220</v>
      </c>
      <c r="C268" s="54" t="s">
        <v>251</v>
      </c>
      <c r="D268" s="31" t="s">
        <v>2007</v>
      </c>
      <c r="E268" s="31" t="str">
        <f>VLOOKUP(A268,'LA lookup'!$B$2:$C$711,2,FALSE)</f>
        <v>R283</v>
      </c>
      <c r="F268" s="5">
        <v>54754</v>
      </c>
    </row>
    <row r="269" spans="1:6" ht="12.75">
      <c r="A269" s="52" t="s">
        <v>551</v>
      </c>
      <c r="B269" s="53" t="s">
        <v>220</v>
      </c>
      <c r="C269" s="54" t="s">
        <v>246</v>
      </c>
      <c r="D269" s="31" t="s">
        <v>1863</v>
      </c>
      <c r="E269" s="31" t="str">
        <f>VLOOKUP(A269,'LA lookup'!$B$2:$C$711,2,FALSE)</f>
        <v>R112</v>
      </c>
      <c r="F269" s="5">
        <v>50731</v>
      </c>
    </row>
    <row r="270" spans="1:6" ht="12.75">
      <c r="A270" s="52" t="s">
        <v>552</v>
      </c>
      <c r="B270" s="53" t="s">
        <v>220</v>
      </c>
      <c r="C270" s="54" t="s">
        <v>215</v>
      </c>
      <c r="D270" s="31" t="s">
        <v>1989</v>
      </c>
      <c r="E270" s="31" t="str">
        <f>VLOOKUP(A270,'LA lookup'!$B$2:$C$711,2,FALSE)</f>
        <v>R267</v>
      </c>
      <c r="F270" s="5">
        <v>58602</v>
      </c>
    </row>
    <row r="271" spans="1:6" ht="12.75">
      <c r="A271" s="52" t="s">
        <v>553</v>
      </c>
      <c r="B271" s="53" t="s">
        <v>237</v>
      </c>
      <c r="C271" s="54" t="s">
        <v>315</v>
      </c>
      <c r="D271" s="31" t="s">
        <v>1697</v>
      </c>
      <c r="E271" s="31" t="str">
        <f>VLOOKUP(A271,'LA lookup'!$B$2:$C$711,2,FALSE)</f>
        <v>R357</v>
      </c>
      <c r="F271" s="5">
        <v>125271</v>
      </c>
    </row>
    <row r="272" spans="1:6" ht="12.75">
      <c r="A272" s="52" t="s">
        <v>554</v>
      </c>
      <c r="B272" s="53" t="s">
        <v>220</v>
      </c>
      <c r="C272" s="54" t="s">
        <v>221</v>
      </c>
      <c r="D272" s="31" t="s">
        <v>1999</v>
      </c>
      <c r="E272" s="31" t="str">
        <f>VLOOKUP(A272,'LA lookup'!$B$2:$C$711,2,FALSE)</f>
        <v>R276</v>
      </c>
      <c r="F272" s="5">
        <v>35309</v>
      </c>
    </row>
    <row r="273" spans="1:6" ht="12.75">
      <c r="A273" s="52" t="s">
        <v>555</v>
      </c>
      <c r="B273" s="53" t="s">
        <v>232</v>
      </c>
      <c r="C273" s="54" t="s">
        <v>233</v>
      </c>
      <c r="D273" s="31" t="s">
        <v>1665</v>
      </c>
      <c r="E273" s="31" t="str">
        <f>VLOOKUP(A273,'LA lookup'!$B$2:$C$711,2,FALSE)</f>
        <v>R401</v>
      </c>
      <c r="F273" s="5">
        <v>80788</v>
      </c>
    </row>
    <row r="274" spans="1:6" ht="12.75">
      <c r="A274" s="52" t="s">
        <v>556</v>
      </c>
      <c r="B274" s="53" t="s">
        <v>220</v>
      </c>
      <c r="C274" s="54" t="s">
        <v>221</v>
      </c>
      <c r="D274" s="31" t="s">
        <v>1897</v>
      </c>
      <c r="E274" s="31" t="str">
        <f>VLOOKUP(A274,'LA lookup'!$B$2:$C$711,2,FALSE)</f>
        <v>R167</v>
      </c>
      <c r="F274" s="5">
        <v>60519</v>
      </c>
    </row>
    <row r="275" spans="1:6" ht="12.75">
      <c r="A275" s="52" t="s">
        <v>557</v>
      </c>
      <c r="B275" s="53" t="s">
        <v>245</v>
      </c>
      <c r="C275" s="54" t="s">
        <v>246</v>
      </c>
      <c r="D275" s="31" t="s">
        <v>558</v>
      </c>
      <c r="E275" s="31" t="str">
        <f>VLOOKUP(A275,'LA lookup'!$B$2:$C$711,2,FALSE)</f>
        <v>R631</v>
      </c>
      <c r="F275" s="5">
        <v>92082</v>
      </c>
    </row>
    <row r="276" spans="1:6" ht="12.75">
      <c r="A276" s="52" t="s">
        <v>559</v>
      </c>
      <c r="B276" s="53" t="s">
        <v>237</v>
      </c>
      <c r="C276" s="54" t="s">
        <v>223</v>
      </c>
      <c r="D276" s="31" t="s">
        <v>1675</v>
      </c>
      <c r="E276" s="31" t="str">
        <f>VLOOKUP(A276,'LA lookup'!$B$2:$C$711,2,FALSE)</f>
        <v>R341</v>
      </c>
      <c r="F276" s="5">
        <v>100170</v>
      </c>
    </row>
    <row r="277" spans="1:6" ht="12.75">
      <c r="A277" s="52" t="s">
        <v>560</v>
      </c>
      <c r="B277" s="53" t="s">
        <v>220</v>
      </c>
      <c r="C277" s="54" t="s">
        <v>251</v>
      </c>
      <c r="D277" s="31" t="s">
        <v>1982</v>
      </c>
      <c r="E277" s="31" t="str">
        <f>VLOOKUP(A277,'LA lookup'!$B$2:$C$711,2,FALSE)</f>
        <v>R261</v>
      </c>
      <c r="F277" s="5">
        <v>31990</v>
      </c>
    </row>
    <row r="278" spans="1:6" ht="12.75">
      <c r="A278" s="52" t="s">
        <v>561</v>
      </c>
      <c r="B278" s="53" t="s">
        <v>220</v>
      </c>
      <c r="C278" s="54" t="s">
        <v>221</v>
      </c>
      <c r="D278" s="31" t="s">
        <v>2000</v>
      </c>
      <c r="E278" s="31" t="str">
        <f>VLOOKUP(A278,'LA lookup'!$B$2:$C$711,2,FALSE)</f>
        <v>R277</v>
      </c>
      <c r="F278" s="5">
        <v>35436</v>
      </c>
    </row>
    <row r="279" spans="1:6" ht="12.75">
      <c r="A279" s="52" t="s">
        <v>562</v>
      </c>
      <c r="B279" s="53" t="s">
        <v>220</v>
      </c>
      <c r="C279" s="54" t="s">
        <v>246</v>
      </c>
      <c r="D279" s="31" t="s">
        <v>1972</v>
      </c>
      <c r="E279" s="31" t="str">
        <f>VLOOKUP(A279,'LA lookup'!$B$2:$C$711,2,FALSE)</f>
        <v>R250</v>
      </c>
      <c r="F279" s="5">
        <v>50431</v>
      </c>
    </row>
    <row r="280" spans="1:6" ht="12.75">
      <c r="A280" s="52" t="s">
        <v>563</v>
      </c>
      <c r="B280" s="53" t="s">
        <v>220</v>
      </c>
      <c r="C280" s="54" t="s">
        <v>246</v>
      </c>
      <c r="D280" s="31" t="s">
        <v>1829</v>
      </c>
      <c r="E280" s="31" t="str">
        <f>VLOOKUP(A280,'LA lookup'!$B$2:$C$711,2,FALSE)</f>
        <v>R66</v>
      </c>
      <c r="F280" s="5">
        <v>58848</v>
      </c>
    </row>
    <row r="281" spans="1:6" ht="12.75">
      <c r="A281" s="52" t="s">
        <v>564</v>
      </c>
      <c r="B281" s="53" t="s">
        <v>245</v>
      </c>
      <c r="C281" s="54" t="s">
        <v>251</v>
      </c>
      <c r="D281" s="31" t="s">
        <v>565</v>
      </c>
      <c r="E281" s="31" t="str">
        <f>VLOOKUP(A281,'LA lookup'!$B$2:$C$711,2,FALSE)</f>
        <v>R662</v>
      </c>
      <c r="F281" s="5">
        <v>70516</v>
      </c>
    </row>
    <row r="282" spans="1:6" ht="12.75">
      <c r="A282" s="52" t="s">
        <v>566</v>
      </c>
      <c r="B282" s="53" t="s">
        <v>220</v>
      </c>
      <c r="C282" s="54" t="s">
        <v>215</v>
      </c>
      <c r="D282" s="31" t="s">
        <v>1856</v>
      </c>
      <c r="E282" s="31" t="str">
        <f>VLOOKUP(A282,'LA lookup'!$B$2:$C$711,2,FALSE)</f>
        <v>R105</v>
      </c>
      <c r="F282" s="5">
        <v>68206</v>
      </c>
    </row>
    <row r="283" spans="1:6" ht="12.75">
      <c r="A283" s="52" t="s">
        <v>567</v>
      </c>
      <c r="B283" s="53" t="s">
        <v>220</v>
      </c>
      <c r="C283" s="54" t="s">
        <v>221</v>
      </c>
      <c r="D283" s="31" t="s">
        <v>1875</v>
      </c>
      <c r="E283" s="31" t="str">
        <f>VLOOKUP(A283,'LA lookup'!$B$2:$C$711,2,FALSE)</f>
        <v>R125</v>
      </c>
      <c r="F283" s="5">
        <v>50226</v>
      </c>
    </row>
    <row r="284" spans="1:6" ht="12.75">
      <c r="A284" s="52" t="s">
        <v>568</v>
      </c>
      <c r="B284" s="53" t="s">
        <v>220</v>
      </c>
      <c r="C284" s="54" t="s">
        <v>246</v>
      </c>
      <c r="D284" s="31" t="s">
        <v>1864</v>
      </c>
      <c r="E284" s="31" t="str">
        <f>VLOOKUP(A284,'LA lookup'!$B$2:$C$711,2,FALSE)</f>
        <v>R113</v>
      </c>
      <c r="F284" s="5">
        <v>37614</v>
      </c>
    </row>
    <row r="285" spans="1:6" ht="12.75">
      <c r="A285" s="52" t="s">
        <v>569</v>
      </c>
      <c r="B285" s="53" t="s">
        <v>220</v>
      </c>
      <c r="C285" s="54" t="s">
        <v>221</v>
      </c>
      <c r="D285" s="31" t="s">
        <v>1898</v>
      </c>
      <c r="E285" s="31" t="str">
        <f>VLOOKUP(A285,'LA lookup'!$B$2:$C$711,2,FALSE)</f>
        <v>R168</v>
      </c>
      <c r="F285" s="5">
        <v>65751</v>
      </c>
    </row>
    <row r="286" spans="1:6" ht="12.75">
      <c r="A286" s="52" t="s">
        <v>570</v>
      </c>
      <c r="B286" s="53" t="s">
        <v>220</v>
      </c>
      <c r="C286" s="54" t="s">
        <v>215</v>
      </c>
      <c r="D286" s="31" t="s">
        <v>1885</v>
      </c>
      <c r="E286" s="31" t="str">
        <f>VLOOKUP(A286,'LA lookup'!$B$2:$C$711,2,FALSE)</f>
        <v>R143</v>
      </c>
      <c r="F286" s="5">
        <v>36615</v>
      </c>
    </row>
    <row r="287" spans="1:6" ht="12.75">
      <c r="A287" s="52" t="s">
        <v>571</v>
      </c>
      <c r="B287" s="53" t="s">
        <v>245</v>
      </c>
      <c r="C287" s="54" t="s">
        <v>215</v>
      </c>
      <c r="D287" s="31" t="s">
        <v>572</v>
      </c>
      <c r="E287" s="31" t="str">
        <f>VLOOKUP(A287,'LA lookup'!$B$2:$C$711,2,FALSE)</f>
        <v>R655</v>
      </c>
      <c r="F287" s="5">
        <v>64912</v>
      </c>
    </row>
    <row r="288" spans="1:6" ht="12.75">
      <c r="A288" s="52" t="s">
        <v>573</v>
      </c>
      <c r="B288" s="53" t="s">
        <v>220</v>
      </c>
      <c r="C288" s="54" t="s">
        <v>221</v>
      </c>
      <c r="D288" s="31" t="s">
        <v>574</v>
      </c>
      <c r="E288" s="31" t="str">
        <f>VLOOKUP(A288,'LA lookup'!$B$2:$C$711,2,FALSE)</f>
        <v>R169</v>
      </c>
      <c r="F288" s="5">
        <v>50734</v>
      </c>
    </row>
    <row r="289" spans="1:6" ht="12.75">
      <c r="A289" s="52" t="s">
        <v>575</v>
      </c>
      <c r="B289" s="53" t="s">
        <v>245</v>
      </c>
      <c r="C289" s="54" t="s">
        <v>246</v>
      </c>
      <c r="D289" s="31" t="s">
        <v>576</v>
      </c>
      <c r="E289" s="31" t="str">
        <f>VLOOKUP(A289,'LA lookup'!$B$2:$C$711,2,FALSE)</f>
        <v>R653</v>
      </c>
      <c r="F289" s="5">
        <v>65379</v>
      </c>
    </row>
    <row r="290" spans="1:6" ht="12.75">
      <c r="A290" s="52" t="s">
        <v>577</v>
      </c>
      <c r="B290" s="53" t="s">
        <v>220</v>
      </c>
      <c r="C290" s="54" t="s">
        <v>246</v>
      </c>
      <c r="D290" s="31" t="s">
        <v>1830</v>
      </c>
      <c r="E290" s="31" t="str">
        <f>VLOOKUP(A290,'LA lookup'!$B$2:$C$711,2,FALSE)</f>
        <v>R69</v>
      </c>
      <c r="F290" s="5">
        <v>30934</v>
      </c>
    </row>
    <row r="291" spans="1:6" ht="12.75">
      <c r="A291" s="52" t="s">
        <v>578</v>
      </c>
      <c r="B291" s="53" t="s">
        <v>282</v>
      </c>
      <c r="C291" s="54" t="s">
        <v>233</v>
      </c>
      <c r="D291" s="31" t="s">
        <v>1644</v>
      </c>
      <c r="E291" s="31" t="str">
        <f>VLOOKUP(A291,'LA lookup'!$B$2:$C$711,2,FALSE)</f>
        <v>R380</v>
      </c>
      <c r="F291" s="5">
        <v>115389</v>
      </c>
    </row>
    <row r="292" spans="1:6" ht="12.75">
      <c r="A292" s="52" t="s">
        <v>579</v>
      </c>
      <c r="B292" s="53" t="s">
        <v>237</v>
      </c>
      <c r="C292" s="54" t="s">
        <v>223</v>
      </c>
      <c r="D292" s="31" t="s">
        <v>1676</v>
      </c>
      <c r="E292" s="31" t="str">
        <f>VLOOKUP(A292,'LA lookup'!$B$2:$C$711,2,FALSE)</f>
        <v>R342</v>
      </c>
      <c r="F292" s="5">
        <v>97079</v>
      </c>
    </row>
    <row r="293" spans="1:6" ht="12.75">
      <c r="A293" s="52" t="s">
        <v>580</v>
      </c>
      <c r="B293" s="53" t="s">
        <v>220</v>
      </c>
      <c r="C293" s="54" t="s">
        <v>221</v>
      </c>
      <c r="D293" s="31" t="s">
        <v>1900</v>
      </c>
      <c r="E293" s="31" t="str">
        <f>VLOOKUP(A293,'LA lookup'!$B$2:$C$711,2,FALSE)</f>
        <v>R170</v>
      </c>
      <c r="F293" s="5">
        <v>47865</v>
      </c>
    </row>
    <row r="294" spans="1:6" ht="12.75">
      <c r="A294" s="52" t="s">
        <v>581</v>
      </c>
      <c r="B294" s="53" t="s">
        <v>220</v>
      </c>
      <c r="C294" s="54" t="s">
        <v>215</v>
      </c>
      <c r="D294" s="31" t="s">
        <v>1857</v>
      </c>
      <c r="E294" s="31" t="str">
        <f>VLOOKUP(A294,'LA lookup'!$B$2:$C$711,2,FALSE)</f>
        <v>R107</v>
      </c>
      <c r="F294" s="5">
        <v>33879</v>
      </c>
    </row>
    <row r="295" spans="1:6" ht="12.75">
      <c r="A295" s="52" t="s">
        <v>582</v>
      </c>
      <c r="B295" s="53" t="s">
        <v>220</v>
      </c>
      <c r="C295" s="54" t="s">
        <v>221</v>
      </c>
      <c r="D295" s="31" t="s">
        <v>1966</v>
      </c>
      <c r="E295" s="31" t="str">
        <f>VLOOKUP(A295,'LA lookup'!$B$2:$C$711,2,FALSE)</f>
        <v>R240</v>
      </c>
      <c r="F295" s="5">
        <v>51928</v>
      </c>
    </row>
    <row r="296" spans="1:6" ht="12.75">
      <c r="A296" s="52" t="s">
        <v>583</v>
      </c>
      <c r="B296" s="53" t="s">
        <v>237</v>
      </c>
      <c r="C296" s="54" t="s">
        <v>238</v>
      </c>
      <c r="D296" s="31" t="s">
        <v>1713</v>
      </c>
      <c r="E296" s="31" t="str">
        <f>VLOOKUP(A296,'LA lookup'!$B$2:$C$711,2,FALSE)</f>
        <v>R369</v>
      </c>
      <c r="F296" s="5">
        <v>148195</v>
      </c>
    </row>
    <row r="297" spans="1:6" ht="12.75">
      <c r="A297" s="52" t="s">
        <v>584</v>
      </c>
      <c r="B297" s="53" t="s">
        <v>237</v>
      </c>
      <c r="C297" s="54" t="s">
        <v>251</v>
      </c>
      <c r="D297" s="31" t="s">
        <v>1705</v>
      </c>
      <c r="E297" s="31" t="str">
        <f>VLOOKUP(A297,'LA lookup'!$B$2:$C$711,2,FALSE)</f>
        <v>R363</v>
      </c>
      <c r="F297" s="5">
        <v>111983</v>
      </c>
    </row>
    <row r="298" spans="1:6" ht="12.75">
      <c r="A298" s="52" t="s">
        <v>585</v>
      </c>
      <c r="B298" s="53" t="s">
        <v>232</v>
      </c>
      <c r="C298" s="54" t="s">
        <v>233</v>
      </c>
      <c r="D298" s="31" t="s">
        <v>1666</v>
      </c>
      <c r="E298" s="31" t="str">
        <f>VLOOKUP(A298,'LA lookup'!$B$2:$C$711,2,FALSE)</f>
        <v>R402</v>
      </c>
      <c r="F298" s="5">
        <v>100068</v>
      </c>
    </row>
    <row r="299" spans="1:6" ht="12.75">
      <c r="A299" s="52" t="s">
        <v>586</v>
      </c>
      <c r="B299" s="53" t="s">
        <v>282</v>
      </c>
      <c r="C299" s="54" t="s">
        <v>233</v>
      </c>
      <c r="D299" s="31" t="s">
        <v>1645</v>
      </c>
      <c r="E299" s="31" t="str">
        <f>VLOOKUP(A299,'LA lookup'!$B$2:$C$711,2,FALSE)</f>
        <v>R381</v>
      </c>
      <c r="F299" s="5">
        <v>136771</v>
      </c>
    </row>
    <row r="300" spans="1:6" ht="12.75">
      <c r="A300" s="52" t="s">
        <v>587</v>
      </c>
      <c r="B300" s="53" t="s">
        <v>245</v>
      </c>
      <c r="C300" s="54" t="s">
        <v>223</v>
      </c>
      <c r="D300" s="31" t="s">
        <v>588</v>
      </c>
      <c r="E300" s="31" t="str">
        <f>VLOOKUP(A300,'LA lookup'!$B$2:$C$711,2,FALSE)</f>
        <v>R651</v>
      </c>
      <c r="F300" s="5">
        <v>89977</v>
      </c>
    </row>
    <row r="301" spans="1:6" ht="12.75">
      <c r="A301" s="52" t="s">
        <v>589</v>
      </c>
      <c r="B301" s="53" t="s">
        <v>220</v>
      </c>
      <c r="C301" s="54" t="s">
        <v>251</v>
      </c>
      <c r="D301" s="31" t="s">
        <v>2008</v>
      </c>
      <c r="E301" s="31" t="str">
        <f>VLOOKUP(A301,'LA lookup'!$B$2:$C$711,2,FALSE)</f>
        <v>R284</v>
      </c>
      <c r="F301" s="5">
        <v>60689</v>
      </c>
    </row>
    <row r="302" spans="1:6" ht="12.75">
      <c r="A302" s="52" t="s">
        <v>590</v>
      </c>
      <c r="B302" s="53" t="s">
        <v>220</v>
      </c>
      <c r="C302" s="54" t="s">
        <v>215</v>
      </c>
      <c r="D302" s="31" t="s">
        <v>1886</v>
      </c>
      <c r="E302" s="31" t="str">
        <f>VLOOKUP(A302,'LA lookup'!$B$2:$C$711,2,FALSE)</f>
        <v>R144</v>
      </c>
      <c r="F302" s="5">
        <v>37996</v>
      </c>
    </row>
    <row r="303" spans="1:6" ht="12.75">
      <c r="A303" s="52" t="s">
        <v>591</v>
      </c>
      <c r="B303" s="53" t="s">
        <v>220</v>
      </c>
      <c r="C303" s="54" t="s">
        <v>215</v>
      </c>
      <c r="D303" s="31" t="s">
        <v>1990</v>
      </c>
      <c r="E303" s="31" t="str">
        <f>VLOOKUP(A303,'LA lookup'!$B$2:$C$711,2,FALSE)</f>
        <v>R268</v>
      </c>
      <c r="F303" s="5">
        <v>55268</v>
      </c>
    </row>
    <row r="304" spans="1:6" ht="12.75">
      <c r="A304" s="52" t="s">
        <v>592</v>
      </c>
      <c r="B304" s="53" t="s">
        <v>220</v>
      </c>
      <c r="C304" s="54" t="s">
        <v>221</v>
      </c>
      <c r="D304" s="31" t="s">
        <v>2001</v>
      </c>
      <c r="E304" s="31" t="str">
        <f>VLOOKUP(A304,'LA lookup'!$B$2:$C$711,2,FALSE)</f>
        <v>R278</v>
      </c>
      <c r="F304" s="5">
        <v>51584</v>
      </c>
    </row>
    <row r="305" spans="1:6" ht="12.75">
      <c r="A305" s="52" t="s">
        <v>593</v>
      </c>
      <c r="B305" s="53" t="s">
        <v>220</v>
      </c>
      <c r="C305" s="54" t="s">
        <v>221</v>
      </c>
      <c r="D305" s="31" t="s">
        <v>1844</v>
      </c>
      <c r="E305" s="31" t="str">
        <f>VLOOKUP(A305,'LA lookup'!$B$2:$C$711,2,FALSE)</f>
        <v>R93</v>
      </c>
      <c r="F305" s="5">
        <v>66256</v>
      </c>
    </row>
    <row r="306" spans="1:6" ht="12.75">
      <c r="A306" s="52" t="s">
        <v>594</v>
      </c>
      <c r="B306" s="53" t="s">
        <v>220</v>
      </c>
      <c r="C306" s="54" t="s">
        <v>225</v>
      </c>
      <c r="D306" s="31" t="s">
        <v>1953</v>
      </c>
      <c r="E306" s="31" t="str">
        <f>VLOOKUP(A306,'LA lookup'!$B$2:$C$711,2,FALSE)</f>
        <v>R214</v>
      </c>
      <c r="F306" s="5">
        <v>33543</v>
      </c>
    </row>
    <row r="307" spans="1:6" ht="12.75">
      <c r="A307" s="52" t="s">
        <v>595</v>
      </c>
      <c r="B307" s="53" t="s">
        <v>220</v>
      </c>
      <c r="C307" s="54" t="s">
        <v>215</v>
      </c>
      <c r="D307" s="31" t="s">
        <v>1887</v>
      </c>
      <c r="E307" s="31" t="str">
        <f>VLOOKUP(A307,'LA lookup'!$B$2:$C$711,2,FALSE)</f>
        <v>R145</v>
      </c>
      <c r="F307" s="5">
        <v>46375</v>
      </c>
    </row>
    <row r="308" spans="1:6" ht="12.75">
      <c r="A308" s="52" t="s">
        <v>596</v>
      </c>
      <c r="B308" s="53" t="s">
        <v>245</v>
      </c>
      <c r="C308" s="54" t="s">
        <v>221</v>
      </c>
      <c r="D308" s="31" t="s">
        <v>597</v>
      </c>
      <c r="E308" s="31" t="str">
        <f>VLOOKUP(A308,'LA lookup'!$B$2:$C$711,2,FALSE)</f>
        <v>R643</v>
      </c>
      <c r="F308" s="5">
        <v>65790</v>
      </c>
    </row>
    <row r="309" spans="1:6" ht="12.75">
      <c r="A309" s="52" t="s">
        <v>598</v>
      </c>
      <c r="B309" s="53" t="s">
        <v>220</v>
      </c>
      <c r="C309" s="54" t="s">
        <v>246</v>
      </c>
      <c r="D309" s="31" t="s">
        <v>1831</v>
      </c>
      <c r="E309" s="31" t="str">
        <f>VLOOKUP(A309,'LA lookup'!$B$2:$C$711,2,FALSE)</f>
        <v>R70</v>
      </c>
      <c r="F309" s="5">
        <v>24809</v>
      </c>
    </row>
    <row r="310" spans="1:6" ht="12.75">
      <c r="A310" s="52" t="s">
        <v>599</v>
      </c>
      <c r="B310" s="53" t="s">
        <v>220</v>
      </c>
      <c r="C310" s="54" t="s">
        <v>246</v>
      </c>
      <c r="D310" s="31" t="s">
        <v>1837</v>
      </c>
      <c r="E310" s="31" t="str">
        <f>VLOOKUP(A310,'LA lookup'!$B$2:$C$711,2,FALSE)</f>
        <v>R76</v>
      </c>
      <c r="F310" s="5">
        <v>49347</v>
      </c>
    </row>
    <row r="311" spans="1:6" ht="12.75">
      <c r="A311" s="52" t="s">
        <v>600</v>
      </c>
      <c r="B311" s="53" t="s">
        <v>220</v>
      </c>
      <c r="C311" s="54" t="s">
        <v>223</v>
      </c>
      <c r="D311" s="31" t="s">
        <v>1912</v>
      </c>
      <c r="E311" s="31" t="str">
        <f>VLOOKUP(A311,'LA lookup'!$B$2:$C$711,2,FALSE)</f>
        <v>R183</v>
      </c>
      <c r="F311" s="5">
        <v>48085</v>
      </c>
    </row>
    <row r="312" spans="1:6" ht="12.75">
      <c r="A312" s="52" t="s">
        <v>601</v>
      </c>
      <c r="B312" s="53" t="s">
        <v>220</v>
      </c>
      <c r="C312" s="54" t="s">
        <v>225</v>
      </c>
      <c r="D312" s="31" t="s">
        <v>1929</v>
      </c>
      <c r="E312" s="31" t="str">
        <f>VLOOKUP(A312,'LA lookup'!$B$2:$C$711,2,FALSE)</f>
        <v>R200</v>
      </c>
      <c r="F312" s="5">
        <v>41379</v>
      </c>
    </row>
    <row r="313" spans="1:6" ht="12.75">
      <c r="A313" s="52" t="s">
        <v>602</v>
      </c>
      <c r="B313" s="53" t="s">
        <v>220</v>
      </c>
      <c r="C313" s="54" t="s">
        <v>221</v>
      </c>
      <c r="D313" s="31" t="s">
        <v>1967</v>
      </c>
      <c r="E313" s="31" t="str">
        <f>VLOOKUP(A313,'LA lookup'!$B$2:$C$711,2,FALSE)</f>
        <v>R241</v>
      </c>
      <c r="F313" s="5">
        <v>46341</v>
      </c>
    </row>
    <row r="314" spans="1:6" ht="12.75">
      <c r="A314" s="52" t="s">
        <v>603</v>
      </c>
      <c r="B314" s="53" t="s">
        <v>220</v>
      </c>
      <c r="C314" s="54" t="s">
        <v>246</v>
      </c>
      <c r="D314" s="31" t="s">
        <v>1973</v>
      </c>
      <c r="E314" s="31" t="str">
        <f>VLOOKUP(A314,'LA lookup'!$B$2:$C$711,2,FALSE)</f>
        <v>R251</v>
      </c>
      <c r="F314" s="5">
        <v>17626</v>
      </c>
    </row>
    <row r="315" spans="1:6" ht="12.75">
      <c r="A315" s="52" t="s">
        <v>604</v>
      </c>
      <c r="B315" s="53" t="s">
        <v>282</v>
      </c>
      <c r="C315" s="54" t="s">
        <v>233</v>
      </c>
      <c r="D315" s="31" t="s">
        <v>1646</v>
      </c>
      <c r="E315" s="31" t="str">
        <f>VLOOKUP(A315,'LA lookup'!$B$2:$C$711,2,FALSE)</f>
        <v>R382</v>
      </c>
      <c r="F315" s="5">
        <v>122693</v>
      </c>
    </row>
    <row r="316" spans="1:6" ht="12.75">
      <c r="A316" s="52" t="s">
        <v>605</v>
      </c>
      <c r="B316" s="53" t="s">
        <v>220</v>
      </c>
      <c r="C316" s="54" t="s">
        <v>246</v>
      </c>
      <c r="D316" s="31" t="s">
        <v>606</v>
      </c>
      <c r="E316" s="31" t="str">
        <f>VLOOKUP(A316,'LA lookup'!$B$2:$C$711,2,FALSE)</f>
        <v>R77</v>
      </c>
      <c r="F316" s="5">
        <v>31153</v>
      </c>
    </row>
    <row r="317" spans="1:6" ht="12.75">
      <c r="A317" s="52" t="s">
        <v>607</v>
      </c>
      <c r="B317" s="53" t="s">
        <v>237</v>
      </c>
      <c r="C317" s="54" t="s">
        <v>223</v>
      </c>
      <c r="D317" s="31" t="s">
        <v>1677</v>
      </c>
      <c r="E317" s="31" t="str">
        <f>VLOOKUP(A317,'LA lookup'!$B$2:$C$711,2,FALSE)</f>
        <v>R343</v>
      </c>
      <c r="F317" s="5">
        <v>140831</v>
      </c>
    </row>
    <row r="318" spans="1:6" ht="12.75">
      <c r="A318" s="52" t="s">
        <v>608</v>
      </c>
      <c r="B318" s="53" t="s">
        <v>245</v>
      </c>
      <c r="C318" s="54" t="s">
        <v>246</v>
      </c>
      <c r="D318" s="31" t="s">
        <v>609</v>
      </c>
      <c r="E318" s="31" t="str">
        <f>VLOOKUP(A318,'LA lookup'!$B$2:$C$711,2,FALSE)</f>
        <v>R676</v>
      </c>
      <c r="F318" s="5">
        <v>206810</v>
      </c>
    </row>
    <row r="319" spans="1:6" ht="12.75">
      <c r="A319" s="52" t="s">
        <v>610</v>
      </c>
      <c r="B319" s="53" t="s">
        <v>220</v>
      </c>
      <c r="C319" s="54" t="s">
        <v>221</v>
      </c>
      <c r="D319" s="31" t="s">
        <v>1876</v>
      </c>
      <c r="E319" s="31" t="str">
        <f>VLOOKUP(A319,'LA lookup'!$B$2:$C$711,2,FALSE)</f>
        <v>R126</v>
      </c>
      <c r="F319" s="5">
        <v>49961</v>
      </c>
    </row>
    <row r="320" spans="1:6" ht="12.75">
      <c r="A320" s="52" t="s">
        <v>611</v>
      </c>
      <c r="B320" s="53" t="s">
        <v>245</v>
      </c>
      <c r="C320" s="54" t="s">
        <v>221</v>
      </c>
      <c r="D320" s="31" t="s">
        <v>612</v>
      </c>
      <c r="E320" s="31" t="str">
        <f>VLOOKUP(A320,'LA lookup'!$B$2:$C$711,2,FALSE)</f>
        <v>R646</v>
      </c>
      <c r="F320" s="5">
        <v>61898</v>
      </c>
    </row>
    <row r="321" spans="1:6" ht="12.75">
      <c r="A321" s="52" t="s">
        <v>613</v>
      </c>
      <c r="B321" s="53" t="s">
        <v>237</v>
      </c>
      <c r="C321" s="54" t="s">
        <v>223</v>
      </c>
      <c r="D321" s="31" t="s">
        <v>1684</v>
      </c>
      <c r="E321" s="31" t="str">
        <f>VLOOKUP(A321,'LA lookup'!$B$2:$C$711,2,FALSE)</f>
        <v>R348</v>
      </c>
      <c r="F321" s="5">
        <v>146137</v>
      </c>
    </row>
    <row r="322" spans="1:6" ht="12.75">
      <c r="A322" s="52" t="s">
        <v>614</v>
      </c>
      <c r="B322" s="53" t="s">
        <v>220</v>
      </c>
      <c r="C322" s="54" t="s">
        <v>221</v>
      </c>
      <c r="D322" s="31" t="s">
        <v>2002</v>
      </c>
      <c r="E322" s="31" t="str">
        <f>VLOOKUP(A322,'LA lookup'!$B$2:$C$711,2,FALSE)</f>
        <v>R279</v>
      </c>
      <c r="F322" s="5">
        <v>41261</v>
      </c>
    </row>
    <row r="323" spans="1:6" ht="12.75">
      <c r="A323" s="52" t="s">
        <v>615</v>
      </c>
      <c r="B323" s="53" t="s">
        <v>245</v>
      </c>
      <c r="C323" s="54" t="s">
        <v>221</v>
      </c>
      <c r="D323" s="31" t="s">
        <v>616</v>
      </c>
      <c r="E323" s="31" t="str">
        <f>VLOOKUP(A323,'LA lookup'!$B$2:$C$711,2,FALSE)</f>
        <v>R647</v>
      </c>
      <c r="F323" s="5">
        <v>63359</v>
      </c>
    </row>
    <row r="324" spans="1:6" ht="12.75">
      <c r="A324" s="52" t="s">
        <v>617</v>
      </c>
      <c r="B324" s="53" t="s">
        <v>237</v>
      </c>
      <c r="C324" s="54" t="s">
        <v>251</v>
      </c>
      <c r="D324" s="31" t="s">
        <v>1706</v>
      </c>
      <c r="E324" s="31" t="str">
        <f>VLOOKUP(A324,'LA lookup'!$B$2:$C$711,2,FALSE)</f>
        <v>R364</v>
      </c>
      <c r="F324" s="5">
        <v>106507</v>
      </c>
    </row>
    <row r="325" spans="1:6" ht="12.75">
      <c r="A325" s="52" t="s">
        <v>618</v>
      </c>
      <c r="B325" s="53" t="s">
        <v>220</v>
      </c>
      <c r="C325" s="54" t="s">
        <v>251</v>
      </c>
      <c r="D325" s="31" t="s">
        <v>2021</v>
      </c>
      <c r="E325" s="31" t="str">
        <f>VLOOKUP(A325,'LA lookup'!$B$2:$C$711,2,FALSE)</f>
        <v>R133</v>
      </c>
      <c r="F325" s="5">
        <v>43996</v>
      </c>
    </row>
    <row r="326" spans="1:6" ht="12.75">
      <c r="A326" s="52" t="s">
        <v>619</v>
      </c>
      <c r="B326" s="53" t="s">
        <v>220</v>
      </c>
      <c r="C326" s="54" t="s">
        <v>221</v>
      </c>
      <c r="D326" s="31" t="s">
        <v>2016</v>
      </c>
      <c r="E326" s="31" t="str">
        <f>VLOOKUP(A326,'LA lookup'!$B$2:$C$711,2,FALSE)</f>
        <v>R291</v>
      </c>
      <c r="F326" s="5">
        <v>48409</v>
      </c>
    </row>
    <row r="327" spans="1:6" ht="12.75">
      <c r="A327" s="52" t="s">
        <v>620</v>
      </c>
      <c r="B327" s="53" t="s">
        <v>220</v>
      </c>
      <c r="C327" s="54" t="s">
        <v>251</v>
      </c>
      <c r="D327" s="31" t="s">
        <v>2022</v>
      </c>
      <c r="E327" s="31" t="str">
        <f>VLOOKUP(A327,'LA lookup'!$B$2:$C$711,2,FALSE)</f>
        <v>R134</v>
      </c>
      <c r="F327" s="5">
        <v>52481</v>
      </c>
    </row>
    <row r="328" spans="1:6" ht="12.75">
      <c r="A328" s="52" t="s">
        <v>621</v>
      </c>
      <c r="B328" s="53" t="s">
        <v>220</v>
      </c>
      <c r="C328" s="54" t="s">
        <v>221</v>
      </c>
      <c r="D328" s="31" t="s">
        <v>1800</v>
      </c>
      <c r="E328" s="31" t="str">
        <f>VLOOKUP(A328,'LA lookup'!$B$2:$C$711,2,FALSE)</f>
        <v>R21</v>
      </c>
      <c r="F328" s="5">
        <v>70449</v>
      </c>
    </row>
    <row r="329" spans="1:6" ht="12.75">
      <c r="A329" s="52" t="s">
        <v>622</v>
      </c>
      <c r="B329" s="53" t="s">
        <v>220</v>
      </c>
      <c r="C329" s="54" t="s">
        <v>223</v>
      </c>
      <c r="D329" s="31" t="s">
        <v>1913</v>
      </c>
      <c r="E329" s="31" t="str">
        <f>VLOOKUP(A329,'LA lookup'!$B$2:$C$711,2,FALSE)</f>
        <v>R184</v>
      </c>
      <c r="F329" s="5">
        <v>50538</v>
      </c>
    </row>
    <row r="330" spans="1:6" ht="12.75">
      <c r="A330" s="52" t="s">
        <v>623</v>
      </c>
      <c r="B330" s="53" t="s">
        <v>220</v>
      </c>
      <c r="C330" s="54" t="s">
        <v>251</v>
      </c>
      <c r="D330" s="31" t="s">
        <v>2023</v>
      </c>
      <c r="E330" s="31" t="str">
        <f>VLOOKUP(A330,'LA lookup'!$B$2:$C$711,2,FALSE)</f>
        <v>R135</v>
      </c>
      <c r="F330" s="5">
        <v>45357</v>
      </c>
    </row>
    <row r="331" spans="1:6" ht="12.75">
      <c r="A331" s="52" t="s">
        <v>624</v>
      </c>
      <c r="B331" s="53" t="s">
        <v>245</v>
      </c>
      <c r="C331" s="54" t="s">
        <v>238</v>
      </c>
      <c r="D331" s="31" t="s">
        <v>625</v>
      </c>
      <c r="E331" s="31" t="str">
        <f>VLOOKUP(A331,'LA lookup'!$B$2:$C$711,2,FALSE)</f>
        <v>R617</v>
      </c>
      <c r="F331" s="5">
        <v>86188</v>
      </c>
    </row>
    <row r="332" spans="2:6" ht="12.75">
      <c r="B332" s="52"/>
      <c r="D332" s="30"/>
      <c r="E332" s="30"/>
      <c r="F332" s="55" t="s">
        <v>626</v>
      </c>
    </row>
    <row r="333" spans="2:6" ht="12.75">
      <c r="B333" s="52"/>
      <c r="F333" s="56"/>
    </row>
    <row r="334" spans="2:6" ht="12.75">
      <c r="B334" s="52"/>
      <c r="F334" s="56"/>
    </row>
    <row r="335" spans="2:6" ht="12.75">
      <c r="B335" s="52"/>
      <c r="F335" s="56"/>
    </row>
    <row r="336" spans="2:6" ht="12.75">
      <c r="B336" s="52"/>
      <c r="C336" s="32" t="s">
        <v>215</v>
      </c>
      <c r="D336" s="57" t="s">
        <v>1621</v>
      </c>
      <c r="E336" s="57"/>
      <c r="F336" s="58">
        <v>23311646</v>
      </c>
    </row>
    <row r="337" ht="12.75">
      <c r="F337" s="56"/>
    </row>
    <row r="338" spans="2:6" ht="12.75">
      <c r="B338" s="52"/>
      <c r="D338" s="59"/>
      <c r="E338" s="59"/>
      <c r="F338" s="56"/>
    </row>
    <row r="339" spans="2:6" ht="12.75">
      <c r="B339" s="52"/>
      <c r="C339" s="32" t="s">
        <v>282</v>
      </c>
      <c r="D339" s="60" t="s">
        <v>627</v>
      </c>
      <c r="E339" s="60"/>
      <c r="F339" s="58">
        <v>1358901</v>
      </c>
    </row>
    <row r="340" spans="2:6" ht="12.75">
      <c r="B340" s="52"/>
      <c r="C340" s="32" t="s">
        <v>232</v>
      </c>
      <c r="D340" s="60" t="s">
        <v>628</v>
      </c>
      <c r="E340" s="60"/>
      <c r="F340" s="58">
        <v>2081330</v>
      </c>
    </row>
    <row r="341" spans="2:6" ht="12.75">
      <c r="B341" s="52"/>
      <c r="C341" s="32" t="s">
        <v>237</v>
      </c>
      <c r="D341" s="60" t="s">
        <v>629</v>
      </c>
      <c r="E341" s="60"/>
      <c r="F341" s="58">
        <v>5033719</v>
      </c>
    </row>
    <row r="342" spans="2:6" ht="12.75">
      <c r="B342" s="52"/>
      <c r="C342" s="32" t="s">
        <v>245</v>
      </c>
      <c r="D342" s="60" t="s">
        <v>630</v>
      </c>
      <c r="E342" s="60"/>
      <c r="F342" s="58">
        <v>5378155</v>
      </c>
    </row>
    <row r="343" spans="2:6" ht="12.75">
      <c r="B343" s="52"/>
      <c r="C343" s="32" t="s">
        <v>220</v>
      </c>
      <c r="D343" s="60" t="s">
        <v>631</v>
      </c>
      <c r="E343" s="60"/>
      <c r="F343" s="58">
        <v>9459541</v>
      </c>
    </row>
    <row r="344" spans="1:6" ht="12.75">
      <c r="A344" s="61"/>
      <c r="B344" s="52"/>
      <c r="C344" s="61"/>
      <c r="D344" s="52"/>
      <c r="E344" s="52"/>
      <c r="F344" s="56"/>
    </row>
    <row r="345" spans="1:6" ht="12.75">
      <c r="A345" s="62"/>
      <c r="B345" s="63"/>
      <c r="C345" s="62"/>
      <c r="D345" s="63"/>
      <c r="E345" s="63"/>
      <c r="F345" s="64"/>
    </row>
    <row r="346" ht="12.75">
      <c r="B346" s="52"/>
    </row>
  </sheetData>
  <mergeCells count="1">
    <mergeCell ref="A1:B2"/>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T427"/>
  <sheetViews>
    <sheetView tabSelected="1" zoomScale="85" zoomScaleNormal="85" workbookViewId="0" topLeftCell="A1">
      <selection activeCell="B6" sqref="B6:F6"/>
    </sheetView>
  </sheetViews>
  <sheetFormatPr defaultColWidth="9.140625" defaultRowHeight="12.75"/>
  <cols>
    <col min="1" max="1" width="1.7109375" style="92" customWidth="1"/>
    <col min="2" max="2" width="1.421875" style="92" customWidth="1"/>
    <col min="3" max="3" width="93.28125" style="93" bestFit="1" customWidth="1"/>
    <col min="4" max="4" width="15.00390625" style="92" customWidth="1"/>
    <col min="5" max="5" width="11.7109375" style="92" bestFit="1" customWidth="1"/>
    <col min="6" max="6" width="1.421875" style="92" customWidth="1"/>
    <col min="7" max="10" width="4.421875" style="92" customWidth="1"/>
    <col min="11" max="13" width="9.140625" style="92" hidden="1" customWidth="1"/>
    <col min="14" max="16384" width="9.140625" style="92" customWidth="1"/>
  </cols>
  <sheetData>
    <row r="2" spans="2:3" ht="18">
      <c r="B2" s="96" t="s">
        <v>650</v>
      </c>
      <c r="C2" s="92"/>
    </row>
    <row r="3" spans="2:19" ht="27" customHeight="1">
      <c r="B3" s="139" t="s">
        <v>653</v>
      </c>
      <c r="C3" s="139"/>
      <c r="D3" s="139"/>
      <c r="E3" s="139"/>
      <c r="F3" s="139"/>
      <c r="G3" s="100"/>
      <c r="H3" s="100"/>
      <c r="I3" s="100"/>
      <c r="J3" s="100"/>
      <c r="K3" s="99"/>
      <c r="L3" s="99"/>
      <c r="M3" s="99"/>
      <c r="N3" s="99"/>
      <c r="O3" s="99"/>
      <c r="P3" s="99"/>
      <c r="Q3" s="99"/>
      <c r="R3" s="99"/>
      <c r="S3" s="99"/>
    </row>
    <row r="4" ht="12.75" customHeight="1"/>
    <row r="5" spans="2:3" ht="13.5" thickBot="1">
      <c r="B5" s="98" t="s">
        <v>645</v>
      </c>
      <c r="C5" s="97"/>
    </row>
    <row r="6" spans="2:12" ht="16.5" customHeight="1" thickBot="1">
      <c r="B6" s="136" t="s">
        <v>654</v>
      </c>
      <c r="C6" s="137"/>
      <c r="D6" s="137"/>
      <c r="E6" s="137"/>
      <c r="F6" s="138"/>
      <c r="G6" s="117"/>
      <c r="H6" s="117"/>
      <c r="I6" s="117"/>
      <c r="J6" s="117"/>
      <c r="L6" s="122" t="str">
        <f>VLOOKUP(B6,L24:M427,2,0)</f>
        <v>nonGLA</v>
      </c>
    </row>
    <row r="7" spans="2:10" ht="16.5" customHeight="1">
      <c r="B7" s="91"/>
      <c r="C7" s="91"/>
      <c r="D7" s="91"/>
      <c r="E7" s="91"/>
      <c r="F7" s="91"/>
      <c r="G7" s="91"/>
      <c r="H7" s="91"/>
      <c r="I7" s="91"/>
      <c r="J7" s="91"/>
    </row>
    <row r="8" ht="13.5" thickBot="1"/>
    <row r="9" spans="2:20" ht="18.75" thickBot="1">
      <c r="B9" s="75"/>
      <c r="C9" s="134" t="s">
        <v>633</v>
      </c>
      <c r="D9" s="134"/>
      <c r="E9" s="134"/>
      <c r="F9" s="76"/>
      <c r="K9" s="94"/>
      <c r="L9" s="94"/>
      <c r="M9" s="94"/>
      <c r="N9" s="94"/>
      <c r="O9" s="94"/>
      <c r="P9" s="94"/>
      <c r="Q9" s="94"/>
      <c r="R9" s="94"/>
      <c r="S9" s="94"/>
      <c r="T9" s="94"/>
    </row>
    <row r="10" spans="2:6" ht="12.75">
      <c r="B10" s="77"/>
      <c r="C10" s="78"/>
      <c r="D10" s="79"/>
      <c r="E10" s="79"/>
      <c r="F10" s="80"/>
    </row>
    <row r="11" spans="2:6" ht="12.75">
      <c r="B11" s="77"/>
      <c r="C11" s="103" t="s">
        <v>635</v>
      </c>
      <c r="D11" s="118" t="s">
        <v>648</v>
      </c>
      <c r="E11" s="105">
        <f>VLOOKUP($L$6,'14-15'!$A:$V,4,0)</f>
        <v>50136.93070195126</v>
      </c>
      <c r="F11" s="80"/>
    </row>
    <row r="12" spans="2:6" ht="12.75">
      <c r="B12" s="77"/>
      <c r="C12" s="106" t="s">
        <v>634</v>
      </c>
      <c r="D12" s="119" t="s">
        <v>648</v>
      </c>
      <c r="E12" s="107">
        <f>VLOOKUP($L$6,'14-15'!$A:$V,6,0)</f>
        <v>48696.09644266863</v>
      </c>
      <c r="F12" s="80"/>
    </row>
    <row r="13" spans="2:6" ht="12.75">
      <c r="B13" s="77"/>
      <c r="C13" s="132" t="s">
        <v>647</v>
      </c>
      <c r="D13" s="119" t="s">
        <v>648</v>
      </c>
      <c r="E13" s="107">
        <f>VLOOKUP($L$6,'14-15'!$A:$V,8,0)</f>
        <v>-1440.8342592826302</v>
      </c>
      <c r="F13" s="82"/>
    </row>
    <row r="14" spans="2:6" ht="12.75">
      <c r="B14" s="77"/>
      <c r="C14" s="132"/>
      <c r="D14" s="119" t="s">
        <v>649</v>
      </c>
      <c r="E14" s="108">
        <f>VLOOKUP($L$6,'14-15'!$A:$V,10,0)</f>
        <v>-0.028737982942114063</v>
      </c>
      <c r="F14" s="82"/>
    </row>
    <row r="15" spans="2:6" ht="12.75">
      <c r="B15" s="77"/>
      <c r="C15" s="109"/>
      <c r="D15" s="119"/>
      <c r="E15" s="110"/>
      <c r="F15" s="82"/>
    </row>
    <row r="16" spans="2:6" ht="12.75">
      <c r="B16" s="77"/>
      <c r="C16" s="111" t="s">
        <v>636</v>
      </c>
      <c r="D16" s="119"/>
      <c r="E16" s="112">
        <f>VLOOKUP($L$6,'14-15'!$A:$V,13,0)</f>
        <v>23311646</v>
      </c>
      <c r="F16" s="82"/>
    </row>
    <row r="17" spans="2:6" ht="12.75">
      <c r="B17" s="77"/>
      <c r="C17" s="109"/>
      <c r="D17" s="119"/>
      <c r="E17" s="110"/>
      <c r="F17" s="82"/>
    </row>
    <row r="18" spans="2:20" ht="12.75" customHeight="1">
      <c r="B18" s="77"/>
      <c r="C18" s="113" t="s">
        <v>638</v>
      </c>
      <c r="D18" s="119" t="s">
        <v>384</v>
      </c>
      <c r="E18" s="114">
        <f>VLOOKUP($L$6,'14-15'!$A:$V,16,0)</f>
        <v>2150.7246078612925</v>
      </c>
      <c r="F18" s="80"/>
      <c r="K18" s="94"/>
      <c r="L18" s="94"/>
      <c r="M18" s="94"/>
      <c r="N18" s="94"/>
      <c r="O18" s="94"/>
      <c r="P18" s="94"/>
      <c r="Q18" s="94"/>
      <c r="R18" s="94"/>
      <c r="S18" s="94"/>
      <c r="T18" s="94"/>
    </row>
    <row r="19" spans="2:6" ht="12.75">
      <c r="B19" s="77"/>
      <c r="C19" s="113" t="s">
        <v>640</v>
      </c>
      <c r="D19" s="119" t="s">
        <v>384</v>
      </c>
      <c r="E19" s="114">
        <f>VLOOKUP($L$6,'14-15'!$A:$V,18,0)</f>
        <v>2088.9171207673894</v>
      </c>
      <c r="F19" s="80"/>
    </row>
    <row r="20" spans="2:6" ht="12.75">
      <c r="B20" s="77"/>
      <c r="C20" s="132" t="s">
        <v>647</v>
      </c>
      <c r="D20" s="119" t="s">
        <v>384</v>
      </c>
      <c r="E20" s="114">
        <f>VLOOKUP($L$6,'14-15'!$A:$V,20,0)</f>
        <v>-61.80748709390309</v>
      </c>
      <c r="F20" s="82"/>
    </row>
    <row r="21" spans="2:6" ht="12.75">
      <c r="B21" s="77"/>
      <c r="C21" s="133"/>
      <c r="D21" s="120" t="s">
        <v>649</v>
      </c>
      <c r="E21" s="116">
        <f>VLOOKUP($L$6,'14-15'!$A:$V,22,0)</f>
        <v>-0.02873798294211421</v>
      </c>
      <c r="F21" s="80"/>
    </row>
    <row r="22" spans="2:6" ht="13.5" thickBot="1">
      <c r="B22" s="83"/>
      <c r="C22" s="84"/>
      <c r="D22" s="85"/>
      <c r="E22" s="85"/>
      <c r="F22" s="86"/>
    </row>
    <row r="23" ht="13.5" thickBot="1">
      <c r="B23" s="95"/>
    </row>
    <row r="24" spans="2:13" ht="18.75" thickBot="1">
      <c r="B24" s="89"/>
      <c r="C24" s="134" t="s">
        <v>643</v>
      </c>
      <c r="D24" s="134"/>
      <c r="E24" s="134"/>
      <c r="F24" s="90"/>
      <c r="K24" s="92" t="s">
        <v>644</v>
      </c>
      <c r="L24" s="92" t="s">
        <v>654</v>
      </c>
      <c r="M24" s="92" t="s">
        <v>644</v>
      </c>
    </row>
    <row r="25" spans="2:6" ht="7.5" customHeight="1">
      <c r="B25" s="127"/>
      <c r="C25" s="125"/>
      <c r="D25" s="125"/>
      <c r="E25" s="125"/>
      <c r="F25" s="126"/>
    </row>
    <row r="26" spans="2:13" ht="27.75" customHeight="1">
      <c r="B26" s="77"/>
      <c r="C26" s="135" t="s">
        <v>646</v>
      </c>
      <c r="D26" s="135"/>
      <c r="E26" s="135"/>
      <c r="F26" s="102"/>
      <c r="K26" s="123" t="s">
        <v>123</v>
      </c>
      <c r="L26" s="123" t="s">
        <v>1621</v>
      </c>
      <c r="M26" s="123" t="s">
        <v>123</v>
      </c>
    </row>
    <row r="27" spans="2:13" ht="4.5" customHeight="1">
      <c r="B27" s="77"/>
      <c r="C27" s="101"/>
      <c r="D27" s="101"/>
      <c r="E27" s="101"/>
      <c r="F27" s="102"/>
      <c r="K27" s="92" t="s">
        <v>124</v>
      </c>
      <c r="L27" s="92" t="s">
        <v>1622</v>
      </c>
      <c r="M27" s="92" t="s">
        <v>124</v>
      </c>
    </row>
    <row r="28" spans="2:13" ht="69.75" customHeight="1">
      <c r="B28" s="77"/>
      <c r="C28" s="135" t="s">
        <v>639</v>
      </c>
      <c r="D28" s="135"/>
      <c r="E28" s="135"/>
      <c r="F28" s="102"/>
      <c r="K28" s="92" t="s">
        <v>128</v>
      </c>
      <c r="L28" s="92" t="s">
        <v>1623</v>
      </c>
      <c r="M28" s="92" t="s">
        <v>128</v>
      </c>
    </row>
    <row r="29" spans="2:13" ht="12.75">
      <c r="B29" s="77"/>
      <c r="C29" s="79"/>
      <c r="D29" s="79"/>
      <c r="E29" s="79"/>
      <c r="F29" s="80"/>
      <c r="K29" s="92" t="s">
        <v>131</v>
      </c>
      <c r="L29" s="92" t="s">
        <v>1624</v>
      </c>
      <c r="M29" s="92" t="s">
        <v>131</v>
      </c>
    </row>
    <row r="30" spans="2:13" ht="12" customHeight="1">
      <c r="B30" s="77"/>
      <c r="C30" s="103" t="s">
        <v>641</v>
      </c>
      <c r="D30" s="104" t="s">
        <v>648</v>
      </c>
      <c r="E30" s="105">
        <f>VLOOKUP($L$6,'15-16'!A:V,4,0)</f>
        <v>49153.135266668636</v>
      </c>
      <c r="F30" s="80"/>
      <c r="K30" s="92" t="s">
        <v>2025</v>
      </c>
      <c r="L30" s="92" t="s">
        <v>1625</v>
      </c>
      <c r="M30" s="92" t="s">
        <v>2025</v>
      </c>
    </row>
    <row r="31" spans="2:13" ht="12" customHeight="1">
      <c r="B31" s="77"/>
      <c r="C31" s="106" t="s">
        <v>652</v>
      </c>
      <c r="D31" s="81" t="s">
        <v>648</v>
      </c>
      <c r="E31" s="107">
        <f>VLOOKUP($L$6,'15-16'!A:V,6,0)</f>
        <v>48287.012735687254</v>
      </c>
      <c r="F31" s="80"/>
      <c r="K31" s="92" t="s">
        <v>125</v>
      </c>
      <c r="L31" s="92" t="s">
        <v>1626</v>
      </c>
      <c r="M31" s="92" t="s">
        <v>125</v>
      </c>
    </row>
    <row r="32" spans="2:13" ht="12" customHeight="1">
      <c r="B32" s="87"/>
      <c r="C32" s="132" t="s">
        <v>647</v>
      </c>
      <c r="D32" s="81" t="s">
        <v>648</v>
      </c>
      <c r="E32" s="107">
        <f>VLOOKUP($L$6,'15-16'!A:V,8,0)</f>
        <v>-866.1225309813817</v>
      </c>
      <c r="F32" s="80"/>
      <c r="K32" s="92" t="s">
        <v>126</v>
      </c>
      <c r="L32" s="92" t="s">
        <v>1627</v>
      </c>
      <c r="M32" s="92" t="s">
        <v>126</v>
      </c>
    </row>
    <row r="33" spans="2:13" ht="12" customHeight="1">
      <c r="B33" s="87"/>
      <c r="C33" s="132"/>
      <c r="D33" s="81" t="s">
        <v>649</v>
      </c>
      <c r="E33" s="108">
        <f>VLOOKUP($L$6,'15-16'!A:V,10,0)</f>
        <v>-0.01762090101236554</v>
      </c>
      <c r="F33" s="80"/>
      <c r="K33" s="92" t="s">
        <v>127</v>
      </c>
      <c r="L33" s="92" t="s">
        <v>1628</v>
      </c>
      <c r="M33" s="92" t="s">
        <v>127</v>
      </c>
    </row>
    <row r="34" spans="2:13" ht="12" customHeight="1">
      <c r="B34" s="87"/>
      <c r="C34" s="109"/>
      <c r="D34" s="81"/>
      <c r="E34" s="121"/>
      <c r="F34" s="80"/>
      <c r="K34" s="92" t="s">
        <v>2026</v>
      </c>
      <c r="L34" s="92" t="s">
        <v>1629</v>
      </c>
      <c r="M34" s="92" t="s">
        <v>2026</v>
      </c>
    </row>
    <row r="35" spans="2:13" ht="12" customHeight="1">
      <c r="B35" s="87"/>
      <c r="C35" s="111" t="s">
        <v>636</v>
      </c>
      <c r="D35" s="81"/>
      <c r="E35" s="112">
        <f>VLOOKUP($L$6,'15-16'!A:V,13,0)</f>
        <v>23311646</v>
      </c>
      <c r="F35" s="80"/>
      <c r="K35" s="92" t="s">
        <v>129</v>
      </c>
      <c r="L35" s="92" t="s">
        <v>1630</v>
      </c>
      <c r="M35" s="92" t="s">
        <v>129</v>
      </c>
    </row>
    <row r="36" spans="2:13" ht="12" customHeight="1">
      <c r="B36" s="87"/>
      <c r="C36" s="109"/>
      <c r="D36" s="81"/>
      <c r="E36" s="121"/>
      <c r="F36" s="80"/>
      <c r="K36" s="92" t="s">
        <v>130</v>
      </c>
      <c r="L36" s="92" t="s">
        <v>1631</v>
      </c>
      <c r="M36" s="92" t="s">
        <v>130</v>
      </c>
    </row>
    <row r="37" spans="2:13" ht="12" customHeight="1">
      <c r="B37" s="77"/>
      <c r="C37" s="113" t="s">
        <v>642</v>
      </c>
      <c r="D37" s="81" t="s">
        <v>384</v>
      </c>
      <c r="E37" s="107">
        <f>VLOOKUP($L$6,'15-16'!A:V,16,0)</f>
        <v>2108.5227215044633</v>
      </c>
      <c r="F37" s="88"/>
      <c r="K37" s="92" t="s">
        <v>137</v>
      </c>
      <c r="L37" s="92" t="s">
        <v>139</v>
      </c>
      <c r="M37" s="92" t="s">
        <v>137</v>
      </c>
    </row>
    <row r="38" spans="2:13" ht="12" customHeight="1">
      <c r="B38" s="77"/>
      <c r="C38" s="124" t="s">
        <v>651</v>
      </c>
      <c r="D38" s="81" t="s">
        <v>384</v>
      </c>
      <c r="E38" s="107">
        <f>VLOOKUP($L$6,'15-16'!A:V,18,0)</f>
        <v>2071.3686513465095</v>
      </c>
      <c r="F38" s="80"/>
      <c r="K38" s="92" t="s">
        <v>138</v>
      </c>
      <c r="L38" s="92" t="s">
        <v>140</v>
      </c>
      <c r="M38" s="92" t="s">
        <v>138</v>
      </c>
    </row>
    <row r="39" spans="2:13" ht="12" customHeight="1">
      <c r="B39" s="87"/>
      <c r="C39" s="132" t="s">
        <v>647</v>
      </c>
      <c r="D39" s="81" t="s">
        <v>384</v>
      </c>
      <c r="E39" s="107">
        <f>VLOOKUP($L$6,'15-16'!A:V,20,0)</f>
        <v>-37.15407015795381</v>
      </c>
      <c r="F39" s="80"/>
      <c r="K39" s="92" t="s">
        <v>141</v>
      </c>
      <c r="L39" s="92" t="s">
        <v>143</v>
      </c>
      <c r="M39" s="92" t="s">
        <v>141</v>
      </c>
    </row>
    <row r="40" spans="2:13" ht="12" customHeight="1">
      <c r="B40" s="77"/>
      <c r="C40" s="133"/>
      <c r="D40" s="115" t="s">
        <v>649</v>
      </c>
      <c r="E40" s="116">
        <f>VLOOKUP($L$6,'15-16'!A:V,22,0)</f>
        <v>-0.01762090101236557</v>
      </c>
      <c r="F40" s="80"/>
      <c r="K40" s="92" t="s">
        <v>142</v>
      </c>
      <c r="L40" s="92" t="s">
        <v>144</v>
      </c>
      <c r="M40" s="92" t="s">
        <v>142</v>
      </c>
    </row>
    <row r="41" spans="2:13" ht="13.5" thickBot="1">
      <c r="B41" s="83"/>
      <c r="C41" s="85"/>
      <c r="D41" s="85"/>
      <c r="E41" s="85"/>
      <c r="F41" s="86"/>
      <c r="K41" s="92" t="s">
        <v>132</v>
      </c>
      <c r="L41" s="92" t="s">
        <v>1632</v>
      </c>
      <c r="M41" s="92" t="s">
        <v>132</v>
      </c>
    </row>
    <row r="42" spans="11:13" ht="12.75">
      <c r="K42" s="92" t="s">
        <v>145</v>
      </c>
      <c r="L42" s="92" t="s">
        <v>193</v>
      </c>
      <c r="M42" s="92" t="s">
        <v>145</v>
      </c>
    </row>
    <row r="44" spans="11:13" ht="12.75">
      <c r="K44" s="92" t="s">
        <v>110</v>
      </c>
      <c r="L44" s="92" t="s">
        <v>2010</v>
      </c>
      <c r="M44" s="92" t="s">
        <v>110</v>
      </c>
    </row>
    <row r="45" spans="11:13" ht="12.75">
      <c r="K45" s="92" t="s">
        <v>2180</v>
      </c>
      <c r="L45" s="92" t="s">
        <v>1808</v>
      </c>
      <c r="M45" s="92" t="s">
        <v>2180</v>
      </c>
    </row>
    <row r="46" spans="11:13" ht="12.75">
      <c r="K46" s="92" t="s">
        <v>2186</v>
      </c>
      <c r="L46" s="92" t="s">
        <v>1815</v>
      </c>
      <c r="M46" s="92" t="s">
        <v>2186</v>
      </c>
    </row>
    <row r="47" spans="11:13" ht="12.75">
      <c r="K47" s="92" t="s">
        <v>111</v>
      </c>
      <c r="L47" s="92" t="s">
        <v>2011</v>
      </c>
      <c r="M47" s="92" t="s">
        <v>111</v>
      </c>
    </row>
    <row r="48" spans="11:13" ht="12.75">
      <c r="K48" s="92" t="s">
        <v>62</v>
      </c>
      <c r="L48" s="92" t="s">
        <v>1955</v>
      </c>
      <c r="M48" s="92" t="s">
        <v>62</v>
      </c>
    </row>
    <row r="49" spans="11:13" ht="12.75">
      <c r="K49" s="92" t="s">
        <v>3</v>
      </c>
      <c r="L49" s="92" t="s">
        <v>1889</v>
      </c>
      <c r="M49" s="92" t="s">
        <v>3</v>
      </c>
    </row>
    <row r="50" spans="11:13" ht="12.75">
      <c r="K50" s="92" t="s">
        <v>147</v>
      </c>
      <c r="L50" s="92" t="s">
        <v>148</v>
      </c>
      <c r="M50" s="92" t="s">
        <v>147</v>
      </c>
    </row>
    <row r="51" spans="11:13" ht="12.75">
      <c r="K51" s="92" t="s">
        <v>2171</v>
      </c>
      <c r="L51" s="92" t="s">
        <v>1797</v>
      </c>
      <c r="M51" s="92" t="s">
        <v>2171</v>
      </c>
    </row>
    <row r="52" spans="11:13" ht="12.75">
      <c r="K52" s="92" t="s">
        <v>87</v>
      </c>
      <c r="L52" s="92" t="s">
        <v>1984</v>
      </c>
      <c r="M52" s="92" t="s">
        <v>87</v>
      </c>
    </row>
    <row r="53" spans="11:13" ht="12.75">
      <c r="K53" s="92" t="s">
        <v>2040</v>
      </c>
      <c r="L53" s="92" t="s">
        <v>1647</v>
      </c>
      <c r="M53" s="92" t="s">
        <v>2040</v>
      </c>
    </row>
    <row r="54" spans="11:13" ht="12.75">
      <c r="K54" s="92" t="s">
        <v>2041</v>
      </c>
      <c r="L54" s="92" t="s">
        <v>1648</v>
      </c>
      <c r="M54" s="92" t="s">
        <v>2041</v>
      </c>
    </row>
    <row r="55" spans="11:13" ht="12.75">
      <c r="K55" s="92" t="s">
        <v>2076</v>
      </c>
      <c r="L55" s="92" t="s">
        <v>1687</v>
      </c>
      <c r="M55" s="92" t="s">
        <v>2076</v>
      </c>
    </row>
    <row r="56" spans="11:13" ht="12.75">
      <c r="K56" s="92" t="s">
        <v>2181</v>
      </c>
      <c r="L56" s="92" t="s">
        <v>1809</v>
      </c>
      <c r="M56" s="92" t="s">
        <v>2181</v>
      </c>
    </row>
    <row r="57" spans="11:13" ht="12.75">
      <c r="K57" s="92" t="s">
        <v>2213</v>
      </c>
      <c r="L57" s="92" t="s">
        <v>1846</v>
      </c>
      <c r="M57" s="92" t="s">
        <v>2213</v>
      </c>
    </row>
    <row r="58" spans="11:13" ht="12.75">
      <c r="K58" s="92" t="s">
        <v>2231</v>
      </c>
      <c r="L58" s="92" t="s">
        <v>1866</v>
      </c>
      <c r="M58" s="92" t="s">
        <v>2231</v>
      </c>
    </row>
    <row r="59" spans="11:13" ht="12.75">
      <c r="K59" s="92" t="s">
        <v>63</v>
      </c>
      <c r="L59" s="92" t="s">
        <v>1956</v>
      </c>
      <c r="M59" s="92" t="s">
        <v>63</v>
      </c>
    </row>
    <row r="60" spans="11:13" ht="12.75">
      <c r="K60" s="92" t="s">
        <v>2100</v>
      </c>
      <c r="L60" s="92" t="s">
        <v>1716</v>
      </c>
      <c r="M60" s="92" t="s">
        <v>2100</v>
      </c>
    </row>
    <row r="61" spans="11:13" ht="12.75">
      <c r="K61" s="92" t="s">
        <v>197</v>
      </c>
      <c r="L61" s="92" t="s">
        <v>1795</v>
      </c>
      <c r="M61" s="92" t="s">
        <v>197</v>
      </c>
    </row>
    <row r="62" spans="11:13" ht="12.75">
      <c r="K62" s="92" t="s">
        <v>149</v>
      </c>
      <c r="L62" s="92" t="s">
        <v>150</v>
      </c>
      <c r="M62" s="92" t="s">
        <v>149</v>
      </c>
    </row>
    <row r="63" spans="11:13" ht="12.75">
      <c r="K63" s="92" t="s">
        <v>151</v>
      </c>
      <c r="L63" s="92" t="s">
        <v>152</v>
      </c>
      <c r="M63" s="92" t="s">
        <v>151</v>
      </c>
    </row>
    <row r="64" spans="11:13" ht="12.75">
      <c r="K64" s="92" t="s">
        <v>2042</v>
      </c>
      <c r="L64" s="92" t="s">
        <v>1649</v>
      </c>
      <c r="M64" s="92" t="s">
        <v>2042</v>
      </c>
    </row>
    <row r="65" spans="11:13" ht="12.75">
      <c r="K65" s="92" t="s">
        <v>2086</v>
      </c>
      <c r="L65" s="92" t="s">
        <v>1700</v>
      </c>
      <c r="M65" s="92" t="s">
        <v>2086</v>
      </c>
    </row>
    <row r="66" spans="11:13" ht="12.75">
      <c r="K66" s="92" t="s">
        <v>27</v>
      </c>
      <c r="L66" s="92" t="s">
        <v>1915</v>
      </c>
      <c r="M66" s="92" t="s">
        <v>27</v>
      </c>
    </row>
    <row r="67" spans="11:13" ht="12.75">
      <c r="K67" s="92" t="s">
        <v>2101</v>
      </c>
      <c r="L67" s="92" t="s">
        <v>1717</v>
      </c>
      <c r="M67" s="92" t="s">
        <v>2101</v>
      </c>
    </row>
    <row r="68" spans="11:13" ht="12.75">
      <c r="K68" s="92" t="s">
        <v>2102</v>
      </c>
      <c r="L68" s="92" t="s">
        <v>1718</v>
      </c>
      <c r="M68" s="92" t="s">
        <v>2102</v>
      </c>
    </row>
    <row r="69" spans="11:13" ht="12.75">
      <c r="K69" s="92" t="s">
        <v>2187</v>
      </c>
      <c r="L69" s="92" t="s">
        <v>1816</v>
      </c>
      <c r="M69" s="92" t="s">
        <v>2187</v>
      </c>
    </row>
    <row r="70" spans="11:13" ht="12.75">
      <c r="K70" s="92" t="s">
        <v>2060</v>
      </c>
      <c r="L70" s="92" t="s">
        <v>1668</v>
      </c>
      <c r="M70" s="92" t="s">
        <v>2060</v>
      </c>
    </row>
    <row r="71" spans="11:13" ht="12.75">
      <c r="K71" s="92" t="s">
        <v>34</v>
      </c>
      <c r="L71" s="92" t="s">
        <v>1923</v>
      </c>
      <c r="M71" s="92" t="s">
        <v>34</v>
      </c>
    </row>
    <row r="72" spans="11:13" ht="12.75">
      <c r="K72" s="92" t="s">
        <v>2103</v>
      </c>
      <c r="L72" s="92" t="s">
        <v>1719</v>
      </c>
      <c r="M72" s="92" t="s">
        <v>2103</v>
      </c>
    </row>
    <row r="73" spans="11:13" ht="12.75">
      <c r="K73" s="92" t="s">
        <v>2104</v>
      </c>
      <c r="L73" s="92" t="s">
        <v>1720</v>
      </c>
      <c r="M73" s="92" t="s">
        <v>2104</v>
      </c>
    </row>
    <row r="74" spans="11:13" ht="12.75">
      <c r="K74" s="92" t="s">
        <v>2094</v>
      </c>
      <c r="L74" s="92" t="s">
        <v>1709</v>
      </c>
      <c r="M74" s="92" t="s">
        <v>2094</v>
      </c>
    </row>
    <row r="75" spans="11:13" ht="12.75">
      <c r="K75" s="92" t="s">
        <v>2214</v>
      </c>
      <c r="L75" s="92" t="s">
        <v>1847</v>
      </c>
      <c r="M75" s="92" t="s">
        <v>2214</v>
      </c>
    </row>
    <row r="76" spans="11:13" ht="12.75">
      <c r="K76" s="92" t="s">
        <v>41</v>
      </c>
      <c r="L76" s="92" t="s">
        <v>1931</v>
      </c>
      <c r="M76" s="92" t="s">
        <v>41</v>
      </c>
    </row>
    <row r="77" spans="11:13" ht="12.75">
      <c r="K77" s="92" t="s">
        <v>2043</v>
      </c>
      <c r="L77" s="92" t="s">
        <v>1650</v>
      </c>
      <c r="M77" s="92" t="s">
        <v>2043</v>
      </c>
    </row>
    <row r="78" spans="11:13" ht="12.75">
      <c r="K78" s="92" t="s">
        <v>2215</v>
      </c>
      <c r="L78" s="92" t="s">
        <v>1848</v>
      </c>
      <c r="M78" s="92" t="s">
        <v>2215</v>
      </c>
    </row>
    <row r="79" spans="11:13" ht="12.75">
      <c r="K79" s="92" t="s">
        <v>2105</v>
      </c>
      <c r="L79" s="92" t="s">
        <v>1721</v>
      </c>
      <c r="M79" s="92" t="s">
        <v>2105</v>
      </c>
    </row>
    <row r="80" spans="11:13" ht="12.75">
      <c r="K80" s="92" t="s">
        <v>2106</v>
      </c>
      <c r="L80" s="92" t="s">
        <v>1722</v>
      </c>
      <c r="M80" s="92" t="s">
        <v>2106</v>
      </c>
    </row>
    <row r="81" spans="11:13" ht="12.75">
      <c r="K81" s="92" t="s">
        <v>42</v>
      </c>
      <c r="L81" s="92" t="s">
        <v>1932</v>
      </c>
      <c r="M81" s="92" t="s">
        <v>42</v>
      </c>
    </row>
    <row r="82" spans="11:13" ht="12.75">
      <c r="K82" s="92" t="s">
        <v>2044</v>
      </c>
      <c r="L82" s="92" t="s">
        <v>1651</v>
      </c>
      <c r="M82" s="92" t="s">
        <v>2044</v>
      </c>
    </row>
    <row r="83" spans="11:13" ht="12.75">
      <c r="K83" s="92" t="s">
        <v>117</v>
      </c>
      <c r="L83" s="92" t="s">
        <v>2018</v>
      </c>
      <c r="M83" s="92" t="s">
        <v>117</v>
      </c>
    </row>
    <row r="84" spans="11:13" ht="12.75">
      <c r="K84" s="92" t="s">
        <v>2242</v>
      </c>
      <c r="L84" s="92" t="s">
        <v>1878</v>
      </c>
      <c r="M84" s="92" t="s">
        <v>2242</v>
      </c>
    </row>
    <row r="85" spans="11:13" ht="12.75">
      <c r="K85" s="92" t="s">
        <v>64</v>
      </c>
      <c r="L85" s="92" t="s">
        <v>1957</v>
      </c>
      <c r="M85" s="92" t="s">
        <v>64</v>
      </c>
    </row>
    <row r="86" spans="11:13" ht="12.75">
      <c r="K86" s="92" t="s">
        <v>2144</v>
      </c>
      <c r="L86" s="92" t="s">
        <v>1763</v>
      </c>
      <c r="M86" s="92" t="s">
        <v>2144</v>
      </c>
    </row>
    <row r="87" spans="11:13" ht="12.75">
      <c r="K87" s="92" t="s">
        <v>153</v>
      </c>
      <c r="L87" s="92" t="s">
        <v>154</v>
      </c>
      <c r="M87" s="92" t="s">
        <v>153</v>
      </c>
    </row>
    <row r="88" spans="11:13" ht="12.75">
      <c r="K88" s="92" t="s">
        <v>15</v>
      </c>
      <c r="L88" s="92" t="s">
        <v>1902</v>
      </c>
      <c r="M88" s="92" t="s">
        <v>15</v>
      </c>
    </row>
    <row r="89" spans="11:13" ht="12.75">
      <c r="K89" s="92" t="s">
        <v>2061</v>
      </c>
      <c r="L89" s="92" t="s">
        <v>1669</v>
      </c>
      <c r="M89" s="92" t="s">
        <v>2061</v>
      </c>
    </row>
    <row r="90" spans="11:13" ht="12.75">
      <c r="K90" s="92" t="s">
        <v>2095</v>
      </c>
      <c r="L90" s="92" t="s">
        <v>1710</v>
      </c>
      <c r="M90" s="92" t="s">
        <v>2095</v>
      </c>
    </row>
    <row r="91" spans="11:13" ht="12.75">
      <c r="K91" s="92" t="s">
        <v>2175</v>
      </c>
      <c r="L91" s="92" t="s">
        <v>1802</v>
      </c>
      <c r="M91" s="92" t="s">
        <v>2175</v>
      </c>
    </row>
    <row r="92" spans="11:13" ht="12.75">
      <c r="K92" s="92" t="s">
        <v>2145</v>
      </c>
      <c r="L92" s="92" t="s">
        <v>1764</v>
      </c>
      <c r="M92" s="92" t="s">
        <v>2145</v>
      </c>
    </row>
    <row r="93" spans="11:13" ht="12.75">
      <c r="K93" s="92" t="s">
        <v>155</v>
      </c>
      <c r="L93" s="92" t="s">
        <v>156</v>
      </c>
      <c r="M93" s="92" t="s">
        <v>155</v>
      </c>
    </row>
    <row r="94" spans="11:13" ht="12.75">
      <c r="K94" s="92" t="s">
        <v>2028</v>
      </c>
      <c r="L94" s="92" t="s">
        <v>1635</v>
      </c>
      <c r="M94" s="92" t="s">
        <v>2028</v>
      </c>
    </row>
    <row r="95" spans="11:13" ht="12.75">
      <c r="K95" s="92" t="s">
        <v>79</v>
      </c>
      <c r="L95" s="92" t="s">
        <v>1975</v>
      </c>
      <c r="M95" s="92" t="s">
        <v>79</v>
      </c>
    </row>
    <row r="96" spans="11:13" ht="12.75">
      <c r="K96" s="92" t="s">
        <v>4</v>
      </c>
      <c r="L96" s="92" t="s">
        <v>1890</v>
      </c>
      <c r="M96" s="92" t="s">
        <v>4</v>
      </c>
    </row>
    <row r="97" spans="11:13" ht="12.75">
      <c r="K97" s="92" t="s">
        <v>2182</v>
      </c>
      <c r="L97" s="92" t="s">
        <v>1810</v>
      </c>
      <c r="M97" s="92" t="s">
        <v>2182</v>
      </c>
    </row>
    <row r="98" spans="11:13" ht="12.75">
      <c r="K98" s="92" t="s">
        <v>2216</v>
      </c>
      <c r="L98" s="92" t="s">
        <v>1849</v>
      </c>
      <c r="M98" s="92" t="s">
        <v>2216</v>
      </c>
    </row>
    <row r="99" spans="11:13" ht="12.75">
      <c r="K99" s="92" t="s">
        <v>198</v>
      </c>
      <c r="L99" s="92" t="s">
        <v>207</v>
      </c>
      <c r="M99" s="92" t="s">
        <v>198</v>
      </c>
    </row>
    <row r="100" spans="11:13" ht="12.75">
      <c r="K100" s="92" t="s">
        <v>28</v>
      </c>
      <c r="L100" s="92" t="s">
        <v>1916</v>
      </c>
      <c r="M100" s="92" t="s">
        <v>28</v>
      </c>
    </row>
    <row r="101" spans="11:13" ht="12.75">
      <c r="K101" s="92" t="s">
        <v>2217</v>
      </c>
      <c r="L101" s="92" t="s">
        <v>1850</v>
      </c>
      <c r="M101" s="92" t="s">
        <v>2217</v>
      </c>
    </row>
    <row r="102" spans="11:13" ht="12.75">
      <c r="K102" s="92" t="s">
        <v>2225</v>
      </c>
      <c r="L102" s="92" t="s">
        <v>1859</v>
      </c>
      <c r="M102" s="92" t="s">
        <v>2225</v>
      </c>
    </row>
    <row r="103" spans="11:13" ht="12.75">
      <c r="K103" s="92" t="s">
        <v>69</v>
      </c>
      <c r="L103" s="92" t="s">
        <v>1963</v>
      </c>
      <c r="M103" s="92" t="s">
        <v>69</v>
      </c>
    </row>
    <row r="104" spans="11:13" ht="12.75">
      <c r="K104" s="92" t="s">
        <v>199</v>
      </c>
      <c r="L104" s="92" t="s">
        <v>200</v>
      </c>
      <c r="M104" s="92" t="s">
        <v>199</v>
      </c>
    </row>
    <row r="105" spans="11:13" ht="12.75">
      <c r="K105" s="92" t="s">
        <v>157</v>
      </c>
      <c r="L105" s="92" t="s">
        <v>158</v>
      </c>
      <c r="M105" s="92" t="s">
        <v>157</v>
      </c>
    </row>
    <row r="106" spans="11:13" ht="12.75">
      <c r="K106" s="92" t="s">
        <v>201</v>
      </c>
      <c r="L106" s="92" t="s">
        <v>202</v>
      </c>
      <c r="M106" s="92" t="s">
        <v>201</v>
      </c>
    </row>
    <row r="107" spans="11:13" ht="12.75">
      <c r="K107" s="92" t="s">
        <v>2188</v>
      </c>
      <c r="L107" s="92" t="s">
        <v>1817</v>
      </c>
      <c r="M107" s="92" t="s">
        <v>2188</v>
      </c>
    </row>
    <row r="108" spans="11:13" ht="12.75">
      <c r="K108" s="92" t="s">
        <v>112</v>
      </c>
      <c r="L108" s="92" t="s">
        <v>2012</v>
      </c>
      <c r="M108" s="92" t="s">
        <v>112</v>
      </c>
    </row>
    <row r="109" spans="11:13" ht="12.75">
      <c r="K109" s="92" t="s">
        <v>2172</v>
      </c>
      <c r="L109" s="92" t="s">
        <v>1798</v>
      </c>
      <c r="M109" s="92" t="s">
        <v>2172</v>
      </c>
    </row>
    <row r="110" spans="11:13" ht="12.75">
      <c r="K110" s="92" t="s">
        <v>16</v>
      </c>
      <c r="L110" s="92" t="s">
        <v>1903</v>
      </c>
      <c r="M110" s="92" t="s">
        <v>16</v>
      </c>
    </row>
    <row r="111" spans="11:13" ht="12.75">
      <c r="K111" s="92" t="s">
        <v>2202</v>
      </c>
      <c r="L111" s="92" t="s">
        <v>1833</v>
      </c>
      <c r="M111" s="92" t="s">
        <v>2202</v>
      </c>
    </row>
    <row r="112" spans="11:13" ht="12.75">
      <c r="K112" s="92" t="s">
        <v>2027</v>
      </c>
      <c r="L112" s="92" t="s">
        <v>1634</v>
      </c>
      <c r="M112" s="92" t="s">
        <v>2027</v>
      </c>
    </row>
    <row r="113" spans="11:13" ht="12.75">
      <c r="K113" s="92" t="s">
        <v>159</v>
      </c>
      <c r="L113" s="92" t="s">
        <v>160</v>
      </c>
      <c r="M113" s="92" t="s">
        <v>159</v>
      </c>
    </row>
    <row r="114" spans="11:13" ht="12.75">
      <c r="K114" s="92" t="s">
        <v>2218</v>
      </c>
      <c r="L114" s="92" t="s">
        <v>1851</v>
      </c>
      <c r="M114" s="92" t="s">
        <v>2218</v>
      </c>
    </row>
    <row r="115" spans="11:13" ht="12.75">
      <c r="K115" s="92" t="s">
        <v>2183</v>
      </c>
      <c r="L115" s="92" t="s">
        <v>1811</v>
      </c>
      <c r="M115" s="92" t="s">
        <v>2183</v>
      </c>
    </row>
    <row r="116" spans="11:13" ht="12.75">
      <c r="K116" s="92" t="s">
        <v>55</v>
      </c>
      <c r="L116" s="92" t="s">
        <v>1947</v>
      </c>
      <c r="M116" s="92" t="s">
        <v>55</v>
      </c>
    </row>
    <row r="117" spans="11:13" ht="12.75">
      <c r="K117" s="92" t="s">
        <v>196</v>
      </c>
      <c r="L117" s="92" t="s">
        <v>1765</v>
      </c>
      <c r="M117" s="92" t="s">
        <v>196</v>
      </c>
    </row>
    <row r="118" spans="11:13" ht="12.75">
      <c r="K118" s="92" t="s">
        <v>2226</v>
      </c>
      <c r="L118" s="92" t="s">
        <v>1860</v>
      </c>
      <c r="M118" s="92" t="s">
        <v>2226</v>
      </c>
    </row>
    <row r="119" spans="11:13" ht="12.75">
      <c r="K119" s="92" t="s">
        <v>2087</v>
      </c>
      <c r="L119" s="92" t="s">
        <v>1701</v>
      </c>
      <c r="M119" s="92" t="s">
        <v>2087</v>
      </c>
    </row>
    <row r="120" spans="11:13" ht="12.75">
      <c r="K120" s="92" t="s">
        <v>48</v>
      </c>
      <c r="L120" s="92" t="s">
        <v>1939</v>
      </c>
      <c r="M120" s="92" t="s">
        <v>48</v>
      </c>
    </row>
    <row r="121" spans="11:13" ht="12.75">
      <c r="K121" s="92" t="s">
        <v>113</v>
      </c>
      <c r="L121" s="92" t="s">
        <v>2013</v>
      </c>
      <c r="M121" s="92" t="s">
        <v>113</v>
      </c>
    </row>
    <row r="122" spans="11:13" ht="12.75">
      <c r="K122" s="92" t="s">
        <v>2045</v>
      </c>
      <c r="L122" s="92" t="s">
        <v>1652</v>
      </c>
      <c r="M122" s="92" t="s">
        <v>2045</v>
      </c>
    </row>
    <row r="123" spans="11:13" ht="12.75">
      <c r="K123" s="92" t="s">
        <v>2146</v>
      </c>
      <c r="L123" s="92" t="s">
        <v>1766</v>
      </c>
      <c r="M123" s="92" t="s">
        <v>2146</v>
      </c>
    </row>
    <row r="124" spans="11:13" ht="12.75">
      <c r="K124" s="92" t="s">
        <v>2243</v>
      </c>
      <c r="L124" s="92" t="s">
        <v>1879</v>
      </c>
      <c r="M124" s="92" t="s">
        <v>2243</v>
      </c>
    </row>
    <row r="125" spans="11:13" ht="12.75">
      <c r="K125" s="92" t="s">
        <v>2107</v>
      </c>
      <c r="L125" s="92" t="s">
        <v>1723</v>
      </c>
      <c r="M125" s="92" t="s">
        <v>2107</v>
      </c>
    </row>
    <row r="126" spans="11:13" ht="12.75">
      <c r="K126" s="92" t="s">
        <v>5</v>
      </c>
      <c r="L126" s="92" t="s">
        <v>1891</v>
      </c>
      <c r="M126" s="92" t="s">
        <v>5</v>
      </c>
    </row>
    <row r="127" spans="11:13" ht="12.75">
      <c r="K127" s="92" t="s">
        <v>56</v>
      </c>
      <c r="L127" s="92" t="s">
        <v>1948</v>
      </c>
      <c r="M127" s="92" t="s">
        <v>56</v>
      </c>
    </row>
    <row r="128" spans="11:13" ht="12.75">
      <c r="K128" s="92" t="s">
        <v>2108</v>
      </c>
      <c r="L128" s="92" t="s">
        <v>1724</v>
      </c>
      <c r="M128" s="92" t="s">
        <v>2108</v>
      </c>
    </row>
    <row r="129" spans="11:13" ht="12.75">
      <c r="K129" s="92" t="s">
        <v>2147</v>
      </c>
      <c r="L129" s="92" t="s">
        <v>1767</v>
      </c>
      <c r="M129" s="92" t="s">
        <v>2147</v>
      </c>
    </row>
    <row r="130" spans="11:13" ht="12.75">
      <c r="K130" s="92" t="s">
        <v>2189</v>
      </c>
      <c r="L130" s="92" t="s">
        <v>1818</v>
      </c>
      <c r="M130" s="92" t="s">
        <v>2189</v>
      </c>
    </row>
    <row r="131" spans="11:13" ht="12.75">
      <c r="K131" s="92" t="s">
        <v>161</v>
      </c>
      <c r="L131" s="92" t="s">
        <v>162</v>
      </c>
      <c r="M131" s="92" t="s">
        <v>161</v>
      </c>
    </row>
    <row r="132" spans="11:13" ht="12.75">
      <c r="K132" s="92" t="s">
        <v>2148</v>
      </c>
      <c r="L132" s="92" t="s">
        <v>1768</v>
      </c>
      <c r="M132" s="92" t="s">
        <v>2148</v>
      </c>
    </row>
    <row r="133" spans="11:13" ht="12.75">
      <c r="K133" s="92" t="s">
        <v>194</v>
      </c>
      <c r="L133" s="92" t="s">
        <v>195</v>
      </c>
      <c r="M133" s="92" t="s">
        <v>194</v>
      </c>
    </row>
    <row r="134" spans="11:13" ht="12.75">
      <c r="K134" s="92" t="s">
        <v>2077</v>
      </c>
      <c r="L134" s="92" t="s">
        <v>1688</v>
      </c>
      <c r="M134" s="92" t="s">
        <v>2077</v>
      </c>
    </row>
    <row r="135" spans="11:13" ht="12.75">
      <c r="K135" s="92" t="s">
        <v>2149</v>
      </c>
      <c r="L135" s="92" t="s">
        <v>1769</v>
      </c>
      <c r="M135" s="92" t="s">
        <v>2149</v>
      </c>
    </row>
    <row r="136" spans="11:13" ht="12.75">
      <c r="K136" s="92" t="s">
        <v>163</v>
      </c>
      <c r="L136" s="92" t="s">
        <v>164</v>
      </c>
      <c r="M136" s="92" t="s">
        <v>163</v>
      </c>
    </row>
    <row r="137" spans="11:13" ht="12.75">
      <c r="K137" s="92" t="s">
        <v>6</v>
      </c>
      <c r="L137" s="92" t="s">
        <v>1892</v>
      </c>
      <c r="M137" s="92" t="s">
        <v>6</v>
      </c>
    </row>
    <row r="138" spans="11:13" ht="12.75">
      <c r="K138" s="92" t="s">
        <v>2088</v>
      </c>
      <c r="L138" s="92" t="s">
        <v>1702</v>
      </c>
      <c r="M138" s="92" t="s">
        <v>2088</v>
      </c>
    </row>
    <row r="139" spans="11:13" ht="12.75">
      <c r="K139" s="92" t="s">
        <v>203</v>
      </c>
      <c r="L139" s="92" t="s">
        <v>1770</v>
      </c>
      <c r="M139" s="92" t="s">
        <v>203</v>
      </c>
    </row>
    <row r="140" spans="11:13" ht="12.75">
      <c r="K140" s="92" t="s">
        <v>165</v>
      </c>
      <c r="L140" s="92" t="s">
        <v>166</v>
      </c>
      <c r="M140" s="92" t="s">
        <v>165</v>
      </c>
    </row>
    <row r="141" spans="11:13" ht="12.75">
      <c r="K141" s="92" t="s">
        <v>2046</v>
      </c>
      <c r="L141" s="92" t="s">
        <v>1653</v>
      </c>
      <c r="M141" s="92" t="s">
        <v>2046</v>
      </c>
    </row>
    <row r="142" spans="11:13" ht="12.75">
      <c r="K142" s="92" t="s">
        <v>2176</v>
      </c>
      <c r="L142" s="92" t="s">
        <v>1803</v>
      </c>
      <c r="M142" s="92" t="s">
        <v>2176</v>
      </c>
    </row>
    <row r="143" spans="11:13" ht="12.75">
      <c r="K143" s="92" t="s">
        <v>2194</v>
      </c>
      <c r="L143" s="92" t="s">
        <v>1824</v>
      </c>
      <c r="M143" s="92" t="s">
        <v>2194</v>
      </c>
    </row>
    <row r="144" spans="11:13" ht="12.75">
      <c r="K144" s="92" t="s">
        <v>2203</v>
      </c>
      <c r="L144" s="92" t="s">
        <v>1834</v>
      </c>
      <c r="M144" s="92" t="s">
        <v>2203</v>
      </c>
    </row>
    <row r="145" spans="11:13" ht="12.75">
      <c r="K145" s="92" t="s">
        <v>2232</v>
      </c>
      <c r="L145" s="92" t="s">
        <v>1867</v>
      </c>
      <c r="M145" s="92" t="s">
        <v>2232</v>
      </c>
    </row>
    <row r="146" spans="11:13" ht="12.75">
      <c r="K146" s="92" t="s">
        <v>2244</v>
      </c>
      <c r="L146" s="92" t="s">
        <v>1880</v>
      </c>
      <c r="M146" s="92" t="s">
        <v>2244</v>
      </c>
    </row>
    <row r="147" spans="11:13" ht="12.75">
      <c r="K147" s="92" t="s">
        <v>35</v>
      </c>
      <c r="L147" s="92" t="s">
        <v>1924</v>
      </c>
      <c r="M147" s="92" t="s">
        <v>35</v>
      </c>
    </row>
    <row r="148" spans="11:13" ht="12.75">
      <c r="K148" s="92" t="s">
        <v>57</v>
      </c>
      <c r="L148" s="92" t="s">
        <v>1949</v>
      </c>
      <c r="M148" s="92" t="s">
        <v>57</v>
      </c>
    </row>
    <row r="149" spans="11:13" ht="12.75">
      <c r="K149" s="92" t="s">
        <v>2109</v>
      </c>
      <c r="L149" s="92" t="s">
        <v>1725</v>
      </c>
      <c r="M149" s="92" t="s">
        <v>2109</v>
      </c>
    </row>
    <row r="150" spans="11:13" ht="12.75">
      <c r="K150" s="92" t="s">
        <v>80</v>
      </c>
      <c r="L150" s="92" t="s">
        <v>1976</v>
      </c>
      <c r="M150" s="92" t="s">
        <v>80</v>
      </c>
    </row>
    <row r="151" spans="11:13" ht="12.75">
      <c r="K151" s="92" t="s">
        <v>2150</v>
      </c>
      <c r="L151" s="92" t="s">
        <v>1771</v>
      </c>
      <c r="M151" s="92" t="s">
        <v>2150</v>
      </c>
    </row>
    <row r="152" spans="11:13" ht="12.75">
      <c r="K152" s="92" t="s">
        <v>167</v>
      </c>
      <c r="L152" s="92" t="s">
        <v>168</v>
      </c>
      <c r="M152" s="92" t="s">
        <v>167</v>
      </c>
    </row>
    <row r="153" spans="11:13" ht="12.75">
      <c r="K153" s="92" t="s">
        <v>2208</v>
      </c>
      <c r="L153" s="92" t="s">
        <v>1840</v>
      </c>
      <c r="M153" s="92" t="s">
        <v>2208</v>
      </c>
    </row>
    <row r="154" spans="11:13" ht="12.75">
      <c r="K154" s="92" t="s">
        <v>2233</v>
      </c>
      <c r="L154" s="92" t="s">
        <v>1868</v>
      </c>
      <c r="M154" s="92" t="s">
        <v>2233</v>
      </c>
    </row>
    <row r="155" spans="11:13" ht="12.75">
      <c r="K155" s="92" t="s">
        <v>2184</v>
      </c>
      <c r="L155" s="92" t="s">
        <v>1812</v>
      </c>
      <c r="M155" s="92" t="s">
        <v>2184</v>
      </c>
    </row>
    <row r="156" spans="11:13" ht="12.75">
      <c r="K156" s="92" t="s">
        <v>94</v>
      </c>
      <c r="L156" s="92" t="s">
        <v>1992</v>
      </c>
      <c r="M156" s="92" t="s">
        <v>94</v>
      </c>
    </row>
    <row r="157" spans="11:13" ht="12.75">
      <c r="K157" s="92" t="s">
        <v>2047</v>
      </c>
      <c r="L157" s="92" t="s">
        <v>1654</v>
      </c>
      <c r="M157" s="92" t="s">
        <v>2047</v>
      </c>
    </row>
    <row r="158" spans="11:13" ht="12.75">
      <c r="K158" s="92" t="s">
        <v>2219</v>
      </c>
      <c r="L158" s="92" t="s">
        <v>1852</v>
      </c>
      <c r="M158" s="92" t="s">
        <v>2219</v>
      </c>
    </row>
    <row r="159" spans="11:13" ht="12.75">
      <c r="K159" s="92" t="s">
        <v>95</v>
      </c>
      <c r="L159" s="92" t="s">
        <v>1993</v>
      </c>
      <c r="M159" s="92" t="s">
        <v>95</v>
      </c>
    </row>
    <row r="160" spans="11:13" ht="12.75">
      <c r="K160" s="92" t="s">
        <v>2190</v>
      </c>
      <c r="L160" s="92" t="s">
        <v>1819</v>
      </c>
      <c r="M160" s="92" t="s">
        <v>2190</v>
      </c>
    </row>
    <row r="161" spans="11:13" ht="12.75">
      <c r="K161" s="92" t="s">
        <v>2151</v>
      </c>
      <c r="L161" s="92" t="s">
        <v>1772</v>
      </c>
      <c r="M161" s="92" t="s">
        <v>2151</v>
      </c>
    </row>
    <row r="162" spans="11:13" ht="12.75">
      <c r="K162" s="92" t="s">
        <v>169</v>
      </c>
      <c r="L162" s="92" t="s">
        <v>170</v>
      </c>
      <c r="M162" s="92" t="s">
        <v>169</v>
      </c>
    </row>
    <row r="163" spans="11:13" ht="12.75">
      <c r="K163" s="92" t="s">
        <v>2195</v>
      </c>
      <c r="L163" s="92" t="s">
        <v>1825</v>
      </c>
      <c r="M163" s="92" t="s">
        <v>2195</v>
      </c>
    </row>
    <row r="164" spans="11:13" ht="12.75">
      <c r="K164" s="92" t="s">
        <v>2234</v>
      </c>
      <c r="L164" s="92" t="s">
        <v>1869</v>
      </c>
      <c r="M164" s="92" t="s">
        <v>2234</v>
      </c>
    </row>
    <row r="165" spans="11:13" ht="12.75">
      <c r="K165" s="92" t="s">
        <v>2177</v>
      </c>
      <c r="L165" s="92" t="s">
        <v>1804</v>
      </c>
      <c r="M165" s="92" t="s">
        <v>2177</v>
      </c>
    </row>
    <row r="166" spans="11:13" ht="12.75">
      <c r="K166" s="92" t="s">
        <v>88</v>
      </c>
      <c r="L166" s="92" t="s">
        <v>1985</v>
      </c>
      <c r="M166" s="92" t="s">
        <v>88</v>
      </c>
    </row>
    <row r="167" spans="11:13" ht="12.75">
      <c r="K167" s="92" t="s">
        <v>2227</v>
      </c>
      <c r="L167" s="92" t="s">
        <v>1861</v>
      </c>
      <c r="M167" s="92" t="s">
        <v>2227</v>
      </c>
    </row>
    <row r="168" spans="11:13" ht="12.75">
      <c r="K168" s="92" t="s">
        <v>17</v>
      </c>
      <c r="L168" s="92" t="s">
        <v>1904</v>
      </c>
      <c r="M168" s="92" t="s">
        <v>17</v>
      </c>
    </row>
    <row r="169" spans="11:13" ht="12.75">
      <c r="K169" s="92" t="s">
        <v>2080</v>
      </c>
      <c r="L169" s="92" t="s">
        <v>1693</v>
      </c>
      <c r="M169" s="92" t="s">
        <v>2080</v>
      </c>
    </row>
    <row r="170" spans="11:13" ht="12.75">
      <c r="K170" s="92" t="s">
        <v>65</v>
      </c>
      <c r="L170" s="92" t="s">
        <v>1958</v>
      </c>
      <c r="M170" s="92" t="s">
        <v>65</v>
      </c>
    </row>
    <row r="171" spans="11:13" ht="12.75">
      <c r="K171" s="92" t="s">
        <v>2026</v>
      </c>
      <c r="L171" s="92" t="s">
        <v>1629</v>
      </c>
      <c r="M171" s="92" t="s">
        <v>2026</v>
      </c>
    </row>
    <row r="172" spans="11:13" ht="12.75">
      <c r="K172" s="92" t="s">
        <v>2228</v>
      </c>
      <c r="L172" s="92" t="s">
        <v>1862</v>
      </c>
      <c r="M172" s="92" t="s">
        <v>2228</v>
      </c>
    </row>
    <row r="173" spans="11:13" ht="12.75">
      <c r="K173" s="92" t="s">
        <v>2152</v>
      </c>
      <c r="L173" s="92" t="s">
        <v>1773</v>
      </c>
      <c r="M173" s="92" t="s">
        <v>2152</v>
      </c>
    </row>
    <row r="174" spans="11:13" ht="12.75">
      <c r="K174" s="92" t="s">
        <v>2235</v>
      </c>
      <c r="L174" s="92" t="s">
        <v>1870</v>
      </c>
      <c r="M174" s="92" t="s">
        <v>2235</v>
      </c>
    </row>
    <row r="175" spans="11:13" ht="12.75">
      <c r="K175" s="92" t="s">
        <v>7</v>
      </c>
      <c r="L175" s="92" t="s">
        <v>1893</v>
      </c>
      <c r="M175" s="92" t="s">
        <v>7</v>
      </c>
    </row>
    <row r="176" spans="11:13" ht="12.75">
      <c r="K176" s="92" t="s">
        <v>43</v>
      </c>
      <c r="L176" s="92" t="s">
        <v>1933</v>
      </c>
      <c r="M176" s="92" t="s">
        <v>43</v>
      </c>
    </row>
    <row r="177" spans="11:13" ht="12.75">
      <c r="K177" s="92" t="s">
        <v>2070</v>
      </c>
      <c r="L177" s="92" t="s">
        <v>1678</v>
      </c>
      <c r="M177" s="92" t="s">
        <v>2070</v>
      </c>
    </row>
    <row r="178" spans="11:13" ht="12.75">
      <c r="K178" s="92" t="s">
        <v>2029</v>
      </c>
      <c r="L178" s="92" t="s">
        <v>1636</v>
      </c>
      <c r="M178" s="92" t="s">
        <v>2029</v>
      </c>
    </row>
    <row r="179" spans="11:13" ht="12.75">
      <c r="K179" s="92" t="s">
        <v>96</v>
      </c>
      <c r="L179" s="92" t="s">
        <v>1994</v>
      </c>
      <c r="M179" s="92" t="s">
        <v>96</v>
      </c>
    </row>
    <row r="180" spans="11:13" ht="12.75">
      <c r="K180" s="92" t="s">
        <v>2030</v>
      </c>
      <c r="L180" s="92" t="s">
        <v>1637</v>
      </c>
      <c r="M180" s="92" t="s">
        <v>2030</v>
      </c>
    </row>
    <row r="181" spans="11:13" ht="12.75">
      <c r="K181" s="92" t="s">
        <v>2110</v>
      </c>
      <c r="L181" s="92" t="s">
        <v>1726</v>
      </c>
      <c r="M181" s="92" t="s">
        <v>2110</v>
      </c>
    </row>
    <row r="182" spans="11:13" ht="12.75">
      <c r="K182" s="92" t="s">
        <v>49</v>
      </c>
      <c r="L182" s="92" t="s">
        <v>1940</v>
      </c>
      <c r="M182" s="92" t="s">
        <v>49</v>
      </c>
    </row>
    <row r="183" spans="11:13" ht="12.75">
      <c r="K183" s="92" t="s">
        <v>2031</v>
      </c>
      <c r="L183" s="92" t="s">
        <v>1638</v>
      </c>
      <c r="M183" s="92" t="s">
        <v>2031</v>
      </c>
    </row>
    <row r="184" spans="11:13" ht="12.75">
      <c r="K184" s="92" t="s">
        <v>2153</v>
      </c>
      <c r="L184" s="92" t="s">
        <v>1774</v>
      </c>
      <c r="M184" s="92" t="s">
        <v>2153</v>
      </c>
    </row>
    <row r="185" spans="11:13" ht="12.75">
      <c r="K185" s="92" t="s">
        <v>171</v>
      </c>
      <c r="L185" s="92" t="s">
        <v>172</v>
      </c>
      <c r="M185" s="92" t="s">
        <v>171</v>
      </c>
    </row>
    <row r="186" spans="11:13" ht="12.75">
      <c r="K186" s="92" t="s">
        <v>29</v>
      </c>
      <c r="L186" s="92" t="s">
        <v>1917</v>
      </c>
      <c r="M186" s="92" t="s">
        <v>29</v>
      </c>
    </row>
    <row r="187" spans="11:13" ht="12.75">
      <c r="K187" s="92" t="s">
        <v>2048</v>
      </c>
      <c r="L187" s="92" t="s">
        <v>1655</v>
      </c>
      <c r="M187" s="92" t="s">
        <v>2048</v>
      </c>
    </row>
    <row r="188" spans="11:13" ht="12.75">
      <c r="K188" s="92" t="s">
        <v>2220</v>
      </c>
      <c r="L188" s="92" t="s">
        <v>1853</v>
      </c>
      <c r="M188" s="92" t="s">
        <v>2220</v>
      </c>
    </row>
    <row r="189" spans="11:13" ht="12.75">
      <c r="K189" s="92" t="s">
        <v>50</v>
      </c>
      <c r="L189" s="92" t="s">
        <v>1941</v>
      </c>
      <c r="M189" s="92" t="s">
        <v>50</v>
      </c>
    </row>
    <row r="190" spans="11:13" ht="12.75">
      <c r="K190" s="92" t="s">
        <v>2049</v>
      </c>
      <c r="L190" s="92" t="s">
        <v>1656</v>
      </c>
      <c r="M190" s="92" t="s">
        <v>2049</v>
      </c>
    </row>
    <row r="191" spans="11:13" ht="12.75">
      <c r="K191" s="92" t="s">
        <v>2236</v>
      </c>
      <c r="L191" s="92" t="s">
        <v>1871</v>
      </c>
      <c r="M191" s="92" t="s">
        <v>2236</v>
      </c>
    </row>
    <row r="192" spans="11:13" ht="12.75">
      <c r="K192" s="92" t="s">
        <v>2111</v>
      </c>
      <c r="L192" s="92" t="s">
        <v>1727</v>
      </c>
      <c r="M192" s="92" t="s">
        <v>2111</v>
      </c>
    </row>
    <row r="193" spans="11:13" ht="12.75">
      <c r="K193" s="92" t="s">
        <v>2209</v>
      </c>
      <c r="L193" s="92" t="s">
        <v>1841</v>
      </c>
      <c r="M193" s="92" t="s">
        <v>2209</v>
      </c>
    </row>
    <row r="194" spans="11:13" ht="12.75">
      <c r="K194" s="92" t="s">
        <v>2237</v>
      </c>
      <c r="L194" s="92" t="s">
        <v>1872</v>
      </c>
      <c r="M194" s="92" t="s">
        <v>2237</v>
      </c>
    </row>
    <row r="195" spans="11:13" ht="12.75">
      <c r="K195" s="92" t="s">
        <v>2050</v>
      </c>
      <c r="L195" s="92" t="s">
        <v>1657</v>
      </c>
      <c r="M195" s="92" t="s">
        <v>2050</v>
      </c>
    </row>
    <row r="196" spans="11:13" ht="12.75">
      <c r="K196" s="92" t="s">
        <v>173</v>
      </c>
      <c r="L196" s="92" t="s">
        <v>174</v>
      </c>
      <c r="M196" s="92" t="s">
        <v>173</v>
      </c>
    </row>
    <row r="197" spans="11:13" ht="12.75">
      <c r="K197" s="92" t="s">
        <v>135</v>
      </c>
      <c r="L197" s="92" t="s">
        <v>1728</v>
      </c>
      <c r="M197" s="92" t="s">
        <v>135</v>
      </c>
    </row>
    <row r="198" spans="11:13" ht="12.75">
      <c r="K198" s="92" t="s">
        <v>2154</v>
      </c>
      <c r="L198" s="92" t="s">
        <v>1775</v>
      </c>
      <c r="M198" s="92" t="s">
        <v>2154</v>
      </c>
    </row>
    <row r="199" spans="11:13" ht="12.75">
      <c r="K199" s="92" t="s">
        <v>2245</v>
      </c>
      <c r="L199" s="92" t="s">
        <v>1881</v>
      </c>
      <c r="M199" s="92" t="s">
        <v>2245</v>
      </c>
    </row>
    <row r="200" spans="11:13" ht="12.75">
      <c r="K200" s="92" t="s">
        <v>2191</v>
      </c>
      <c r="L200" s="92" t="s">
        <v>1820</v>
      </c>
      <c r="M200" s="92" t="s">
        <v>2191</v>
      </c>
    </row>
    <row r="201" spans="11:13" ht="12.75">
      <c r="K201" s="92" t="s">
        <v>2051</v>
      </c>
      <c r="L201" s="92" t="s">
        <v>1658</v>
      </c>
      <c r="M201" s="92" t="s">
        <v>2051</v>
      </c>
    </row>
    <row r="202" spans="11:13" ht="12.75">
      <c r="K202" s="92" t="s">
        <v>30</v>
      </c>
      <c r="L202" s="92" t="s">
        <v>1918</v>
      </c>
      <c r="M202" s="92" t="s">
        <v>30</v>
      </c>
    </row>
    <row r="203" spans="11:13" ht="12.75">
      <c r="K203" s="92" t="s">
        <v>114</v>
      </c>
      <c r="L203" s="92" t="s">
        <v>2014</v>
      </c>
      <c r="M203" s="92" t="s">
        <v>114</v>
      </c>
    </row>
    <row r="204" spans="11:13" ht="12.75">
      <c r="K204" s="92" t="s">
        <v>2052</v>
      </c>
      <c r="L204" s="92" t="s">
        <v>1659</v>
      </c>
      <c r="M204" s="92" t="s">
        <v>2052</v>
      </c>
    </row>
    <row r="205" spans="11:13" ht="12.75">
      <c r="K205" s="92" t="s">
        <v>175</v>
      </c>
      <c r="L205" s="92" t="s">
        <v>176</v>
      </c>
      <c r="M205" s="92" t="s">
        <v>175</v>
      </c>
    </row>
    <row r="206" spans="11:13" ht="12.75">
      <c r="K206" s="92" t="s">
        <v>2178</v>
      </c>
      <c r="L206" s="92" t="s">
        <v>1805</v>
      </c>
      <c r="M206" s="92" t="s">
        <v>2178</v>
      </c>
    </row>
    <row r="207" spans="11:13" ht="12.75">
      <c r="K207" s="92" t="s">
        <v>18</v>
      </c>
      <c r="L207" s="92" t="s">
        <v>1905</v>
      </c>
      <c r="M207" s="92" t="s">
        <v>18</v>
      </c>
    </row>
    <row r="208" spans="11:13" ht="12.75">
      <c r="K208" s="92" t="s">
        <v>89</v>
      </c>
      <c r="L208" s="92" t="s">
        <v>1986</v>
      </c>
      <c r="M208" s="92" t="s">
        <v>89</v>
      </c>
    </row>
    <row r="209" spans="11:13" ht="12.75">
      <c r="K209" s="92" t="s">
        <v>2112</v>
      </c>
      <c r="L209" s="92" t="s">
        <v>1729</v>
      </c>
      <c r="M209" s="92" t="s">
        <v>2112</v>
      </c>
    </row>
    <row r="210" spans="11:13" ht="12.75">
      <c r="K210" s="92" t="s">
        <v>2025</v>
      </c>
      <c r="L210" s="92" t="s">
        <v>1625</v>
      </c>
      <c r="M210" s="92" t="s">
        <v>2025</v>
      </c>
    </row>
    <row r="211" spans="11:13" ht="12.75">
      <c r="K211" s="92" t="s">
        <v>2032</v>
      </c>
      <c r="L211" s="92" t="s">
        <v>1639</v>
      </c>
      <c r="M211" s="92" t="s">
        <v>2032</v>
      </c>
    </row>
    <row r="212" spans="11:13" ht="12.75">
      <c r="K212" s="92" t="s">
        <v>2033</v>
      </c>
      <c r="L212" s="92" t="s">
        <v>1640</v>
      </c>
      <c r="M212" s="92" t="s">
        <v>2033</v>
      </c>
    </row>
    <row r="213" spans="11:13" ht="12.75">
      <c r="K213" s="92" t="s">
        <v>2155</v>
      </c>
      <c r="L213" s="92" t="s">
        <v>1776</v>
      </c>
      <c r="M213" s="92" t="s">
        <v>2155</v>
      </c>
    </row>
    <row r="214" spans="11:13" ht="12.75">
      <c r="K214" s="92" t="s">
        <v>177</v>
      </c>
      <c r="L214" s="92" t="s">
        <v>178</v>
      </c>
      <c r="M214" s="92" t="s">
        <v>177</v>
      </c>
    </row>
    <row r="215" spans="11:13" ht="12.75">
      <c r="K215" s="92" t="s">
        <v>58</v>
      </c>
      <c r="L215" s="92" t="s">
        <v>1950</v>
      </c>
      <c r="M215" s="92" t="s">
        <v>58</v>
      </c>
    </row>
    <row r="216" spans="11:13" ht="12.75">
      <c r="K216" s="92" t="s">
        <v>44</v>
      </c>
      <c r="L216" s="92" t="s">
        <v>1934</v>
      </c>
      <c r="M216" s="92" t="s">
        <v>44</v>
      </c>
    </row>
    <row r="217" spans="11:13" ht="12.75">
      <c r="K217" s="92" t="s">
        <v>2113</v>
      </c>
      <c r="L217" s="92" t="s">
        <v>1730</v>
      </c>
      <c r="M217" s="92" t="s">
        <v>2113</v>
      </c>
    </row>
    <row r="218" spans="11:13" ht="12.75">
      <c r="K218" s="92" t="s">
        <v>2053</v>
      </c>
      <c r="L218" s="92" t="s">
        <v>1660</v>
      </c>
      <c r="M218" s="92" t="s">
        <v>2053</v>
      </c>
    </row>
    <row r="219" spans="11:13" ht="12.75">
      <c r="K219" s="92" t="s">
        <v>2096</v>
      </c>
      <c r="L219" s="92" t="s">
        <v>1711</v>
      </c>
      <c r="M219" s="92" t="s">
        <v>2096</v>
      </c>
    </row>
    <row r="220" spans="11:13" ht="12.75">
      <c r="K220" s="92" t="s">
        <v>2071</v>
      </c>
      <c r="L220" s="92" t="s">
        <v>1680</v>
      </c>
      <c r="M220" s="92" t="s">
        <v>2071</v>
      </c>
    </row>
    <row r="221" spans="11:13" ht="12.75">
      <c r="K221" s="92" t="s">
        <v>2034</v>
      </c>
      <c r="L221" s="92" t="s">
        <v>1641</v>
      </c>
      <c r="M221" s="92" t="s">
        <v>2034</v>
      </c>
    </row>
    <row r="222" spans="11:13" ht="12.75">
      <c r="K222" s="92" t="s">
        <v>2156</v>
      </c>
      <c r="L222" s="92" t="s">
        <v>1777</v>
      </c>
      <c r="M222" s="92" t="s">
        <v>2156</v>
      </c>
    </row>
    <row r="223" spans="11:13" ht="12.75">
      <c r="K223" s="92" t="s">
        <v>179</v>
      </c>
      <c r="L223" s="92" t="s">
        <v>180</v>
      </c>
      <c r="M223" s="92" t="s">
        <v>179</v>
      </c>
    </row>
    <row r="224" spans="11:13" ht="12.75">
      <c r="K224" s="92" t="s">
        <v>19</v>
      </c>
      <c r="L224" s="92" t="s">
        <v>1906</v>
      </c>
      <c r="M224" s="92" t="s">
        <v>19</v>
      </c>
    </row>
    <row r="225" spans="11:13" ht="12.75">
      <c r="K225" s="92" t="s">
        <v>2097</v>
      </c>
      <c r="L225" s="92" t="s">
        <v>1712</v>
      </c>
      <c r="M225" s="92" t="s">
        <v>2097</v>
      </c>
    </row>
    <row r="226" spans="11:13" ht="12.75">
      <c r="K226" s="92" t="s">
        <v>2114</v>
      </c>
      <c r="L226" s="92" t="s">
        <v>1731</v>
      </c>
      <c r="M226" s="92" t="s">
        <v>2114</v>
      </c>
    </row>
    <row r="227" spans="11:13" ht="12.75">
      <c r="K227" s="92" t="s">
        <v>2157</v>
      </c>
      <c r="L227" s="92" t="s">
        <v>1778</v>
      </c>
      <c r="M227" s="92" t="s">
        <v>2157</v>
      </c>
    </row>
    <row r="228" spans="11:13" ht="12.75">
      <c r="K228" s="92" t="s">
        <v>181</v>
      </c>
      <c r="L228" s="92" t="s">
        <v>182</v>
      </c>
      <c r="M228" s="92" t="s">
        <v>181</v>
      </c>
    </row>
    <row r="229" spans="11:13" ht="12.75">
      <c r="K229" s="92" t="s">
        <v>2210</v>
      </c>
      <c r="L229" s="92" t="s">
        <v>1842</v>
      </c>
      <c r="M229" s="92" t="s">
        <v>2210</v>
      </c>
    </row>
    <row r="230" spans="11:13" ht="12.75">
      <c r="K230" s="92" t="s">
        <v>2035</v>
      </c>
      <c r="L230" s="92" t="s">
        <v>1642</v>
      </c>
      <c r="M230" s="92" t="s">
        <v>2035</v>
      </c>
    </row>
    <row r="231" spans="11:13" ht="12.75">
      <c r="K231" s="92" t="s">
        <v>81</v>
      </c>
      <c r="L231" s="92" t="s">
        <v>1977</v>
      </c>
      <c r="M231" s="92" t="s">
        <v>81</v>
      </c>
    </row>
    <row r="232" spans="11:13" ht="12.75">
      <c r="K232" s="92" t="s">
        <v>36</v>
      </c>
      <c r="L232" s="92" t="s">
        <v>1925</v>
      </c>
      <c r="M232" s="92" t="s">
        <v>36</v>
      </c>
    </row>
    <row r="233" spans="11:13" ht="12.75">
      <c r="K233" s="92" t="s">
        <v>2158</v>
      </c>
      <c r="L233" s="92" t="s">
        <v>1779</v>
      </c>
      <c r="M233" s="92" t="s">
        <v>2158</v>
      </c>
    </row>
    <row r="234" spans="11:13" ht="12.75">
      <c r="K234" s="92" t="s">
        <v>2072</v>
      </c>
      <c r="L234" s="92" t="s">
        <v>1681</v>
      </c>
      <c r="M234" s="92" t="s">
        <v>2072</v>
      </c>
    </row>
    <row r="235" spans="11:13" ht="12.75">
      <c r="K235" s="92" t="s">
        <v>2115</v>
      </c>
      <c r="L235" s="92" t="s">
        <v>1732</v>
      </c>
      <c r="M235" s="92" t="s">
        <v>2115</v>
      </c>
    </row>
    <row r="236" spans="11:13" ht="12.75">
      <c r="K236" s="92" t="s">
        <v>8</v>
      </c>
      <c r="L236" s="92" t="s">
        <v>1894</v>
      </c>
      <c r="M236" s="92" t="s">
        <v>8</v>
      </c>
    </row>
    <row r="237" spans="11:13" ht="12.75">
      <c r="K237" s="92" t="s">
        <v>2221</v>
      </c>
      <c r="L237" s="92" t="s">
        <v>1854</v>
      </c>
      <c r="M237" s="92" t="s">
        <v>2221</v>
      </c>
    </row>
    <row r="238" spans="11:13" ht="12.75">
      <c r="K238" s="92" t="s">
        <v>118</v>
      </c>
      <c r="L238" s="92" t="s">
        <v>2019</v>
      </c>
      <c r="M238" s="92" t="s">
        <v>118</v>
      </c>
    </row>
    <row r="239" spans="11:13" ht="12.75">
      <c r="K239" s="92" t="s">
        <v>2062</v>
      </c>
      <c r="L239" s="92" t="s">
        <v>1670</v>
      </c>
      <c r="M239" s="92" t="s">
        <v>2062</v>
      </c>
    </row>
    <row r="240" spans="11:13" ht="12.75">
      <c r="K240" s="92" t="s">
        <v>66</v>
      </c>
      <c r="L240" s="92" t="s">
        <v>1959</v>
      </c>
      <c r="M240" s="92" t="s">
        <v>66</v>
      </c>
    </row>
    <row r="241" spans="11:13" ht="12.75">
      <c r="K241" s="92" t="s">
        <v>136</v>
      </c>
      <c r="L241" s="92" t="s">
        <v>1733</v>
      </c>
      <c r="M241" s="92" t="s">
        <v>136</v>
      </c>
    </row>
    <row r="242" spans="11:13" ht="12.75">
      <c r="K242" s="92" t="s">
        <v>31</v>
      </c>
      <c r="L242" s="92" t="s">
        <v>1919</v>
      </c>
      <c r="M242" s="92" t="s">
        <v>31</v>
      </c>
    </row>
    <row r="243" spans="11:13" ht="12.75">
      <c r="K243" s="92" t="s">
        <v>74</v>
      </c>
      <c r="L243" s="92" t="s">
        <v>1969</v>
      </c>
      <c r="M243" s="92" t="s">
        <v>74</v>
      </c>
    </row>
    <row r="244" spans="11:13" ht="12.75">
      <c r="K244" s="92" t="s">
        <v>133</v>
      </c>
      <c r="L244" s="92" t="s">
        <v>1685</v>
      </c>
      <c r="M244" s="92" t="s">
        <v>133</v>
      </c>
    </row>
    <row r="245" spans="11:13" ht="12.75">
      <c r="K245" s="92" t="s">
        <v>2054</v>
      </c>
      <c r="L245" s="92" t="s">
        <v>1661</v>
      </c>
      <c r="M245" s="92" t="s">
        <v>2054</v>
      </c>
    </row>
    <row r="246" spans="11:13" ht="12.75">
      <c r="K246" s="92" t="s">
        <v>2196</v>
      </c>
      <c r="L246" s="92" t="s">
        <v>1826</v>
      </c>
      <c r="M246" s="92" t="s">
        <v>2196</v>
      </c>
    </row>
    <row r="247" spans="11:13" ht="12.75">
      <c r="K247" s="92" t="s">
        <v>90</v>
      </c>
      <c r="L247" s="92" t="s">
        <v>1987</v>
      </c>
      <c r="M247" s="92" t="s">
        <v>90</v>
      </c>
    </row>
    <row r="248" spans="11:13" ht="12.75">
      <c r="K248" s="92" t="s">
        <v>115</v>
      </c>
      <c r="L248" s="92" t="s">
        <v>2015</v>
      </c>
      <c r="M248" s="92" t="s">
        <v>115</v>
      </c>
    </row>
    <row r="249" spans="11:13" ht="12.75">
      <c r="K249" s="92" t="s">
        <v>2116</v>
      </c>
      <c r="L249" s="92" t="s">
        <v>1734</v>
      </c>
      <c r="M249" s="92" t="s">
        <v>2116</v>
      </c>
    </row>
    <row r="250" spans="11:13" ht="12.75">
      <c r="K250" s="92" t="s">
        <v>2117</v>
      </c>
      <c r="L250" s="92" t="s">
        <v>1735</v>
      </c>
      <c r="M250" s="92" t="s">
        <v>2117</v>
      </c>
    </row>
    <row r="251" spans="11:13" ht="12.75">
      <c r="K251" s="92" t="s">
        <v>97</v>
      </c>
      <c r="L251" s="92" t="s">
        <v>1995</v>
      </c>
      <c r="M251" s="92" t="s">
        <v>97</v>
      </c>
    </row>
    <row r="252" spans="11:13" ht="12.75">
      <c r="K252" s="92" t="s">
        <v>2238</v>
      </c>
      <c r="L252" s="92" t="s">
        <v>1873</v>
      </c>
      <c r="M252" s="92" t="s">
        <v>2238</v>
      </c>
    </row>
    <row r="253" spans="11:13" ht="12.75">
      <c r="K253" s="92" t="s">
        <v>67</v>
      </c>
      <c r="L253" s="92" t="s">
        <v>1960</v>
      </c>
      <c r="M253" s="92" t="s">
        <v>67</v>
      </c>
    </row>
    <row r="254" spans="11:13" ht="12.75">
      <c r="K254" s="92" t="s">
        <v>2081</v>
      </c>
      <c r="L254" s="92" t="s">
        <v>1694</v>
      </c>
      <c r="M254" s="92" t="s">
        <v>2081</v>
      </c>
    </row>
    <row r="255" spans="11:13" ht="12.75">
      <c r="K255" s="92" t="s">
        <v>82</v>
      </c>
      <c r="L255" s="92" t="s">
        <v>1978</v>
      </c>
      <c r="M255" s="92" t="s">
        <v>82</v>
      </c>
    </row>
    <row r="256" spans="11:13" ht="12.75">
      <c r="K256" s="92" t="s">
        <v>2055</v>
      </c>
      <c r="L256" s="92" t="s">
        <v>1662</v>
      </c>
      <c r="M256" s="92" t="s">
        <v>2055</v>
      </c>
    </row>
    <row r="257" spans="11:13" ht="12.75">
      <c r="K257" s="92" t="s">
        <v>2159</v>
      </c>
      <c r="L257" s="92" t="s">
        <v>1780</v>
      </c>
      <c r="M257" s="92" t="s">
        <v>2159</v>
      </c>
    </row>
    <row r="258" spans="11:13" ht="12.75">
      <c r="K258" s="92" t="s">
        <v>2197</v>
      </c>
      <c r="L258" s="92" t="s">
        <v>1827</v>
      </c>
      <c r="M258" s="92" t="s">
        <v>2197</v>
      </c>
    </row>
    <row r="259" spans="11:13" ht="12.75">
      <c r="K259" s="92" t="s">
        <v>2204</v>
      </c>
      <c r="L259" s="92" t="s">
        <v>1835</v>
      </c>
      <c r="M259" s="92" t="s">
        <v>2204</v>
      </c>
    </row>
    <row r="260" spans="11:13" ht="12.75">
      <c r="K260" s="92" t="s">
        <v>2192</v>
      </c>
      <c r="L260" s="92" t="s">
        <v>1821</v>
      </c>
      <c r="M260" s="92" t="s">
        <v>2192</v>
      </c>
    </row>
    <row r="261" spans="11:13" ht="12.75">
      <c r="K261" s="92" t="s">
        <v>2118</v>
      </c>
      <c r="L261" s="92" t="s">
        <v>1736</v>
      </c>
      <c r="M261" s="92" t="s">
        <v>2118</v>
      </c>
    </row>
    <row r="262" spans="11:13" ht="12.75">
      <c r="K262" s="92" t="s">
        <v>2246</v>
      </c>
      <c r="L262" s="92" t="s">
        <v>1882</v>
      </c>
      <c r="M262" s="92" t="s">
        <v>2246</v>
      </c>
    </row>
    <row r="263" spans="11:13" ht="12.75">
      <c r="K263" s="92" t="s">
        <v>37</v>
      </c>
      <c r="L263" s="92" t="s">
        <v>1926</v>
      </c>
      <c r="M263" s="92" t="s">
        <v>37</v>
      </c>
    </row>
    <row r="264" spans="11:13" ht="12.75">
      <c r="K264" s="92" t="s">
        <v>2119</v>
      </c>
      <c r="L264" s="92" t="s">
        <v>1737</v>
      </c>
      <c r="M264" s="92" t="s">
        <v>2119</v>
      </c>
    </row>
    <row r="265" spans="11:13" ht="12.75">
      <c r="K265" s="92" t="s">
        <v>45</v>
      </c>
      <c r="L265" s="92" t="s">
        <v>1935</v>
      </c>
      <c r="M265" s="92" t="s">
        <v>45</v>
      </c>
    </row>
    <row r="266" spans="11:13" ht="12.75">
      <c r="K266" s="92" t="s">
        <v>2120</v>
      </c>
      <c r="L266" s="92" t="s">
        <v>1738</v>
      </c>
      <c r="M266" s="92" t="s">
        <v>2120</v>
      </c>
    </row>
    <row r="267" spans="11:13" ht="12.75">
      <c r="K267" s="92" t="s">
        <v>2082</v>
      </c>
      <c r="L267" s="92" t="s">
        <v>1695</v>
      </c>
      <c r="M267" s="92" t="s">
        <v>2082</v>
      </c>
    </row>
    <row r="268" spans="11:13" ht="12.75">
      <c r="K268" s="92" t="s">
        <v>105</v>
      </c>
      <c r="L268" s="92" t="s">
        <v>2004</v>
      </c>
      <c r="M268" s="92" t="s">
        <v>105</v>
      </c>
    </row>
    <row r="269" spans="11:13" ht="12.75">
      <c r="K269" s="92" t="s">
        <v>32</v>
      </c>
      <c r="L269" s="92" t="s">
        <v>1920</v>
      </c>
      <c r="M269" s="92" t="s">
        <v>32</v>
      </c>
    </row>
    <row r="270" spans="11:13" ht="12.75">
      <c r="K270" s="92" t="s">
        <v>2160</v>
      </c>
      <c r="L270" s="92" t="s">
        <v>1781</v>
      </c>
      <c r="M270" s="92" t="s">
        <v>2160</v>
      </c>
    </row>
    <row r="271" spans="11:13" ht="12.75">
      <c r="K271" s="92" t="s">
        <v>183</v>
      </c>
      <c r="L271" s="92" t="s">
        <v>184</v>
      </c>
      <c r="M271" s="92" t="s">
        <v>183</v>
      </c>
    </row>
    <row r="272" spans="11:13" ht="12.75">
      <c r="K272" s="92" t="s">
        <v>59</v>
      </c>
      <c r="L272" s="92" t="s">
        <v>1951</v>
      </c>
      <c r="M272" s="92" t="s">
        <v>59</v>
      </c>
    </row>
    <row r="273" spans="11:13" ht="12.75">
      <c r="K273" s="92" t="s">
        <v>2161</v>
      </c>
      <c r="L273" s="92" t="s">
        <v>1782</v>
      </c>
      <c r="M273" s="92" t="s">
        <v>2161</v>
      </c>
    </row>
    <row r="274" spans="11:13" ht="12.75">
      <c r="K274" s="92" t="s">
        <v>204</v>
      </c>
      <c r="L274" s="92" t="s">
        <v>1783</v>
      </c>
      <c r="M274" s="92" t="s">
        <v>204</v>
      </c>
    </row>
    <row r="275" spans="11:13" ht="12.75">
      <c r="K275" s="92" t="s">
        <v>46</v>
      </c>
      <c r="L275" s="92" t="s">
        <v>1936</v>
      </c>
      <c r="M275" s="92" t="s">
        <v>46</v>
      </c>
    </row>
    <row r="276" spans="11:13" ht="12.75">
      <c r="K276" s="92" t="s">
        <v>2121</v>
      </c>
      <c r="L276" s="92" t="s">
        <v>1739</v>
      </c>
      <c r="M276" s="92" t="s">
        <v>2121</v>
      </c>
    </row>
    <row r="277" spans="11:13" ht="12.75">
      <c r="K277" s="92" t="s">
        <v>2162</v>
      </c>
      <c r="L277" s="92" t="s">
        <v>1784</v>
      </c>
      <c r="M277" s="92" t="s">
        <v>2162</v>
      </c>
    </row>
    <row r="278" spans="11:13" ht="12.75">
      <c r="K278" s="92" t="s">
        <v>185</v>
      </c>
      <c r="L278" s="92" t="s">
        <v>186</v>
      </c>
      <c r="M278" s="92" t="s">
        <v>185</v>
      </c>
    </row>
    <row r="279" spans="11:13" ht="12.75">
      <c r="K279" s="92" t="s">
        <v>106</v>
      </c>
      <c r="L279" s="92" t="s">
        <v>2005</v>
      </c>
      <c r="M279" s="92" t="s">
        <v>106</v>
      </c>
    </row>
    <row r="280" spans="11:13" ht="12.75">
      <c r="K280" s="92" t="s">
        <v>33</v>
      </c>
      <c r="L280" s="92" t="s">
        <v>1921</v>
      </c>
      <c r="M280" s="92" t="s">
        <v>33</v>
      </c>
    </row>
    <row r="281" spans="11:13" ht="12.75">
      <c r="K281" s="92" t="s">
        <v>2063</v>
      </c>
      <c r="L281" s="92" t="s">
        <v>1671</v>
      </c>
      <c r="M281" s="92" t="s">
        <v>2063</v>
      </c>
    </row>
    <row r="282" spans="11:13" ht="12.75">
      <c r="K282" s="92" t="s">
        <v>70</v>
      </c>
      <c r="L282" s="92" t="s">
        <v>1964</v>
      </c>
      <c r="M282" s="92" t="s">
        <v>70</v>
      </c>
    </row>
    <row r="283" spans="11:13" ht="12.75">
      <c r="K283" s="92" t="s">
        <v>2163</v>
      </c>
      <c r="L283" s="92" t="s">
        <v>1785</v>
      </c>
      <c r="M283" s="92" t="s">
        <v>2163</v>
      </c>
    </row>
    <row r="284" spans="11:13" ht="12.75">
      <c r="K284" s="92" t="s">
        <v>20</v>
      </c>
      <c r="L284" s="92" t="s">
        <v>1907</v>
      </c>
      <c r="M284" s="92" t="s">
        <v>20</v>
      </c>
    </row>
    <row r="285" spans="11:13" ht="12.75">
      <c r="K285" s="92" t="s">
        <v>2122</v>
      </c>
      <c r="L285" s="92" t="s">
        <v>1740</v>
      </c>
      <c r="M285" s="92" t="s">
        <v>2122</v>
      </c>
    </row>
    <row r="286" spans="11:13" ht="12.75">
      <c r="K286" s="92" t="s">
        <v>2123</v>
      </c>
      <c r="L286" s="92" t="s">
        <v>1741</v>
      </c>
      <c r="M286" s="92" t="s">
        <v>2123</v>
      </c>
    </row>
    <row r="287" spans="11:13" ht="12.75">
      <c r="K287" s="92" t="s">
        <v>2124</v>
      </c>
      <c r="L287" s="92" t="s">
        <v>1742</v>
      </c>
      <c r="M287" s="92" t="s">
        <v>2124</v>
      </c>
    </row>
    <row r="288" spans="11:13" ht="12.75">
      <c r="K288" s="92" t="s">
        <v>2125</v>
      </c>
      <c r="L288" s="92" t="s">
        <v>1743</v>
      </c>
      <c r="M288" s="92" t="s">
        <v>2125</v>
      </c>
    </row>
    <row r="289" spans="11:13" ht="12.75">
      <c r="K289" s="92" t="s">
        <v>21</v>
      </c>
      <c r="L289" s="92" t="s">
        <v>1908</v>
      </c>
      <c r="M289" s="92" t="s">
        <v>21</v>
      </c>
    </row>
    <row r="290" spans="11:13" ht="12.75">
      <c r="K290" s="92" t="s">
        <v>2205</v>
      </c>
      <c r="L290" s="92" t="s">
        <v>1836</v>
      </c>
      <c r="M290" s="92" t="s">
        <v>2205</v>
      </c>
    </row>
    <row r="291" spans="11:13" ht="12.75">
      <c r="K291" s="92" t="s">
        <v>2126</v>
      </c>
      <c r="L291" s="92" t="s">
        <v>1744</v>
      </c>
      <c r="M291" s="92" t="s">
        <v>2126</v>
      </c>
    </row>
    <row r="292" spans="11:13" ht="12.75">
      <c r="K292" s="92" t="s">
        <v>2056</v>
      </c>
      <c r="L292" s="92" t="s">
        <v>1663</v>
      </c>
      <c r="M292" s="92" t="s">
        <v>2056</v>
      </c>
    </row>
    <row r="293" spans="11:13" ht="12.75">
      <c r="K293" s="92" t="s">
        <v>2127</v>
      </c>
      <c r="L293" s="92" t="s">
        <v>1745</v>
      </c>
      <c r="M293" s="92" t="s">
        <v>2127</v>
      </c>
    </row>
    <row r="294" spans="11:13" ht="12.75">
      <c r="K294" s="92" t="s">
        <v>119</v>
      </c>
      <c r="L294" s="92" t="s">
        <v>2020</v>
      </c>
      <c r="M294" s="92" t="s">
        <v>119</v>
      </c>
    </row>
    <row r="295" spans="11:13" ht="12.75">
      <c r="K295" s="92" t="s">
        <v>98</v>
      </c>
      <c r="L295" s="92" t="s">
        <v>1996</v>
      </c>
      <c r="M295" s="92" t="s">
        <v>98</v>
      </c>
    </row>
    <row r="296" spans="11:13" ht="12.75">
      <c r="K296" s="92" t="s">
        <v>22</v>
      </c>
      <c r="L296" s="92" t="s">
        <v>1909</v>
      </c>
      <c r="M296" s="92" t="s">
        <v>22</v>
      </c>
    </row>
    <row r="297" spans="11:13" ht="12.75">
      <c r="K297" s="92" t="s">
        <v>2057</v>
      </c>
      <c r="L297" s="92" t="s">
        <v>1664</v>
      </c>
      <c r="M297" s="92" t="s">
        <v>2057</v>
      </c>
    </row>
    <row r="298" spans="11:13" ht="12.75">
      <c r="K298" s="92" t="s">
        <v>51</v>
      </c>
      <c r="L298" s="92" t="s">
        <v>1942</v>
      </c>
      <c r="M298" s="92" t="s">
        <v>51</v>
      </c>
    </row>
    <row r="299" spans="11:13" ht="12.75">
      <c r="K299" s="92" t="s">
        <v>2064</v>
      </c>
      <c r="L299" s="92" t="s">
        <v>1672</v>
      </c>
      <c r="M299" s="92" t="s">
        <v>2064</v>
      </c>
    </row>
    <row r="300" spans="11:13" ht="12.75">
      <c r="K300" s="92" t="s">
        <v>2222</v>
      </c>
      <c r="L300" s="92" t="s">
        <v>1855</v>
      </c>
      <c r="M300" s="92" t="s">
        <v>2222</v>
      </c>
    </row>
    <row r="301" spans="11:13" ht="12.75">
      <c r="K301" s="92" t="s">
        <v>23</v>
      </c>
      <c r="L301" s="92" t="s">
        <v>1910</v>
      </c>
      <c r="M301" s="92" t="s">
        <v>23</v>
      </c>
    </row>
    <row r="302" spans="11:13" ht="12.75">
      <c r="K302" s="92" t="s">
        <v>2211</v>
      </c>
      <c r="L302" s="92" t="s">
        <v>1843</v>
      </c>
      <c r="M302" s="92" t="s">
        <v>2211</v>
      </c>
    </row>
    <row r="303" spans="11:13" ht="12.75">
      <c r="K303" s="92" t="s">
        <v>2078</v>
      </c>
      <c r="L303" s="92" t="s">
        <v>1689</v>
      </c>
      <c r="M303" s="92" t="s">
        <v>2078</v>
      </c>
    </row>
    <row r="304" spans="11:13" ht="12.75">
      <c r="K304" s="92" t="s">
        <v>107</v>
      </c>
      <c r="L304" s="92" t="s">
        <v>2006</v>
      </c>
      <c r="M304" s="92" t="s">
        <v>107</v>
      </c>
    </row>
    <row r="305" spans="11:13" ht="12.75">
      <c r="K305" s="92" t="s">
        <v>99</v>
      </c>
      <c r="L305" s="92" t="s">
        <v>1997</v>
      </c>
      <c r="M305" s="92" t="s">
        <v>99</v>
      </c>
    </row>
    <row r="306" spans="11:13" ht="12.75">
      <c r="K306" s="92" t="s">
        <v>68</v>
      </c>
      <c r="L306" s="92" t="s">
        <v>1961</v>
      </c>
      <c r="M306" s="92" t="s">
        <v>68</v>
      </c>
    </row>
    <row r="307" spans="11:13" ht="12.75">
      <c r="K307" s="92" t="s">
        <v>2239</v>
      </c>
      <c r="L307" s="92" t="s">
        <v>1874</v>
      </c>
      <c r="M307" s="92" t="s">
        <v>2239</v>
      </c>
    </row>
    <row r="308" spans="11:13" ht="12.75">
      <c r="K308" s="92" t="s">
        <v>2128</v>
      </c>
      <c r="L308" s="92" t="s">
        <v>1746</v>
      </c>
      <c r="M308" s="92" t="s">
        <v>2128</v>
      </c>
    </row>
    <row r="309" spans="11:13" ht="12.75">
      <c r="K309" s="92" t="s">
        <v>52</v>
      </c>
      <c r="L309" s="92" t="s">
        <v>1943</v>
      </c>
      <c r="M309" s="92" t="s">
        <v>52</v>
      </c>
    </row>
    <row r="310" spans="11:13" ht="12.75">
      <c r="K310" s="92" t="s">
        <v>2065</v>
      </c>
      <c r="L310" s="92" t="s">
        <v>1673</v>
      </c>
      <c r="M310" s="92" t="s">
        <v>2065</v>
      </c>
    </row>
    <row r="311" spans="11:13" ht="12.75">
      <c r="K311" s="92" t="s">
        <v>2089</v>
      </c>
      <c r="L311" s="92" t="s">
        <v>1703</v>
      </c>
      <c r="M311" s="92" t="s">
        <v>2089</v>
      </c>
    </row>
    <row r="312" spans="11:13" ht="12.75">
      <c r="K312" s="92" t="s">
        <v>53</v>
      </c>
      <c r="L312" s="92" t="s">
        <v>1944</v>
      </c>
      <c r="M312" s="92" t="s">
        <v>53</v>
      </c>
    </row>
    <row r="313" spans="11:13" ht="12.75">
      <c r="K313" s="92" t="s">
        <v>75</v>
      </c>
      <c r="L313" s="92" t="s">
        <v>1970</v>
      </c>
      <c r="M313" s="92" t="s">
        <v>75</v>
      </c>
    </row>
    <row r="314" spans="11:13" ht="12.75">
      <c r="K314" s="92" t="s">
        <v>2073</v>
      </c>
      <c r="L314" s="92" t="s">
        <v>1682</v>
      </c>
      <c r="M314" s="92" t="s">
        <v>2073</v>
      </c>
    </row>
    <row r="315" spans="11:13" ht="12.75">
      <c r="K315" s="92" t="s">
        <v>54</v>
      </c>
      <c r="L315" s="92" t="s">
        <v>1945</v>
      </c>
      <c r="M315" s="92" t="s">
        <v>54</v>
      </c>
    </row>
    <row r="316" spans="11:13" ht="12.75">
      <c r="K316" s="92" t="s">
        <v>9</v>
      </c>
      <c r="L316" s="92" t="s">
        <v>1895</v>
      </c>
      <c r="M316" s="92" t="s">
        <v>9</v>
      </c>
    </row>
    <row r="317" spans="11:13" ht="12.75">
      <c r="K317" s="92" t="s">
        <v>2079</v>
      </c>
      <c r="L317" s="92" t="s">
        <v>1690</v>
      </c>
      <c r="M317" s="92" t="s">
        <v>2079</v>
      </c>
    </row>
    <row r="318" spans="11:13" ht="12.75">
      <c r="K318" s="92" t="s">
        <v>10</v>
      </c>
      <c r="L318" s="92" t="s">
        <v>1896</v>
      </c>
      <c r="M318" s="92" t="s">
        <v>10</v>
      </c>
    </row>
    <row r="319" spans="11:13" ht="12.75">
      <c r="K319" s="92" t="s">
        <v>205</v>
      </c>
      <c r="L319" s="92" t="s">
        <v>1786</v>
      </c>
      <c r="M319" s="92" t="s">
        <v>205</v>
      </c>
    </row>
    <row r="320" spans="11:13" ht="12.75">
      <c r="K320" s="92" t="s">
        <v>187</v>
      </c>
      <c r="L320" s="92" t="s">
        <v>188</v>
      </c>
      <c r="M320" s="92" t="s">
        <v>187</v>
      </c>
    </row>
    <row r="321" spans="11:13" ht="12.75">
      <c r="K321" s="92" t="s">
        <v>2129</v>
      </c>
      <c r="L321" s="92" t="s">
        <v>1747</v>
      </c>
      <c r="M321" s="92" t="s">
        <v>2129</v>
      </c>
    </row>
    <row r="322" spans="11:13" ht="12.75">
      <c r="K322" s="92" t="s">
        <v>2090</v>
      </c>
      <c r="L322" s="92" t="s">
        <v>1704</v>
      </c>
      <c r="M322" s="92" t="s">
        <v>2090</v>
      </c>
    </row>
    <row r="323" spans="11:13" ht="12.75">
      <c r="K323" s="92" t="s">
        <v>2164</v>
      </c>
      <c r="L323" s="92" t="s">
        <v>1787</v>
      </c>
      <c r="M323" s="92" t="s">
        <v>2164</v>
      </c>
    </row>
    <row r="324" spans="11:13" ht="12.75">
      <c r="K324" s="92" t="s">
        <v>2173</v>
      </c>
      <c r="L324" s="92" t="s">
        <v>1799</v>
      </c>
      <c r="M324" s="92" t="s">
        <v>2173</v>
      </c>
    </row>
    <row r="325" spans="11:13" ht="12.75">
      <c r="K325" s="92" t="s">
        <v>2179</v>
      </c>
      <c r="L325" s="92" t="s">
        <v>1806</v>
      </c>
      <c r="M325" s="92" t="s">
        <v>2179</v>
      </c>
    </row>
    <row r="326" spans="11:13" ht="12.75">
      <c r="K326" s="92" t="s">
        <v>2193</v>
      </c>
      <c r="L326" s="92" t="s">
        <v>1822</v>
      </c>
      <c r="M326" s="92" t="s">
        <v>2193</v>
      </c>
    </row>
    <row r="327" spans="11:13" ht="12.75">
      <c r="K327" s="92" t="s">
        <v>2130</v>
      </c>
      <c r="L327" s="92" t="s">
        <v>1748</v>
      </c>
      <c r="M327" s="92" t="s">
        <v>2130</v>
      </c>
    </row>
    <row r="328" spans="11:13" ht="12.75">
      <c r="K328" s="92" t="s">
        <v>2198</v>
      </c>
      <c r="L328" s="92" t="s">
        <v>1828</v>
      </c>
      <c r="M328" s="92" t="s">
        <v>2198</v>
      </c>
    </row>
    <row r="329" spans="11:13" ht="12.75">
      <c r="K329" s="92" t="s">
        <v>38</v>
      </c>
      <c r="L329" s="92" t="s">
        <v>1927</v>
      </c>
      <c r="M329" s="92" t="s">
        <v>38</v>
      </c>
    </row>
    <row r="330" spans="11:13" ht="12.75">
      <c r="K330" s="92" t="s">
        <v>39</v>
      </c>
      <c r="L330" s="92" t="s">
        <v>1928</v>
      </c>
      <c r="M330" s="92" t="s">
        <v>39</v>
      </c>
    </row>
    <row r="331" spans="11:13" ht="12.75">
      <c r="K331" s="92" t="s">
        <v>2185</v>
      </c>
      <c r="L331" s="92" t="s">
        <v>1813</v>
      </c>
      <c r="M331" s="92" t="s">
        <v>2185</v>
      </c>
    </row>
    <row r="332" spans="11:13" ht="12.75">
      <c r="K332" s="92" t="s">
        <v>47</v>
      </c>
      <c r="L332" s="92" t="s">
        <v>1937</v>
      </c>
      <c r="M332" s="92" t="s">
        <v>47</v>
      </c>
    </row>
    <row r="333" spans="11:13" ht="12.75">
      <c r="K333" s="92" t="s">
        <v>60</v>
      </c>
      <c r="L333" s="92" t="s">
        <v>1952</v>
      </c>
      <c r="M333" s="92" t="s">
        <v>60</v>
      </c>
    </row>
    <row r="334" spans="11:13" ht="12.75">
      <c r="K334" s="92" t="s">
        <v>71</v>
      </c>
      <c r="L334" s="92" t="s">
        <v>1965</v>
      </c>
      <c r="M334" s="92" t="s">
        <v>71</v>
      </c>
    </row>
    <row r="335" spans="11:13" ht="12.75">
      <c r="K335" s="92" t="s">
        <v>24</v>
      </c>
      <c r="L335" s="92" t="s">
        <v>1911</v>
      </c>
      <c r="M335" s="92" t="s">
        <v>24</v>
      </c>
    </row>
    <row r="336" spans="11:13" ht="12.75">
      <c r="K336" s="92" t="s">
        <v>76</v>
      </c>
      <c r="L336" s="92" t="s">
        <v>1971</v>
      </c>
      <c r="M336" s="92" t="s">
        <v>76</v>
      </c>
    </row>
    <row r="337" spans="11:13" ht="12.75">
      <c r="K337" s="92" t="s">
        <v>83</v>
      </c>
      <c r="L337" s="92" t="s">
        <v>1979</v>
      </c>
      <c r="M337" s="92" t="s">
        <v>83</v>
      </c>
    </row>
    <row r="338" spans="11:13" ht="12.75">
      <c r="K338" s="92" t="s">
        <v>2083</v>
      </c>
      <c r="L338" s="92" t="s">
        <v>1696</v>
      </c>
      <c r="M338" s="92" t="s">
        <v>2083</v>
      </c>
    </row>
    <row r="339" spans="11:13" ht="12.75">
      <c r="K339" s="92" t="s">
        <v>134</v>
      </c>
      <c r="L339" s="92" t="s">
        <v>1691</v>
      </c>
      <c r="M339" s="92" t="s">
        <v>134</v>
      </c>
    </row>
    <row r="340" spans="11:13" ht="12.75">
      <c r="K340" s="92" t="s">
        <v>2131</v>
      </c>
      <c r="L340" s="92" t="s">
        <v>1749</v>
      </c>
      <c r="M340" s="92" t="s">
        <v>2131</v>
      </c>
    </row>
    <row r="341" spans="11:13" ht="12.75">
      <c r="K341" s="92" t="s">
        <v>2132</v>
      </c>
      <c r="L341" s="92" t="s">
        <v>1750</v>
      </c>
      <c r="M341" s="92" t="s">
        <v>2132</v>
      </c>
    </row>
    <row r="342" spans="11:13" ht="12.75">
      <c r="K342" s="92" t="s">
        <v>2036</v>
      </c>
      <c r="L342" s="92" t="s">
        <v>1643</v>
      </c>
      <c r="M342" s="92" t="s">
        <v>2036</v>
      </c>
    </row>
    <row r="343" spans="11:13" ht="12.75">
      <c r="K343" s="92" t="s">
        <v>100</v>
      </c>
      <c r="L343" s="92" t="s">
        <v>1998</v>
      </c>
      <c r="M343" s="92" t="s">
        <v>100</v>
      </c>
    </row>
    <row r="344" spans="11:13" ht="12.75">
      <c r="K344" s="92" t="s">
        <v>2247</v>
      </c>
      <c r="L344" s="92" t="s">
        <v>1883</v>
      </c>
      <c r="M344" s="92" t="s">
        <v>2247</v>
      </c>
    </row>
    <row r="345" spans="11:13" ht="12.75">
      <c r="K345" s="92" t="s">
        <v>91</v>
      </c>
      <c r="L345" s="92" t="s">
        <v>1988</v>
      </c>
      <c r="M345" s="92" t="s">
        <v>91</v>
      </c>
    </row>
    <row r="346" spans="11:13" ht="12.75">
      <c r="K346" s="92" t="s">
        <v>2074</v>
      </c>
      <c r="L346" s="92" t="s">
        <v>1683</v>
      </c>
      <c r="M346" s="92" t="s">
        <v>2074</v>
      </c>
    </row>
    <row r="347" spans="11:13" ht="12.75">
      <c r="K347" s="92" t="s">
        <v>84</v>
      </c>
      <c r="L347" s="92" t="s">
        <v>1980</v>
      </c>
      <c r="M347" s="92" t="s">
        <v>84</v>
      </c>
    </row>
    <row r="348" spans="11:13" ht="12.75">
      <c r="K348" s="92" t="s">
        <v>2165</v>
      </c>
      <c r="L348" s="92" t="s">
        <v>1788</v>
      </c>
      <c r="M348" s="92" t="s">
        <v>2165</v>
      </c>
    </row>
    <row r="349" spans="11:13" ht="12.75">
      <c r="K349" s="92" t="s">
        <v>189</v>
      </c>
      <c r="L349" s="92" t="s">
        <v>190</v>
      </c>
      <c r="M349" s="92" t="s">
        <v>189</v>
      </c>
    </row>
    <row r="350" spans="11:13" ht="12.75">
      <c r="K350" s="92" t="s">
        <v>85</v>
      </c>
      <c r="L350" s="92" t="s">
        <v>1981</v>
      </c>
      <c r="M350" s="92" t="s">
        <v>85</v>
      </c>
    </row>
    <row r="351" spans="11:13" ht="12.75">
      <c r="K351" s="92" t="s">
        <v>2248</v>
      </c>
      <c r="L351" s="92" t="s">
        <v>1884</v>
      </c>
      <c r="M351" s="92" t="s">
        <v>2248</v>
      </c>
    </row>
    <row r="352" spans="11:13" ht="12.75">
      <c r="K352" s="92" t="s">
        <v>2066</v>
      </c>
      <c r="L352" s="92" t="s">
        <v>1674</v>
      </c>
      <c r="M352" s="92" t="s">
        <v>2066</v>
      </c>
    </row>
    <row r="353" spans="11:13" ht="12.75">
      <c r="K353" s="92" t="s">
        <v>2133</v>
      </c>
      <c r="L353" s="92" t="s">
        <v>1751</v>
      </c>
      <c r="M353" s="92" t="s">
        <v>2133</v>
      </c>
    </row>
    <row r="354" spans="11:13" ht="12.75">
      <c r="K354" s="92" t="s">
        <v>2134</v>
      </c>
      <c r="L354" s="92" t="s">
        <v>1752</v>
      </c>
      <c r="M354" s="92" t="s">
        <v>2134</v>
      </c>
    </row>
    <row r="355" spans="11:13" ht="12.75">
      <c r="K355" s="92" t="s">
        <v>108</v>
      </c>
      <c r="L355" s="92" t="s">
        <v>2007</v>
      </c>
      <c r="M355" s="92" t="s">
        <v>108</v>
      </c>
    </row>
    <row r="356" spans="11:13" ht="12.75">
      <c r="K356" s="92" t="s">
        <v>2229</v>
      </c>
      <c r="L356" s="92" t="s">
        <v>1863</v>
      </c>
      <c r="M356" s="92" t="s">
        <v>2229</v>
      </c>
    </row>
    <row r="357" spans="11:13" ht="12.75">
      <c r="K357" s="92" t="s">
        <v>2166</v>
      </c>
      <c r="L357" s="92" t="s">
        <v>1789</v>
      </c>
      <c r="M357" s="92" t="s">
        <v>2166</v>
      </c>
    </row>
    <row r="358" spans="11:13" ht="12.75">
      <c r="K358" s="92" t="s">
        <v>92</v>
      </c>
      <c r="L358" s="92" t="s">
        <v>1989</v>
      </c>
      <c r="M358" s="92" t="s">
        <v>92</v>
      </c>
    </row>
    <row r="359" spans="11:13" ht="12.75">
      <c r="K359" s="92" t="s">
        <v>2084</v>
      </c>
      <c r="L359" s="92" t="s">
        <v>1697</v>
      </c>
      <c r="M359" s="92" t="s">
        <v>2084</v>
      </c>
    </row>
    <row r="360" spans="11:13" ht="12.75">
      <c r="K360" s="92" t="s">
        <v>2167</v>
      </c>
      <c r="L360" s="92" t="s">
        <v>1790</v>
      </c>
      <c r="M360" s="92" t="s">
        <v>2167</v>
      </c>
    </row>
    <row r="361" spans="11:13" ht="12.75">
      <c r="K361" s="92" t="s">
        <v>101</v>
      </c>
      <c r="L361" s="92" t="s">
        <v>1999</v>
      </c>
      <c r="M361" s="92" t="s">
        <v>101</v>
      </c>
    </row>
    <row r="362" spans="11:13" ht="12.75">
      <c r="K362" s="92" t="s">
        <v>2058</v>
      </c>
      <c r="L362" s="92" t="s">
        <v>1665</v>
      </c>
      <c r="M362" s="92" t="s">
        <v>2058</v>
      </c>
    </row>
    <row r="363" spans="11:13" ht="12.75">
      <c r="K363" s="92" t="s">
        <v>11</v>
      </c>
      <c r="L363" s="92" t="s">
        <v>1897</v>
      </c>
      <c r="M363" s="92" t="s">
        <v>11</v>
      </c>
    </row>
    <row r="364" spans="11:13" ht="12.75">
      <c r="K364" s="92" t="s">
        <v>2135</v>
      </c>
      <c r="L364" s="92" t="s">
        <v>1753</v>
      </c>
      <c r="M364" s="92" t="s">
        <v>2135</v>
      </c>
    </row>
    <row r="365" spans="11:13" ht="12.75">
      <c r="K365" s="92" t="s">
        <v>2067</v>
      </c>
      <c r="L365" s="92" t="s">
        <v>1675</v>
      </c>
      <c r="M365" s="92" t="s">
        <v>2067</v>
      </c>
    </row>
    <row r="366" spans="11:13" ht="12.75">
      <c r="K366" s="92" t="s">
        <v>86</v>
      </c>
      <c r="L366" s="92" t="s">
        <v>1982</v>
      </c>
      <c r="M366" s="92" t="s">
        <v>86</v>
      </c>
    </row>
    <row r="367" spans="11:13" ht="12.75">
      <c r="K367" s="92" t="s">
        <v>102</v>
      </c>
      <c r="L367" s="92" t="s">
        <v>2000</v>
      </c>
      <c r="M367" s="92" t="s">
        <v>102</v>
      </c>
    </row>
    <row r="368" spans="11:13" ht="12.75">
      <c r="K368" s="92" t="s">
        <v>77</v>
      </c>
      <c r="L368" s="92" t="s">
        <v>1972</v>
      </c>
      <c r="M368" s="92" t="s">
        <v>77</v>
      </c>
    </row>
    <row r="369" spans="11:13" ht="12.75">
      <c r="K369" s="92" t="s">
        <v>2199</v>
      </c>
      <c r="L369" s="92" t="s">
        <v>1829</v>
      </c>
      <c r="M369" s="92" t="s">
        <v>2199</v>
      </c>
    </row>
    <row r="370" spans="11:13" ht="12.75">
      <c r="K370" s="92" t="s">
        <v>2136</v>
      </c>
      <c r="L370" s="92" t="s">
        <v>1754</v>
      </c>
      <c r="M370" s="92" t="s">
        <v>2136</v>
      </c>
    </row>
    <row r="371" spans="11:13" ht="12.75">
      <c r="K371" s="92" t="s">
        <v>2223</v>
      </c>
      <c r="L371" s="92" t="s">
        <v>1856</v>
      </c>
      <c r="M371" s="92" t="s">
        <v>2223</v>
      </c>
    </row>
    <row r="372" spans="11:13" ht="12.75">
      <c r="K372" s="92" t="s">
        <v>2240</v>
      </c>
      <c r="L372" s="92" t="s">
        <v>1875</v>
      </c>
      <c r="M372" s="92" t="s">
        <v>2240</v>
      </c>
    </row>
    <row r="373" spans="11:13" ht="12.75">
      <c r="K373" s="92" t="s">
        <v>2230</v>
      </c>
      <c r="L373" s="92" t="s">
        <v>1864</v>
      </c>
      <c r="M373" s="92" t="s">
        <v>2230</v>
      </c>
    </row>
    <row r="374" spans="11:13" ht="12.75">
      <c r="K374" s="92" t="s">
        <v>12</v>
      </c>
      <c r="L374" s="92" t="s">
        <v>1898</v>
      </c>
      <c r="M374" s="92" t="s">
        <v>12</v>
      </c>
    </row>
    <row r="375" spans="11:13" ht="12.75">
      <c r="K375" s="92" t="s">
        <v>0</v>
      </c>
      <c r="L375" s="92" t="s">
        <v>1885</v>
      </c>
      <c r="M375" s="92" t="s">
        <v>0</v>
      </c>
    </row>
    <row r="376" spans="11:13" ht="12.75">
      <c r="K376" s="92" t="s">
        <v>2137</v>
      </c>
      <c r="L376" s="92" t="s">
        <v>1755</v>
      </c>
      <c r="M376" s="92" t="s">
        <v>2137</v>
      </c>
    </row>
    <row r="377" spans="11:13" ht="12.75">
      <c r="K377" s="92" t="s">
        <v>13</v>
      </c>
      <c r="L377" s="92" t="s">
        <v>1899</v>
      </c>
      <c r="M377" s="92" t="s">
        <v>13</v>
      </c>
    </row>
    <row r="378" spans="11:13" ht="12.75">
      <c r="K378" s="92" t="s">
        <v>2138</v>
      </c>
      <c r="L378" s="92" t="s">
        <v>1756</v>
      </c>
      <c r="M378" s="92" t="s">
        <v>2138</v>
      </c>
    </row>
    <row r="379" spans="11:13" ht="12.75">
      <c r="K379" s="92" t="s">
        <v>2200</v>
      </c>
      <c r="L379" s="92" t="s">
        <v>1830</v>
      </c>
      <c r="M379" s="92" t="s">
        <v>2200</v>
      </c>
    </row>
    <row r="380" spans="11:13" ht="12.75">
      <c r="K380" s="92" t="s">
        <v>2037</v>
      </c>
      <c r="L380" s="92" t="s">
        <v>1644</v>
      </c>
      <c r="M380" s="92" t="s">
        <v>2037</v>
      </c>
    </row>
    <row r="381" spans="11:13" ht="12.75">
      <c r="K381" s="92" t="s">
        <v>2068</v>
      </c>
      <c r="L381" s="92" t="s">
        <v>1676</v>
      </c>
      <c r="M381" s="92" t="s">
        <v>2068</v>
      </c>
    </row>
    <row r="382" spans="11:13" ht="12.75">
      <c r="K382" s="92" t="s">
        <v>14</v>
      </c>
      <c r="L382" s="92" t="s">
        <v>1900</v>
      </c>
      <c r="M382" s="92" t="s">
        <v>14</v>
      </c>
    </row>
    <row r="383" spans="11:13" ht="12.75">
      <c r="K383" s="92" t="s">
        <v>2085</v>
      </c>
      <c r="L383" s="92" t="s">
        <v>1698</v>
      </c>
      <c r="M383" s="92" t="s">
        <v>2085</v>
      </c>
    </row>
    <row r="384" spans="11:13" ht="12.75">
      <c r="K384" s="92" t="s">
        <v>2224</v>
      </c>
      <c r="L384" s="92" t="s">
        <v>1857</v>
      </c>
      <c r="M384" s="92" t="s">
        <v>2224</v>
      </c>
    </row>
    <row r="385" spans="11:13" ht="12.75">
      <c r="K385" s="92" t="s">
        <v>72</v>
      </c>
      <c r="L385" s="92" t="s">
        <v>1966</v>
      </c>
      <c r="M385" s="92" t="s">
        <v>72</v>
      </c>
    </row>
    <row r="386" spans="11:13" ht="12.75">
      <c r="K386" s="92" t="s">
        <v>2098</v>
      </c>
      <c r="L386" s="92" t="s">
        <v>1713</v>
      </c>
      <c r="M386" s="92" t="s">
        <v>2098</v>
      </c>
    </row>
    <row r="387" spans="11:13" ht="12.75">
      <c r="K387" s="92" t="s">
        <v>2091</v>
      </c>
      <c r="L387" s="92" t="s">
        <v>1705</v>
      </c>
      <c r="M387" s="92" t="s">
        <v>2091</v>
      </c>
    </row>
    <row r="388" spans="11:13" ht="12.75">
      <c r="K388" s="92" t="s">
        <v>2059</v>
      </c>
      <c r="L388" s="92" t="s">
        <v>1666</v>
      </c>
      <c r="M388" s="92" t="s">
        <v>2059</v>
      </c>
    </row>
    <row r="389" spans="11:13" ht="12.75">
      <c r="K389" s="92" t="s">
        <v>2038</v>
      </c>
      <c r="L389" s="92" t="s">
        <v>1645</v>
      </c>
      <c r="M389" s="92" t="s">
        <v>2038</v>
      </c>
    </row>
    <row r="390" spans="11:13" ht="12.75">
      <c r="K390" s="92" t="s">
        <v>2139</v>
      </c>
      <c r="L390" s="92" t="s">
        <v>1757</v>
      </c>
      <c r="M390" s="92" t="s">
        <v>2139</v>
      </c>
    </row>
    <row r="391" spans="11:13" ht="12.75">
      <c r="K391" s="92" t="s">
        <v>109</v>
      </c>
      <c r="L391" s="92" t="s">
        <v>2008</v>
      </c>
      <c r="M391" s="92" t="s">
        <v>109</v>
      </c>
    </row>
    <row r="392" spans="11:13" ht="12.75">
      <c r="K392" s="92" t="s">
        <v>2168</v>
      </c>
      <c r="L392" s="92" t="s">
        <v>1791</v>
      </c>
      <c r="M392" s="92" t="s">
        <v>2168</v>
      </c>
    </row>
    <row r="393" spans="11:13" ht="12.75">
      <c r="K393" s="92" t="s">
        <v>1</v>
      </c>
      <c r="L393" s="92" t="s">
        <v>1886</v>
      </c>
      <c r="M393" s="92" t="s">
        <v>1</v>
      </c>
    </row>
    <row r="394" spans="11:13" ht="12.75">
      <c r="K394" s="92" t="s">
        <v>93</v>
      </c>
      <c r="L394" s="92" t="s">
        <v>1990</v>
      </c>
      <c r="M394" s="92" t="s">
        <v>93</v>
      </c>
    </row>
    <row r="395" spans="11:13" ht="12.75">
      <c r="K395" s="92" t="s">
        <v>103</v>
      </c>
      <c r="L395" s="92" t="s">
        <v>2001</v>
      </c>
      <c r="M395" s="92" t="s">
        <v>103</v>
      </c>
    </row>
    <row r="396" spans="11:13" ht="12.75">
      <c r="K396" s="92" t="s">
        <v>2212</v>
      </c>
      <c r="L396" s="92" t="s">
        <v>1844</v>
      </c>
      <c r="M396" s="92" t="s">
        <v>2212</v>
      </c>
    </row>
    <row r="397" spans="11:13" ht="12.75">
      <c r="K397" s="92" t="s">
        <v>61</v>
      </c>
      <c r="L397" s="92" t="s">
        <v>1953</v>
      </c>
      <c r="M397" s="92" t="s">
        <v>61</v>
      </c>
    </row>
    <row r="398" spans="11:13" ht="12.75">
      <c r="K398" s="92" t="s">
        <v>2</v>
      </c>
      <c r="L398" s="92" t="s">
        <v>1887</v>
      </c>
      <c r="M398" s="92" t="s">
        <v>2</v>
      </c>
    </row>
    <row r="399" spans="11:13" ht="12.75">
      <c r="K399" s="92" t="s">
        <v>2140</v>
      </c>
      <c r="L399" s="92" t="s">
        <v>1758</v>
      </c>
      <c r="M399" s="92" t="s">
        <v>2140</v>
      </c>
    </row>
    <row r="400" spans="11:13" ht="12.75">
      <c r="K400" s="92" t="s">
        <v>2201</v>
      </c>
      <c r="L400" s="92" t="s">
        <v>1831</v>
      </c>
      <c r="M400" s="92" t="s">
        <v>2201</v>
      </c>
    </row>
    <row r="401" spans="11:13" ht="12.75">
      <c r="K401" s="92" t="s">
        <v>2206</v>
      </c>
      <c r="L401" s="92" t="s">
        <v>1837</v>
      </c>
      <c r="M401" s="92" t="s">
        <v>2206</v>
      </c>
    </row>
    <row r="402" spans="11:13" ht="12.75">
      <c r="K402" s="92" t="s">
        <v>25</v>
      </c>
      <c r="L402" s="92" t="s">
        <v>1912</v>
      </c>
      <c r="M402" s="92" t="s">
        <v>25</v>
      </c>
    </row>
    <row r="403" spans="11:13" ht="12.75">
      <c r="K403" s="92" t="s">
        <v>40</v>
      </c>
      <c r="L403" s="92" t="s">
        <v>1929</v>
      </c>
      <c r="M403" s="92" t="s">
        <v>40</v>
      </c>
    </row>
    <row r="404" spans="11:13" ht="12.75">
      <c r="K404" s="92" t="s">
        <v>2093</v>
      </c>
      <c r="L404" s="92" t="s">
        <v>1707</v>
      </c>
      <c r="M404" s="92" t="s">
        <v>2093</v>
      </c>
    </row>
    <row r="405" spans="11:13" ht="12.75">
      <c r="K405" s="92" t="s">
        <v>73</v>
      </c>
      <c r="L405" s="92" t="s">
        <v>1967</v>
      </c>
      <c r="M405" s="92" t="s">
        <v>73</v>
      </c>
    </row>
    <row r="406" spans="11:13" ht="12.75">
      <c r="K406" s="92" t="s">
        <v>78</v>
      </c>
      <c r="L406" s="92" t="s">
        <v>1973</v>
      </c>
      <c r="M406" s="92" t="s">
        <v>78</v>
      </c>
    </row>
    <row r="407" spans="11:13" ht="12.75">
      <c r="K407" s="92" t="s">
        <v>2169</v>
      </c>
      <c r="L407" s="92" t="s">
        <v>1792</v>
      </c>
      <c r="M407" s="92" t="s">
        <v>2169</v>
      </c>
    </row>
    <row r="408" spans="11:13" ht="12.75">
      <c r="K408" s="92" t="s">
        <v>2099</v>
      </c>
      <c r="L408" s="92" t="s">
        <v>1714</v>
      </c>
      <c r="M408" s="92" t="s">
        <v>2099</v>
      </c>
    </row>
    <row r="409" spans="11:13" ht="12.75">
      <c r="K409" s="92" t="s">
        <v>2039</v>
      </c>
      <c r="L409" s="92" t="s">
        <v>1646</v>
      </c>
      <c r="M409" s="92" t="s">
        <v>2039</v>
      </c>
    </row>
    <row r="410" spans="11:13" ht="12.75">
      <c r="K410" s="92" t="s">
        <v>2207</v>
      </c>
      <c r="L410" s="92" t="s">
        <v>1838</v>
      </c>
      <c r="M410" s="92" t="s">
        <v>2207</v>
      </c>
    </row>
    <row r="411" spans="11:13" ht="12.75">
      <c r="K411" s="92" t="s">
        <v>2069</v>
      </c>
      <c r="L411" s="92" t="s">
        <v>1677</v>
      </c>
      <c r="M411" s="92" t="s">
        <v>2069</v>
      </c>
    </row>
    <row r="412" spans="11:13" ht="12.75">
      <c r="K412" s="92" t="s">
        <v>206</v>
      </c>
      <c r="L412" s="92" t="s">
        <v>1793</v>
      </c>
      <c r="M412" s="92" t="s">
        <v>206</v>
      </c>
    </row>
    <row r="413" spans="11:13" ht="12.75">
      <c r="K413" s="92" t="s">
        <v>191</v>
      </c>
      <c r="L413" s="92" t="s">
        <v>192</v>
      </c>
      <c r="M413" s="92" t="s">
        <v>191</v>
      </c>
    </row>
    <row r="414" spans="11:13" ht="12.75">
      <c r="K414" s="92" t="s">
        <v>2241</v>
      </c>
      <c r="L414" s="92" t="s">
        <v>1876</v>
      </c>
      <c r="M414" s="92" t="s">
        <v>2241</v>
      </c>
    </row>
    <row r="415" spans="11:13" ht="12.75">
      <c r="K415" s="92" t="s">
        <v>2141</v>
      </c>
      <c r="L415" s="92" t="s">
        <v>1759</v>
      </c>
      <c r="M415" s="92" t="s">
        <v>2141</v>
      </c>
    </row>
    <row r="416" spans="11:13" ht="12.75">
      <c r="K416" s="92" t="s">
        <v>2075</v>
      </c>
      <c r="L416" s="92" t="s">
        <v>1684</v>
      </c>
      <c r="M416" s="92" t="s">
        <v>2075</v>
      </c>
    </row>
    <row r="417" spans="11:13" ht="12.75">
      <c r="K417" s="92" t="s">
        <v>104</v>
      </c>
      <c r="L417" s="92" t="s">
        <v>2002</v>
      </c>
      <c r="M417" s="92" t="s">
        <v>104</v>
      </c>
    </row>
    <row r="418" spans="11:13" ht="12.75">
      <c r="K418" s="92" t="s">
        <v>2142</v>
      </c>
      <c r="L418" s="92" t="s">
        <v>1760</v>
      </c>
      <c r="M418" s="92" t="s">
        <v>2142</v>
      </c>
    </row>
    <row r="419" spans="11:13" ht="12.75">
      <c r="K419" s="92" t="s">
        <v>2092</v>
      </c>
      <c r="L419" s="92" t="s">
        <v>1706</v>
      </c>
      <c r="M419" s="92" t="s">
        <v>2092</v>
      </c>
    </row>
    <row r="420" spans="11:13" ht="12.75">
      <c r="K420" s="92" t="s">
        <v>120</v>
      </c>
      <c r="L420" s="92" t="s">
        <v>2021</v>
      </c>
      <c r="M420" s="92" t="s">
        <v>120</v>
      </c>
    </row>
    <row r="421" spans="11:13" ht="12.75">
      <c r="K421" s="92" t="s">
        <v>2170</v>
      </c>
      <c r="L421" s="92" t="s">
        <v>1794</v>
      </c>
      <c r="M421" s="92" t="s">
        <v>2170</v>
      </c>
    </row>
    <row r="422" spans="11:13" ht="12.75">
      <c r="K422" s="92" t="s">
        <v>116</v>
      </c>
      <c r="L422" s="92" t="s">
        <v>2016</v>
      </c>
      <c r="M422" s="92" t="s">
        <v>116</v>
      </c>
    </row>
    <row r="423" spans="11:13" ht="12.75">
      <c r="K423" s="92" t="s">
        <v>121</v>
      </c>
      <c r="L423" s="92" t="s">
        <v>2022</v>
      </c>
      <c r="M423" s="92" t="s">
        <v>121</v>
      </c>
    </row>
    <row r="424" spans="11:13" ht="12.75">
      <c r="K424" s="92" t="s">
        <v>2174</v>
      </c>
      <c r="L424" s="92" t="s">
        <v>1800</v>
      </c>
      <c r="M424" s="92" t="s">
        <v>2174</v>
      </c>
    </row>
    <row r="425" spans="11:13" ht="12.75">
      <c r="K425" s="92" t="s">
        <v>26</v>
      </c>
      <c r="L425" s="92" t="s">
        <v>1913</v>
      </c>
      <c r="M425" s="92" t="s">
        <v>26</v>
      </c>
    </row>
    <row r="426" spans="11:13" ht="12.75">
      <c r="K426" s="92" t="s">
        <v>122</v>
      </c>
      <c r="L426" s="92" t="s">
        <v>2023</v>
      </c>
      <c r="M426" s="92" t="s">
        <v>122</v>
      </c>
    </row>
    <row r="427" spans="11:13" ht="12.75">
      <c r="K427" s="92" t="s">
        <v>2143</v>
      </c>
      <c r="L427" s="92" t="s">
        <v>1761</v>
      </c>
      <c r="M427" s="92" t="s">
        <v>2143</v>
      </c>
    </row>
  </sheetData>
  <mergeCells count="10">
    <mergeCell ref="B6:F6"/>
    <mergeCell ref="C26:E26"/>
    <mergeCell ref="C20:C21"/>
    <mergeCell ref="B3:F3"/>
    <mergeCell ref="C32:C33"/>
    <mergeCell ref="C39:C40"/>
    <mergeCell ref="C9:E9"/>
    <mergeCell ref="C24:E24"/>
    <mergeCell ref="C13:C14"/>
    <mergeCell ref="C28:E28"/>
  </mergeCells>
  <conditionalFormatting sqref="T18 T9 B39 F20">
    <cfRule type="cellIs" priority="1" dxfId="0" operator="lessThan" stopIfTrue="1">
      <formula>-0.088000000000001</formula>
    </cfRule>
  </conditionalFormatting>
  <dataValidations count="1">
    <dataValidation type="list" allowBlank="1" showInputMessage="1" showErrorMessage="1" sqref="B6:B7">
      <formula1>$L$24:$L$427</formula1>
    </dataValidation>
  </dataValidations>
  <printOptions/>
  <pageMargins left="0.75" right="0.75" top="1" bottom="1" header="0.5" footer="0.5"/>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W524"/>
  <sheetViews>
    <sheetView zoomScale="85" zoomScaleNormal="85" workbookViewId="0" topLeftCell="A1">
      <pane xSplit="3" ySplit="7" topLeftCell="D8"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9.140625" style="1" customWidth="1"/>
    <col min="2" max="2" width="27.57421875" style="1" bestFit="1" customWidth="1"/>
    <col min="3" max="3" width="0.85546875" style="1" customWidth="1"/>
    <col min="4" max="4" width="10.7109375" style="2" customWidth="1"/>
    <col min="5" max="5" width="0.85546875" style="1" customWidth="1"/>
    <col min="6" max="6" width="10.7109375" style="2" customWidth="1"/>
    <col min="7" max="7" width="0.85546875" style="1" customWidth="1"/>
    <col min="8" max="8" width="10.7109375" style="2" customWidth="1"/>
    <col min="9" max="9" width="0.85546875" style="1" customWidth="1"/>
    <col min="10" max="10" width="10.7109375" style="3" customWidth="1"/>
    <col min="11" max="12" width="0.85546875" style="3" customWidth="1"/>
    <col min="13" max="13" width="11.7109375" style="5" customWidth="1"/>
    <col min="14" max="15" width="0.85546875" style="3" customWidth="1"/>
    <col min="16" max="16" width="10.7109375" style="6" customWidth="1"/>
    <col min="17" max="17" width="0.85546875" style="3" customWidth="1"/>
    <col min="18" max="18" width="10.7109375" style="6" customWidth="1"/>
    <col min="19" max="19" width="0.85546875" style="3" customWidth="1"/>
    <col min="20" max="20" width="10.7109375" style="6" customWidth="1"/>
    <col min="21" max="21" width="0.85546875" style="3" customWidth="1"/>
    <col min="22" max="22" width="10.7109375" style="3" customWidth="1"/>
    <col min="23" max="23" width="10.140625" style="1" bestFit="1" customWidth="1"/>
    <col min="24" max="16384" width="9.140625" style="1" customWidth="1"/>
  </cols>
  <sheetData>
    <row r="1" spans="2:22" ht="18">
      <c r="B1" s="140" t="s">
        <v>633</v>
      </c>
      <c r="C1" s="140"/>
      <c r="D1" s="140"/>
      <c r="E1" s="140"/>
      <c r="F1" s="140"/>
      <c r="G1" s="140"/>
      <c r="H1" s="140"/>
      <c r="I1" s="140"/>
      <c r="J1" s="140"/>
      <c r="K1" s="140"/>
      <c r="L1" s="140"/>
      <c r="M1" s="140"/>
      <c r="N1" s="140"/>
      <c r="O1" s="140"/>
      <c r="P1" s="140"/>
      <c r="Q1" s="140"/>
      <c r="R1" s="140"/>
      <c r="S1" s="140"/>
      <c r="T1" s="140"/>
      <c r="U1" s="140"/>
      <c r="V1" s="140"/>
    </row>
    <row r="2" spans="2:22" ht="29.25" customHeight="1">
      <c r="B2" s="142" t="s">
        <v>656</v>
      </c>
      <c r="C2" s="142"/>
      <c r="D2" s="142"/>
      <c r="E2" s="142"/>
      <c r="F2" s="142"/>
      <c r="G2" s="142"/>
      <c r="H2" s="142"/>
      <c r="I2" s="142"/>
      <c r="J2" s="142"/>
      <c r="K2" s="142"/>
      <c r="L2" s="142"/>
      <c r="M2" s="142"/>
      <c r="N2" s="142"/>
      <c r="O2" s="142"/>
      <c r="P2" s="142"/>
      <c r="Q2" s="142"/>
      <c r="R2" s="142"/>
      <c r="S2" s="142"/>
      <c r="T2" s="142"/>
      <c r="U2" s="142"/>
      <c r="V2" s="142"/>
    </row>
    <row r="3" spans="2:22" ht="6" customHeight="1">
      <c r="B3" s="66"/>
      <c r="C3" s="66"/>
      <c r="D3" s="66"/>
      <c r="E3" s="66"/>
      <c r="F3" s="66"/>
      <c r="G3" s="66"/>
      <c r="H3" s="66"/>
      <c r="I3" s="66"/>
      <c r="J3" s="66"/>
      <c r="K3" s="66"/>
      <c r="L3" s="66"/>
      <c r="M3" s="66"/>
      <c r="N3" s="66"/>
      <c r="O3" s="66"/>
      <c r="P3" s="66"/>
      <c r="Q3" s="66"/>
      <c r="R3" s="66"/>
      <c r="S3" s="66"/>
      <c r="T3" s="66"/>
      <c r="U3" s="66"/>
      <c r="V3" s="66"/>
    </row>
    <row r="4" spans="4:22" ht="13.5" thickBot="1">
      <c r="D4" s="1"/>
      <c r="F4" s="1"/>
      <c r="H4" s="1"/>
      <c r="J4" s="1"/>
      <c r="K4" s="1"/>
      <c r="L4" s="1"/>
      <c r="M4" s="1"/>
      <c r="N4" s="1"/>
      <c r="O4" s="1"/>
      <c r="P4" s="1"/>
      <c r="Q4" s="1"/>
      <c r="R4" s="1"/>
      <c r="S4" s="1"/>
      <c r="T4" s="1"/>
      <c r="U4" s="1"/>
      <c r="V4" s="1"/>
    </row>
    <row r="5" spans="1:22" s="25" customFormat="1" ht="132.75" customHeight="1">
      <c r="A5" s="11"/>
      <c r="B5" s="11" t="s">
        <v>2024</v>
      </c>
      <c r="C5" s="11"/>
      <c r="D5" s="24" t="s">
        <v>635</v>
      </c>
      <c r="E5" s="11"/>
      <c r="F5" s="24" t="s">
        <v>634</v>
      </c>
      <c r="G5" s="11"/>
      <c r="H5" s="141" t="s">
        <v>210</v>
      </c>
      <c r="I5" s="141"/>
      <c r="J5" s="141"/>
      <c r="K5" s="7"/>
      <c r="L5" s="8"/>
      <c r="M5" s="9" t="s">
        <v>636</v>
      </c>
      <c r="N5" s="10"/>
      <c r="O5" s="11"/>
      <c r="P5" s="12" t="s">
        <v>638</v>
      </c>
      <c r="Q5" s="11"/>
      <c r="R5" s="12" t="s">
        <v>640</v>
      </c>
      <c r="S5" s="11"/>
      <c r="T5" s="141" t="s">
        <v>210</v>
      </c>
      <c r="U5" s="141"/>
      <c r="V5" s="141"/>
    </row>
    <row r="6" spans="1:22" s="25" customFormat="1" ht="25.5">
      <c r="A6" s="17"/>
      <c r="B6" s="17"/>
      <c r="C6" s="17"/>
      <c r="D6" s="26" t="s">
        <v>208</v>
      </c>
      <c r="E6" s="17"/>
      <c r="F6" s="26" t="s">
        <v>208</v>
      </c>
      <c r="G6" s="17"/>
      <c r="H6" s="26" t="s">
        <v>208</v>
      </c>
      <c r="I6" s="17"/>
      <c r="J6" s="14" t="s">
        <v>209</v>
      </c>
      <c r="K6" s="13"/>
      <c r="L6" s="14"/>
      <c r="M6" s="15"/>
      <c r="N6" s="16"/>
      <c r="O6" s="17"/>
      <c r="P6" s="18" t="s">
        <v>211</v>
      </c>
      <c r="Q6" s="17"/>
      <c r="R6" s="18" t="s">
        <v>211</v>
      </c>
      <c r="S6" s="17"/>
      <c r="T6" s="18" t="s">
        <v>211</v>
      </c>
      <c r="U6" s="17"/>
      <c r="V6" s="14" t="s">
        <v>209</v>
      </c>
    </row>
    <row r="7" spans="1:22" ht="12.75">
      <c r="A7" s="27"/>
      <c r="B7" s="27"/>
      <c r="C7" s="27"/>
      <c r="D7" s="28"/>
      <c r="E7" s="27"/>
      <c r="F7" s="28"/>
      <c r="G7" s="27"/>
      <c r="H7" s="28"/>
      <c r="I7" s="27"/>
      <c r="J7" s="20"/>
      <c r="K7" s="19"/>
      <c r="L7" s="20"/>
      <c r="M7" s="21"/>
      <c r="N7" s="19"/>
      <c r="O7" s="20"/>
      <c r="P7" s="22"/>
      <c r="Q7" s="20"/>
      <c r="R7" s="22"/>
      <c r="S7" s="20"/>
      <c r="T7" s="22"/>
      <c r="U7" s="20"/>
      <c r="V7" s="20"/>
    </row>
    <row r="8" spans="11:14" ht="12.75">
      <c r="K8" s="4"/>
      <c r="N8" s="4"/>
    </row>
    <row r="9" spans="1:22" ht="12.75">
      <c r="A9" s="1" t="s">
        <v>644</v>
      </c>
      <c r="B9" s="1" t="s">
        <v>655</v>
      </c>
      <c r="D9" s="2">
        <v>50136.93070195126</v>
      </c>
      <c r="F9" s="2">
        <v>48696.09644266863</v>
      </c>
      <c r="H9" s="2">
        <v>-1440.8342592826302</v>
      </c>
      <c r="J9" s="3">
        <v>-0.028737982942114063</v>
      </c>
      <c r="K9" s="4"/>
      <c r="M9" s="5">
        <v>23311646</v>
      </c>
      <c r="N9" s="4"/>
      <c r="P9" s="23">
        <v>2150.7246078612925</v>
      </c>
      <c r="R9" s="23">
        <v>2088.9171207673894</v>
      </c>
      <c r="T9" s="6">
        <v>-61.80748709390309</v>
      </c>
      <c r="V9" s="3">
        <v>-0.02873798294211421</v>
      </c>
    </row>
    <row r="10" spans="1:22" s="29" customFormat="1" ht="12.75">
      <c r="A10" s="29" t="s">
        <v>123</v>
      </c>
      <c r="B10" s="29" t="s">
        <v>1621</v>
      </c>
      <c r="D10" s="67">
        <v>54073.86147158666</v>
      </c>
      <c r="F10" s="67">
        <v>52408.40392002846</v>
      </c>
      <c r="H10" s="67">
        <v>-1665.4575515581964</v>
      </c>
      <c r="J10" s="68">
        <v>-0.03079967855510593</v>
      </c>
      <c r="K10" s="69"/>
      <c r="L10" s="68"/>
      <c r="M10" s="70">
        <v>23311646</v>
      </c>
      <c r="N10" s="69"/>
      <c r="O10" s="68"/>
      <c r="P10" s="71">
        <v>2319.6071813885064</v>
      </c>
      <c r="Q10" s="68"/>
      <c r="R10" s="71">
        <v>2248.164025827625</v>
      </c>
      <c r="S10" s="68"/>
      <c r="T10" s="72">
        <v>-71.44315556088122</v>
      </c>
      <c r="U10" s="68"/>
      <c r="V10" s="68">
        <v>-0.0307996785551059</v>
      </c>
    </row>
    <row r="11" spans="11:18" ht="12.75">
      <c r="K11" s="4"/>
      <c r="N11" s="4"/>
      <c r="P11" s="23"/>
      <c r="R11" s="23"/>
    </row>
    <row r="12" spans="11:18" ht="12.75">
      <c r="K12" s="4"/>
      <c r="N12" s="4"/>
      <c r="P12" s="23"/>
      <c r="R12" s="23"/>
    </row>
    <row r="13" spans="1:22" ht="12.75">
      <c r="A13" s="1" t="s">
        <v>124</v>
      </c>
      <c r="B13" s="1" t="s">
        <v>1622</v>
      </c>
      <c r="D13" s="2">
        <v>12361.3995337841</v>
      </c>
      <c r="F13" s="2">
        <v>11809.601960332697</v>
      </c>
      <c r="H13" s="2">
        <v>-551.7975734514039</v>
      </c>
      <c r="J13" s="3">
        <v>-0.044638762135575626</v>
      </c>
      <c r="K13" s="4"/>
      <c r="M13" s="5">
        <v>3440231</v>
      </c>
      <c r="N13" s="4"/>
      <c r="P13" s="23">
        <v>3593.188810223529</v>
      </c>
      <c r="R13" s="23">
        <v>3432.793309615749</v>
      </c>
      <c r="T13" s="6">
        <v>-160.39550060777992</v>
      </c>
      <c r="V13" s="3">
        <v>-0.04463876213557558</v>
      </c>
    </row>
    <row r="14" spans="1:22" ht="12.75">
      <c r="A14" s="1" t="s">
        <v>128</v>
      </c>
      <c r="B14" s="1" t="s">
        <v>1623</v>
      </c>
      <c r="D14" s="2">
        <v>11945.991654716187</v>
      </c>
      <c r="F14" s="2">
        <v>11444.533821780422</v>
      </c>
      <c r="H14" s="2">
        <v>-501.4578329357646</v>
      </c>
      <c r="J14" s="3">
        <v>-0.041977078791762996</v>
      </c>
      <c r="K14" s="4"/>
      <c r="M14" s="5">
        <v>5033719</v>
      </c>
      <c r="N14" s="4"/>
      <c r="P14" s="23">
        <v>2373.1939853448685</v>
      </c>
      <c r="R14" s="23">
        <v>2273.574234433909</v>
      </c>
      <c r="T14" s="6">
        <v>-99.61975091095928</v>
      </c>
      <c r="V14" s="3">
        <v>-0.04197707879176287</v>
      </c>
    </row>
    <row r="15" spans="1:22" ht="12.75">
      <c r="A15" s="1" t="s">
        <v>131</v>
      </c>
      <c r="B15" s="1" t="s">
        <v>1624</v>
      </c>
      <c r="D15" s="2">
        <v>29761.463028753395</v>
      </c>
      <c r="F15" s="2">
        <v>29149.175661797148</v>
      </c>
      <c r="H15" s="2">
        <v>-612.2873669562468</v>
      </c>
      <c r="J15" s="3">
        <v>-0.020573160881395467</v>
      </c>
      <c r="K15" s="4"/>
      <c r="M15" s="5">
        <v>14836498</v>
      </c>
      <c r="N15" s="4"/>
      <c r="P15" s="23">
        <v>2005.9627972014282</v>
      </c>
      <c r="R15" s="23">
        <v>1964.6938018525093</v>
      </c>
      <c r="T15" s="6">
        <v>-41.26899534891891</v>
      </c>
      <c r="V15" s="3">
        <v>-0.020573160881395394</v>
      </c>
    </row>
    <row r="16" spans="1:22" ht="12.75">
      <c r="A16" s="1" t="s">
        <v>2025</v>
      </c>
      <c r="B16" s="1" t="s">
        <v>1625</v>
      </c>
      <c r="D16" s="2">
        <v>5.007254332976297</v>
      </c>
      <c r="F16" s="2">
        <v>5.092476118192922</v>
      </c>
      <c r="H16" s="2">
        <v>0.08522178521662482</v>
      </c>
      <c r="J16" s="3">
        <v>0.017019663781681578</v>
      </c>
      <c r="K16" s="4"/>
      <c r="M16" s="5">
        <v>1198</v>
      </c>
      <c r="N16" s="4"/>
      <c r="P16" s="23">
        <v>4179.678074270698</v>
      </c>
      <c r="R16" s="23">
        <v>4250.814789810452</v>
      </c>
      <c r="T16" s="6">
        <v>71.13671553975382</v>
      </c>
      <c r="V16" s="3">
        <v>0.01701966378168163</v>
      </c>
    </row>
    <row r="17" spans="11:18" ht="12.75">
      <c r="K17" s="4"/>
      <c r="N17" s="4"/>
      <c r="P17" s="23"/>
      <c r="R17" s="23"/>
    </row>
    <row r="18" spans="1:22" ht="12.75">
      <c r="A18" s="1" t="s">
        <v>125</v>
      </c>
      <c r="B18" s="1" t="s">
        <v>1626</v>
      </c>
      <c r="D18" s="2">
        <v>3709.6271379335635</v>
      </c>
      <c r="F18" s="2">
        <v>3530.3890032571207</v>
      </c>
      <c r="H18" s="2">
        <v>-179.23813467644277</v>
      </c>
      <c r="J18" s="3">
        <v>-0.04831702163368549</v>
      </c>
      <c r="K18" s="4"/>
      <c r="M18" s="5">
        <v>1358901</v>
      </c>
      <c r="N18" s="4"/>
      <c r="P18" s="23">
        <v>2729.8729914346695</v>
      </c>
      <c r="R18" s="23">
        <v>2597.9736590503067</v>
      </c>
      <c r="T18" s="6">
        <v>-131.89933238436288</v>
      </c>
      <c r="V18" s="3">
        <v>-0.04831702163368557</v>
      </c>
    </row>
    <row r="19" spans="1:22" ht="12.75">
      <c r="A19" s="1" t="s">
        <v>126</v>
      </c>
      <c r="B19" s="1" t="s">
        <v>1627</v>
      </c>
      <c r="D19" s="2">
        <v>4714.841626215143</v>
      </c>
      <c r="F19" s="2">
        <v>4566.905479715749</v>
      </c>
      <c r="H19" s="2">
        <v>-147.93614649939445</v>
      </c>
      <c r="J19" s="3">
        <v>-0.03137669474979815</v>
      </c>
      <c r="K19" s="4"/>
      <c r="M19" s="5">
        <v>2081330</v>
      </c>
      <c r="N19" s="4"/>
      <c r="P19" s="23">
        <v>2265.302295270401</v>
      </c>
      <c r="R19" s="23">
        <v>2194.224596635684</v>
      </c>
      <c r="T19" s="6">
        <v>-71.07769863471685</v>
      </c>
      <c r="V19" s="3">
        <v>-0.03137669474979831</v>
      </c>
    </row>
    <row r="20" spans="1:22" ht="12.75">
      <c r="A20" s="1" t="s">
        <v>127</v>
      </c>
      <c r="B20" s="1" t="s">
        <v>1628</v>
      </c>
      <c r="D20" s="2">
        <v>8424.468764148707</v>
      </c>
      <c r="F20" s="2">
        <v>8097.294482972869</v>
      </c>
      <c r="H20" s="2">
        <v>-327.1742811758377</v>
      </c>
      <c r="J20" s="3">
        <v>-0.03883619137721364</v>
      </c>
      <c r="K20" s="4"/>
      <c r="M20" s="5">
        <v>3440231</v>
      </c>
      <c r="N20" s="4"/>
      <c r="P20" s="23">
        <v>2448.80903757588</v>
      </c>
      <c r="R20" s="23">
        <v>2353.706621146333</v>
      </c>
      <c r="T20" s="6">
        <v>-95.10241642954725</v>
      </c>
      <c r="V20" s="3">
        <v>-0.03883619137721365</v>
      </c>
    </row>
    <row r="21" spans="1:22" ht="12.75">
      <c r="A21" s="1" t="s">
        <v>2026</v>
      </c>
      <c r="B21" s="1" t="s">
        <v>1629</v>
      </c>
      <c r="D21" s="2">
        <v>3936.9307696353944</v>
      </c>
      <c r="F21" s="2">
        <v>3712.3074773598264</v>
      </c>
      <c r="H21" s="2">
        <v>-224.62329227556802</v>
      </c>
      <c r="J21" s="3">
        <v>-0.05705543364085387</v>
      </c>
      <c r="K21" s="4"/>
      <c r="M21" s="5">
        <v>3440231</v>
      </c>
      <c r="N21" s="4"/>
      <c r="P21" s="23">
        <v>1144.3797726476491</v>
      </c>
      <c r="R21" s="23">
        <v>1079.0866884694158</v>
      </c>
      <c r="T21" s="6">
        <v>-65.29308417823336</v>
      </c>
      <c r="V21" s="3">
        <v>-0.057055433640853845</v>
      </c>
    </row>
    <row r="22" spans="11:18" ht="12.75">
      <c r="K22" s="4"/>
      <c r="N22" s="4"/>
      <c r="P22" s="23"/>
      <c r="R22" s="23"/>
    </row>
    <row r="23" spans="1:22" ht="12.75">
      <c r="A23" s="1" t="s">
        <v>129</v>
      </c>
      <c r="B23" s="1" t="s">
        <v>1630</v>
      </c>
      <c r="D23" s="2">
        <v>11462.339612935759</v>
      </c>
      <c r="F23" s="2">
        <v>10979.965262856398</v>
      </c>
      <c r="H23" s="2">
        <v>-482.37435007936074</v>
      </c>
      <c r="J23" s="3">
        <v>-0.04208341109828746</v>
      </c>
      <c r="K23" s="4"/>
      <c r="M23" s="5">
        <v>5033719</v>
      </c>
      <c r="N23" s="4"/>
      <c r="P23" s="23">
        <v>2277.1115377985457</v>
      </c>
      <c r="R23" s="23">
        <v>2181.282916836716</v>
      </c>
      <c r="T23" s="6">
        <v>-95.82862096182953</v>
      </c>
      <c r="V23" s="3">
        <v>-0.042083411098287365</v>
      </c>
    </row>
    <row r="24" spans="1:22" ht="12.75">
      <c r="A24" s="1" t="s">
        <v>130</v>
      </c>
      <c r="B24" s="1" t="s">
        <v>1631</v>
      </c>
      <c r="D24" s="2">
        <v>483.65204178042774</v>
      </c>
      <c r="F24" s="2">
        <v>464.5685589240235</v>
      </c>
      <c r="H24" s="2">
        <v>-19.08348285640426</v>
      </c>
      <c r="J24" s="3">
        <v>-0.03945705012668577</v>
      </c>
      <c r="K24" s="4"/>
      <c r="M24" s="5">
        <v>5033719</v>
      </c>
      <c r="N24" s="4"/>
      <c r="P24" s="23">
        <v>96.08244754632265</v>
      </c>
      <c r="R24" s="23">
        <v>92.29131759719274</v>
      </c>
      <c r="T24" s="6">
        <v>-3.7911299491299104</v>
      </c>
      <c r="V24" s="3">
        <v>-0.03945705012668578</v>
      </c>
    </row>
    <row r="25" spans="11:18" ht="12.75">
      <c r="K25" s="4"/>
      <c r="N25" s="4"/>
      <c r="P25" s="23"/>
      <c r="R25" s="23"/>
    </row>
    <row r="26" spans="1:22" ht="12.75">
      <c r="A26" s="1" t="s">
        <v>137</v>
      </c>
      <c r="B26" s="1" t="s">
        <v>139</v>
      </c>
      <c r="D26" s="2">
        <v>963.8680842479887</v>
      </c>
      <c r="F26" s="2">
        <v>936.9687533844193</v>
      </c>
      <c r="H26" s="2">
        <v>-26.89933086356939</v>
      </c>
      <c r="J26" s="3">
        <v>-0.027907689136274585</v>
      </c>
      <c r="K26" s="4"/>
      <c r="M26" s="5">
        <v>475277</v>
      </c>
      <c r="N26" s="4"/>
      <c r="P26" s="23">
        <v>2028.0133148626774</v>
      </c>
      <c r="R26" s="23">
        <v>1971.416149707264</v>
      </c>
      <c r="T26" s="6">
        <v>-56.59716515541345</v>
      </c>
      <c r="V26" s="3">
        <v>-0.027907689136274633</v>
      </c>
    </row>
    <row r="27" spans="1:22" ht="12.75">
      <c r="A27" s="1" t="s">
        <v>138</v>
      </c>
      <c r="B27" s="1" t="s">
        <v>140</v>
      </c>
      <c r="D27" s="2">
        <v>9983.5352003378</v>
      </c>
      <c r="F27" s="2">
        <v>9694.680934843964</v>
      </c>
      <c r="H27" s="2">
        <v>-288.85426549383556</v>
      </c>
      <c r="J27" s="3">
        <v>-0.028933064260049084</v>
      </c>
      <c r="K27" s="4"/>
      <c r="M27" s="5">
        <v>4901680</v>
      </c>
      <c r="N27" s="4"/>
      <c r="P27" s="23">
        <v>2036.7578463583504</v>
      </c>
      <c r="R27" s="23">
        <v>1977.8282007075052</v>
      </c>
      <c r="T27" s="6">
        <v>-58.92964565084526</v>
      </c>
      <c r="V27" s="3">
        <v>-0.02893306426004905</v>
      </c>
    </row>
    <row r="28" spans="1:22" ht="12.75">
      <c r="A28" s="1" t="s">
        <v>141</v>
      </c>
      <c r="B28" s="1" t="s">
        <v>143</v>
      </c>
      <c r="D28" s="2">
        <v>6099.02720985613</v>
      </c>
      <c r="F28" s="2">
        <v>6023.575885896538</v>
      </c>
      <c r="H28" s="2">
        <v>-75.45132395959172</v>
      </c>
      <c r="J28" s="3">
        <v>-0.012371042358634033</v>
      </c>
      <c r="K28" s="4"/>
      <c r="M28" s="5">
        <v>3714949</v>
      </c>
      <c r="N28" s="4"/>
      <c r="P28" s="23">
        <v>1641.752608139743</v>
      </c>
      <c r="R28" s="23">
        <v>1621.4424170820482</v>
      </c>
      <c r="T28" s="6">
        <v>-20.310191057694738</v>
      </c>
      <c r="V28" s="3">
        <v>-0.01237104235863408</v>
      </c>
    </row>
    <row r="29" spans="1:22" ht="12.75">
      <c r="A29" s="1" t="s">
        <v>142</v>
      </c>
      <c r="B29" s="1" t="s">
        <v>144</v>
      </c>
      <c r="D29" s="2">
        <v>8892.225128334445</v>
      </c>
      <c r="F29" s="2">
        <v>8765.802653288718</v>
      </c>
      <c r="H29" s="2">
        <v>-126.42247504572697</v>
      </c>
      <c r="J29" s="3">
        <v>-0.014217192347378916</v>
      </c>
      <c r="K29" s="4"/>
      <c r="M29" s="5">
        <v>5744592</v>
      </c>
      <c r="N29" s="4"/>
      <c r="P29" s="23">
        <v>1547.9297969872262</v>
      </c>
      <c r="R29" s="23">
        <v>1525.9225813232197</v>
      </c>
      <c r="T29" s="6">
        <v>-22.00721566400648</v>
      </c>
      <c r="V29" s="3">
        <v>-0.014217192347378844</v>
      </c>
    </row>
    <row r="30" spans="1:23" ht="12.75">
      <c r="A30" s="1" t="s">
        <v>132</v>
      </c>
      <c r="B30" s="1" t="s">
        <v>1632</v>
      </c>
      <c r="D30" s="2">
        <v>2802.0999668534623</v>
      </c>
      <c r="F30" s="2">
        <v>2732.130248887094</v>
      </c>
      <c r="H30" s="2">
        <v>-69.96971796636853</v>
      </c>
      <c r="J30" s="3">
        <v>-0.024970457440509884</v>
      </c>
      <c r="K30" s="4"/>
      <c r="M30" s="5">
        <v>9459541</v>
      </c>
      <c r="N30" s="4"/>
      <c r="P30" s="23">
        <v>296.219443084338</v>
      </c>
      <c r="R30" s="23">
        <v>288.8227080877491</v>
      </c>
      <c r="T30" s="6">
        <v>-7.396734996588918</v>
      </c>
      <c r="V30" s="3">
        <v>-0.0249704574405096</v>
      </c>
      <c r="W30" s="5"/>
    </row>
    <row r="31" spans="1:22" ht="12.75">
      <c r="A31" s="1" t="s">
        <v>145</v>
      </c>
      <c r="B31" s="1" t="s">
        <v>193</v>
      </c>
      <c r="D31" s="2">
        <v>1020.7074391235731</v>
      </c>
      <c r="F31" s="2">
        <v>996.0171854964126</v>
      </c>
      <c r="H31" s="2">
        <v>-24.690253627160473</v>
      </c>
      <c r="J31" s="3">
        <v>-0.0241893540507167</v>
      </c>
      <c r="K31" s="4"/>
      <c r="M31" s="5">
        <v>10646272</v>
      </c>
      <c r="N31" s="4"/>
      <c r="P31" s="23">
        <v>95.87463471941851</v>
      </c>
      <c r="R31" s="23">
        <v>93.55548923570736</v>
      </c>
      <c r="T31" s="6">
        <v>-2.3191454837111536</v>
      </c>
      <c r="V31" s="3">
        <v>-0.024189354050716736</v>
      </c>
    </row>
    <row r="32" spans="4:22" ht="12.75">
      <c r="D32" s="2">
        <v>1504.3594809040007</v>
      </c>
      <c r="F32" s="2">
        <v>1460.5857444204362</v>
      </c>
      <c r="H32" s="2">
        <v>-43.77373648356456</v>
      </c>
      <c r="J32" s="3">
        <v>-0.029097923095655315</v>
      </c>
      <c r="K32" s="4"/>
      <c r="M32" s="5">
        <v>15679991</v>
      </c>
      <c r="N32" s="4"/>
      <c r="P32" s="23">
        <v>95.9413484933761</v>
      </c>
      <c r="R32" s="23">
        <v>93.14965451322237</v>
      </c>
      <c r="T32" s="6">
        <v>-2.791693980153724</v>
      </c>
      <c r="V32" s="3">
        <v>-0.029097923095655318</v>
      </c>
    </row>
    <row r="33" spans="2:18" ht="12.75">
      <c r="B33" s="1" t="s">
        <v>1633</v>
      </c>
      <c r="K33" s="4"/>
      <c r="N33" s="4"/>
      <c r="P33" s="23"/>
      <c r="R33" s="23"/>
    </row>
    <row r="34" spans="11:18" ht="12.75">
      <c r="K34" s="4"/>
      <c r="N34" s="4"/>
      <c r="P34" s="23"/>
      <c r="R34" s="23"/>
    </row>
    <row r="35" spans="1:22" ht="12.75">
      <c r="A35" s="1" t="s">
        <v>2027</v>
      </c>
      <c r="B35" s="1" t="s">
        <v>1634</v>
      </c>
      <c r="D35" s="2">
        <v>54.38993217962585</v>
      </c>
      <c r="F35" s="2">
        <v>51.029694905491525</v>
      </c>
      <c r="H35" s="2">
        <v>-3.3602372741343274</v>
      </c>
      <c r="J35" s="3">
        <v>-0.06178050127065708</v>
      </c>
      <c r="K35" s="4"/>
      <c r="M35" s="5">
        <v>6429</v>
      </c>
      <c r="N35" s="4"/>
      <c r="P35" s="23">
        <v>8460.092110689975</v>
      </c>
      <c r="R35" s="23">
        <v>7937.423379295617</v>
      </c>
      <c r="T35" s="6">
        <v>-522.6687313943576</v>
      </c>
      <c r="V35" s="3">
        <v>-0.06178050127065703</v>
      </c>
    </row>
    <row r="36" spans="11:18" ht="12.75">
      <c r="K36" s="4"/>
      <c r="N36" s="4"/>
      <c r="P36" s="23"/>
      <c r="R36" s="23"/>
    </row>
    <row r="37" spans="1:22" ht="12.75">
      <c r="A37" s="1" t="s">
        <v>2028</v>
      </c>
      <c r="B37" s="1" t="s">
        <v>1635</v>
      </c>
      <c r="D37" s="2">
        <v>324.32694556850436</v>
      </c>
      <c r="F37" s="2">
        <v>308.0950977857466</v>
      </c>
      <c r="H37" s="2">
        <v>-16.231847782757768</v>
      </c>
      <c r="J37" s="3">
        <v>-0.05004779283542223</v>
      </c>
      <c r="K37" s="4"/>
      <c r="M37" s="5">
        <v>104721</v>
      </c>
      <c r="N37" s="4"/>
      <c r="P37" s="23">
        <v>3097.0573769206208</v>
      </c>
      <c r="R37" s="23">
        <v>2942.0564909210816</v>
      </c>
      <c r="T37" s="6">
        <v>-155.00088599953915</v>
      </c>
      <c r="V37" s="3">
        <v>-0.05004779283542215</v>
      </c>
    </row>
    <row r="38" spans="1:22" ht="12.75">
      <c r="A38" s="1" t="s">
        <v>2029</v>
      </c>
      <c r="B38" s="1" t="s">
        <v>1636</v>
      </c>
      <c r="D38" s="2">
        <v>282.2971962249253</v>
      </c>
      <c r="F38" s="2">
        <v>269.49460224571754</v>
      </c>
      <c r="H38" s="2">
        <v>-12.802593979207757</v>
      </c>
      <c r="J38" s="3">
        <v>-0.04535147408622175</v>
      </c>
      <c r="K38" s="4"/>
      <c r="M38" s="5">
        <v>106039</v>
      </c>
      <c r="N38" s="4"/>
      <c r="P38" s="23">
        <v>2662.201607190989</v>
      </c>
      <c r="R38" s="23">
        <v>2541.466839990169</v>
      </c>
      <c r="T38" s="6">
        <v>-120.73476720081999</v>
      </c>
      <c r="V38" s="3">
        <v>-0.045351474086221734</v>
      </c>
    </row>
    <row r="39" spans="1:22" ht="12.75">
      <c r="A39" s="1" t="s">
        <v>2030</v>
      </c>
      <c r="B39" s="1" t="s">
        <v>1637</v>
      </c>
      <c r="D39" s="2">
        <v>352.377548332931</v>
      </c>
      <c r="F39" s="2">
        <v>335.75868434206296</v>
      </c>
      <c r="H39" s="2">
        <v>-16.61886399086802</v>
      </c>
      <c r="J39" s="3">
        <v>-0.04716209664744673</v>
      </c>
      <c r="K39" s="4"/>
      <c r="M39" s="5">
        <v>106694</v>
      </c>
      <c r="N39" s="4"/>
      <c r="P39" s="23">
        <v>3302.6932004886025</v>
      </c>
      <c r="R39" s="23">
        <v>3146.931264570294</v>
      </c>
      <c r="T39" s="6">
        <v>-155.7619359183086</v>
      </c>
      <c r="V39" s="3">
        <v>-0.04716209664744672</v>
      </c>
    </row>
    <row r="40" spans="1:22" ht="12.75">
      <c r="A40" s="1" t="s">
        <v>2031</v>
      </c>
      <c r="B40" s="1" t="s">
        <v>1638</v>
      </c>
      <c r="D40" s="2">
        <v>217.52541655477086</v>
      </c>
      <c r="F40" s="2">
        <v>207.00352075460006</v>
      </c>
      <c r="H40" s="2">
        <v>-10.521895800170796</v>
      </c>
      <c r="J40" s="3">
        <v>-0.04837087990368924</v>
      </c>
      <c r="K40" s="4"/>
      <c r="M40" s="5">
        <v>83563</v>
      </c>
      <c r="N40" s="4"/>
      <c r="P40" s="23">
        <v>2603.130770254429</v>
      </c>
      <c r="R40" s="23">
        <v>2477.215044392854</v>
      </c>
      <c r="T40" s="6">
        <v>-125.91572586157508</v>
      </c>
      <c r="V40" s="3">
        <v>-0.048370879903689254</v>
      </c>
    </row>
    <row r="41" spans="1:22" ht="12.75">
      <c r="A41" s="1" t="s">
        <v>2032</v>
      </c>
      <c r="B41" s="1" t="s">
        <v>1639</v>
      </c>
      <c r="D41" s="2">
        <v>297.73001348756975</v>
      </c>
      <c r="F41" s="2">
        <v>285.0416475030024</v>
      </c>
      <c r="H41" s="2">
        <v>-12.688365984567326</v>
      </c>
      <c r="J41" s="3">
        <v>-0.042617020151705556</v>
      </c>
      <c r="K41" s="4"/>
      <c r="M41" s="5">
        <v>102960</v>
      </c>
      <c r="N41" s="4"/>
      <c r="P41" s="23">
        <v>2891.705647703669</v>
      </c>
      <c r="R41" s="23">
        <v>2768.4697698426808</v>
      </c>
      <c r="T41" s="6">
        <v>-123.23587786098824</v>
      </c>
      <c r="V41" s="3">
        <v>-0.042617020151705626</v>
      </c>
    </row>
    <row r="42" spans="1:22" ht="12.75">
      <c r="A42" s="1" t="s">
        <v>2033</v>
      </c>
      <c r="B42" s="1" t="s">
        <v>1640</v>
      </c>
      <c r="D42" s="2">
        <v>215.1562471868702</v>
      </c>
      <c r="F42" s="2">
        <v>205.53394077087052</v>
      </c>
      <c r="H42" s="2">
        <v>-9.622306415999674</v>
      </c>
      <c r="J42" s="3">
        <v>-0.04472241239475788</v>
      </c>
      <c r="K42" s="4"/>
      <c r="M42" s="5">
        <v>87393</v>
      </c>
      <c r="N42" s="4"/>
      <c r="P42" s="23">
        <v>2461.9391391400936</v>
      </c>
      <c r="R42" s="23">
        <v>2351.8352816686747</v>
      </c>
      <c r="T42" s="6">
        <v>-110.1038574714189</v>
      </c>
      <c r="V42" s="3">
        <v>-0.044722412394758056</v>
      </c>
    </row>
    <row r="43" spans="11:18" ht="12.75">
      <c r="K43" s="4"/>
      <c r="N43" s="4"/>
      <c r="P43" s="23"/>
      <c r="R43" s="23"/>
    </row>
    <row r="44" spans="1:22" ht="12.75">
      <c r="A44" s="1" t="s">
        <v>2034</v>
      </c>
      <c r="B44" s="1" t="s">
        <v>1641</v>
      </c>
      <c r="D44" s="2">
        <v>371.0873130825414</v>
      </c>
      <c r="F44" s="2">
        <v>352.46535083614833</v>
      </c>
      <c r="H44" s="2">
        <v>-18.621962246393082</v>
      </c>
      <c r="J44" s="3">
        <v>-0.05018215818725922</v>
      </c>
      <c r="K44" s="4"/>
      <c r="M44" s="5">
        <v>135153</v>
      </c>
      <c r="N44" s="4"/>
      <c r="P44" s="23">
        <v>2745.683137500029</v>
      </c>
      <c r="R44" s="23">
        <v>2607.898831961912</v>
      </c>
      <c r="T44" s="6">
        <v>-137.78430553811677</v>
      </c>
      <c r="V44" s="3">
        <v>-0.05018215818725926</v>
      </c>
    </row>
    <row r="45" spans="1:22" ht="12.75">
      <c r="A45" s="1" t="s">
        <v>2035</v>
      </c>
      <c r="B45" s="1" t="s">
        <v>1642</v>
      </c>
      <c r="D45" s="2">
        <v>320.1808274315524</v>
      </c>
      <c r="F45" s="2">
        <v>304.9962257631113</v>
      </c>
      <c r="H45" s="2">
        <v>-15.184601668441132</v>
      </c>
      <c r="J45" s="3">
        <v>-0.04742508097767742</v>
      </c>
      <c r="K45" s="4"/>
      <c r="M45" s="5">
        <v>120684</v>
      </c>
      <c r="N45" s="4"/>
      <c r="P45" s="23">
        <v>2653.0511702591266</v>
      </c>
      <c r="R45" s="23">
        <v>2527.2300036716656</v>
      </c>
      <c r="T45" s="6">
        <v>-125.821166587461</v>
      </c>
      <c r="V45" s="3">
        <v>-0.04742508097767745</v>
      </c>
    </row>
    <row r="46" spans="1:22" ht="12.75">
      <c r="A46" s="1" t="s">
        <v>2036</v>
      </c>
      <c r="B46" s="1" t="s">
        <v>1643</v>
      </c>
      <c r="D46" s="2">
        <v>371.2077243544301</v>
      </c>
      <c r="F46" s="2">
        <v>353.4951066491066</v>
      </c>
      <c r="H46" s="2">
        <v>-17.71261770532351</v>
      </c>
      <c r="J46" s="3">
        <v>-0.04771618838516263</v>
      </c>
      <c r="K46" s="4"/>
      <c r="M46" s="5">
        <v>130412</v>
      </c>
      <c r="N46" s="4"/>
      <c r="P46" s="23">
        <v>2846.423061945451</v>
      </c>
      <c r="R46" s="23">
        <v>2710.6026028977903</v>
      </c>
      <c r="T46" s="6">
        <v>-135.82045904766073</v>
      </c>
      <c r="V46" s="3">
        <v>-0.047716188385162686</v>
      </c>
    </row>
    <row r="47" spans="1:22" ht="12.75">
      <c r="A47" s="1" t="s">
        <v>2037</v>
      </c>
      <c r="B47" s="1" t="s">
        <v>1644</v>
      </c>
      <c r="D47" s="2">
        <v>368.28541723260145</v>
      </c>
      <c r="F47" s="2">
        <v>351.13014137991235</v>
      </c>
      <c r="H47" s="2">
        <v>-17.1552758526891</v>
      </c>
      <c r="J47" s="3">
        <v>-0.04658146928976605</v>
      </c>
      <c r="K47" s="4"/>
      <c r="M47" s="5">
        <v>115389</v>
      </c>
      <c r="N47" s="4"/>
      <c r="P47" s="23">
        <v>3191.6856652939314</v>
      </c>
      <c r="R47" s="23">
        <v>3043.0122574934553</v>
      </c>
      <c r="T47" s="6">
        <v>-148.67340780047607</v>
      </c>
      <c r="V47" s="3">
        <v>-0.046581469289766135</v>
      </c>
    </row>
    <row r="48" spans="1:22" ht="12.75">
      <c r="A48" s="1" t="s">
        <v>2038</v>
      </c>
      <c r="B48" s="1" t="s">
        <v>1645</v>
      </c>
      <c r="D48" s="2">
        <v>245.8157464087434</v>
      </c>
      <c r="F48" s="2">
        <v>233.3313342414498</v>
      </c>
      <c r="H48" s="2">
        <v>-12.484412167293584</v>
      </c>
      <c r="J48" s="3">
        <v>-0.050787682846543336</v>
      </c>
      <c r="K48" s="4"/>
      <c r="M48" s="5">
        <v>136771</v>
      </c>
      <c r="N48" s="4"/>
      <c r="P48" s="23">
        <v>1797.2797333407184</v>
      </c>
      <c r="R48" s="23">
        <v>1706.00006025729</v>
      </c>
      <c r="T48" s="6">
        <v>-91.2796730834284</v>
      </c>
      <c r="V48" s="3">
        <v>-0.05078768284654335</v>
      </c>
    </row>
    <row r="49" spans="1:22" ht="12.75">
      <c r="A49" s="1" t="s">
        <v>2039</v>
      </c>
      <c r="B49" s="1" t="s">
        <v>1646</v>
      </c>
      <c r="D49" s="2">
        <v>289.246809888498</v>
      </c>
      <c r="F49" s="2">
        <v>273.0136560799007</v>
      </c>
      <c r="H49" s="2">
        <v>-16.23315380859725</v>
      </c>
      <c r="J49" s="3">
        <v>-0.05612215330863972</v>
      </c>
      <c r="K49" s="4"/>
      <c r="M49" s="5">
        <v>122693</v>
      </c>
      <c r="N49" s="4"/>
      <c r="P49" s="23">
        <v>2357.484207644266</v>
      </c>
      <c r="R49" s="23">
        <v>2225.177117520158</v>
      </c>
      <c r="T49" s="6">
        <v>-132.30709012410807</v>
      </c>
      <c r="V49" s="3">
        <v>-0.056122153308639525</v>
      </c>
    </row>
    <row r="50" spans="11:18" ht="12.75">
      <c r="K50" s="4"/>
      <c r="N50" s="4"/>
      <c r="P50" s="23"/>
      <c r="R50" s="23"/>
    </row>
    <row r="51" spans="11:18" ht="12.75">
      <c r="K51" s="4"/>
      <c r="N51" s="4"/>
      <c r="P51" s="23"/>
      <c r="R51" s="23"/>
    </row>
    <row r="52" spans="1:22" ht="12.75">
      <c r="A52" s="1" t="s">
        <v>2040</v>
      </c>
      <c r="B52" s="1" t="s">
        <v>1647</v>
      </c>
      <c r="D52" s="2">
        <v>189.67997349070714</v>
      </c>
      <c r="F52" s="2">
        <v>180.57485673962722</v>
      </c>
      <c r="H52" s="2">
        <v>-9.105116751079919</v>
      </c>
      <c r="J52" s="3">
        <v>-0.04800252015812307</v>
      </c>
      <c r="K52" s="4"/>
      <c r="M52" s="5">
        <v>72361</v>
      </c>
      <c r="N52" s="4"/>
      <c r="P52" s="23">
        <v>2621.301163481808</v>
      </c>
      <c r="R52" s="23">
        <v>2495.4721015412615</v>
      </c>
      <c r="T52" s="6">
        <v>-125.82906194054658</v>
      </c>
      <c r="V52" s="3">
        <v>-0.04800252015812293</v>
      </c>
    </row>
    <row r="53" spans="1:22" ht="12.75">
      <c r="A53" s="1" t="s">
        <v>2041</v>
      </c>
      <c r="B53" s="1" t="s">
        <v>1648</v>
      </c>
      <c r="D53" s="2">
        <v>299.42919652371876</v>
      </c>
      <c r="F53" s="2">
        <v>294.7498895985714</v>
      </c>
      <c r="H53" s="2">
        <v>-4.679306925147387</v>
      </c>
      <c r="J53" s="3">
        <v>-0.015627423709754115</v>
      </c>
      <c r="K53" s="4"/>
      <c r="M53" s="5">
        <v>142474</v>
      </c>
      <c r="N53" s="4"/>
      <c r="P53" s="23">
        <v>2101.640976765717</v>
      </c>
      <c r="R53" s="23">
        <v>2068.7977427360174</v>
      </c>
      <c r="T53" s="6">
        <v>-32.84323402969949</v>
      </c>
      <c r="V53" s="3">
        <v>-0.015627423709754173</v>
      </c>
    </row>
    <row r="54" spans="1:22" ht="12.75">
      <c r="A54" s="1" t="s">
        <v>2042</v>
      </c>
      <c r="B54" s="1" t="s">
        <v>1649</v>
      </c>
      <c r="D54" s="2">
        <v>178.7503412086388</v>
      </c>
      <c r="F54" s="2">
        <v>174.06310620440357</v>
      </c>
      <c r="H54" s="2">
        <v>-4.6872350042352195</v>
      </c>
      <c r="J54" s="3">
        <v>-0.026222243675407826</v>
      </c>
      <c r="K54" s="4"/>
      <c r="M54" s="5">
        <v>95731</v>
      </c>
      <c r="N54" s="4"/>
      <c r="P54" s="23">
        <v>1867.214812428981</v>
      </c>
      <c r="R54" s="23">
        <v>1818.2522506231376</v>
      </c>
      <c r="T54" s="6">
        <v>-48.96256180584351</v>
      </c>
      <c r="V54" s="3">
        <v>-0.026222243675407743</v>
      </c>
    </row>
    <row r="55" spans="1:22" ht="12.75">
      <c r="A55" s="1" t="s">
        <v>2043</v>
      </c>
      <c r="B55" s="1" t="s">
        <v>1650</v>
      </c>
      <c r="D55" s="2">
        <v>310.06157318139117</v>
      </c>
      <c r="F55" s="2">
        <v>294.6687051882688</v>
      </c>
      <c r="H55" s="2">
        <v>-15.392867993122366</v>
      </c>
      <c r="J55" s="3">
        <v>-0.04964455232289389</v>
      </c>
      <c r="K55" s="4"/>
      <c r="M55" s="5">
        <v>113530</v>
      </c>
      <c r="N55" s="4"/>
      <c r="P55" s="23">
        <v>2731.0981518663893</v>
      </c>
      <c r="R55" s="23">
        <v>2595.514006767099</v>
      </c>
      <c r="T55" s="6">
        <v>-135.58414509929025</v>
      </c>
      <c r="V55" s="3">
        <v>-0.04964455232289407</v>
      </c>
    </row>
    <row r="56" spans="1:22" ht="12.75">
      <c r="A56" s="1" t="s">
        <v>2044</v>
      </c>
      <c r="B56" s="1" t="s">
        <v>1651</v>
      </c>
      <c r="D56" s="2">
        <v>231.61941044761366</v>
      </c>
      <c r="F56" s="2">
        <v>228.9448332917283</v>
      </c>
      <c r="H56" s="2">
        <v>-2.6745771558853733</v>
      </c>
      <c r="J56" s="3">
        <v>-0.011547292822810694</v>
      </c>
      <c r="K56" s="4"/>
      <c r="M56" s="5">
        <v>136706</v>
      </c>
      <c r="N56" s="4"/>
      <c r="P56" s="23">
        <v>1694.2885494975617</v>
      </c>
      <c r="R56" s="23">
        <v>1674.724103490178</v>
      </c>
      <c r="T56" s="6">
        <v>-19.564446007383594</v>
      </c>
      <c r="V56" s="3">
        <v>-0.011547292822810728</v>
      </c>
    </row>
    <row r="57" spans="11:18" ht="12.75">
      <c r="K57" s="4"/>
      <c r="N57" s="4"/>
      <c r="P57" s="23"/>
      <c r="R57" s="23"/>
    </row>
    <row r="58" spans="1:22" ht="12.75">
      <c r="A58" s="1" t="s">
        <v>2045</v>
      </c>
      <c r="B58" s="1" t="s">
        <v>1652</v>
      </c>
      <c r="D58" s="2">
        <v>322.6281174312905</v>
      </c>
      <c r="F58" s="2">
        <v>314.7646113746872</v>
      </c>
      <c r="H58" s="2">
        <v>-7.863506056603285</v>
      </c>
      <c r="J58" s="3">
        <v>-0.024373281904910105</v>
      </c>
      <c r="K58" s="4"/>
      <c r="M58" s="5">
        <v>148625</v>
      </c>
      <c r="N58" s="4"/>
      <c r="P58" s="23">
        <v>2170.7526824645283</v>
      </c>
      <c r="R58" s="23">
        <v>2117.8443153889802</v>
      </c>
      <c r="T58" s="6">
        <v>-52.908367075548085</v>
      </c>
      <c r="V58" s="3">
        <v>-0.024373281904910254</v>
      </c>
    </row>
    <row r="59" spans="1:22" ht="12.75">
      <c r="A59" s="1" t="s">
        <v>2046</v>
      </c>
      <c r="B59" s="1" t="s">
        <v>1653</v>
      </c>
      <c r="D59" s="2">
        <v>312.27654549840906</v>
      </c>
      <c r="F59" s="2">
        <v>300.85508664197033</v>
      </c>
      <c r="H59" s="2">
        <v>-11.421458856438733</v>
      </c>
      <c r="J59" s="3">
        <v>-0.03657482132770974</v>
      </c>
      <c r="K59" s="4"/>
      <c r="M59" s="5">
        <v>130649</v>
      </c>
      <c r="N59" s="4"/>
      <c r="P59" s="23">
        <v>2390.194685748908</v>
      </c>
      <c r="R59" s="23">
        <v>2302.7737421792003</v>
      </c>
      <c r="T59" s="6">
        <v>-87.42094356970756</v>
      </c>
      <c r="V59" s="3">
        <v>-0.03657482132770971</v>
      </c>
    </row>
    <row r="60" spans="1:22" ht="12.75">
      <c r="A60" s="1" t="s">
        <v>2047</v>
      </c>
      <c r="B60" s="1" t="s">
        <v>1654</v>
      </c>
      <c r="D60" s="2">
        <v>285.9391698133437</v>
      </c>
      <c r="F60" s="2">
        <v>273.42880715322013</v>
      </c>
      <c r="H60" s="2">
        <v>-12.510362660123576</v>
      </c>
      <c r="J60" s="3">
        <v>-0.04375183249042141</v>
      </c>
      <c r="K60" s="4"/>
      <c r="M60" s="5">
        <v>122329</v>
      </c>
      <c r="N60" s="4"/>
      <c r="P60" s="23">
        <v>2337.460208236344</v>
      </c>
      <c r="R60" s="23">
        <v>2235.1920407525618</v>
      </c>
      <c r="T60" s="6">
        <v>-102.26816748378224</v>
      </c>
      <c r="V60" s="3">
        <v>-0.04375183249042148</v>
      </c>
    </row>
    <row r="61" spans="1:22" ht="12.75">
      <c r="A61" s="1" t="s">
        <v>2048</v>
      </c>
      <c r="B61" s="1" t="s">
        <v>1655</v>
      </c>
      <c r="D61" s="2">
        <v>285.9809359620081</v>
      </c>
      <c r="F61" s="2">
        <v>272.06857654714594</v>
      </c>
      <c r="H61" s="2">
        <v>-13.91235941486218</v>
      </c>
      <c r="J61" s="3">
        <v>-0.048647856081953676</v>
      </c>
      <c r="K61" s="4"/>
      <c r="M61" s="5">
        <v>105390</v>
      </c>
      <c r="N61" s="4"/>
      <c r="P61" s="23">
        <v>2713.549065015733</v>
      </c>
      <c r="R61" s="23">
        <v>2581.540720629528</v>
      </c>
      <c r="T61" s="6">
        <v>-132.00834438620495</v>
      </c>
      <c r="V61" s="3">
        <v>-0.04864785608195353</v>
      </c>
    </row>
    <row r="62" spans="1:22" ht="12.75">
      <c r="A62" s="1" t="s">
        <v>2049</v>
      </c>
      <c r="B62" s="1" t="s">
        <v>1656</v>
      </c>
      <c r="D62" s="2">
        <v>197.9217060438552</v>
      </c>
      <c r="F62" s="2">
        <v>192.26107833939255</v>
      </c>
      <c r="H62" s="2">
        <v>-5.660627704462655</v>
      </c>
      <c r="J62" s="3">
        <v>-0.028600338071097575</v>
      </c>
      <c r="K62" s="4"/>
      <c r="M62" s="5">
        <v>87867</v>
      </c>
      <c r="N62" s="4"/>
      <c r="P62" s="23">
        <v>2252.514664707515</v>
      </c>
      <c r="R62" s="23">
        <v>2188.091983786775</v>
      </c>
      <c r="T62" s="6">
        <v>-64.42268092073982</v>
      </c>
      <c r="V62" s="3">
        <v>-0.02860033807109753</v>
      </c>
    </row>
    <row r="63" spans="11:18" ht="12.75">
      <c r="K63" s="4"/>
      <c r="N63" s="4"/>
      <c r="P63" s="23"/>
      <c r="R63" s="23"/>
    </row>
    <row r="64" spans="1:22" ht="12.75">
      <c r="A64" s="1" t="s">
        <v>2050</v>
      </c>
      <c r="B64" s="1" t="s">
        <v>1657</v>
      </c>
      <c r="D64" s="2">
        <v>188.72350436365306</v>
      </c>
      <c r="F64" s="2">
        <v>187.11891977459535</v>
      </c>
      <c r="H64" s="2">
        <v>-1.6045845890577084</v>
      </c>
      <c r="J64" s="3">
        <v>-0.008502303909987912</v>
      </c>
      <c r="K64" s="4"/>
      <c r="M64" s="5">
        <v>101328</v>
      </c>
      <c r="N64" s="4"/>
      <c r="P64" s="23">
        <v>1862.5010299586793</v>
      </c>
      <c r="R64" s="23">
        <v>1846.665480169305</v>
      </c>
      <c r="T64" s="6">
        <v>-15.835549789374227</v>
      </c>
      <c r="V64" s="3">
        <v>-0.00850230390998793</v>
      </c>
    </row>
    <row r="65" spans="1:22" ht="12.75">
      <c r="A65" s="1" t="s">
        <v>2051</v>
      </c>
      <c r="B65" s="1" t="s">
        <v>1658</v>
      </c>
      <c r="D65" s="2">
        <v>229.81526020773507</v>
      </c>
      <c r="F65" s="2">
        <v>224.7155224905938</v>
      </c>
      <c r="H65" s="2">
        <v>-5.099737717141267</v>
      </c>
      <c r="J65" s="3">
        <v>-0.02219059653624177</v>
      </c>
      <c r="K65" s="4"/>
      <c r="M65" s="5">
        <v>107706</v>
      </c>
      <c r="N65" s="4"/>
      <c r="P65" s="23">
        <v>2133.727556568205</v>
      </c>
      <c r="R65" s="23">
        <v>2086.3788692421385</v>
      </c>
      <c r="T65" s="6">
        <v>-47.34868732606628</v>
      </c>
      <c r="V65" s="3">
        <v>-0.02219059653624189</v>
      </c>
    </row>
    <row r="66" spans="1:22" ht="12.75">
      <c r="A66" s="1" t="s">
        <v>2052</v>
      </c>
      <c r="B66" s="1" t="s">
        <v>1659</v>
      </c>
      <c r="D66" s="2">
        <v>214.49635292998303</v>
      </c>
      <c r="F66" s="2">
        <v>208.46823754710357</v>
      </c>
      <c r="H66" s="2">
        <v>-6.028115382879463</v>
      </c>
      <c r="J66" s="3">
        <v>-0.028103579853626652</v>
      </c>
      <c r="K66" s="4"/>
      <c r="M66" s="5">
        <v>97931</v>
      </c>
      <c r="N66" s="4"/>
      <c r="P66" s="23">
        <v>2190.2804314260347</v>
      </c>
      <c r="R66" s="23">
        <v>2128.725710419618</v>
      </c>
      <c r="T66" s="6">
        <v>-61.55472100641691</v>
      </c>
      <c r="V66" s="3">
        <v>-0.02810357985362643</v>
      </c>
    </row>
    <row r="67" spans="1:22" ht="12.75">
      <c r="A67" s="1" t="s">
        <v>2053</v>
      </c>
      <c r="B67" s="1" t="s">
        <v>1660</v>
      </c>
      <c r="D67" s="2">
        <v>143.00083160177834</v>
      </c>
      <c r="F67" s="2">
        <v>141.5500440024377</v>
      </c>
      <c r="H67" s="2">
        <v>-1.4507875993406572</v>
      </c>
      <c r="J67" s="3">
        <v>-0.010145308828557997</v>
      </c>
      <c r="K67" s="4"/>
      <c r="M67" s="5">
        <v>65152</v>
      </c>
      <c r="N67" s="4"/>
      <c r="P67" s="23">
        <v>2194.8801510587296</v>
      </c>
      <c r="R67" s="23">
        <v>2172.6124140845664</v>
      </c>
      <c r="T67" s="6">
        <v>-22.2677369741632</v>
      </c>
      <c r="V67" s="3">
        <v>-0.010145308828558162</v>
      </c>
    </row>
    <row r="68" spans="1:22" ht="12.75">
      <c r="A68" s="1" t="s">
        <v>2054</v>
      </c>
      <c r="B68" s="1" t="s">
        <v>1661</v>
      </c>
      <c r="D68" s="2">
        <v>170.1363262863855</v>
      </c>
      <c r="F68" s="2">
        <v>165.9077930863675</v>
      </c>
      <c r="H68" s="2">
        <v>-4.228533200018006</v>
      </c>
      <c r="J68" s="3">
        <v>-0.024853793968139644</v>
      </c>
      <c r="K68" s="4"/>
      <c r="M68" s="5">
        <v>82241</v>
      </c>
      <c r="N68" s="4"/>
      <c r="P68" s="23">
        <v>2068.75313148412</v>
      </c>
      <c r="R68" s="23">
        <v>2017.3367673832697</v>
      </c>
      <c r="T68" s="6">
        <v>-51.41636410085016</v>
      </c>
      <c r="V68" s="3">
        <v>-0.024853793968139713</v>
      </c>
    </row>
    <row r="69" spans="11:18" ht="12.75">
      <c r="K69" s="4"/>
      <c r="N69" s="4"/>
      <c r="P69" s="23"/>
      <c r="R69" s="23"/>
    </row>
    <row r="70" spans="1:22" ht="12.75">
      <c r="A70" s="1" t="s">
        <v>2055</v>
      </c>
      <c r="B70" s="1" t="s">
        <v>1662</v>
      </c>
      <c r="D70" s="2">
        <v>340.66671358855183</v>
      </c>
      <c r="F70" s="2">
        <v>322.0955683742089</v>
      </c>
      <c r="H70" s="2">
        <v>-18.57114521434295</v>
      </c>
      <c r="J70" s="3">
        <v>-0.054514117386803694</v>
      </c>
      <c r="K70" s="4"/>
      <c r="M70" s="5">
        <v>106056</v>
      </c>
      <c r="N70" s="4"/>
      <c r="P70" s="23">
        <v>3212.1399410552144</v>
      </c>
      <c r="R70" s="23">
        <v>3037.0329672456896</v>
      </c>
      <c r="T70" s="6">
        <v>-175.1069738095248</v>
      </c>
      <c r="V70" s="3">
        <v>-0.054514117386803736</v>
      </c>
    </row>
    <row r="71" spans="1:22" ht="12.75">
      <c r="A71" s="1" t="s">
        <v>2056</v>
      </c>
      <c r="B71" s="1" t="s">
        <v>1663</v>
      </c>
      <c r="D71" s="2">
        <v>223.43829057006946</v>
      </c>
      <c r="F71" s="2">
        <v>216.00711504748006</v>
      </c>
      <c r="H71" s="2">
        <v>-7.431175522589399</v>
      </c>
      <c r="J71" s="3">
        <v>-0.03325829025826264</v>
      </c>
      <c r="K71" s="4"/>
      <c r="M71" s="5">
        <v>101781</v>
      </c>
      <c r="N71" s="4"/>
      <c r="P71" s="23">
        <v>2195.2848819531096</v>
      </c>
      <c r="R71" s="23">
        <v>2122.273460149537</v>
      </c>
      <c r="T71" s="6">
        <v>-73.01142180357238</v>
      </c>
      <c r="V71" s="3">
        <v>-0.03325829025826265</v>
      </c>
    </row>
    <row r="72" spans="1:22" ht="12.75">
      <c r="A72" s="1" t="s">
        <v>2057</v>
      </c>
      <c r="B72" s="1" t="s">
        <v>1664</v>
      </c>
      <c r="D72" s="2">
        <v>172.04699156610513</v>
      </c>
      <c r="F72" s="2">
        <v>170.87967690916747</v>
      </c>
      <c r="H72" s="2">
        <v>-1.1673146569376627</v>
      </c>
      <c r="J72" s="3">
        <v>-0.006784859452129093</v>
      </c>
      <c r="K72" s="4"/>
      <c r="M72" s="5">
        <v>82617</v>
      </c>
      <c r="N72" s="4"/>
      <c r="P72" s="23">
        <v>2082.4647659211196</v>
      </c>
      <c r="R72" s="23">
        <v>2068.335535170334</v>
      </c>
      <c r="T72" s="6">
        <v>-14.12923075078561</v>
      </c>
      <c r="V72" s="3">
        <v>-0.006784859452129046</v>
      </c>
    </row>
    <row r="73" spans="1:22" ht="12.75">
      <c r="A73" s="1" t="s">
        <v>2058</v>
      </c>
      <c r="B73" s="1" t="s">
        <v>1665</v>
      </c>
      <c r="D73" s="2">
        <v>170.5462470901564</v>
      </c>
      <c r="F73" s="2">
        <v>166.65417225079483</v>
      </c>
      <c r="H73" s="2">
        <v>-3.892074839361584</v>
      </c>
      <c r="J73" s="3">
        <v>-0.02282122829301605</v>
      </c>
      <c r="K73" s="4"/>
      <c r="M73" s="5">
        <v>80788</v>
      </c>
      <c r="N73" s="4"/>
      <c r="P73" s="23">
        <v>2111.034399789033</v>
      </c>
      <c r="R73" s="23">
        <v>2062.8580018170373</v>
      </c>
      <c r="T73" s="6">
        <v>-48.17639797199581</v>
      </c>
      <c r="V73" s="3">
        <v>-0.02282122829301613</v>
      </c>
    </row>
    <row r="74" spans="1:22" ht="12.75">
      <c r="A74" s="1" t="s">
        <v>2059</v>
      </c>
      <c r="B74" s="1" t="s">
        <v>1666</v>
      </c>
      <c r="D74" s="2">
        <v>247.68413840974958</v>
      </c>
      <c r="F74" s="2">
        <v>237.12887915398443</v>
      </c>
      <c r="H74" s="2">
        <v>-10.55525925576515</v>
      </c>
      <c r="J74" s="3">
        <v>-0.04261580625846675</v>
      </c>
      <c r="K74" s="4"/>
      <c r="M74" s="5">
        <v>100068</v>
      </c>
      <c r="N74" s="4"/>
      <c r="P74" s="23">
        <v>2475.1582764694963</v>
      </c>
      <c r="R74" s="23">
        <v>2369.677410900432</v>
      </c>
      <c r="T74" s="6">
        <v>-105.48086556906446</v>
      </c>
      <c r="V74" s="3">
        <v>-0.04261580625846672</v>
      </c>
    </row>
    <row r="75" spans="11:18" ht="12.75">
      <c r="K75" s="4"/>
      <c r="N75" s="4"/>
      <c r="P75" s="23"/>
      <c r="R75" s="23"/>
    </row>
    <row r="76" spans="1:22" ht="12.75">
      <c r="A76" s="1" t="s">
        <v>2026</v>
      </c>
      <c r="B76" s="1" t="s">
        <v>1629</v>
      </c>
      <c r="D76" s="2">
        <v>3936.9307696353944</v>
      </c>
      <c r="F76" s="2">
        <v>3712.3074773598264</v>
      </c>
      <c r="H76" s="2">
        <v>-224.62329227556802</v>
      </c>
      <c r="J76" s="3">
        <v>-0.05705543364085387</v>
      </c>
      <c r="K76" s="4"/>
      <c r="M76" s="5">
        <v>3440231</v>
      </c>
      <c r="N76" s="4"/>
      <c r="P76" s="23">
        <v>1144.3797726476491</v>
      </c>
      <c r="R76" s="23">
        <v>1079.0866884694158</v>
      </c>
      <c r="T76" s="6">
        <v>-65.29308417823336</v>
      </c>
      <c r="V76" s="3">
        <v>-0.057055433640853845</v>
      </c>
    </row>
    <row r="77" spans="11:18" ht="12.75">
      <c r="K77" s="4"/>
      <c r="N77" s="4"/>
      <c r="P77" s="23"/>
      <c r="R77" s="23"/>
    </row>
    <row r="78" spans="2:18" ht="12.75">
      <c r="B78" s="1" t="s">
        <v>1667</v>
      </c>
      <c r="K78" s="4"/>
      <c r="N78" s="4"/>
      <c r="P78" s="23"/>
      <c r="R78" s="23"/>
    </row>
    <row r="79" spans="1:22" ht="12.75">
      <c r="A79" s="1" t="s">
        <v>2060</v>
      </c>
      <c r="B79" s="1" t="s">
        <v>1668</v>
      </c>
      <c r="D79" s="2">
        <v>265.7437306059419</v>
      </c>
      <c r="F79" s="2">
        <v>255.6199686965891</v>
      </c>
      <c r="H79" s="2">
        <v>-10.123761909352794</v>
      </c>
      <c r="J79" s="3">
        <v>-0.03809595765916606</v>
      </c>
      <c r="K79" s="4"/>
      <c r="M79" s="5">
        <v>122554</v>
      </c>
      <c r="N79" s="4"/>
      <c r="P79" s="23">
        <v>2168.3807187520756</v>
      </c>
      <c r="R79" s="23">
        <v>2085.7741787015448</v>
      </c>
      <c r="T79" s="6">
        <v>-82.60654005053084</v>
      </c>
      <c r="V79" s="3">
        <v>-0.03809595765916592</v>
      </c>
    </row>
    <row r="80" spans="1:22" ht="12.75">
      <c r="A80" s="1" t="s">
        <v>2061</v>
      </c>
      <c r="B80" s="1" t="s">
        <v>1669</v>
      </c>
      <c r="D80" s="2">
        <v>161.23555196013263</v>
      </c>
      <c r="F80" s="2">
        <v>155.89602296753597</v>
      </c>
      <c r="H80" s="2">
        <v>-5.339528992596655</v>
      </c>
      <c r="J80" s="3">
        <v>-0.033116325324559416</v>
      </c>
      <c r="K80" s="4"/>
      <c r="M80" s="5">
        <v>81927</v>
      </c>
      <c r="N80" s="4"/>
      <c r="P80" s="23">
        <v>1968.0392539716165</v>
      </c>
      <c r="R80" s="23">
        <v>1902.8650257855893</v>
      </c>
      <c r="T80" s="6">
        <v>-65.17422818602722</v>
      </c>
      <c r="V80" s="3">
        <v>-0.033116325324559395</v>
      </c>
    </row>
    <row r="81" spans="1:22" ht="12.75">
      <c r="A81" s="1" t="s">
        <v>2062</v>
      </c>
      <c r="B81" s="1" t="s">
        <v>1670</v>
      </c>
      <c r="D81" s="2">
        <v>566.399491021815</v>
      </c>
      <c r="F81" s="2">
        <v>538.5710133780993</v>
      </c>
      <c r="H81" s="2">
        <v>-27.8284776437157</v>
      </c>
      <c r="J81" s="3">
        <v>-0.049132243380924714</v>
      </c>
      <c r="K81" s="4"/>
      <c r="M81" s="5">
        <v>221644</v>
      </c>
      <c r="N81" s="4"/>
      <c r="P81" s="23">
        <v>2555.4469826470154</v>
      </c>
      <c r="R81" s="23">
        <v>2429.892139548552</v>
      </c>
      <c r="T81" s="6">
        <v>-125.55484309846315</v>
      </c>
      <c r="V81" s="3">
        <v>-0.04913224338092483</v>
      </c>
    </row>
    <row r="82" spans="1:22" ht="12.75">
      <c r="A82" s="1" t="s">
        <v>2063</v>
      </c>
      <c r="B82" s="1" t="s">
        <v>1671</v>
      </c>
      <c r="D82" s="2">
        <v>233.8921760527505</v>
      </c>
      <c r="F82" s="2">
        <v>223.62088899351644</v>
      </c>
      <c r="H82" s="2">
        <v>-10.271287059234055</v>
      </c>
      <c r="J82" s="3">
        <v>-0.0439146243905035</v>
      </c>
      <c r="K82" s="4"/>
      <c r="M82" s="5">
        <v>94328</v>
      </c>
      <c r="N82" s="4"/>
      <c r="P82" s="23">
        <v>2479.5625482651017</v>
      </c>
      <c r="R82" s="23">
        <v>2370.6734903052798</v>
      </c>
      <c r="T82" s="6">
        <v>-108.88905795982191</v>
      </c>
      <c r="V82" s="3">
        <v>-0.04391462439050361</v>
      </c>
    </row>
    <row r="83" spans="1:22" ht="12.75">
      <c r="A83" s="1" t="s">
        <v>2064</v>
      </c>
      <c r="B83" s="1" t="s">
        <v>1672</v>
      </c>
      <c r="D83" s="2">
        <v>224.46715758911452</v>
      </c>
      <c r="F83" s="2">
        <v>214.7615816779327</v>
      </c>
      <c r="H83" s="2">
        <v>-9.705575911181825</v>
      </c>
      <c r="J83" s="3">
        <v>-0.04323828935789266</v>
      </c>
      <c r="K83" s="4"/>
      <c r="M83" s="5">
        <v>91572</v>
      </c>
      <c r="N83" s="4"/>
      <c r="P83" s="23">
        <v>2451.2641155496713</v>
      </c>
      <c r="R83" s="23">
        <v>2345.275648428916</v>
      </c>
      <c r="T83" s="6">
        <v>-105.9884671207551</v>
      </c>
      <c r="V83" s="3">
        <v>-0.04323828935789249</v>
      </c>
    </row>
    <row r="84" spans="1:22" ht="12.75">
      <c r="A84" s="1" t="s">
        <v>2065</v>
      </c>
      <c r="B84" s="1" t="s">
        <v>1673</v>
      </c>
      <c r="D84" s="2">
        <v>266.79437829550784</v>
      </c>
      <c r="F84" s="2">
        <v>257.01368661124553</v>
      </c>
      <c r="H84" s="2">
        <v>-9.780691684262308</v>
      </c>
      <c r="J84" s="3">
        <v>-0.03666003664226006</v>
      </c>
      <c r="K84" s="4"/>
      <c r="M84" s="5">
        <v>110665</v>
      </c>
      <c r="N84" s="4"/>
      <c r="P84" s="23">
        <v>2410.8288826233033</v>
      </c>
      <c r="R84" s="23">
        <v>2322.447807448114</v>
      </c>
      <c r="T84" s="6">
        <v>-88.38107517518938</v>
      </c>
      <c r="V84" s="3">
        <v>-0.03666003664226014</v>
      </c>
    </row>
    <row r="85" spans="1:22" ht="12.75">
      <c r="A85" s="1" t="s">
        <v>2066</v>
      </c>
      <c r="B85" s="1" t="s">
        <v>1674</v>
      </c>
      <c r="D85" s="2">
        <v>248.92851284453542</v>
      </c>
      <c r="F85" s="2">
        <v>242.6606164869421</v>
      </c>
      <c r="H85" s="2">
        <v>-6.267896357593315</v>
      </c>
      <c r="J85" s="3">
        <v>-0.025179503488649516</v>
      </c>
      <c r="K85" s="4"/>
      <c r="M85" s="5">
        <v>126522</v>
      </c>
      <c r="N85" s="4"/>
      <c r="P85" s="23">
        <v>1967.4721617152386</v>
      </c>
      <c r="R85" s="23">
        <v>1917.932189555509</v>
      </c>
      <c r="T85" s="6">
        <v>-49.53997215972959</v>
      </c>
      <c r="V85" s="3">
        <v>-0.02517950348864948</v>
      </c>
    </row>
    <row r="86" spans="1:22" ht="12.75">
      <c r="A86" s="1" t="s">
        <v>2067</v>
      </c>
      <c r="B86" s="1" t="s">
        <v>1675</v>
      </c>
      <c r="D86" s="2">
        <v>212.29730937161082</v>
      </c>
      <c r="F86" s="2">
        <v>203.81157058614895</v>
      </c>
      <c r="H86" s="2">
        <v>-8.485738785461876</v>
      </c>
      <c r="J86" s="3">
        <v>-0.03997101428453912</v>
      </c>
      <c r="K86" s="4"/>
      <c r="M86" s="5">
        <v>100170</v>
      </c>
      <c r="N86" s="4"/>
      <c r="P86" s="23">
        <v>2119.370164436566</v>
      </c>
      <c r="R86" s="23">
        <v>2034.6567893196461</v>
      </c>
      <c r="T86" s="6">
        <v>-84.7133751169199</v>
      </c>
      <c r="V86" s="3">
        <v>-0.03997101428453907</v>
      </c>
    </row>
    <row r="87" spans="1:22" ht="12.75">
      <c r="A87" s="1" t="s">
        <v>2068</v>
      </c>
      <c r="B87" s="1" t="s">
        <v>1676</v>
      </c>
      <c r="D87" s="2">
        <v>176.4765610637263</v>
      </c>
      <c r="F87" s="2">
        <v>171.6211853093432</v>
      </c>
      <c r="H87" s="2">
        <v>-4.855375754383118</v>
      </c>
      <c r="J87" s="3">
        <v>-0.027512864740319963</v>
      </c>
      <c r="K87" s="4"/>
      <c r="M87" s="5">
        <v>97079</v>
      </c>
      <c r="N87" s="4"/>
      <c r="P87" s="23">
        <v>1817.8654607456433</v>
      </c>
      <c r="R87" s="23">
        <v>1767.850774208049</v>
      </c>
      <c r="T87" s="6">
        <v>-50.01468653759434</v>
      </c>
      <c r="V87" s="3">
        <v>-0.02751286474031998</v>
      </c>
    </row>
    <row r="88" spans="1:22" ht="12.75">
      <c r="A88" s="1" t="s">
        <v>2069</v>
      </c>
      <c r="B88" s="1" t="s">
        <v>1677</v>
      </c>
      <c r="D88" s="2">
        <v>288.08832672970067</v>
      </c>
      <c r="F88" s="2">
        <v>277.78045292859974</v>
      </c>
      <c r="H88" s="2">
        <v>-10.307873801100925</v>
      </c>
      <c r="J88" s="3">
        <v>-0.03578025502842503</v>
      </c>
      <c r="K88" s="4"/>
      <c r="M88" s="5">
        <v>140831</v>
      </c>
      <c r="N88" s="4"/>
      <c r="P88" s="23">
        <v>2045.6314783655637</v>
      </c>
      <c r="R88" s="23">
        <v>1972.4382623754693</v>
      </c>
      <c r="T88" s="6">
        <v>-73.19321599009436</v>
      </c>
      <c r="V88" s="3">
        <v>-0.03578025502842521</v>
      </c>
    </row>
    <row r="89" spans="1:22" ht="12.75">
      <c r="A89" s="1" t="s">
        <v>2070</v>
      </c>
      <c r="B89" s="1" t="s">
        <v>1678</v>
      </c>
      <c r="D89" s="2">
        <v>108.72744706174626</v>
      </c>
      <c r="F89" s="2">
        <v>104.34999585068608</v>
      </c>
      <c r="H89" s="2">
        <v>-4.377451211060176</v>
      </c>
      <c r="J89" s="3">
        <v>-0.040260774343153886</v>
      </c>
      <c r="K89" s="4"/>
      <c r="M89" s="5">
        <v>1187292</v>
      </c>
      <c r="N89" s="4"/>
      <c r="P89" s="23">
        <v>91.57599567902946</v>
      </c>
      <c r="R89" s="23">
        <v>87.88907518174643</v>
      </c>
      <c r="T89" s="6">
        <v>-3.686920497283026</v>
      </c>
      <c r="V89" s="3">
        <v>-0.04026077434315373</v>
      </c>
    </row>
    <row r="90" spans="11:18" ht="12.75">
      <c r="K90" s="4"/>
      <c r="N90" s="4"/>
      <c r="P90" s="23"/>
      <c r="R90" s="23"/>
    </row>
    <row r="91" spans="2:18" ht="12.75">
      <c r="B91" s="1" t="s">
        <v>1679</v>
      </c>
      <c r="K91" s="4"/>
      <c r="N91" s="4"/>
      <c r="P91" s="23"/>
      <c r="R91" s="23"/>
    </row>
    <row r="92" spans="1:22" ht="12.75">
      <c r="A92" s="1" t="s">
        <v>2071</v>
      </c>
      <c r="B92" s="1" t="s">
        <v>1680</v>
      </c>
      <c r="D92" s="2">
        <v>198.7836171587836</v>
      </c>
      <c r="F92" s="2">
        <v>187.58916646149376</v>
      </c>
      <c r="H92" s="2">
        <v>-11.194450697289852</v>
      </c>
      <c r="J92" s="3">
        <v>-0.05631475499486455</v>
      </c>
      <c r="K92" s="4"/>
      <c r="M92" s="5">
        <v>64997</v>
      </c>
      <c r="N92" s="4"/>
      <c r="P92" s="23">
        <v>3058.350649395874</v>
      </c>
      <c r="R92" s="23">
        <v>2886.1203818867602</v>
      </c>
      <c r="T92" s="6">
        <v>-172.23026750911367</v>
      </c>
      <c r="V92" s="3">
        <v>-0.056314754994864595</v>
      </c>
    </row>
    <row r="93" spans="1:22" ht="12.75">
      <c r="A93" s="1" t="s">
        <v>2072</v>
      </c>
      <c r="B93" s="1" t="s">
        <v>1681</v>
      </c>
      <c r="D93" s="2">
        <v>571.351487504448</v>
      </c>
      <c r="F93" s="2">
        <v>540.222549065624</v>
      </c>
      <c r="H93" s="2">
        <v>-31.12893843882398</v>
      </c>
      <c r="J93" s="3">
        <v>-0.05448299185285947</v>
      </c>
      <c r="K93" s="4"/>
      <c r="M93" s="5">
        <v>216749</v>
      </c>
      <c r="N93" s="4"/>
      <c r="P93" s="23">
        <v>2636.005183435439</v>
      </c>
      <c r="R93" s="23">
        <v>2492.3877345022306</v>
      </c>
      <c r="T93" s="6">
        <v>-143.61744893320838</v>
      </c>
      <c r="V93" s="3">
        <v>-0.05448299185285948</v>
      </c>
    </row>
    <row r="94" spans="1:22" ht="12.75">
      <c r="A94" s="1" t="s">
        <v>2073</v>
      </c>
      <c r="B94" s="1" t="s">
        <v>1682</v>
      </c>
      <c r="D94" s="2">
        <v>271.587959859382</v>
      </c>
      <c r="F94" s="2">
        <v>260.46510636826395</v>
      </c>
      <c r="H94" s="2">
        <v>-11.122853491118065</v>
      </c>
      <c r="J94" s="3">
        <v>-0.0409548843655553</v>
      </c>
      <c r="K94" s="4"/>
      <c r="M94" s="5">
        <v>125464</v>
      </c>
      <c r="N94" s="4"/>
      <c r="P94" s="23">
        <v>2164.668429664143</v>
      </c>
      <c r="R94" s="23">
        <v>2076.01468443748</v>
      </c>
      <c r="T94" s="6">
        <v>-88.65374522666298</v>
      </c>
      <c r="V94" s="3">
        <v>-0.04095488436555522</v>
      </c>
    </row>
    <row r="95" spans="1:22" ht="12.75">
      <c r="A95" s="1" t="s">
        <v>2074</v>
      </c>
      <c r="B95" s="1" t="s">
        <v>1683</v>
      </c>
      <c r="D95" s="2">
        <v>176.14969507034328</v>
      </c>
      <c r="F95" s="2">
        <v>168.31789223779063</v>
      </c>
      <c r="H95" s="2">
        <v>-7.831802832552654</v>
      </c>
      <c r="J95" s="3">
        <v>-0.044461063809534934</v>
      </c>
      <c r="K95" s="4"/>
      <c r="M95" s="5">
        <v>80318</v>
      </c>
      <c r="N95" s="4"/>
      <c r="P95" s="23">
        <v>2193.153403599981</v>
      </c>
      <c r="R95" s="23">
        <v>2095.6434701784237</v>
      </c>
      <c r="T95" s="6">
        <v>-97.50993342155743</v>
      </c>
      <c r="V95" s="3">
        <v>-0.04446106380953491</v>
      </c>
    </row>
    <row r="96" spans="1:22" ht="12.75">
      <c r="A96" s="1" t="s">
        <v>2075</v>
      </c>
      <c r="B96" s="1" t="s">
        <v>1684</v>
      </c>
      <c r="D96" s="2">
        <v>328.85961837019795</v>
      </c>
      <c r="F96" s="2">
        <v>315.03479969285127</v>
      </c>
      <c r="H96" s="2">
        <v>-13.824818677346684</v>
      </c>
      <c r="J96" s="3">
        <v>-0.04203866301938007</v>
      </c>
      <c r="K96" s="4"/>
      <c r="M96" s="5">
        <v>146137</v>
      </c>
      <c r="N96" s="4"/>
      <c r="P96" s="23">
        <v>2250.351508312049</v>
      </c>
      <c r="R96" s="23">
        <v>2155.749739578965</v>
      </c>
      <c r="T96" s="6">
        <v>-94.6017687330841</v>
      </c>
      <c r="V96" s="3">
        <v>-0.042038663019380154</v>
      </c>
    </row>
    <row r="97" spans="1:22" ht="12.75">
      <c r="A97" s="1" t="s">
        <v>133</v>
      </c>
      <c r="B97" s="1" t="s">
        <v>1685</v>
      </c>
      <c r="D97" s="2">
        <v>67.86348101546129</v>
      </c>
      <c r="F97" s="2">
        <v>65.0477844791295</v>
      </c>
      <c r="H97" s="2">
        <v>-2.815696536331785</v>
      </c>
      <c r="J97" s="3">
        <v>-0.041490599866079475</v>
      </c>
      <c r="K97" s="4"/>
      <c r="M97" s="5">
        <v>633665</v>
      </c>
      <c r="N97" s="4"/>
      <c r="P97" s="23">
        <v>107.09677986863926</v>
      </c>
      <c r="R97" s="23">
        <v>102.65327022816393</v>
      </c>
      <c r="T97" s="6">
        <v>-4.443509640475327</v>
      </c>
      <c r="V97" s="3">
        <v>-0.041490599866079655</v>
      </c>
    </row>
    <row r="98" spans="11:18" ht="12.75">
      <c r="K98" s="4"/>
      <c r="N98" s="4"/>
      <c r="P98" s="23"/>
      <c r="R98" s="23"/>
    </row>
    <row r="99" spans="2:18" ht="12.75">
      <c r="B99" s="1" t="s">
        <v>1686</v>
      </c>
      <c r="K99" s="4"/>
      <c r="N99" s="4"/>
      <c r="P99" s="23"/>
      <c r="R99" s="23"/>
    </row>
    <row r="100" spans="1:22" ht="12.75">
      <c r="A100" s="1" t="s">
        <v>2076</v>
      </c>
      <c r="B100" s="1" t="s">
        <v>1687</v>
      </c>
      <c r="D100" s="2">
        <v>220.52510842506177</v>
      </c>
      <c r="F100" s="2">
        <v>212.50563162312167</v>
      </c>
      <c r="H100" s="2">
        <v>-8.019476801940101</v>
      </c>
      <c r="J100" s="3">
        <v>-0.036365368366501706</v>
      </c>
      <c r="K100" s="4"/>
      <c r="M100" s="5">
        <v>107011</v>
      </c>
      <c r="N100" s="4"/>
      <c r="P100" s="23">
        <v>2060.7704668217452</v>
      </c>
      <c r="R100" s="23">
        <v>1985.8297896769648</v>
      </c>
      <c r="T100" s="6">
        <v>-74.94067714478047</v>
      </c>
      <c r="V100" s="3">
        <v>-0.03636536836650171</v>
      </c>
    </row>
    <row r="101" spans="1:22" ht="12.75">
      <c r="A101" s="1" t="s">
        <v>2077</v>
      </c>
      <c r="B101" s="1" t="s">
        <v>1688</v>
      </c>
      <c r="D101" s="2">
        <v>277.0594328689265</v>
      </c>
      <c r="F101" s="2">
        <v>265.53404283438823</v>
      </c>
      <c r="H101" s="2">
        <v>-11.525390034538248</v>
      </c>
      <c r="J101" s="3">
        <v>-0.04159898082225113</v>
      </c>
      <c r="K101" s="4"/>
      <c r="M101" s="5">
        <v>131976</v>
      </c>
      <c r="N101" s="4"/>
      <c r="P101" s="23">
        <v>2099.31679145395</v>
      </c>
      <c r="R101" s="23">
        <v>2011.9873525064272</v>
      </c>
      <c r="T101" s="6">
        <v>-87.3294389475227</v>
      </c>
      <c r="V101" s="3">
        <v>-0.041598980822251164</v>
      </c>
    </row>
    <row r="102" spans="1:22" ht="12.75">
      <c r="A102" s="1" t="s">
        <v>2078</v>
      </c>
      <c r="B102" s="1" t="s">
        <v>1689</v>
      </c>
      <c r="D102" s="2">
        <v>244.4314793160412</v>
      </c>
      <c r="F102" s="2">
        <v>235.37339824904433</v>
      </c>
      <c r="H102" s="2">
        <v>-9.058081066996863</v>
      </c>
      <c r="J102" s="3">
        <v>-0.03705775169525152</v>
      </c>
      <c r="K102" s="4"/>
      <c r="M102" s="5">
        <v>114074</v>
      </c>
      <c r="N102" s="4"/>
      <c r="P102" s="23">
        <v>2142.7448789035293</v>
      </c>
      <c r="R102" s="23">
        <v>2063.3395712348506</v>
      </c>
      <c r="T102" s="6">
        <v>-79.40530766867869</v>
      </c>
      <c r="V102" s="3">
        <v>-0.03705775169525148</v>
      </c>
    </row>
    <row r="103" spans="1:22" ht="12.75">
      <c r="A103" s="1" t="s">
        <v>2079</v>
      </c>
      <c r="B103" s="1" t="s">
        <v>1690</v>
      </c>
      <c r="D103" s="2">
        <v>535.1722660727518</v>
      </c>
      <c r="F103" s="2">
        <v>509.7842495476042</v>
      </c>
      <c r="H103" s="2">
        <v>-25.388016525147577</v>
      </c>
      <c r="J103" s="3">
        <v>-0.04743896149823337</v>
      </c>
      <c r="K103" s="4"/>
      <c r="M103" s="5">
        <v>239917</v>
      </c>
      <c r="N103" s="4"/>
      <c r="P103" s="23">
        <v>2230.6558771273053</v>
      </c>
      <c r="R103" s="23">
        <v>2124.8358788564556</v>
      </c>
      <c r="T103" s="6">
        <v>-105.81999827084974</v>
      </c>
      <c r="V103" s="3">
        <v>-0.04743896149823315</v>
      </c>
    </row>
    <row r="104" spans="1:22" ht="12.75">
      <c r="A104" s="1" t="s">
        <v>134</v>
      </c>
      <c r="B104" s="1" t="s">
        <v>1691</v>
      </c>
      <c r="D104" s="2">
        <v>54.9419210593844</v>
      </c>
      <c r="F104" s="2">
        <v>52.86397970001325</v>
      </c>
      <c r="H104" s="2">
        <v>-2.0779413593711453</v>
      </c>
      <c r="J104" s="3">
        <v>-0.03782068990862526</v>
      </c>
      <c r="K104" s="4"/>
      <c r="M104" s="5">
        <v>592978</v>
      </c>
      <c r="N104" s="4"/>
      <c r="P104" s="23">
        <v>92.65423179170963</v>
      </c>
      <c r="R104" s="23">
        <v>89.14998482239349</v>
      </c>
      <c r="T104" s="6">
        <v>-3.504246969316142</v>
      </c>
      <c r="V104" s="3">
        <v>-0.037820689908625305</v>
      </c>
    </row>
    <row r="105" spans="11:18" ht="12.75">
      <c r="K105" s="4"/>
      <c r="N105" s="4"/>
      <c r="P105" s="23"/>
      <c r="R105" s="23"/>
    </row>
    <row r="106" spans="2:18" ht="12.75">
      <c r="B106" s="1" t="s">
        <v>1692</v>
      </c>
      <c r="K106" s="4"/>
      <c r="N106" s="4"/>
      <c r="P106" s="23"/>
      <c r="R106" s="23"/>
    </row>
    <row r="107" spans="1:22" ht="12.75">
      <c r="A107" s="1" t="s">
        <v>2080</v>
      </c>
      <c r="B107" s="1" t="s">
        <v>1693</v>
      </c>
      <c r="D107" s="2">
        <v>220.2355337230743</v>
      </c>
      <c r="F107" s="2">
        <v>210.76160950160667</v>
      </c>
      <c r="H107" s="2">
        <v>-9.473924221467627</v>
      </c>
      <c r="J107" s="3">
        <v>-0.04301723732456455</v>
      </c>
      <c r="K107" s="4"/>
      <c r="M107" s="5">
        <v>92491</v>
      </c>
      <c r="N107" s="4"/>
      <c r="P107" s="23">
        <v>2381.1563689772443</v>
      </c>
      <c r="R107" s="23">
        <v>2278.7256003460516</v>
      </c>
      <c r="T107" s="6">
        <v>-102.43076863119268</v>
      </c>
      <c r="V107" s="3">
        <v>-0.04301723732456462</v>
      </c>
    </row>
    <row r="108" spans="1:22" ht="12.75">
      <c r="A108" s="1" t="s">
        <v>2081</v>
      </c>
      <c r="B108" s="1" t="s">
        <v>1694</v>
      </c>
      <c r="D108" s="2">
        <v>315.1331668086477</v>
      </c>
      <c r="F108" s="2">
        <v>300.5048374660239</v>
      </c>
      <c r="H108" s="2">
        <v>-14.628329342623772</v>
      </c>
      <c r="J108" s="3">
        <v>-0.04641951683716698</v>
      </c>
      <c r="K108" s="4"/>
      <c r="M108" s="5">
        <v>124851</v>
      </c>
      <c r="N108" s="4"/>
      <c r="P108" s="23">
        <v>2524.0740307137926</v>
      </c>
      <c r="R108" s="23">
        <v>2406.9077337468175</v>
      </c>
      <c r="T108" s="6">
        <v>-117.1662969669751</v>
      </c>
      <c r="V108" s="3">
        <v>-0.04641951683716709</v>
      </c>
    </row>
    <row r="109" spans="1:22" ht="12.75">
      <c r="A109" s="1" t="s">
        <v>2082</v>
      </c>
      <c r="B109" s="1" t="s">
        <v>1695</v>
      </c>
      <c r="D109" s="2">
        <v>195.64903448193118</v>
      </c>
      <c r="F109" s="2">
        <v>188.65640276047674</v>
      </c>
      <c r="H109" s="2">
        <v>-6.992631721454444</v>
      </c>
      <c r="J109" s="3">
        <v>-0.03574069118189405</v>
      </c>
      <c r="K109" s="4"/>
      <c r="M109" s="5">
        <v>94946</v>
      </c>
      <c r="N109" s="4"/>
      <c r="P109" s="23">
        <v>2060.634829081069</v>
      </c>
      <c r="R109" s="23">
        <v>1986.9863160162274</v>
      </c>
      <c r="T109" s="6">
        <v>-73.64851306484138</v>
      </c>
      <c r="V109" s="3">
        <v>-0.03574069118189399</v>
      </c>
    </row>
    <row r="110" spans="1:22" ht="12.75">
      <c r="A110" s="1" t="s">
        <v>2083</v>
      </c>
      <c r="B110" s="1" t="s">
        <v>1696</v>
      </c>
      <c r="D110" s="2">
        <v>172.9414883206969</v>
      </c>
      <c r="F110" s="2">
        <v>165.05534935130154</v>
      </c>
      <c r="H110" s="2">
        <v>-7.886138969395347</v>
      </c>
      <c r="J110" s="3">
        <v>-0.04560004106574794</v>
      </c>
      <c r="K110" s="4"/>
      <c r="M110" s="5">
        <v>70099</v>
      </c>
      <c r="N110" s="4"/>
      <c r="P110" s="23">
        <v>2467.1035010584587</v>
      </c>
      <c r="R110" s="23">
        <v>2354.6034800967423</v>
      </c>
      <c r="T110" s="6">
        <v>-112.50002096171647</v>
      </c>
      <c r="V110" s="3">
        <v>-0.04560004106574804</v>
      </c>
    </row>
    <row r="111" spans="1:22" ht="12.75">
      <c r="A111" s="1" t="s">
        <v>2084</v>
      </c>
      <c r="B111" s="1" t="s">
        <v>1697</v>
      </c>
      <c r="D111" s="2">
        <v>298.25450122529463</v>
      </c>
      <c r="F111" s="2">
        <v>284.3634787454702</v>
      </c>
      <c r="H111" s="2">
        <v>-13.891022479824414</v>
      </c>
      <c r="J111" s="3">
        <v>-0.046574393421581435</v>
      </c>
      <c r="K111" s="4"/>
      <c r="M111" s="5">
        <v>125271</v>
      </c>
      <c r="N111" s="4"/>
      <c r="P111" s="23">
        <v>2380.874274375511</v>
      </c>
      <c r="R111" s="23">
        <v>2269.9864992334237</v>
      </c>
      <c r="T111" s="6">
        <v>-110.88777514208732</v>
      </c>
      <c r="V111" s="3">
        <v>-0.046574393421581456</v>
      </c>
    </row>
    <row r="112" spans="1:22" ht="12.75">
      <c r="A112" s="1" t="s">
        <v>2085</v>
      </c>
      <c r="B112" s="1" t="s">
        <v>1698</v>
      </c>
      <c r="D112" s="2">
        <v>54.37844888368557</v>
      </c>
      <c r="F112" s="2">
        <v>52.301795040899144</v>
      </c>
      <c r="H112" s="2">
        <v>-2.0766538427864276</v>
      </c>
      <c r="J112" s="3">
        <v>-0.038188912803091335</v>
      </c>
      <c r="K112" s="4"/>
      <c r="M112" s="5">
        <v>507658</v>
      </c>
      <c r="N112" s="4"/>
      <c r="P112" s="23">
        <v>107.11630444843885</v>
      </c>
      <c r="R112" s="23">
        <v>103.02564923806804</v>
      </c>
      <c r="T112" s="6">
        <v>-4.090655210370812</v>
      </c>
      <c r="V112" s="3">
        <v>-0.0381889128030913</v>
      </c>
    </row>
    <row r="113" spans="11:18" ht="12.75">
      <c r="K113" s="4"/>
      <c r="N113" s="4"/>
      <c r="P113" s="23"/>
      <c r="R113" s="23"/>
    </row>
    <row r="114" spans="2:18" ht="12.75">
      <c r="B114" s="1" t="s">
        <v>1699</v>
      </c>
      <c r="K114" s="4"/>
      <c r="N114" s="4"/>
      <c r="P114" s="23"/>
      <c r="R114" s="23"/>
    </row>
    <row r="115" spans="1:22" ht="12.75">
      <c r="A115" s="1" t="s">
        <v>2086</v>
      </c>
      <c r="B115" s="1" t="s">
        <v>1700</v>
      </c>
      <c r="D115" s="2">
        <v>1173.796161249619</v>
      </c>
      <c r="F115" s="2">
        <v>1111.3689145046017</v>
      </c>
      <c r="H115" s="2">
        <v>-62.42724674501733</v>
      </c>
      <c r="J115" s="3">
        <v>-0.05318406108821954</v>
      </c>
      <c r="K115" s="4"/>
      <c r="M115" s="5">
        <v>429557</v>
      </c>
      <c r="N115" s="4"/>
      <c r="P115" s="23">
        <v>2732.5737009282097</v>
      </c>
      <c r="R115" s="23">
        <v>2587.244334289982</v>
      </c>
      <c r="T115" s="6">
        <v>-145.32936663822784</v>
      </c>
      <c r="V115" s="3">
        <v>-0.05318406108821946</v>
      </c>
    </row>
    <row r="116" spans="1:22" ht="12.75">
      <c r="A116" s="1" t="s">
        <v>2087</v>
      </c>
      <c r="B116" s="1" t="s">
        <v>1701</v>
      </c>
      <c r="D116" s="2">
        <v>305.1180087381499</v>
      </c>
      <c r="F116" s="2">
        <v>292.9859923627136</v>
      </c>
      <c r="H116" s="2">
        <v>-12.132016375436308</v>
      </c>
      <c r="J116" s="3">
        <v>-0.03976171850888001</v>
      </c>
      <c r="K116" s="4"/>
      <c r="M116" s="5">
        <v>136157</v>
      </c>
      <c r="N116" s="4"/>
      <c r="P116" s="23">
        <v>2240.927816698002</v>
      </c>
      <c r="R116" s="23">
        <v>2151.824675651737</v>
      </c>
      <c r="T116" s="6">
        <v>-89.10314104626514</v>
      </c>
      <c r="V116" s="3">
        <v>-0.039761718508880065</v>
      </c>
    </row>
    <row r="117" spans="1:22" ht="12.75">
      <c r="A117" s="1" t="s">
        <v>2088</v>
      </c>
      <c r="B117" s="1" t="s">
        <v>1702</v>
      </c>
      <c r="D117" s="2">
        <v>275.31414840158425</v>
      </c>
      <c r="F117" s="2">
        <v>265.4605039618587</v>
      </c>
      <c r="H117" s="2">
        <v>-9.853644439725542</v>
      </c>
      <c r="J117" s="3">
        <v>-0.035790548712929283</v>
      </c>
      <c r="K117" s="4"/>
      <c r="M117" s="5">
        <v>135108</v>
      </c>
      <c r="N117" s="4"/>
      <c r="P117" s="23">
        <v>2037.7338751338505</v>
      </c>
      <c r="R117" s="23">
        <v>1964.8022616118863</v>
      </c>
      <c r="T117" s="6">
        <v>-72.93161352196421</v>
      </c>
      <c r="V117" s="3">
        <v>-0.03579054871292927</v>
      </c>
    </row>
    <row r="118" spans="1:22" ht="12.75">
      <c r="A118" s="1" t="s">
        <v>2089</v>
      </c>
      <c r="B118" s="1" t="s">
        <v>1703</v>
      </c>
      <c r="D118" s="2">
        <v>336.7773188361005</v>
      </c>
      <c r="F118" s="2">
        <v>320.74360524285856</v>
      </c>
      <c r="H118" s="2">
        <v>-16.03371359324194</v>
      </c>
      <c r="J118" s="3">
        <v>-0.04760924413987948</v>
      </c>
      <c r="K118" s="4"/>
      <c r="M118" s="5">
        <v>129266</v>
      </c>
      <c r="N118" s="4"/>
      <c r="P118" s="23">
        <v>2605.304711494906</v>
      </c>
      <c r="R118" s="23">
        <v>2481.268123426567</v>
      </c>
      <c r="T118" s="6">
        <v>-124.03658806833892</v>
      </c>
      <c r="V118" s="3">
        <v>-0.04760924413987935</v>
      </c>
    </row>
    <row r="119" spans="1:22" ht="12.75">
      <c r="A119" s="1" t="s">
        <v>2090</v>
      </c>
      <c r="B119" s="1" t="s">
        <v>1704</v>
      </c>
      <c r="D119" s="2">
        <v>166.52157055568404</v>
      </c>
      <c r="F119" s="2">
        <v>163.01497458657033</v>
      </c>
      <c r="H119" s="2">
        <v>-3.506595969113704</v>
      </c>
      <c r="J119" s="3">
        <v>-0.02105790833831413</v>
      </c>
      <c r="K119" s="4"/>
      <c r="M119" s="5">
        <v>89002</v>
      </c>
      <c r="N119" s="4"/>
      <c r="P119" s="23">
        <v>1870.9868380000903</v>
      </c>
      <c r="R119" s="23">
        <v>1831.587768663292</v>
      </c>
      <c r="T119" s="6">
        <v>-39.39906933679822</v>
      </c>
      <c r="V119" s="3">
        <v>-0.0210579083383142</v>
      </c>
    </row>
    <row r="120" spans="1:22" ht="12.75">
      <c r="A120" s="1" t="s">
        <v>2091</v>
      </c>
      <c r="B120" s="1" t="s">
        <v>1705</v>
      </c>
      <c r="D120" s="2">
        <v>276.9207526579582</v>
      </c>
      <c r="F120" s="2">
        <v>265.3823419518878</v>
      </c>
      <c r="H120" s="2">
        <v>-11.538410706070408</v>
      </c>
      <c r="J120" s="3">
        <v>-0.041666832822465305</v>
      </c>
      <c r="K120" s="4"/>
      <c r="M120" s="5">
        <v>111983</v>
      </c>
      <c r="N120" s="4"/>
      <c r="P120" s="23">
        <v>2472.882068331427</v>
      </c>
      <c r="R120" s="23">
        <v>2369.8449046005894</v>
      </c>
      <c r="T120" s="6">
        <v>-103.03716373083762</v>
      </c>
      <c r="V120" s="3">
        <v>-0.041666832822465236</v>
      </c>
    </row>
    <row r="121" spans="1:22" ht="12.75">
      <c r="A121" s="1" t="s">
        <v>2092</v>
      </c>
      <c r="B121" s="1" t="s">
        <v>1706</v>
      </c>
      <c r="D121" s="2">
        <v>279.18005380892015</v>
      </c>
      <c r="F121" s="2">
        <v>265.9755362314389</v>
      </c>
      <c r="H121" s="2">
        <v>-13.204517577481226</v>
      </c>
      <c r="J121" s="3">
        <v>-0.04729749635523326</v>
      </c>
      <c r="K121" s="4"/>
      <c r="M121" s="5">
        <v>106507</v>
      </c>
      <c r="N121" s="4"/>
      <c r="P121" s="23">
        <v>2621.2366680961827</v>
      </c>
      <c r="R121" s="23">
        <v>2497.2587363407</v>
      </c>
      <c r="T121" s="6">
        <v>-123.97793175548259</v>
      </c>
      <c r="V121" s="3">
        <v>-0.04729749635523311</v>
      </c>
    </row>
    <row r="122" spans="1:22" ht="12.75">
      <c r="A122" s="1" t="s">
        <v>2093</v>
      </c>
      <c r="B122" s="1" t="s">
        <v>1707</v>
      </c>
      <c r="D122" s="2">
        <v>108.48990415735496</v>
      </c>
      <c r="F122" s="2">
        <v>103.8558365473629</v>
      </c>
      <c r="H122" s="2">
        <v>-4.634067609992059</v>
      </c>
      <c r="J122" s="3">
        <v>-0.04271427508379725</v>
      </c>
      <c r="K122" s="4"/>
      <c r="M122" s="5">
        <v>1137580</v>
      </c>
      <c r="N122" s="4"/>
      <c r="P122" s="23">
        <v>95.36903264592816</v>
      </c>
      <c r="R122" s="23">
        <v>91.29541355101433</v>
      </c>
      <c r="T122" s="6">
        <v>-4.073619094913823</v>
      </c>
      <c r="V122" s="3">
        <v>-0.04271427508379733</v>
      </c>
    </row>
    <row r="123" spans="11:18" ht="12.75">
      <c r="K123" s="4"/>
      <c r="N123" s="4"/>
      <c r="P123" s="23"/>
      <c r="R123" s="23"/>
    </row>
    <row r="124" spans="2:18" ht="12.75">
      <c r="B124" s="1" t="s">
        <v>1708</v>
      </c>
      <c r="K124" s="4"/>
      <c r="N124" s="4"/>
      <c r="P124" s="23"/>
      <c r="R124" s="23"/>
    </row>
    <row r="125" spans="1:22" ht="12.75">
      <c r="A125" s="1" t="s">
        <v>2094</v>
      </c>
      <c r="B125" s="1" t="s">
        <v>1709</v>
      </c>
      <c r="D125" s="2">
        <v>496.7818955772184</v>
      </c>
      <c r="F125" s="2">
        <v>475.8586427875946</v>
      </c>
      <c r="H125" s="2">
        <v>-20.923252789623803</v>
      </c>
      <c r="J125" s="3">
        <v>-0.042117583140409656</v>
      </c>
      <c r="K125" s="4"/>
      <c r="M125" s="5">
        <v>210442</v>
      </c>
      <c r="N125" s="4"/>
      <c r="P125" s="23">
        <v>2360.659448100752</v>
      </c>
      <c r="R125" s="23">
        <v>2261.2341775291748</v>
      </c>
      <c r="T125" s="6">
        <v>-99.42527057157713</v>
      </c>
      <c r="V125" s="3">
        <v>-0.04211758314040971</v>
      </c>
    </row>
    <row r="126" spans="1:22" ht="12.75">
      <c r="A126" s="1" t="s">
        <v>2095</v>
      </c>
      <c r="B126" s="1" t="s">
        <v>1710</v>
      </c>
      <c r="D126" s="2">
        <v>181.88044665641956</v>
      </c>
      <c r="F126" s="2">
        <v>176.32290446304398</v>
      </c>
      <c r="H126" s="2">
        <v>-5.557542193375582</v>
      </c>
      <c r="J126" s="3">
        <v>-0.03055601795323294</v>
      </c>
      <c r="K126" s="4"/>
      <c r="M126" s="5">
        <v>93479</v>
      </c>
      <c r="N126" s="4"/>
      <c r="P126" s="23">
        <v>1945.6824169751449</v>
      </c>
      <c r="R126" s="23">
        <v>1886.2301101107628</v>
      </c>
      <c r="T126" s="6">
        <v>-59.45230686438208</v>
      </c>
      <c r="V126" s="3">
        <v>-0.030556017953232886</v>
      </c>
    </row>
    <row r="127" spans="1:22" ht="12.75">
      <c r="A127" s="1" t="s">
        <v>2096</v>
      </c>
      <c r="B127" s="1" t="s">
        <v>1711</v>
      </c>
      <c r="D127" s="2">
        <v>355.22794920383785</v>
      </c>
      <c r="F127" s="2">
        <v>343.36266041423397</v>
      </c>
      <c r="H127" s="2">
        <v>-11.86528878960388</v>
      </c>
      <c r="J127" s="3">
        <v>-0.03340190099398769</v>
      </c>
      <c r="K127" s="4"/>
      <c r="M127" s="5">
        <v>181212</v>
      </c>
      <c r="N127" s="4"/>
      <c r="P127" s="23">
        <v>1960.28932523143</v>
      </c>
      <c r="R127" s="23">
        <v>1894.8119352704787</v>
      </c>
      <c r="T127" s="6">
        <v>-65.47738996095131</v>
      </c>
      <c r="V127" s="3">
        <v>-0.033401900993987765</v>
      </c>
    </row>
    <row r="128" spans="1:22" ht="12.75">
      <c r="A128" s="1" t="s">
        <v>2097</v>
      </c>
      <c r="B128" s="1" t="s">
        <v>1712</v>
      </c>
      <c r="D128" s="2">
        <v>651.6672733397317</v>
      </c>
      <c r="F128" s="2">
        <v>631.7214504080998</v>
      </c>
      <c r="H128" s="2">
        <v>-19.945822931631824</v>
      </c>
      <c r="J128" s="3">
        <v>-0.030607372423984733</v>
      </c>
      <c r="K128" s="4"/>
      <c r="M128" s="5">
        <v>341218</v>
      </c>
      <c r="N128" s="4"/>
      <c r="P128" s="23">
        <v>1909.8267774259614</v>
      </c>
      <c r="R128" s="23">
        <v>1851.3719979839861</v>
      </c>
      <c r="T128" s="6">
        <v>-58.454779441975234</v>
      </c>
      <c r="V128" s="3">
        <v>-0.030607372423984855</v>
      </c>
    </row>
    <row r="129" spans="1:22" ht="12.75">
      <c r="A129" s="1" t="s">
        <v>2098</v>
      </c>
      <c r="B129" s="1" t="s">
        <v>1713</v>
      </c>
      <c r="D129" s="2">
        <v>292.69644917011675</v>
      </c>
      <c r="F129" s="2">
        <v>282.2422344004804</v>
      </c>
      <c r="H129" s="2">
        <v>-10.454214769636337</v>
      </c>
      <c r="J129" s="3">
        <v>-0.03571691696047973</v>
      </c>
      <c r="K129" s="4"/>
      <c r="M129" s="5">
        <v>148195</v>
      </c>
      <c r="N129" s="4"/>
      <c r="P129" s="23">
        <v>1975.076413982366</v>
      </c>
      <c r="R129" s="23">
        <v>1904.5327737135558</v>
      </c>
      <c r="T129" s="6">
        <v>-70.54364026881012</v>
      </c>
      <c r="V129" s="3">
        <v>-0.03571691696047966</v>
      </c>
    </row>
    <row r="130" spans="1:22" ht="12.75">
      <c r="A130" s="1" t="s">
        <v>2099</v>
      </c>
      <c r="B130" s="1" t="s">
        <v>1714</v>
      </c>
      <c r="D130" s="2">
        <v>89.25083960279528</v>
      </c>
      <c r="F130" s="2">
        <v>86.14916730593256</v>
      </c>
      <c r="H130" s="2">
        <v>-3.1016722968627164</v>
      </c>
      <c r="J130" s="3">
        <v>-0.03475230385133065</v>
      </c>
      <c r="K130" s="4"/>
      <c r="M130" s="5">
        <v>974546</v>
      </c>
      <c r="N130" s="4"/>
      <c r="P130" s="23">
        <v>91.58196699057333</v>
      </c>
      <c r="R130" s="23">
        <v>88.39928264641439</v>
      </c>
      <c r="T130" s="6">
        <v>-3.182684344158943</v>
      </c>
      <c r="V130" s="3">
        <v>-0.034752303851330706</v>
      </c>
    </row>
    <row r="131" spans="11:18" ht="12.75">
      <c r="K131" s="4"/>
      <c r="N131" s="4"/>
      <c r="P131" s="23"/>
      <c r="R131" s="23"/>
    </row>
    <row r="132" spans="2:18" ht="12.75">
      <c r="B132" s="1" t="s">
        <v>1715</v>
      </c>
      <c r="K132" s="4"/>
      <c r="N132" s="4"/>
      <c r="P132" s="23"/>
      <c r="R132" s="23"/>
    </row>
    <row r="133" spans="11:18" ht="12.75">
      <c r="K133" s="4"/>
      <c r="N133" s="4"/>
      <c r="P133" s="23"/>
      <c r="R133" s="23"/>
    </row>
    <row r="134" spans="1:22" ht="12.75">
      <c r="A134" s="1" t="s">
        <v>2100</v>
      </c>
      <c r="B134" s="1" t="s">
        <v>1716</v>
      </c>
      <c r="D134" s="2">
        <v>137.28505990796597</v>
      </c>
      <c r="F134" s="2">
        <v>135.23241477437222</v>
      </c>
      <c r="H134" s="2">
        <v>-2.0526451335937566</v>
      </c>
      <c r="J134" s="3">
        <v>-0.014951700752942977</v>
      </c>
      <c r="K134" s="4"/>
      <c r="M134" s="5">
        <v>77412</v>
      </c>
      <c r="N134" s="4"/>
      <c r="P134" s="23">
        <v>1773.4338333587293</v>
      </c>
      <c r="R134" s="23">
        <v>1746.9179813772053</v>
      </c>
      <c r="T134" s="6">
        <v>-26.515851981524065</v>
      </c>
      <c r="V134" s="3">
        <v>-0.014951700752942866</v>
      </c>
    </row>
    <row r="135" spans="1:22" ht="12.75">
      <c r="A135" s="1" t="s">
        <v>197</v>
      </c>
      <c r="B135" s="1" t="s">
        <v>1795</v>
      </c>
      <c r="D135" s="2">
        <v>151.7275844741283</v>
      </c>
      <c r="F135" s="2">
        <v>149.90586973190761</v>
      </c>
      <c r="H135" s="2">
        <v>-1.8217147422206779</v>
      </c>
      <c r="J135" s="3">
        <v>-0.012006483518040229</v>
      </c>
      <c r="K135" s="4"/>
      <c r="M135" s="5">
        <v>68947</v>
      </c>
      <c r="N135" s="4"/>
      <c r="P135" s="23">
        <v>2200.6408469422645</v>
      </c>
      <c r="R135" s="23">
        <v>2174.2188888843257</v>
      </c>
      <c r="T135" s="6">
        <v>-26.42195805793881</v>
      </c>
      <c r="V135" s="3">
        <v>-0.01200648351804042</v>
      </c>
    </row>
    <row r="136" spans="1:22" ht="12.75">
      <c r="A136" s="1" t="s">
        <v>2101</v>
      </c>
      <c r="B136" s="1" t="s">
        <v>1717</v>
      </c>
      <c r="D136" s="2">
        <v>155.19478665315327</v>
      </c>
      <c r="F136" s="2">
        <v>147.39601901341553</v>
      </c>
      <c r="H136" s="2">
        <v>-7.798767639737747</v>
      </c>
      <c r="J136" s="3">
        <v>-0.05025147949825987</v>
      </c>
      <c r="K136" s="4"/>
      <c r="M136" s="5">
        <v>60155</v>
      </c>
      <c r="N136" s="4"/>
      <c r="P136" s="23">
        <v>2579.9149971432676</v>
      </c>
      <c r="R136" s="23">
        <v>2450.2704515570695</v>
      </c>
      <c r="T136" s="6">
        <v>-129.6445455861981</v>
      </c>
      <c r="V136" s="3">
        <v>-0.05025147949825987</v>
      </c>
    </row>
    <row r="137" spans="1:22" ht="12.75">
      <c r="A137" s="1" t="s">
        <v>2102</v>
      </c>
      <c r="B137" s="1" t="s">
        <v>1718</v>
      </c>
      <c r="D137" s="2">
        <v>176.9759073887996</v>
      </c>
      <c r="F137" s="2">
        <v>168.5001275530339</v>
      </c>
      <c r="H137" s="2">
        <v>-8.475779835765707</v>
      </c>
      <c r="J137" s="3">
        <v>-0.04789228071109818</v>
      </c>
      <c r="K137" s="4"/>
      <c r="M137" s="5">
        <v>70821</v>
      </c>
      <c r="N137" s="4"/>
      <c r="P137" s="23">
        <v>2498.9185042402623</v>
      </c>
      <c r="R137" s="23">
        <v>2379.2395977610304</v>
      </c>
      <c r="T137" s="6">
        <v>-119.67890647923196</v>
      </c>
      <c r="V137" s="3">
        <v>-0.04789228071109807</v>
      </c>
    </row>
    <row r="138" spans="1:22" ht="12.75">
      <c r="A138" s="1" t="s">
        <v>2103</v>
      </c>
      <c r="B138" s="1" t="s">
        <v>1719</v>
      </c>
      <c r="D138" s="2">
        <v>157.29012919813871</v>
      </c>
      <c r="F138" s="2">
        <v>153.36421217940935</v>
      </c>
      <c r="H138" s="2">
        <v>-3.925917018729365</v>
      </c>
      <c r="J138" s="3">
        <v>-0.02495971640905628</v>
      </c>
      <c r="K138" s="4"/>
      <c r="M138" s="5">
        <v>87911</v>
      </c>
      <c r="N138" s="4"/>
      <c r="P138" s="23">
        <v>1789.1973609461695</v>
      </c>
      <c r="R138" s="23">
        <v>1744.5395022171213</v>
      </c>
      <c r="T138" s="6">
        <v>-44.65785872904826</v>
      </c>
      <c r="V138" s="3">
        <v>-0.024959716409056257</v>
      </c>
    </row>
    <row r="139" spans="11:18" ht="12.75">
      <c r="K139" s="4"/>
      <c r="N139" s="4"/>
      <c r="P139" s="23"/>
      <c r="R139" s="23"/>
    </row>
    <row r="140" spans="1:22" ht="12.75">
      <c r="A140" s="1" t="s">
        <v>2104</v>
      </c>
      <c r="B140" s="1" t="s">
        <v>1720</v>
      </c>
      <c r="D140" s="2">
        <v>89.221726957036</v>
      </c>
      <c r="F140" s="2">
        <v>88.58797589864363</v>
      </c>
      <c r="H140" s="2">
        <v>-0.6337510583923631</v>
      </c>
      <c r="J140" s="3">
        <v>-0.007103102349694944</v>
      </c>
      <c r="K140" s="4"/>
      <c r="M140" s="5">
        <v>47576</v>
      </c>
      <c r="N140" s="4"/>
      <c r="P140" s="23">
        <v>1875.3515839296285</v>
      </c>
      <c r="R140" s="23">
        <v>1862.0307696873135</v>
      </c>
      <c r="T140" s="6">
        <v>-13.32081424231501</v>
      </c>
      <c r="V140" s="3">
        <v>-0.00710310234969512</v>
      </c>
    </row>
    <row r="141" spans="1:22" ht="12.75">
      <c r="A141" s="1" t="s">
        <v>2105</v>
      </c>
      <c r="B141" s="1" t="s">
        <v>1721</v>
      </c>
      <c r="D141" s="2">
        <v>260.97985176199364</v>
      </c>
      <c r="F141" s="2">
        <v>252.10545998632784</v>
      </c>
      <c r="H141" s="2">
        <v>-8.8743917756658</v>
      </c>
      <c r="J141" s="3">
        <v>-0.034004126049389426</v>
      </c>
      <c r="K141" s="4"/>
      <c r="M141" s="5">
        <v>126702</v>
      </c>
      <c r="N141" s="4"/>
      <c r="P141" s="23">
        <v>2059.7926770058375</v>
      </c>
      <c r="R141" s="23">
        <v>1989.751227181322</v>
      </c>
      <c r="T141" s="6">
        <v>-70.04144982451544</v>
      </c>
      <c r="V141" s="3">
        <v>-0.03400412604938926</v>
      </c>
    </row>
    <row r="142" spans="1:22" ht="12.75">
      <c r="A142" s="1" t="s">
        <v>2106</v>
      </c>
      <c r="B142" s="1" t="s">
        <v>1722</v>
      </c>
      <c r="D142" s="2">
        <v>426.6647592231555</v>
      </c>
      <c r="F142" s="2">
        <v>413.7700287761029</v>
      </c>
      <c r="H142" s="2">
        <v>-12.89473044705261</v>
      </c>
      <c r="J142" s="3">
        <v>-0.030222159595581617</v>
      </c>
      <c r="K142" s="4"/>
      <c r="M142" s="5">
        <v>192247</v>
      </c>
      <c r="N142" s="4"/>
      <c r="P142" s="23">
        <v>2219.357177085497</v>
      </c>
      <c r="R142" s="23">
        <v>2152.2834102800193</v>
      </c>
      <c r="T142" s="6">
        <v>-67.07376680547759</v>
      </c>
      <c r="V142" s="3">
        <v>-0.03022215959558171</v>
      </c>
    </row>
    <row r="143" spans="1:22" ht="12.75">
      <c r="A143" s="1" t="s">
        <v>198</v>
      </c>
      <c r="B143" s="1" t="s">
        <v>207</v>
      </c>
      <c r="D143" s="2">
        <v>209.41427255356624</v>
      </c>
      <c r="F143" s="2">
        <v>209.46265420802305</v>
      </c>
      <c r="H143" s="2">
        <v>0.048381654456818524</v>
      </c>
      <c r="J143" s="3">
        <v>0.00023103322360438897</v>
      </c>
      <c r="K143" s="4"/>
      <c r="M143" s="5">
        <v>111225</v>
      </c>
      <c r="N143" s="4"/>
      <c r="P143" s="23">
        <v>1882.7985844330524</v>
      </c>
      <c r="R143" s="23">
        <v>1883.2335734594114</v>
      </c>
      <c r="T143" s="6">
        <v>0.43498902635906234</v>
      </c>
      <c r="V143" s="3">
        <v>0.00023103322360423702</v>
      </c>
    </row>
    <row r="144" spans="1:22" ht="12.75">
      <c r="A144" s="1" t="s">
        <v>199</v>
      </c>
      <c r="B144" s="1" t="s">
        <v>200</v>
      </c>
      <c r="D144" s="2">
        <v>287.6271519983854</v>
      </c>
      <c r="F144" s="2">
        <v>285.4346383981534</v>
      </c>
      <c r="H144" s="2">
        <v>-2.192513600231962</v>
      </c>
      <c r="J144" s="3">
        <v>-0.007622762958916582</v>
      </c>
      <c r="K144" s="4"/>
      <c r="M144" s="5">
        <v>167052</v>
      </c>
      <c r="N144" s="4"/>
      <c r="P144" s="23">
        <v>1721.7821516556842</v>
      </c>
      <c r="R144" s="23">
        <v>1708.6574144467197</v>
      </c>
      <c r="T144" s="6">
        <v>-13.124737208964461</v>
      </c>
      <c r="V144" s="3">
        <v>-0.0076227629589164765</v>
      </c>
    </row>
    <row r="145" spans="11:18" ht="12.75">
      <c r="K145" s="4"/>
      <c r="N145" s="4"/>
      <c r="P145" s="23"/>
      <c r="R145" s="23"/>
    </row>
    <row r="146" spans="1:22" ht="12.75">
      <c r="A146" s="1" t="s">
        <v>201</v>
      </c>
      <c r="B146" s="1" t="s">
        <v>202</v>
      </c>
      <c r="D146" s="2">
        <v>280.7148103879898</v>
      </c>
      <c r="F146" s="2">
        <v>274.924703611841</v>
      </c>
      <c r="H146" s="2">
        <v>-5.790106776148832</v>
      </c>
      <c r="J146" s="3">
        <v>-0.02062629601960096</v>
      </c>
      <c r="K146" s="4"/>
      <c r="M146" s="5">
        <v>149014</v>
      </c>
      <c r="N146" s="4"/>
      <c r="P146" s="23">
        <v>1883.8150132738522</v>
      </c>
      <c r="R146" s="23">
        <v>1844.958887163897</v>
      </c>
      <c r="T146" s="6">
        <v>-38.856126109955085</v>
      </c>
      <c r="V146" s="3">
        <v>-0.02062629601960101</v>
      </c>
    </row>
    <row r="147" spans="1:22" ht="12.75">
      <c r="A147" s="1" t="s">
        <v>196</v>
      </c>
      <c r="B147" s="1" t="s">
        <v>1765</v>
      </c>
      <c r="D147" s="2">
        <v>508.39291010813764</v>
      </c>
      <c r="F147" s="2">
        <v>494.8836608294607</v>
      </c>
      <c r="H147" s="2">
        <v>-13.509249278676918</v>
      </c>
      <c r="J147" s="3">
        <v>-0.026572458053758925</v>
      </c>
      <c r="K147" s="4"/>
      <c r="M147" s="5">
        <v>258422</v>
      </c>
      <c r="N147" s="4"/>
      <c r="P147" s="23">
        <v>1967.2973280453587</v>
      </c>
      <c r="R147" s="23">
        <v>1915.0214023166013</v>
      </c>
      <c r="T147" s="6">
        <v>-52.27592572875733</v>
      </c>
      <c r="V147" s="3">
        <v>-0.02657245805375894</v>
      </c>
    </row>
    <row r="148" spans="1:22" ht="12.75">
      <c r="A148" s="1" t="s">
        <v>2107</v>
      </c>
      <c r="B148" s="1" t="s">
        <v>1723</v>
      </c>
      <c r="D148" s="2">
        <v>97.52396951679319</v>
      </c>
      <c r="F148" s="2">
        <v>94.15443003184704</v>
      </c>
      <c r="H148" s="2">
        <v>-3.369539484946145</v>
      </c>
      <c r="J148" s="3">
        <v>-0.03455088530175062</v>
      </c>
      <c r="K148" s="4"/>
      <c r="M148" s="5">
        <v>48782</v>
      </c>
      <c r="N148" s="4"/>
      <c r="P148" s="23">
        <v>1999.1794005328438</v>
      </c>
      <c r="R148" s="23">
        <v>1930.1059823674111</v>
      </c>
      <c r="T148" s="6">
        <v>-69.07341816543271</v>
      </c>
      <c r="V148" s="3">
        <v>-0.03455088530175055</v>
      </c>
    </row>
    <row r="149" spans="1:22" ht="12.75">
      <c r="A149" s="1" t="s">
        <v>2108</v>
      </c>
      <c r="B149" s="1" t="s">
        <v>1724</v>
      </c>
      <c r="D149" s="2">
        <v>220.51351901273105</v>
      </c>
      <c r="F149" s="2">
        <v>212.43962217196815</v>
      </c>
      <c r="H149" s="2">
        <v>-8.073896840762899</v>
      </c>
      <c r="J149" s="3">
        <v>-0.036614067368344716</v>
      </c>
      <c r="K149" s="4"/>
      <c r="M149" s="5">
        <v>107337</v>
      </c>
      <c r="N149" s="4"/>
      <c r="P149" s="23">
        <v>2054.4035981323404</v>
      </c>
      <c r="R149" s="23">
        <v>1979.1835263885534</v>
      </c>
      <c r="T149" s="6">
        <v>-75.220071743787</v>
      </c>
      <c r="V149" s="3">
        <v>-0.03661406736834457</v>
      </c>
    </row>
    <row r="150" spans="1:22" ht="12.75">
      <c r="A150" s="1" t="s">
        <v>203</v>
      </c>
      <c r="B150" s="1" t="s">
        <v>1770</v>
      </c>
      <c r="D150" s="2">
        <v>510.3835512172832</v>
      </c>
      <c r="F150" s="2">
        <v>491.3856697898513</v>
      </c>
      <c r="H150" s="2">
        <v>-18.997881427431878</v>
      </c>
      <c r="J150" s="3">
        <v>-0.03722275410741832</v>
      </c>
      <c r="K150" s="4"/>
      <c r="M150" s="5">
        <v>236714</v>
      </c>
      <c r="N150" s="4"/>
      <c r="P150" s="23">
        <v>2156.118992612533</v>
      </c>
      <c r="R150" s="23">
        <v>2075.8623055241824</v>
      </c>
      <c r="T150" s="6">
        <v>-80.25668708835065</v>
      </c>
      <c r="V150" s="3">
        <v>-0.037222754107418245</v>
      </c>
    </row>
    <row r="151" spans="11:18" ht="12.75">
      <c r="K151" s="4"/>
      <c r="N151" s="4"/>
      <c r="P151" s="23"/>
      <c r="R151" s="23"/>
    </row>
    <row r="152" spans="1:22" ht="12.75">
      <c r="A152" s="1" t="s">
        <v>2109</v>
      </c>
      <c r="B152" s="1" t="s">
        <v>1725</v>
      </c>
      <c r="D152" s="2">
        <v>267.16823564003613</v>
      </c>
      <c r="F152" s="2">
        <v>260.46900314691027</v>
      </c>
      <c r="H152" s="2">
        <v>-6.699232493125862</v>
      </c>
      <c r="J152" s="3">
        <v>-0.02507495876924509</v>
      </c>
      <c r="K152" s="4"/>
      <c r="M152" s="5">
        <v>151672</v>
      </c>
      <c r="N152" s="4"/>
      <c r="P152" s="23">
        <v>1761.4868640226023</v>
      </c>
      <c r="R152" s="23">
        <v>1717.3176535346688</v>
      </c>
      <c r="T152" s="6">
        <v>-44.16921048793347</v>
      </c>
      <c r="V152" s="3">
        <v>-0.025074958769245023</v>
      </c>
    </row>
    <row r="153" spans="1:22" ht="12.75">
      <c r="A153" s="1" t="s">
        <v>2110</v>
      </c>
      <c r="B153" s="1" t="s">
        <v>1726</v>
      </c>
      <c r="D153" s="2">
        <v>129.4554496574506</v>
      </c>
      <c r="F153" s="2">
        <v>123.77452642881816</v>
      </c>
      <c r="H153" s="2">
        <v>-5.680923228632437</v>
      </c>
      <c r="J153" s="3">
        <v>-0.04388322966444913</v>
      </c>
      <c r="K153" s="4"/>
      <c r="M153" s="5">
        <v>54971</v>
      </c>
      <c r="N153" s="4"/>
      <c r="P153" s="23">
        <v>2354.9771635489733</v>
      </c>
      <c r="R153" s="23">
        <v>2251.6331598264205</v>
      </c>
      <c r="T153" s="6">
        <v>-103.34400372255277</v>
      </c>
      <c r="V153" s="3">
        <v>-0.043883229664449214</v>
      </c>
    </row>
    <row r="154" spans="1:22" ht="12.75">
      <c r="A154" s="1" t="s">
        <v>2111</v>
      </c>
      <c r="B154" s="1" t="s">
        <v>1727</v>
      </c>
      <c r="D154" s="2">
        <v>106.87836883437258</v>
      </c>
      <c r="F154" s="2">
        <v>102.15969602601983</v>
      </c>
      <c r="H154" s="2">
        <v>-4.71867280835275</v>
      </c>
      <c r="J154" s="3">
        <v>-0.044149932861205894</v>
      </c>
      <c r="K154" s="4"/>
      <c r="M154" s="5">
        <v>42443</v>
      </c>
      <c r="N154" s="4"/>
      <c r="P154" s="23">
        <v>2518.1624492701408</v>
      </c>
      <c r="R154" s="23">
        <v>2406.985746201254</v>
      </c>
      <c r="T154" s="6">
        <v>-111.17670306888658</v>
      </c>
      <c r="V154" s="3">
        <v>-0.04414993286120592</v>
      </c>
    </row>
    <row r="155" spans="1:22" ht="12.75">
      <c r="A155" s="1" t="s">
        <v>135</v>
      </c>
      <c r="B155" s="1" t="s">
        <v>1728</v>
      </c>
      <c r="D155" s="2">
        <v>165.52331793367486</v>
      </c>
      <c r="F155" s="2">
        <v>162.00339166527928</v>
      </c>
      <c r="H155" s="2">
        <v>-3.5199262683955794</v>
      </c>
      <c r="J155" s="3">
        <v>-0.02126544049706648</v>
      </c>
      <c r="K155" s="4"/>
      <c r="M155" s="5">
        <v>82723</v>
      </c>
      <c r="N155" s="4"/>
      <c r="P155" s="23">
        <v>2000.9346606587633</v>
      </c>
      <c r="R155" s="23">
        <v>1958.3839036940062</v>
      </c>
      <c r="T155" s="6">
        <v>-42.550756964757056</v>
      </c>
      <c r="V155" s="3">
        <v>-0.02126544049706659</v>
      </c>
    </row>
    <row r="156" spans="1:22" ht="12.75">
      <c r="A156" s="1" t="s">
        <v>2112</v>
      </c>
      <c r="B156" s="1" t="s">
        <v>1729</v>
      </c>
      <c r="D156" s="2">
        <v>145.48255570888165</v>
      </c>
      <c r="F156" s="2">
        <v>141.06074463302477</v>
      </c>
      <c r="H156" s="2">
        <v>-4.42181107585688</v>
      </c>
      <c r="J156" s="3">
        <v>-0.03039409813988393</v>
      </c>
      <c r="K156" s="4"/>
      <c r="M156" s="5">
        <v>69216</v>
      </c>
      <c r="N156" s="4"/>
      <c r="P156" s="23">
        <v>2101.863091032155</v>
      </c>
      <c r="R156" s="23">
        <v>2037.9788579667243</v>
      </c>
      <c r="T156" s="6">
        <v>-63.884233065430635</v>
      </c>
      <c r="V156" s="3">
        <v>-0.030394098139883707</v>
      </c>
    </row>
    <row r="157" spans="11:18" ht="12.75">
      <c r="K157" s="4"/>
      <c r="N157" s="4"/>
      <c r="P157" s="23"/>
      <c r="R157" s="23"/>
    </row>
    <row r="158" spans="1:22" ht="12.75">
      <c r="A158" s="1" t="s">
        <v>2113</v>
      </c>
      <c r="B158" s="1" t="s">
        <v>1730</v>
      </c>
      <c r="D158" s="2">
        <v>271.8196524647632</v>
      </c>
      <c r="F158" s="2">
        <v>256.851069992415</v>
      </c>
      <c r="H158" s="2">
        <v>-14.968582472348203</v>
      </c>
      <c r="J158" s="3">
        <v>-0.05506806567008111</v>
      </c>
      <c r="K158" s="4"/>
      <c r="M158" s="5">
        <v>117408</v>
      </c>
      <c r="N158" s="4"/>
      <c r="P158" s="23">
        <v>2315.17147438644</v>
      </c>
      <c r="R158" s="23">
        <v>2187.6794595974293</v>
      </c>
      <c r="T158" s="6">
        <v>-127.49201478901068</v>
      </c>
      <c r="V158" s="3">
        <v>-0.05506806567008098</v>
      </c>
    </row>
    <row r="159" spans="1:22" ht="12.75">
      <c r="A159" s="1" t="s">
        <v>2114</v>
      </c>
      <c r="B159" s="1" t="s">
        <v>1731</v>
      </c>
      <c r="D159" s="2">
        <v>335.1713333627934</v>
      </c>
      <c r="F159" s="2">
        <v>319.61473592594496</v>
      </c>
      <c r="H159" s="2">
        <v>-15.556597436848449</v>
      </c>
      <c r="J159" s="3">
        <v>-0.046413866247952074</v>
      </c>
      <c r="K159" s="4"/>
      <c r="M159" s="5">
        <v>130153</v>
      </c>
      <c r="N159" s="4"/>
      <c r="P159" s="23">
        <v>2575.210201553505</v>
      </c>
      <c r="R159" s="23">
        <v>2455.68473969824</v>
      </c>
      <c r="T159" s="6">
        <v>-119.52546185526535</v>
      </c>
      <c r="V159" s="3">
        <v>-0.04641386624795179</v>
      </c>
    </row>
    <row r="160" spans="1:22" ht="12.75">
      <c r="A160" s="1" t="s">
        <v>2115</v>
      </c>
      <c r="B160" s="1" t="s">
        <v>1732</v>
      </c>
      <c r="D160" s="2">
        <v>179.93318217826322</v>
      </c>
      <c r="F160" s="2">
        <v>172.54534368022888</v>
      </c>
      <c r="H160" s="2">
        <v>-7.387838498034341</v>
      </c>
      <c r="J160" s="3">
        <v>-0.04105878864919462</v>
      </c>
      <c r="K160" s="4"/>
      <c r="M160" s="5">
        <v>78033</v>
      </c>
      <c r="N160" s="4"/>
      <c r="P160" s="23">
        <v>2305.8601127505444</v>
      </c>
      <c r="R160" s="23">
        <v>2211.184289726512</v>
      </c>
      <c r="T160" s="6">
        <v>-94.67582302403252</v>
      </c>
      <c r="V160" s="3">
        <v>-0.04105878864919455</v>
      </c>
    </row>
    <row r="161" spans="1:22" ht="12.75">
      <c r="A161" s="1" t="s">
        <v>136</v>
      </c>
      <c r="B161" s="1" t="s">
        <v>1733</v>
      </c>
      <c r="D161" s="2">
        <v>216.79472170766238</v>
      </c>
      <c r="F161" s="2">
        <v>212.25523217973634</v>
      </c>
      <c r="H161" s="2">
        <v>-4.539489527926037</v>
      </c>
      <c r="J161" s="3">
        <v>-0.020939114624973793</v>
      </c>
      <c r="K161" s="4"/>
      <c r="M161" s="5">
        <v>112276</v>
      </c>
      <c r="N161" s="4"/>
      <c r="P161" s="23">
        <v>1930.908847016837</v>
      </c>
      <c r="R161" s="23">
        <v>1890.4773253387755</v>
      </c>
      <c r="T161" s="6">
        <v>-40.43152167806147</v>
      </c>
      <c r="V161" s="3">
        <v>-0.020939114624973762</v>
      </c>
    </row>
    <row r="162" spans="1:22" ht="12.75">
      <c r="A162" s="1" t="s">
        <v>2116</v>
      </c>
      <c r="B162" s="1" t="s">
        <v>1734</v>
      </c>
      <c r="D162" s="2">
        <v>164.13837167347504</v>
      </c>
      <c r="F162" s="2">
        <v>155.51664643245894</v>
      </c>
      <c r="H162" s="2">
        <v>-8.621725241016094</v>
      </c>
      <c r="J162" s="3">
        <v>-0.05252717663221083</v>
      </c>
      <c r="K162" s="4"/>
      <c r="M162" s="5">
        <v>60975</v>
      </c>
      <c r="N162" s="4"/>
      <c r="P162" s="23">
        <v>2691.8962144071347</v>
      </c>
      <c r="R162" s="23">
        <v>2550.4985064773914</v>
      </c>
      <c r="T162" s="6">
        <v>-141.39770792974332</v>
      </c>
      <c r="V162" s="3">
        <v>-0.05252717663221086</v>
      </c>
    </row>
    <row r="163" spans="11:18" ht="12.75">
      <c r="K163" s="4"/>
      <c r="N163" s="4"/>
      <c r="P163" s="23"/>
      <c r="R163" s="23"/>
    </row>
    <row r="164" spans="1:22" ht="12.75">
      <c r="A164" s="1" t="s">
        <v>2117</v>
      </c>
      <c r="B164" s="1" t="s">
        <v>1735</v>
      </c>
      <c r="D164" s="2">
        <v>207.63697549019074</v>
      </c>
      <c r="F164" s="2">
        <v>203.02241477943173</v>
      </c>
      <c r="H164" s="2">
        <v>-4.614560710759008</v>
      </c>
      <c r="J164" s="3">
        <v>-0.022224176112491154</v>
      </c>
      <c r="K164" s="4"/>
      <c r="M164" s="5">
        <v>105403</v>
      </c>
      <c r="N164" s="4"/>
      <c r="P164" s="23">
        <v>1969.9342095594125</v>
      </c>
      <c r="R164" s="23">
        <v>1926.1540447561429</v>
      </c>
      <c r="T164" s="6">
        <v>-43.7801648032696</v>
      </c>
      <c r="V164" s="3">
        <v>-0.022224176112491237</v>
      </c>
    </row>
    <row r="165" spans="1:22" ht="12.75">
      <c r="A165" s="1" t="s">
        <v>2118</v>
      </c>
      <c r="B165" s="1" t="s">
        <v>1736</v>
      </c>
      <c r="D165" s="2">
        <v>153.0205006242657</v>
      </c>
      <c r="F165" s="2">
        <v>146.9852811115374</v>
      </c>
      <c r="H165" s="2">
        <v>-6.035219512728304</v>
      </c>
      <c r="J165" s="3">
        <v>-0.039440594483137185</v>
      </c>
      <c r="K165" s="4"/>
      <c r="M165" s="5">
        <v>72232</v>
      </c>
      <c r="N165" s="4"/>
      <c r="P165" s="23">
        <v>2118.4585865581143</v>
      </c>
      <c r="R165" s="23">
        <v>2034.9053205163557</v>
      </c>
      <c r="T165" s="6">
        <v>-83.55326604175866</v>
      </c>
      <c r="V165" s="3">
        <v>-0.039440594483137234</v>
      </c>
    </row>
    <row r="166" spans="1:22" ht="12.75">
      <c r="A166" s="1" t="s">
        <v>2119</v>
      </c>
      <c r="B166" s="1" t="s">
        <v>1737</v>
      </c>
      <c r="D166" s="2">
        <v>144.55459267117212</v>
      </c>
      <c r="F166" s="2">
        <v>139.85008013379874</v>
      </c>
      <c r="H166" s="2">
        <v>-4.704512537373375</v>
      </c>
      <c r="J166" s="3">
        <v>-0.03254488460339023</v>
      </c>
      <c r="K166" s="4"/>
      <c r="M166" s="5">
        <v>73831</v>
      </c>
      <c r="N166" s="4"/>
      <c r="P166" s="23">
        <v>1957.9118889243287</v>
      </c>
      <c r="R166" s="23">
        <v>1894.1918724356808</v>
      </c>
      <c r="T166" s="6">
        <v>-63.72001648864784</v>
      </c>
      <c r="V166" s="3">
        <v>-0.03254488460339012</v>
      </c>
    </row>
    <row r="167" spans="1:22" ht="12.75">
      <c r="A167" s="1" t="s">
        <v>2120</v>
      </c>
      <c r="B167" s="1" t="s">
        <v>1738</v>
      </c>
      <c r="D167" s="2">
        <v>168.0047664360846</v>
      </c>
      <c r="F167" s="2">
        <v>165.3507108948516</v>
      </c>
      <c r="H167" s="2">
        <v>-2.6540555412329923</v>
      </c>
      <c r="J167" s="3">
        <v>-0.01579750144911928</v>
      </c>
      <c r="K167" s="4"/>
      <c r="M167" s="5">
        <v>92740</v>
      </c>
      <c r="N167" s="4"/>
      <c r="P167" s="23">
        <v>1811.5674621100345</v>
      </c>
      <c r="R167" s="23">
        <v>1782.9492225021738</v>
      </c>
      <c r="T167" s="6">
        <v>-28.618239607860687</v>
      </c>
      <c r="V167" s="3">
        <v>-0.015797501449119324</v>
      </c>
    </row>
    <row r="168" spans="1:22" ht="12.75">
      <c r="A168" s="1" t="s">
        <v>204</v>
      </c>
      <c r="B168" s="1" t="s">
        <v>1783</v>
      </c>
      <c r="D168" s="2">
        <v>309.99261843096934</v>
      </c>
      <c r="F168" s="2">
        <v>301.0243479219338</v>
      </c>
      <c r="H168" s="2">
        <v>-8.968270509035563</v>
      </c>
      <c r="J168" s="3">
        <v>-0.02893059374906587</v>
      </c>
      <c r="K168" s="4"/>
      <c r="M168" s="5">
        <v>147639</v>
      </c>
      <c r="N168" s="4"/>
      <c r="P168" s="23">
        <v>2099.6662022295554</v>
      </c>
      <c r="R168" s="23">
        <v>2038.9216123242081</v>
      </c>
      <c r="T168" s="6">
        <v>-60.74458990534731</v>
      </c>
      <c r="V168" s="3">
        <v>-0.028930593749065897</v>
      </c>
    </row>
    <row r="169" spans="11:18" ht="12.75">
      <c r="K169" s="4"/>
      <c r="N169" s="4"/>
      <c r="P169" s="23"/>
      <c r="R169" s="23"/>
    </row>
    <row r="170" spans="1:22" ht="12.75">
      <c r="A170" s="1" t="s">
        <v>2121</v>
      </c>
      <c r="B170" s="1" t="s">
        <v>1739</v>
      </c>
      <c r="D170" s="2">
        <v>333.45613157630936</v>
      </c>
      <c r="F170" s="2">
        <v>316.5689215685883</v>
      </c>
      <c r="H170" s="2">
        <v>-16.88721000772108</v>
      </c>
      <c r="J170" s="3">
        <v>-0.05064297341869855</v>
      </c>
      <c r="K170" s="4"/>
      <c r="M170" s="5">
        <v>133531</v>
      </c>
      <c r="N170" s="4"/>
      <c r="P170" s="23">
        <v>2497.218859862574</v>
      </c>
      <c r="R170" s="23">
        <v>2370.7522715218806</v>
      </c>
      <c r="T170" s="6">
        <v>-126.4665883406933</v>
      </c>
      <c r="V170" s="3">
        <v>-0.05064297341869866</v>
      </c>
    </row>
    <row r="171" spans="1:22" ht="12.75">
      <c r="A171" s="1" t="s">
        <v>2122</v>
      </c>
      <c r="B171" s="1" t="s">
        <v>1740</v>
      </c>
      <c r="D171" s="2">
        <v>166.80629175360903</v>
      </c>
      <c r="F171" s="2">
        <v>162.11040631160895</v>
      </c>
      <c r="H171" s="2">
        <v>-4.695885442000076</v>
      </c>
      <c r="J171" s="3">
        <v>-0.028151728526741714</v>
      </c>
      <c r="K171" s="4"/>
      <c r="M171" s="5">
        <v>79483</v>
      </c>
      <c r="N171" s="4"/>
      <c r="P171" s="23">
        <v>2098.641115126619</v>
      </c>
      <c r="R171" s="23">
        <v>2039.5607401785155</v>
      </c>
      <c r="T171" s="6">
        <v>-59.08037494810333</v>
      </c>
      <c r="V171" s="3">
        <v>-0.02815172852674183</v>
      </c>
    </row>
    <row r="172" spans="1:22" ht="12.75">
      <c r="A172" s="1" t="s">
        <v>2123</v>
      </c>
      <c r="B172" s="1" t="s">
        <v>1741</v>
      </c>
      <c r="D172" s="2">
        <v>235.0480805775735</v>
      </c>
      <c r="F172" s="2">
        <v>226.55645423929383</v>
      </c>
      <c r="H172" s="2">
        <v>-8.491626338279673</v>
      </c>
      <c r="J172" s="3">
        <v>-0.03612718860504441</v>
      </c>
      <c r="K172" s="4"/>
      <c r="M172" s="5">
        <v>115851</v>
      </c>
      <c r="N172" s="4"/>
      <c r="P172" s="23">
        <v>2028.8826214497371</v>
      </c>
      <c r="R172" s="23">
        <v>1955.5847963271256</v>
      </c>
      <c r="T172" s="6">
        <v>-73.29782512261158</v>
      </c>
      <c r="V172" s="3">
        <v>-0.036127188605044415</v>
      </c>
    </row>
    <row r="173" spans="1:22" ht="12.75">
      <c r="A173" s="1" t="s">
        <v>2124</v>
      </c>
      <c r="B173" s="1" t="s">
        <v>1742</v>
      </c>
      <c r="D173" s="2">
        <v>114.11914811375976</v>
      </c>
      <c r="F173" s="2">
        <v>112.9071804931783</v>
      </c>
      <c r="H173" s="2">
        <v>-1.2119676205814613</v>
      </c>
      <c r="J173" s="3">
        <v>-0.010620195126003837</v>
      </c>
      <c r="K173" s="4"/>
      <c r="M173" s="5">
        <v>67267</v>
      </c>
      <c r="N173" s="4"/>
      <c r="P173" s="23">
        <v>1696.5101478252302</v>
      </c>
      <c r="R173" s="23">
        <v>1678.4928790220808</v>
      </c>
      <c r="T173" s="6">
        <v>-18.017268803149364</v>
      </c>
      <c r="V173" s="3">
        <v>-0.010620195126003722</v>
      </c>
    </row>
    <row r="174" spans="1:22" ht="12.75">
      <c r="A174" s="1" t="s">
        <v>2125</v>
      </c>
      <c r="B174" s="1" t="s">
        <v>1743</v>
      </c>
      <c r="D174" s="2">
        <v>189.37472550282072</v>
      </c>
      <c r="F174" s="2">
        <v>181.19483135693648</v>
      </c>
      <c r="H174" s="2">
        <v>-8.179894145884248</v>
      </c>
      <c r="J174" s="3">
        <v>-0.04319422311591633</v>
      </c>
      <c r="K174" s="4"/>
      <c r="M174" s="5">
        <v>88890</v>
      </c>
      <c r="N174" s="4"/>
      <c r="P174" s="23">
        <v>2130.4390314188404</v>
      </c>
      <c r="R174" s="23">
        <v>2038.4163725608785</v>
      </c>
      <c r="T174" s="6">
        <v>-92.02265885796191</v>
      </c>
      <c r="V174" s="3">
        <v>-0.04319422311591626</v>
      </c>
    </row>
    <row r="175" spans="11:18" ht="12.75">
      <c r="K175" s="4"/>
      <c r="N175" s="4"/>
      <c r="P175" s="23"/>
      <c r="R175" s="23"/>
    </row>
    <row r="176" spans="1:22" ht="12.75">
      <c r="A176" s="1" t="s">
        <v>2126</v>
      </c>
      <c r="B176" s="1" t="s">
        <v>1744</v>
      </c>
      <c r="D176" s="2">
        <v>143.39933828636254</v>
      </c>
      <c r="F176" s="2">
        <v>140.12815821029895</v>
      </c>
      <c r="H176" s="2">
        <v>-3.2711800760635867</v>
      </c>
      <c r="J176" s="3">
        <v>-0.022811681805191986</v>
      </c>
      <c r="K176" s="4"/>
      <c r="M176" s="5">
        <v>67698</v>
      </c>
      <c r="N176" s="4"/>
      <c r="P176" s="23">
        <v>2118.221192448263</v>
      </c>
      <c r="R176" s="23">
        <v>2069.9010046131193</v>
      </c>
      <c r="T176" s="6">
        <v>-48.32018783514377</v>
      </c>
      <c r="V176" s="3">
        <v>-0.022811681805191823</v>
      </c>
    </row>
    <row r="177" spans="1:22" ht="12.75">
      <c r="A177" s="1" t="s">
        <v>2127</v>
      </c>
      <c r="B177" s="1" t="s">
        <v>1745</v>
      </c>
      <c r="D177" s="2">
        <v>144.01948659829262</v>
      </c>
      <c r="F177" s="2">
        <v>138.24147242370822</v>
      </c>
      <c r="H177" s="2">
        <v>-5.778014174584399</v>
      </c>
      <c r="J177" s="3">
        <v>-0.04011966929656378</v>
      </c>
      <c r="K177" s="4"/>
      <c r="M177" s="5">
        <v>62449</v>
      </c>
      <c r="N177" s="4"/>
      <c r="P177" s="23">
        <v>2306.1936395825815</v>
      </c>
      <c r="R177" s="23">
        <v>2213.6699134286896</v>
      </c>
      <c r="T177" s="6">
        <v>-92.52372615389186</v>
      </c>
      <c r="V177" s="3">
        <v>-0.04011966929656373</v>
      </c>
    </row>
    <row r="178" spans="1:22" ht="12.75">
      <c r="A178" s="1" t="s">
        <v>2128</v>
      </c>
      <c r="B178" s="1" t="s">
        <v>1746</v>
      </c>
      <c r="D178" s="2">
        <v>31.889956495376108</v>
      </c>
      <c r="F178" s="2">
        <v>31.56672193638164</v>
      </c>
      <c r="H178" s="2">
        <v>-0.32323455899446785</v>
      </c>
      <c r="J178" s="3">
        <v>-0.01013593602867835</v>
      </c>
      <c r="K178" s="4"/>
      <c r="M178" s="5">
        <v>16171</v>
      </c>
      <c r="N178" s="4"/>
      <c r="P178" s="23">
        <v>1972.0460389200487</v>
      </c>
      <c r="R178" s="23">
        <v>1952.0575064239467</v>
      </c>
      <c r="T178" s="6">
        <v>-19.988532496101925</v>
      </c>
      <c r="V178" s="3">
        <v>-0.010135936028678237</v>
      </c>
    </row>
    <row r="179" spans="1:22" ht="12.75">
      <c r="A179" s="1" t="s">
        <v>205</v>
      </c>
      <c r="B179" s="1" t="s">
        <v>1786</v>
      </c>
      <c r="D179" s="2">
        <v>249.93622626016383</v>
      </c>
      <c r="F179" s="2">
        <v>245.18070340502996</v>
      </c>
      <c r="H179" s="2">
        <v>-4.755522855133876</v>
      </c>
      <c r="J179" s="3">
        <v>-0.019026945098321812</v>
      </c>
      <c r="K179" s="4"/>
      <c r="M179" s="5">
        <v>135649</v>
      </c>
      <c r="N179" s="4"/>
      <c r="P179" s="23">
        <v>1842.5217013038346</v>
      </c>
      <c r="R179" s="23">
        <v>1807.4641420506598</v>
      </c>
      <c r="T179" s="6">
        <v>-35.05755925317476</v>
      </c>
      <c r="V179" s="3">
        <v>-0.01902694509832192</v>
      </c>
    </row>
    <row r="180" spans="1:22" ht="12.75">
      <c r="A180" s="1" t="s">
        <v>2129</v>
      </c>
      <c r="B180" s="1" t="s">
        <v>1747</v>
      </c>
      <c r="D180" s="2">
        <v>119.0238898575323</v>
      </c>
      <c r="F180" s="2">
        <v>114.4893804927803</v>
      </c>
      <c r="H180" s="2">
        <v>-4.534509364751997</v>
      </c>
      <c r="J180" s="3">
        <v>-0.038097472450107764</v>
      </c>
      <c r="K180" s="4"/>
      <c r="M180" s="5">
        <v>50988</v>
      </c>
      <c r="N180" s="4"/>
      <c r="P180" s="23">
        <v>2334.351020976157</v>
      </c>
      <c r="R180" s="23">
        <v>2245.418147265637</v>
      </c>
      <c r="T180" s="6">
        <v>-88.9328737105202</v>
      </c>
      <c r="V180" s="3">
        <v>-0.03809747245010782</v>
      </c>
    </row>
    <row r="181" spans="11:18" ht="12.75">
      <c r="K181" s="4"/>
      <c r="N181" s="4"/>
      <c r="P181" s="23"/>
      <c r="R181" s="23"/>
    </row>
    <row r="182" spans="1:22" ht="12.75">
      <c r="A182" s="1" t="s">
        <v>2130</v>
      </c>
      <c r="B182" s="1" t="s">
        <v>1748</v>
      </c>
      <c r="D182" s="2">
        <v>202.2680387749503</v>
      </c>
      <c r="F182" s="2">
        <v>200.61389578444522</v>
      </c>
      <c r="H182" s="2">
        <v>-1.654142990505079</v>
      </c>
      <c r="J182" s="3">
        <v>-0.00817797512905897</v>
      </c>
      <c r="K182" s="4"/>
      <c r="M182" s="5">
        <v>111493</v>
      </c>
      <c r="N182" s="4"/>
      <c r="P182" s="23">
        <v>1814.177022548055</v>
      </c>
      <c r="R182" s="23">
        <v>1799.340727977947</v>
      </c>
      <c r="T182" s="6">
        <v>-14.836294570108066</v>
      </c>
      <c r="V182" s="3">
        <v>-0.00817797512905887</v>
      </c>
    </row>
    <row r="183" spans="1:22" ht="12.75">
      <c r="A183" s="1" t="s">
        <v>2131</v>
      </c>
      <c r="B183" s="1" t="s">
        <v>1749</v>
      </c>
      <c r="D183" s="2">
        <v>215.42848364608133</v>
      </c>
      <c r="F183" s="2">
        <v>207.05034247742412</v>
      </c>
      <c r="H183" s="2">
        <v>-8.378141168657208</v>
      </c>
      <c r="J183" s="3">
        <v>-0.03889059156365467</v>
      </c>
      <c r="K183" s="4"/>
      <c r="M183" s="5">
        <v>101898</v>
      </c>
      <c r="N183" s="4"/>
      <c r="P183" s="23">
        <v>2114.158115429953</v>
      </c>
      <c r="R183" s="23">
        <v>2031.9372556617805</v>
      </c>
      <c r="T183" s="6">
        <v>-82.22085976817243</v>
      </c>
      <c r="V183" s="3">
        <v>-0.038890591563654785</v>
      </c>
    </row>
    <row r="184" spans="1:22" ht="12.75">
      <c r="A184" s="1" t="s">
        <v>2132</v>
      </c>
      <c r="B184" s="1" t="s">
        <v>1750</v>
      </c>
      <c r="D184" s="2">
        <v>152.17883897108277</v>
      </c>
      <c r="F184" s="2">
        <v>147.9171392282003</v>
      </c>
      <c r="H184" s="2">
        <v>-4.261699742882456</v>
      </c>
      <c r="J184" s="3">
        <v>-0.02800454893529757</v>
      </c>
      <c r="K184" s="4"/>
      <c r="M184" s="5">
        <v>79252</v>
      </c>
      <c r="N184" s="4"/>
      <c r="P184" s="23">
        <v>1920.1892566885729</v>
      </c>
      <c r="R184" s="23">
        <v>1866.415222684605</v>
      </c>
      <c r="T184" s="6">
        <v>-53.77403400396793</v>
      </c>
      <c r="V184" s="3">
        <v>-0.02800454893529763</v>
      </c>
    </row>
    <row r="185" spans="1:22" ht="12.75">
      <c r="A185" s="1" t="s">
        <v>2133</v>
      </c>
      <c r="B185" s="1" t="s">
        <v>1751</v>
      </c>
      <c r="D185" s="2">
        <v>171.8588625595128</v>
      </c>
      <c r="F185" s="2">
        <v>166.17289069536233</v>
      </c>
      <c r="H185" s="2">
        <v>-5.685971864150474</v>
      </c>
      <c r="J185" s="3">
        <v>-0.033085124499654395</v>
      </c>
      <c r="K185" s="4"/>
      <c r="M185" s="5">
        <v>83812</v>
      </c>
      <c r="N185" s="4"/>
      <c r="P185" s="23">
        <v>2050.5281172089058</v>
      </c>
      <c r="R185" s="23">
        <v>1982.686139161007</v>
      </c>
      <c r="T185" s="6">
        <v>-67.84197804789869</v>
      </c>
      <c r="V185" s="3">
        <v>-0.03308512449965446</v>
      </c>
    </row>
    <row r="186" spans="1:22" ht="12.75">
      <c r="A186" s="1" t="s">
        <v>2134</v>
      </c>
      <c r="B186" s="1" t="s">
        <v>1752</v>
      </c>
      <c r="D186" s="2">
        <v>257.93443557389435</v>
      </c>
      <c r="F186" s="2">
        <v>246.08552244450456</v>
      </c>
      <c r="H186" s="2">
        <v>-11.848913129389786</v>
      </c>
      <c r="J186" s="3">
        <v>-0.045937693829156245</v>
      </c>
      <c r="K186" s="4"/>
      <c r="M186" s="5">
        <v>113582</v>
      </c>
      <c r="N186" s="4"/>
      <c r="P186" s="23">
        <v>2270.9094361245125</v>
      </c>
      <c r="R186" s="23">
        <v>2166.5890937340823</v>
      </c>
      <c r="T186" s="6">
        <v>-104.32034239043014</v>
      </c>
      <c r="V186" s="3">
        <v>-0.04593769382915644</v>
      </c>
    </row>
    <row r="187" spans="11:18" ht="12.75">
      <c r="K187" s="4"/>
      <c r="N187" s="4"/>
      <c r="P187" s="23"/>
      <c r="R187" s="23"/>
    </row>
    <row r="188" spans="1:22" ht="12.75">
      <c r="A188" s="1" t="s">
        <v>2135</v>
      </c>
      <c r="B188" s="1" t="s">
        <v>1753</v>
      </c>
      <c r="D188" s="2">
        <v>163.3298210359769</v>
      </c>
      <c r="F188" s="2">
        <v>161.17289204726825</v>
      </c>
      <c r="H188" s="2">
        <v>-2.1569289887086427</v>
      </c>
      <c r="J188" s="3">
        <v>-0.013205971665355176</v>
      </c>
      <c r="K188" s="4"/>
      <c r="M188" s="5">
        <v>92082</v>
      </c>
      <c r="N188" s="4"/>
      <c r="P188" s="23">
        <v>1773.74319667228</v>
      </c>
      <c r="R188" s="23">
        <v>1750.3191942754092</v>
      </c>
      <c r="T188" s="6">
        <v>-23.42400239687072</v>
      </c>
      <c r="V188" s="3">
        <v>-0.01320597166535522</v>
      </c>
    </row>
    <row r="189" spans="1:22" ht="12.75">
      <c r="A189" s="1" t="s">
        <v>2136</v>
      </c>
      <c r="B189" s="1" t="s">
        <v>1754</v>
      </c>
      <c r="D189" s="2">
        <v>151.99736853044163</v>
      </c>
      <c r="F189" s="2">
        <v>147.07874178041345</v>
      </c>
      <c r="H189" s="2">
        <v>-4.9186267500281815</v>
      </c>
      <c r="J189" s="3">
        <v>-0.03235994673844036</v>
      </c>
      <c r="K189" s="4"/>
      <c r="M189" s="5">
        <v>70516</v>
      </c>
      <c r="N189" s="4"/>
      <c r="P189" s="23">
        <v>2155.501851075524</v>
      </c>
      <c r="R189" s="23">
        <v>2085.74992598011</v>
      </c>
      <c r="T189" s="6">
        <v>-69.75192509541375</v>
      </c>
      <c r="V189" s="3">
        <v>-0.03235994673844045</v>
      </c>
    </row>
    <row r="190" spans="1:22" ht="12.75">
      <c r="A190" s="1" t="s">
        <v>2137</v>
      </c>
      <c r="B190" s="1" t="s">
        <v>1755</v>
      </c>
      <c r="D190" s="2">
        <v>136.85974299229602</v>
      </c>
      <c r="F190" s="2">
        <v>132.49068164557144</v>
      </c>
      <c r="H190" s="2">
        <v>-4.369061346724578</v>
      </c>
      <c r="J190" s="3">
        <v>-0.031923641322127265</v>
      </c>
      <c r="K190" s="4"/>
      <c r="M190" s="5">
        <v>64912</v>
      </c>
      <c r="N190" s="4"/>
      <c r="P190" s="23">
        <v>2108.388941833498</v>
      </c>
      <c r="R190" s="23">
        <v>2041.0814894868658</v>
      </c>
      <c r="T190" s="6">
        <v>-67.30745234663209</v>
      </c>
      <c r="V190" s="3">
        <v>-0.03192364132212729</v>
      </c>
    </row>
    <row r="191" spans="1:22" ht="12.75">
      <c r="A191" s="1" t="s">
        <v>2138</v>
      </c>
      <c r="B191" s="1" t="s">
        <v>1756</v>
      </c>
      <c r="D191" s="2">
        <v>138.64783249362597</v>
      </c>
      <c r="F191" s="2">
        <v>133.84140092598102</v>
      </c>
      <c r="H191" s="2">
        <v>-4.80643156764495</v>
      </c>
      <c r="J191" s="3">
        <v>-0.03466647463000126</v>
      </c>
      <c r="K191" s="4"/>
      <c r="M191" s="5">
        <v>65379</v>
      </c>
      <c r="N191" s="4"/>
      <c r="P191" s="23">
        <v>2120.6783905172297</v>
      </c>
      <c r="R191" s="23">
        <v>2047.1619468939723</v>
      </c>
      <c r="T191" s="6">
        <v>-73.51644362325737</v>
      </c>
      <c r="V191" s="3">
        <v>-0.03466647463000123</v>
      </c>
    </row>
    <row r="192" spans="1:22" ht="12.75">
      <c r="A192" s="1" t="s">
        <v>2139</v>
      </c>
      <c r="B192" s="1" t="s">
        <v>1757</v>
      </c>
      <c r="D192" s="2">
        <v>157.8099858638869</v>
      </c>
      <c r="F192" s="2">
        <v>155.0356491244955</v>
      </c>
      <c r="H192" s="2">
        <v>-2.7743367393914014</v>
      </c>
      <c r="J192" s="3">
        <v>-0.01758023564988024</v>
      </c>
      <c r="K192" s="4"/>
      <c r="M192" s="5">
        <v>89977</v>
      </c>
      <c r="N192" s="4"/>
      <c r="P192" s="23">
        <v>1753.8925043498552</v>
      </c>
      <c r="R192" s="23">
        <v>1723.058660818826</v>
      </c>
      <c r="T192" s="6">
        <v>-30.833843531029288</v>
      </c>
      <c r="V192" s="3">
        <v>-0.01758023564988037</v>
      </c>
    </row>
    <row r="193" spans="11:18" ht="12.75">
      <c r="K193" s="4"/>
      <c r="N193" s="4"/>
      <c r="P193" s="23"/>
      <c r="R193" s="23"/>
    </row>
    <row r="194" spans="1:22" ht="12.75">
      <c r="A194" s="1" t="s">
        <v>2140</v>
      </c>
      <c r="B194" s="1" t="s">
        <v>1758</v>
      </c>
      <c r="D194" s="2">
        <v>123.99072698502746</v>
      </c>
      <c r="F194" s="2">
        <v>123.35895827948832</v>
      </c>
      <c r="H194" s="2">
        <v>-0.6317687055391445</v>
      </c>
      <c r="J194" s="3">
        <v>-0.005095289953541719</v>
      </c>
      <c r="K194" s="4"/>
      <c r="M194" s="5">
        <v>65790</v>
      </c>
      <c r="N194" s="4"/>
      <c r="P194" s="23">
        <v>1884.6439730206332</v>
      </c>
      <c r="R194" s="23">
        <v>1875.0411655188984</v>
      </c>
      <c r="T194" s="6">
        <v>-9.602807501734787</v>
      </c>
      <c r="V194" s="3">
        <v>-0.005095289953541615</v>
      </c>
    </row>
    <row r="195" spans="1:22" ht="12.75">
      <c r="A195" s="1" t="s">
        <v>206</v>
      </c>
      <c r="B195" s="1" t="s">
        <v>1793</v>
      </c>
      <c r="D195" s="2">
        <v>360.81458467438904</v>
      </c>
      <c r="F195" s="2">
        <v>358.7134671826526</v>
      </c>
      <c r="H195" s="2">
        <v>-2.1011174917364315</v>
      </c>
      <c r="J195" s="3">
        <v>-0.005823260979410101</v>
      </c>
      <c r="K195" s="4"/>
      <c r="M195" s="5">
        <v>206810</v>
      </c>
      <c r="N195" s="4"/>
      <c r="P195" s="23">
        <v>1744.6670116260773</v>
      </c>
      <c r="R195" s="23">
        <v>1734.5073602952111</v>
      </c>
      <c r="T195" s="6">
        <v>-10.159651330866154</v>
      </c>
      <c r="V195" s="3">
        <v>-0.005823260979410095</v>
      </c>
    </row>
    <row r="196" spans="1:22" ht="12.75">
      <c r="A196" s="1" t="s">
        <v>2141</v>
      </c>
      <c r="B196" s="1" t="s">
        <v>1759</v>
      </c>
      <c r="D196" s="2">
        <v>94.33492812086264</v>
      </c>
      <c r="F196" s="2">
        <v>94.01785142502519</v>
      </c>
      <c r="H196" s="2">
        <v>-0.3170766958374571</v>
      </c>
      <c r="J196" s="3">
        <v>-0.0033611802346551426</v>
      </c>
      <c r="K196" s="4"/>
      <c r="M196" s="5">
        <v>61898</v>
      </c>
      <c r="N196" s="4"/>
      <c r="P196" s="23">
        <v>1524.0383876839744</v>
      </c>
      <c r="R196" s="23">
        <v>1518.9158199784351</v>
      </c>
      <c r="T196" s="6">
        <v>-5.122567705539268</v>
      </c>
      <c r="V196" s="3">
        <v>-0.003361180234655275</v>
      </c>
    </row>
    <row r="197" spans="1:22" ht="12.75">
      <c r="A197" s="1" t="s">
        <v>2142</v>
      </c>
      <c r="B197" s="1" t="s">
        <v>1760</v>
      </c>
      <c r="D197" s="2">
        <v>116.10148055342621</v>
      </c>
      <c r="F197" s="2">
        <v>116.43363442846042</v>
      </c>
      <c r="H197" s="2">
        <v>0.33215387503420857</v>
      </c>
      <c r="J197" s="3">
        <v>0.0028608926729522793</v>
      </c>
      <c r="K197" s="4"/>
      <c r="M197" s="5">
        <v>63359</v>
      </c>
      <c r="N197" s="4"/>
      <c r="P197" s="23">
        <v>1832.4386520214368</v>
      </c>
      <c r="R197" s="23">
        <v>1837.6810623346394</v>
      </c>
      <c r="T197" s="6">
        <v>5.242410313202527</v>
      </c>
      <c r="V197" s="3">
        <v>0.0028608926729521956</v>
      </c>
    </row>
    <row r="198" spans="1:22" ht="12.75">
      <c r="A198" s="1" t="s">
        <v>2143</v>
      </c>
      <c r="B198" s="1" t="s">
        <v>1761</v>
      </c>
      <c r="D198" s="2">
        <v>141.29024561522124</v>
      </c>
      <c r="F198" s="2">
        <v>138.69167841453827</v>
      </c>
      <c r="H198" s="2">
        <v>-2.5985672006829645</v>
      </c>
      <c r="J198" s="3">
        <v>-0.018391695685487718</v>
      </c>
      <c r="K198" s="4"/>
      <c r="M198" s="5">
        <v>86188</v>
      </c>
      <c r="N198" s="4"/>
      <c r="P198" s="23">
        <v>1639.3261894372909</v>
      </c>
      <c r="R198" s="23">
        <v>1609.17620103191</v>
      </c>
      <c r="T198" s="6">
        <v>-30.149988405380782</v>
      </c>
      <c r="V198" s="3">
        <v>-0.01839169568548768</v>
      </c>
    </row>
    <row r="199" spans="11:18" ht="12.75">
      <c r="K199" s="4"/>
      <c r="N199" s="4"/>
      <c r="P199" s="23"/>
      <c r="R199" s="23"/>
    </row>
    <row r="200" spans="11:18" ht="12.75">
      <c r="K200" s="4"/>
      <c r="N200" s="4"/>
      <c r="P200" s="23"/>
      <c r="R200" s="23"/>
    </row>
    <row r="201" spans="1:22" ht="12.75">
      <c r="A201" s="1" t="s">
        <v>2025</v>
      </c>
      <c r="B201" s="1" t="s">
        <v>1625</v>
      </c>
      <c r="D201" s="2">
        <v>5.007254332976297</v>
      </c>
      <c r="F201" s="2">
        <v>5.092476118192922</v>
      </c>
      <c r="H201" s="2">
        <v>0.08522178521662482</v>
      </c>
      <c r="J201" s="3">
        <v>0.017019663781681578</v>
      </c>
      <c r="K201" s="4"/>
      <c r="M201" s="5">
        <v>1198</v>
      </c>
      <c r="N201" s="4"/>
      <c r="P201" s="23">
        <v>4179.678074270698</v>
      </c>
      <c r="R201" s="23">
        <v>4250.814789810452</v>
      </c>
      <c r="T201" s="6">
        <v>71.13671553975382</v>
      </c>
      <c r="V201" s="3">
        <v>0.01701966378168163</v>
      </c>
    </row>
    <row r="202" spans="11:18" ht="12.75">
      <c r="K202" s="4"/>
      <c r="N202" s="4"/>
      <c r="P202" s="23"/>
      <c r="R202" s="23"/>
    </row>
    <row r="203" spans="2:18" ht="12.75">
      <c r="B203" s="1" t="s">
        <v>1762</v>
      </c>
      <c r="K203" s="4"/>
      <c r="N203" s="4"/>
      <c r="P203" s="23"/>
      <c r="R203" s="23"/>
    </row>
    <row r="204" spans="11:18" ht="12.75">
      <c r="K204" s="4"/>
      <c r="N204" s="4"/>
      <c r="P204" s="23"/>
      <c r="R204" s="23"/>
    </row>
    <row r="205" spans="1:22" ht="12.75">
      <c r="A205" s="1" t="s">
        <v>2144</v>
      </c>
      <c r="B205" s="1" t="s">
        <v>1763</v>
      </c>
      <c r="D205" s="2">
        <v>339.00941477939386</v>
      </c>
      <c r="F205" s="2">
        <v>339.387400597392</v>
      </c>
      <c r="H205" s="2">
        <v>0.37798581799813746</v>
      </c>
      <c r="J205" s="3">
        <v>0.0011149714477519954</v>
      </c>
      <c r="K205" s="4"/>
      <c r="M205" s="5">
        <v>211627</v>
      </c>
      <c r="N205" s="4"/>
      <c r="P205" s="23">
        <v>1601.9194846564656</v>
      </c>
      <c r="R205" s="23">
        <v>1603.7055791434552</v>
      </c>
      <c r="T205" s="6">
        <v>1.7860944869896684</v>
      </c>
      <c r="V205" s="3">
        <v>0.0011149714477520696</v>
      </c>
    </row>
    <row r="206" spans="1:22" ht="12.75">
      <c r="A206" s="1" t="s">
        <v>2145</v>
      </c>
      <c r="B206" s="1" t="s">
        <v>1764</v>
      </c>
      <c r="D206" s="2">
        <v>403.50457595546027</v>
      </c>
      <c r="F206" s="2">
        <v>399.9218990453154</v>
      </c>
      <c r="H206" s="2">
        <v>-3.582676910144869</v>
      </c>
      <c r="J206" s="3">
        <v>-0.008878900323897028</v>
      </c>
      <c r="K206" s="4"/>
      <c r="M206" s="5">
        <v>267297</v>
      </c>
      <c r="N206" s="4"/>
      <c r="P206" s="23">
        <v>1509.5739045161758</v>
      </c>
      <c r="R206" s="23">
        <v>1496.1705482864206</v>
      </c>
      <c r="T206" s="6">
        <v>-13.403356229755218</v>
      </c>
      <c r="V206" s="3">
        <v>-0.008878900323897057</v>
      </c>
    </row>
    <row r="207" spans="1:22" ht="12.75">
      <c r="A207" s="1" t="s">
        <v>2146</v>
      </c>
      <c r="B207" s="1" t="s">
        <v>1766</v>
      </c>
      <c r="D207" s="2">
        <v>408.4362449744546</v>
      </c>
      <c r="F207" s="2">
        <v>399.4473583073428</v>
      </c>
      <c r="H207" s="2">
        <v>-8.988886667111785</v>
      </c>
      <c r="J207" s="3">
        <v>-0.022008053344222647</v>
      </c>
      <c r="K207" s="4"/>
      <c r="M207" s="5">
        <v>239914</v>
      </c>
      <c r="N207" s="4"/>
      <c r="P207" s="23">
        <v>1702.427723994659</v>
      </c>
      <c r="R207" s="23">
        <v>1664.960603830301</v>
      </c>
      <c r="T207" s="6">
        <v>-37.46712016435799</v>
      </c>
      <c r="V207" s="3">
        <v>-0.022008053344222643</v>
      </c>
    </row>
    <row r="208" spans="1:22" ht="12.75">
      <c r="A208" s="1" t="s">
        <v>2147</v>
      </c>
      <c r="B208" s="1" t="s">
        <v>1767</v>
      </c>
      <c r="D208" s="2">
        <v>547.9137707205375</v>
      </c>
      <c r="F208" s="2">
        <v>534.8314258734077</v>
      </c>
      <c r="H208" s="2">
        <v>-13.082344847129775</v>
      </c>
      <c r="J208" s="3">
        <v>-0.023876649112004895</v>
      </c>
      <c r="K208" s="4"/>
      <c r="M208" s="5">
        <v>348095</v>
      </c>
      <c r="N208" s="4"/>
      <c r="P208" s="23">
        <v>1574.035164884694</v>
      </c>
      <c r="R208" s="23">
        <v>1536.4524795627851</v>
      </c>
      <c r="T208" s="6">
        <v>-37.58268532190891</v>
      </c>
      <c r="V208" s="3">
        <v>-0.02387664911200509</v>
      </c>
    </row>
    <row r="209" spans="1:22" ht="12.75">
      <c r="A209" s="1" t="s">
        <v>2148</v>
      </c>
      <c r="B209" s="1" t="s">
        <v>1768</v>
      </c>
      <c r="D209" s="2">
        <v>561.789720320782</v>
      </c>
      <c r="F209" s="2">
        <v>552.7610261897818</v>
      </c>
      <c r="H209" s="2">
        <v>-9.02869413100018</v>
      </c>
      <c r="J209" s="3">
        <v>-0.01607130533795598</v>
      </c>
      <c r="K209" s="4"/>
      <c r="M209" s="5">
        <v>353942</v>
      </c>
      <c r="N209" s="4"/>
      <c r="P209" s="23">
        <v>1587.2366668007242</v>
      </c>
      <c r="R209" s="23">
        <v>1561.7277016849703</v>
      </c>
      <c r="T209" s="6">
        <v>-25.50896511575388</v>
      </c>
      <c r="V209" s="3">
        <v>-0.016071305337955945</v>
      </c>
    </row>
    <row r="210" spans="11:18" ht="12.75">
      <c r="K210" s="4"/>
      <c r="N210" s="4"/>
      <c r="P210" s="23"/>
      <c r="R210" s="23"/>
    </row>
    <row r="211" spans="1:22" ht="12.75">
      <c r="A211" s="1" t="s">
        <v>2149</v>
      </c>
      <c r="B211" s="1" t="s">
        <v>1769</v>
      </c>
      <c r="D211" s="2">
        <v>296.87109001696257</v>
      </c>
      <c r="F211" s="2">
        <v>294.46269028106417</v>
      </c>
      <c r="H211" s="2">
        <v>-2.4083997358983993</v>
      </c>
      <c r="J211" s="3">
        <v>-0.00811261122044854</v>
      </c>
      <c r="K211" s="4"/>
      <c r="M211" s="5">
        <v>196143</v>
      </c>
      <c r="N211" s="4"/>
      <c r="P211" s="23">
        <v>1513.544148998244</v>
      </c>
      <c r="R211" s="23">
        <v>1501.2653537524366</v>
      </c>
      <c r="T211" s="6">
        <v>-12.278795245807487</v>
      </c>
      <c r="V211" s="3">
        <v>-0.008112611220448603</v>
      </c>
    </row>
    <row r="212" spans="1:22" ht="12.75">
      <c r="A212" s="1" t="s">
        <v>2150</v>
      </c>
      <c r="B212" s="1" t="s">
        <v>1771</v>
      </c>
      <c r="D212" s="2">
        <v>416.99617790611904</v>
      </c>
      <c r="F212" s="2">
        <v>410.88331535586286</v>
      </c>
      <c r="H212" s="2">
        <v>-6.112862550256182</v>
      </c>
      <c r="J212" s="3">
        <v>-0.014659277168800354</v>
      </c>
      <c r="K212" s="4"/>
      <c r="M212" s="5">
        <v>244621</v>
      </c>
      <c r="N212" s="4"/>
      <c r="P212" s="23">
        <v>1704.662224036853</v>
      </c>
      <c r="R212" s="23">
        <v>1679.6731080155132</v>
      </c>
      <c r="T212" s="6">
        <v>-24.989116021339896</v>
      </c>
      <c r="V212" s="3">
        <v>-0.014659277168800366</v>
      </c>
    </row>
    <row r="213" spans="1:22" ht="12.75">
      <c r="A213" s="1" t="s">
        <v>2151</v>
      </c>
      <c r="B213" s="1" t="s">
        <v>1772</v>
      </c>
      <c r="D213" s="2">
        <v>989.6124058706743</v>
      </c>
      <c r="F213" s="2">
        <v>974.6107197448486</v>
      </c>
      <c r="H213" s="2">
        <v>-15.0016861258257</v>
      </c>
      <c r="J213" s="3">
        <v>-0.0151591532572058</v>
      </c>
      <c r="K213" s="4"/>
      <c r="M213" s="5">
        <v>612607</v>
      </c>
      <c r="N213" s="4"/>
      <c r="P213" s="23">
        <v>1615.4115213679802</v>
      </c>
      <c r="R213" s="23">
        <v>1590.923250542107</v>
      </c>
      <c r="T213" s="6">
        <v>-24.488270825873087</v>
      </c>
      <c r="V213" s="3">
        <v>-0.015159153257205734</v>
      </c>
    </row>
    <row r="214" spans="1:22" ht="12.75">
      <c r="A214" s="1" t="s">
        <v>2152</v>
      </c>
      <c r="B214" s="1" t="s">
        <v>1773</v>
      </c>
      <c r="D214" s="2">
        <v>426.31755361527365</v>
      </c>
      <c r="F214" s="2">
        <v>419.90676720729704</v>
      </c>
      <c r="H214" s="2">
        <v>-6.410786407976616</v>
      </c>
      <c r="J214" s="3">
        <v>-0.015037584902642717</v>
      </c>
      <c r="K214" s="4"/>
      <c r="M214" s="5">
        <v>273804</v>
      </c>
      <c r="N214" s="4"/>
      <c r="P214" s="23">
        <v>1557.0172591170094</v>
      </c>
      <c r="R214" s="23">
        <v>1533.6034798881574</v>
      </c>
      <c r="T214" s="6">
        <v>-23.413779228852036</v>
      </c>
      <c r="V214" s="3">
        <v>-0.015037584902642686</v>
      </c>
    </row>
    <row r="215" spans="1:22" ht="12.75">
      <c r="A215" s="1" t="s">
        <v>2153</v>
      </c>
      <c r="B215" s="1" t="s">
        <v>1774</v>
      </c>
      <c r="D215" s="2">
        <v>819.6740443458466</v>
      </c>
      <c r="F215" s="2">
        <v>818.9932603490497</v>
      </c>
      <c r="H215" s="2">
        <v>-0.6807839967968903</v>
      </c>
      <c r="J215" s="3">
        <v>-0.0008305545374932548</v>
      </c>
      <c r="K215" s="4"/>
      <c r="M215" s="5">
        <v>569475</v>
      </c>
      <c r="N215" s="4"/>
      <c r="P215" s="23">
        <v>1439.3503566369843</v>
      </c>
      <c r="R215" s="23">
        <v>1438.1548976672368</v>
      </c>
      <c r="T215" s="6">
        <v>-1.1954589697475058</v>
      </c>
      <c r="V215" s="3">
        <v>-0.0008305545374933409</v>
      </c>
    </row>
    <row r="216" spans="11:18" ht="12.75">
      <c r="K216" s="4"/>
      <c r="N216" s="4"/>
      <c r="P216" s="23"/>
      <c r="R216" s="23"/>
    </row>
    <row r="217" spans="1:22" ht="12.75">
      <c r="A217" s="1" t="s">
        <v>2154</v>
      </c>
      <c r="B217" s="1" t="s">
        <v>1775</v>
      </c>
      <c r="D217" s="2">
        <v>793.9974238357678</v>
      </c>
      <c r="F217" s="2">
        <v>789.3209305649509</v>
      </c>
      <c r="H217" s="2">
        <v>-4.676493270816877</v>
      </c>
      <c r="J217" s="3">
        <v>-0.005889809123340649</v>
      </c>
      <c r="K217" s="4"/>
      <c r="M217" s="5">
        <v>474349</v>
      </c>
      <c r="N217" s="4"/>
      <c r="P217" s="23">
        <v>1673.8676034644698</v>
      </c>
      <c r="R217" s="23">
        <v>1664.0088427823205</v>
      </c>
      <c r="T217" s="6">
        <v>-9.858760682149295</v>
      </c>
      <c r="V217" s="3">
        <v>-0.0058898091233405975</v>
      </c>
    </row>
    <row r="218" spans="1:22" ht="12.75">
      <c r="A218" s="1" t="s">
        <v>2155</v>
      </c>
      <c r="B218" s="1" t="s">
        <v>1776</v>
      </c>
      <c r="D218" s="2">
        <v>1009.2462126193818</v>
      </c>
      <c r="F218" s="2">
        <v>995.1663119761738</v>
      </c>
      <c r="H218" s="2">
        <v>-14.07990064320802</v>
      </c>
      <c r="J218" s="3">
        <v>-0.013950907585439699</v>
      </c>
      <c r="K218" s="4"/>
      <c r="M218" s="5">
        <v>641074</v>
      </c>
      <c r="N218" s="4"/>
      <c r="P218" s="23">
        <v>1574.3053260924353</v>
      </c>
      <c r="R218" s="23">
        <v>1552.3423379768542</v>
      </c>
      <c r="T218" s="6">
        <v>-21.962988115581084</v>
      </c>
      <c r="V218" s="3">
        <v>-0.013950907585439706</v>
      </c>
    </row>
    <row r="219" spans="1:22" ht="12.75">
      <c r="A219" s="1" t="s">
        <v>2156</v>
      </c>
      <c r="B219" s="1" t="s">
        <v>1777</v>
      </c>
      <c r="D219" s="2">
        <v>864.8229386299284</v>
      </c>
      <c r="F219" s="2">
        <v>842.2044913684164</v>
      </c>
      <c r="H219" s="2">
        <v>-22.618447261512074</v>
      </c>
      <c r="J219" s="3">
        <v>-0.026153847511659112</v>
      </c>
      <c r="K219" s="4"/>
      <c r="M219" s="5">
        <v>527095</v>
      </c>
      <c r="N219" s="4"/>
      <c r="P219" s="23">
        <v>1640.7344760051385</v>
      </c>
      <c r="R219" s="23">
        <v>1597.8229567125782</v>
      </c>
      <c r="T219" s="6">
        <v>-42.91151929256034</v>
      </c>
      <c r="V219" s="3">
        <v>-0.026153847511659133</v>
      </c>
    </row>
    <row r="220" spans="1:22" ht="12.75">
      <c r="A220" s="1" t="s">
        <v>2157</v>
      </c>
      <c r="B220" s="1" t="s">
        <v>1778</v>
      </c>
      <c r="D220" s="2">
        <v>390.70698486806106</v>
      </c>
      <c r="F220" s="2">
        <v>388.2827021357095</v>
      </c>
      <c r="H220" s="2">
        <v>-2.424282732351571</v>
      </c>
      <c r="J220" s="3">
        <v>-0.006204861510654165</v>
      </c>
      <c r="K220" s="4"/>
      <c r="M220" s="5">
        <v>280071</v>
      </c>
      <c r="N220" s="4"/>
      <c r="P220" s="23">
        <v>1395.0283494830278</v>
      </c>
      <c r="R220" s="23">
        <v>1386.372391771049</v>
      </c>
      <c r="T220" s="6">
        <v>-8.655957711978772</v>
      </c>
      <c r="V220" s="3">
        <v>-0.006204861510654255</v>
      </c>
    </row>
    <row r="221" spans="1:22" ht="12.75">
      <c r="A221" s="1" t="s">
        <v>2158</v>
      </c>
      <c r="B221" s="1" t="s">
        <v>1779</v>
      </c>
      <c r="D221" s="2">
        <v>517.567676445641</v>
      </c>
      <c r="F221" s="2">
        <v>504.4414705313178</v>
      </c>
      <c r="H221" s="2">
        <v>-13.126205914323236</v>
      </c>
      <c r="J221" s="3">
        <v>-0.02536133246277379</v>
      </c>
      <c r="K221" s="4"/>
      <c r="M221" s="5">
        <v>328938</v>
      </c>
      <c r="N221" s="4"/>
      <c r="P221" s="23">
        <v>1573.4505482663633</v>
      </c>
      <c r="R221" s="23">
        <v>1533.5457457980465</v>
      </c>
      <c r="T221" s="6">
        <v>-39.9048024683168</v>
      </c>
      <c r="V221" s="3">
        <v>-0.025361332462773705</v>
      </c>
    </row>
    <row r="222" spans="11:18" ht="12.75">
      <c r="K222" s="4"/>
      <c r="N222" s="4"/>
      <c r="P222" s="23"/>
      <c r="R222" s="23"/>
    </row>
    <row r="223" spans="1:22" ht="12.75">
      <c r="A223" s="1" t="s">
        <v>2159</v>
      </c>
      <c r="B223" s="1" t="s">
        <v>1780</v>
      </c>
      <c r="D223" s="2">
        <v>695.8844218079245</v>
      </c>
      <c r="F223" s="2">
        <v>680.2978938929624</v>
      </c>
      <c r="H223" s="2">
        <v>-15.586527914962062</v>
      </c>
      <c r="J223" s="3">
        <v>-0.0223981561111368</v>
      </c>
      <c r="K223" s="4"/>
      <c r="M223" s="5">
        <v>404991</v>
      </c>
      <c r="N223" s="4"/>
      <c r="P223" s="23">
        <v>1718.2713240736819</v>
      </c>
      <c r="R223" s="23">
        <v>1679.7852147157898</v>
      </c>
      <c r="T223" s="6">
        <v>-38.48610935789202</v>
      </c>
      <c r="V223" s="3">
        <v>-0.022398156111136776</v>
      </c>
    </row>
    <row r="224" spans="1:22" ht="12.75">
      <c r="A224" s="1" t="s">
        <v>2160</v>
      </c>
      <c r="B224" s="1" t="s">
        <v>1781</v>
      </c>
      <c r="D224" s="2">
        <v>407.729077014575</v>
      </c>
      <c r="F224" s="2">
        <v>402.2679704993762</v>
      </c>
      <c r="H224" s="2">
        <v>-5.461106515198821</v>
      </c>
      <c r="J224" s="3">
        <v>-0.013393958937600137</v>
      </c>
      <c r="K224" s="4"/>
      <c r="M224" s="5">
        <v>277168</v>
      </c>
      <c r="N224" s="4"/>
      <c r="P224" s="23">
        <v>1471.0539348502532</v>
      </c>
      <c r="R224" s="23">
        <v>1451.3506988518739</v>
      </c>
      <c r="T224" s="6">
        <v>-19.70323599837934</v>
      </c>
      <c r="V224" s="3">
        <v>-0.013393958937600097</v>
      </c>
    </row>
    <row r="225" spans="1:22" ht="12.75">
      <c r="A225" s="1" t="s">
        <v>2161</v>
      </c>
      <c r="B225" s="1" t="s">
        <v>1782</v>
      </c>
      <c r="D225" s="2">
        <v>463.279370517688</v>
      </c>
      <c r="F225" s="2">
        <v>455.77794380430254</v>
      </c>
      <c r="H225" s="2">
        <v>-7.501426713385456</v>
      </c>
      <c r="J225" s="3">
        <v>-0.016192015424738304</v>
      </c>
      <c r="K225" s="4"/>
      <c r="M225" s="5">
        <v>303774</v>
      </c>
      <c r="N225" s="4"/>
      <c r="P225" s="23">
        <v>1525.0790736458287</v>
      </c>
      <c r="R225" s="23">
        <v>1500.3849697614098</v>
      </c>
      <c r="T225" s="6">
        <v>-24.694103884418837</v>
      </c>
      <c r="V225" s="3">
        <v>-0.016192015424738287</v>
      </c>
    </row>
    <row r="226" spans="1:22" ht="12.75">
      <c r="A226" s="1" t="s">
        <v>2162</v>
      </c>
      <c r="B226" s="1" t="s">
        <v>1784</v>
      </c>
      <c r="D226" s="2">
        <v>567.8129653657377</v>
      </c>
      <c r="F226" s="2">
        <v>556.4813262070032</v>
      </c>
      <c r="H226" s="2">
        <v>-11.331639158734447</v>
      </c>
      <c r="J226" s="3">
        <v>-0.019956640390265748</v>
      </c>
      <c r="K226" s="4"/>
      <c r="M226" s="5">
        <v>352442</v>
      </c>
      <c r="N226" s="4"/>
      <c r="P226" s="23">
        <v>1611.0820088574508</v>
      </c>
      <c r="R226" s="23">
        <v>1578.9302245674558</v>
      </c>
      <c r="T226" s="6">
        <v>-32.15178428999502</v>
      </c>
      <c r="V226" s="3">
        <v>-0.01995664039026571</v>
      </c>
    </row>
    <row r="227" spans="1:22" ht="12.75">
      <c r="A227" s="1" t="s">
        <v>2163</v>
      </c>
      <c r="B227" s="1" t="s">
        <v>1785</v>
      </c>
      <c r="D227" s="2">
        <v>463.2384283523213</v>
      </c>
      <c r="F227" s="2">
        <v>459.6527786254125</v>
      </c>
      <c r="H227" s="2">
        <v>-3.585649726908798</v>
      </c>
      <c r="J227" s="3">
        <v>-0.007740397832844928</v>
      </c>
      <c r="K227" s="4"/>
      <c r="M227" s="5">
        <v>274765</v>
      </c>
      <c r="N227" s="4"/>
      <c r="P227" s="23">
        <v>1685.9440916867918</v>
      </c>
      <c r="R227" s="23">
        <v>1672.8942136932014</v>
      </c>
      <c r="T227" s="6">
        <v>-13.049877993590371</v>
      </c>
      <c r="V227" s="3">
        <v>-0.007740397832845057</v>
      </c>
    </row>
    <row r="228" spans="11:18" ht="12.75">
      <c r="K228" s="4"/>
      <c r="N228" s="4"/>
      <c r="P228" s="23"/>
      <c r="R228" s="23"/>
    </row>
    <row r="229" spans="1:22" ht="12.75">
      <c r="A229" s="1" t="s">
        <v>2164</v>
      </c>
      <c r="B229" s="1" t="s">
        <v>1787</v>
      </c>
      <c r="D229" s="2">
        <v>361.79933612991294</v>
      </c>
      <c r="F229" s="2">
        <v>355.34878831326625</v>
      </c>
      <c r="H229" s="2">
        <v>-6.45054781664669</v>
      </c>
      <c r="J229" s="3">
        <v>-0.01782907587848769</v>
      </c>
      <c r="K229" s="4"/>
      <c r="M229" s="5">
        <v>244520</v>
      </c>
      <c r="N229" s="4"/>
      <c r="P229" s="23">
        <v>1479.63085281332</v>
      </c>
      <c r="R229" s="23">
        <v>1453.2504020663598</v>
      </c>
      <c r="T229" s="6">
        <v>-26.38045074696015</v>
      </c>
      <c r="V229" s="3">
        <v>-0.017829075878487703</v>
      </c>
    </row>
    <row r="230" spans="1:22" ht="12.75">
      <c r="A230" s="1" t="s">
        <v>2165</v>
      </c>
      <c r="B230" s="1" t="s">
        <v>1788</v>
      </c>
      <c r="D230" s="2">
        <v>540.5056420768708</v>
      </c>
      <c r="F230" s="2">
        <v>531.0579506461116</v>
      </c>
      <c r="H230" s="2">
        <v>-9.447691430759164</v>
      </c>
      <c r="J230" s="3">
        <v>-0.01747935765195123</v>
      </c>
      <c r="K230" s="4"/>
      <c r="M230" s="5">
        <v>367292</v>
      </c>
      <c r="N230" s="4"/>
      <c r="P230" s="23">
        <v>1471.5965555385656</v>
      </c>
      <c r="R230" s="23">
        <v>1445.8739930249274</v>
      </c>
      <c r="T230" s="6">
        <v>-25.722562513638195</v>
      </c>
      <c r="V230" s="3">
        <v>-0.017479357651951296</v>
      </c>
    </row>
    <row r="231" spans="1:22" ht="12.75">
      <c r="A231" s="1" t="s">
        <v>2166</v>
      </c>
      <c r="B231" s="1" t="s">
        <v>1789</v>
      </c>
      <c r="D231" s="2">
        <v>528.604771162438</v>
      </c>
      <c r="F231" s="2">
        <v>518.0084879986524</v>
      </c>
      <c r="H231" s="2">
        <v>-10.596283163785643</v>
      </c>
      <c r="J231" s="3">
        <v>-0.020045757703782526</v>
      </c>
      <c r="K231" s="4"/>
      <c r="M231" s="5">
        <v>331132</v>
      </c>
      <c r="N231" s="4"/>
      <c r="P231" s="23">
        <v>1596.3566528225542</v>
      </c>
      <c r="R231" s="23">
        <v>1564.356474151252</v>
      </c>
      <c r="T231" s="6">
        <v>-32.00017867130214</v>
      </c>
      <c r="V231" s="3">
        <v>-0.020045757703782485</v>
      </c>
    </row>
    <row r="232" spans="1:22" ht="12.75">
      <c r="A232" s="1" t="s">
        <v>2167</v>
      </c>
      <c r="B232" s="1" t="s">
        <v>1790</v>
      </c>
      <c r="D232" s="2">
        <v>846.0009769598416</v>
      </c>
      <c r="F232" s="2">
        <v>847.5510751705098</v>
      </c>
      <c r="H232" s="2">
        <v>1.550098210668125</v>
      </c>
      <c r="J232" s="3">
        <v>0.0018322652725987405</v>
      </c>
      <c r="K232" s="4"/>
      <c r="M232" s="5">
        <v>479114</v>
      </c>
      <c r="N232" s="4"/>
      <c r="P232" s="23">
        <v>1765.7613364665644</v>
      </c>
      <c r="R232" s="23">
        <v>1768.99667964307</v>
      </c>
      <c r="T232" s="6">
        <v>3.2353431765054665</v>
      </c>
      <c r="V232" s="3">
        <v>0.0018322652725988767</v>
      </c>
    </row>
    <row r="233" spans="1:22" ht="12.75">
      <c r="A233" s="1" t="s">
        <v>2168</v>
      </c>
      <c r="B233" s="1" t="s">
        <v>1791</v>
      </c>
      <c r="D233" s="2">
        <v>384.9231546628754</v>
      </c>
      <c r="F233" s="2">
        <v>380.1059634298291</v>
      </c>
      <c r="H233" s="2">
        <v>-4.817191233046287</v>
      </c>
      <c r="J233" s="3">
        <v>-0.01251468293006508</v>
      </c>
      <c r="K233" s="4"/>
      <c r="M233" s="5">
        <v>241187</v>
      </c>
      <c r="N233" s="4"/>
      <c r="P233" s="23">
        <v>1595.953159427645</v>
      </c>
      <c r="R233" s="23">
        <v>1575.9803116661724</v>
      </c>
      <c r="T233" s="6">
        <v>-19.97284776147262</v>
      </c>
      <c r="V233" s="3">
        <v>-0.012514682930065104</v>
      </c>
    </row>
    <row r="234" spans="11:18" ht="12.75">
      <c r="K234" s="4"/>
      <c r="N234" s="4"/>
      <c r="P234" s="23"/>
      <c r="R234" s="23"/>
    </row>
    <row r="235" spans="1:22" ht="12.75">
      <c r="A235" s="1" t="s">
        <v>2169</v>
      </c>
      <c r="B235" s="1" t="s">
        <v>1792</v>
      </c>
      <c r="D235" s="2">
        <v>570.7771875219044</v>
      </c>
      <c r="F235" s="2">
        <v>569.0652163639618</v>
      </c>
      <c r="H235" s="2">
        <v>-1.7119711579425712</v>
      </c>
      <c r="J235" s="3">
        <v>-0.0029993685721310856</v>
      </c>
      <c r="K235" s="4"/>
      <c r="M235" s="5">
        <v>362981</v>
      </c>
      <c r="N235" s="4"/>
      <c r="P235" s="23">
        <v>1572.4712519991524</v>
      </c>
      <c r="R235" s="23">
        <v>1567.7548311453268</v>
      </c>
      <c r="T235" s="6">
        <v>-4.716420853825639</v>
      </c>
      <c r="V235" s="3">
        <v>-0.0029993685721309334</v>
      </c>
    </row>
    <row r="236" spans="1:22" ht="12.75">
      <c r="A236" s="1" t="s">
        <v>2170</v>
      </c>
      <c r="B236" s="1" t="s">
        <v>1794</v>
      </c>
      <c r="D236" s="2">
        <v>374.2307717142021</v>
      </c>
      <c r="F236" s="2">
        <v>369.14137470593744</v>
      </c>
      <c r="H236" s="2">
        <v>-5.089397008264655</v>
      </c>
      <c r="J236" s="3">
        <v>-0.013599621925669433</v>
      </c>
      <c r="K236" s="4"/>
      <c r="M236" s="5">
        <v>251123</v>
      </c>
      <c r="N236" s="4"/>
      <c r="P236" s="23">
        <v>1490.228978286346</v>
      </c>
      <c r="R236" s="23">
        <v>1469.9624275989752</v>
      </c>
      <c r="T236" s="6">
        <v>-20.26655068737091</v>
      </c>
      <c r="V236" s="3">
        <v>-0.013599621925669405</v>
      </c>
    </row>
    <row r="237" spans="11:18" ht="12.75">
      <c r="K237" s="4"/>
      <c r="N237" s="4"/>
      <c r="P237" s="23"/>
      <c r="R237" s="23"/>
    </row>
    <row r="238" spans="2:18" ht="12.75">
      <c r="B238" s="1" t="s">
        <v>1796</v>
      </c>
      <c r="K238" s="4"/>
      <c r="N238" s="4"/>
      <c r="P238" s="23"/>
      <c r="R238" s="23"/>
    </row>
    <row r="239" spans="1:22" ht="12.75">
      <c r="A239" s="1" t="s">
        <v>2171</v>
      </c>
      <c r="B239" s="1" t="s">
        <v>1797</v>
      </c>
      <c r="D239" s="2">
        <v>21.83948366681425</v>
      </c>
      <c r="F239" s="2">
        <v>22.11311540246889</v>
      </c>
      <c r="H239" s="2">
        <v>0.2736317356546394</v>
      </c>
      <c r="J239" s="3">
        <v>0.012529221836431554</v>
      </c>
      <c r="K239" s="4"/>
      <c r="M239" s="5">
        <v>74376</v>
      </c>
      <c r="N239" s="4"/>
      <c r="P239" s="23">
        <v>293.63616847927085</v>
      </c>
      <c r="R239" s="23">
        <v>297.3152011733475</v>
      </c>
      <c r="T239" s="6">
        <v>3.679032694076625</v>
      </c>
      <c r="V239" s="3">
        <v>0.012529221836431724</v>
      </c>
    </row>
    <row r="240" spans="1:22" ht="12.75">
      <c r="A240" s="1" t="s">
        <v>2172</v>
      </c>
      <c r="B240" s="1" t="s">
        <v>1798</v>
      </c>
      <c r="D240" s="2">
        <v>10.68363980431905</v>
      </c>
      <c r="F240" s="2">
        <v>10.691679333766018</v>
      </c>
      <c r="H240" s="2">
        <v>0.008039529446968174</v>
      </c>
      <c r="J240" s="3">
        <v>0.0007525084703546495</v>
      </c>
      <c r="K240" s="4"/>
      <c r="M240" s="5">
        <v>38734</v>
      </c>
      <c r="N240" s="4"/>
      <c r="P240" s="23">
        <v>275.82072092526073</v>
      </c>
      <c r="R240" s="23">
        <v>276.02827835405634</v>
      </c>
      <c r="T240" s="6">
        <v>0.20755742879561012</v>
      </c>
      <c r="V240" s="3">
        <v>0.000752508470354742</v>
      </c>
    </row>
    <row r="241" spans="1:22" ht="12.75">
      <c r="A241" s="1" t="s">
        <v>2173</v>
      </c>
      <c r="B241" s="1" t="s">
        <v>1799</v>
      </c>
      <c r="D241" s="2">
        <v>7.818932932175963</v>
      </c>
      <c r="F241" s="2">
        <v>7.982438602258137</v>
      </c>
      <c r="H241" s="2">
        <v>0.16350567008217354</v>
      </c>
      <c r="J241" s="3">
        <v>0.020911506915390673</v>
      </c>
      <c r="K241" s="4"/>
      <c r="M241" s="5">
        <v>28068</v>
      </c>
      <c r="N241" s="4"/>
      <c r="P241" s="23">
        <v>278.57107496707863</v>
      </c>
      <c r="R241" s="23">
        <v>284.3964159276805</v>
      </c>
      <c r="T241" s="6">
        <v>5.825340960601864</v>
      </c>
      <c r="V241" s="3">
        <v>0.02091150691539062</v>
      </c>
    </row>
    <row r="242" spans="1:22" ht="12.75">
      <c r="A242" s="1" t="s">
        <v>2174</v>
      </c>
      <c r="B242" s="1" t="s">
        <v>1800</v>
      </c>
      <c r="D242" s="2">
        <v>18.90713679832947</v>
      </c>
      <c r="F242" s="2">
        <v>18.592251613777222</v>
      </c>
      <c r="H242" s="2">
        <v>-0.31488518455224934</v>
      </c>
      <c r="J242" s="3">
        <v>-0.01665430297093269</v>
      </c>
      <c r="K242" s="4"/>
      <c r="M242" s="5">
        <v>70449</v>
      </c>
      <c r="N242" s="4"/>
      <c r="P242" s="23">
        <v>268.38048514995916</v>
      </c>
      <c r="R242" s="23">
        <v>263.9107952387858</v>
      </c>
      <c r="T242" s="6">
        <v>-4.4696899111733615</v>
      </c>
      <c r="V242" s="3">
        <v>-0.01665430297093284</v>
      </c>
    </row>
    <row r="243" spans="11:18" ht="12.75">
      <c r="K243" s="4"/>
      <c r="N243" s="4"/>
      <c r="P243" s="23"/>
      <c r="R243" s="23"/>
    </row>
    <row r="244" spans="2:18" ht="12.75">
      <c r="B244" s="1" t="s">
        <v>1801</v>
      </c>
      <c r="K244" s="4"/>
      <c r="N244" s="4"/>
      <c r="P244" s="23"/>
      <c r="R244" s="23"/>
    </row>
    <row r="245" spans="1:22" ht="12.75">
      <c r="A245" s="1" t="s">
        <v>2175</v>
      </c>
      <c r="B245" s="1" t="s">
        <v>1802</v>
      </c>
      <c r="D245" s="2">
        <v>18.578689457706545</v>
      </c>
      <c r="F245" s="2">
        <v>18.781660937836293</v>
      </c>
      <c r="H245" s="2">
        <v>0.2029714801297473</v>
      </c>
      <c r="J245" s="3">
        <v>0.010924962204239524</v>
      </c>
      <c r="K245" s="4"/>
      <c r="M245" s="5">
        <v>51112</v>
      </c>
      <c r="N245" s="4"/>
      <c r="P245" s="23">
        <v>363.48977652423196</v>
      </c>
      <c r="R245" s="23">
        <v>367.4608885943867</v>
      </c>
      <c r="T245" s="6">
        <v>3.9711120701547316</v>
      </c>
      <c r="V245" s="3">
        <v>0.010924962204239597</v>
      </c>
    </row>
    <row r="246" spans="1:22" ht="12.75">
      <c r="A246" s="1" t="s">
        <v>2176</v>
      </c>
      <c r="B246" s="1" t="s">
        <v>1803</v>
      </c>
      <c r="D246" s="2">
        <v>10.825838470338615</v>
      </c>
      <c r="F246" s="2">
        <v>10.481479202807455</v>
      </c>
      <c r="H246" s="2">
        <v>-0.34435926753116064</v>
      </c>
      <c r="J246" s="3">
        <v>-0.03180901585356738</v>
      </c>
      <c r="K246" s="4"/>
      <c r="M246" s="5">
        <v>36295</v>
      </c>
      <c r="N246" s="4"/>
      <c r="P246" s="23">
        <v>298.2735492585374</v>
      </c>
      <c r="R246" s="23">
        <v>288.7857612014728</v>
      </c>
      <c r="T246" s="6">
        <v>-9.48778805706462</v>
      </c>
      <c r="V246" s="3">
        <v>-0.03180901585356736</v>
      </c>
    </row>
    <row r="247" spans="1:22" ht="12.75">
      <c r="A247" s="1" t="s">
        <v>2177</v>
      </c>
      <c r="B247" s="1" t="s">
        <v>1804</v>
      </c>
      <c r="D247" s="2">
        <v>16.236857955845146</v>
      </c>
      <c r="F247" s="2">
        <v>15.522814971802228</v>
      </c>
      <c r="H247" s="2">
        <v>-0.7140429840429174</v>
      </c>
      <c r="J247" s="3">
        <v>-0.043976672456253606</v>
      </c>
      <c r="K247" s="4"/>
      <c r="M247" s="5">
        <v>43139</v>
      </c>
      <c r="N247" s="4"/>
      <c r="P247" s="23">
        <v>376.38466250597247</v>
      </c>
      <c r="R247" s="23">
        <v>359.83251748538976</v>
      </c>
      <c r="T247" s="6">
        <v>-16.552145020582714</v>
      </c>
      <c r="V247" s="3">
        <v>-0.04397667245625362</v>
      </c>
    </row>
    <row r="248" spans="1:22" ht="12.75">
      <c r="A248" s="1" t="s">
        <v>2178</v>
      </c>
      <c r="B248" s="1" t="s">
        <v>1805</v>
      </c>
      <c r="D248" s="2">
        <v>21.237959212637744</v>
      </c>
      <c r="F248" s="2">
        <v>20.428471398653915</v>
      </c>
      <c r="H248" s="2">
        <v>-0.8094878139838286</v>
      </c>
      <c r="J248" s="3">
        <v>-0.03811514119031452</v>
      </c>
      <c r="K248" s="4"/>
      <c r="M248" s="5">
        <v>73617</v>
      </c>
      <c r="N248" s="4"/>
      <c r="P248" s="23">
        <v>288.49259291519274</v>
      </c>
      <c r="R248" s="23">
        <v>277.49665700387027</v>
      </c>
      <c r="T248" s="6">
        <v>-10.995935911322476</v>
      </c>
      <c r="V248" s="3">
        <v>-0.03811514119031443</v>
      </c>
    </row>
    <row r="249" spans="1:22" ht="12.75">
      <c r="A249" s="1" t="s">
        <v>2179</v>
      </c>
      <c r="B249" s="1" t="s">
        <v>1806</v>
      </c>
      <c r="D249" s="2">
        <v>15.729656393382362</v>
      </c>
      <c r="F249" s="2">
        <v>15.648205846621734</v>
      </c>
      <c r="H249" s="2">
        <v>-0.08145054676062813</v>
      </c>
      <c r="J249" s="3">
        <v>-0.005178151685175734</v>
      </c>
      <c r="K249" s="4"/>
      <c r="M249" s="5">
        <v>63134</v>
      </c>
      <c r="N249" s="4"/>
      <c r="P249" s="23">
        <v>249.14715356832073</v>
      </c>
      <c r="R249" s="23">
        <v>247.85703181521419</v>
      </c>
      <c r="T249" s="6">
        <v>-1.290121753106547</v>
      </c>
      <c r="V249" s="3">
        <v>-0.005178151685175773</v>
      </c>
    </row>
    <row r="250" spans="11:18" ht="12.75">
      <c r="K250" s="4"/>
      <c r="N250" s="4"/>
      <c r="P250" s="23"/>
      <c r="R250" s="23"/>
    </row>
    <row r="251" spans="2:18" ht="12.75">
      <c r="B251" s="1" t="s">
        <v>1807</v>
      </c>
      <c r="K251" s="4"/>
      <c r="N251" s="4"/>
      <c r="P251" s="23"/>
      <c r="R251" s="23"/>
    </row>
    <row r="252" spans="1:22" ht="12.75">
      <c r="A252" s="1" t="s">
        <v>2180</v>
      </c>
      <c r="B252" s="1" t="s">
        <v>1808</v>
      </c>
      <c r="D252" s="2">
        <v>13.172750482130462</v>
      </c>
      <c r="F252" s="2">
        <v>12.6138661033525</v>
      </c>
      <c r="H252" s="2">
        <v>-0.5588843787779627</v>
      </c>
      <c r="J252" s="3">
        <v>-0.04242731079861561</v>
      </c>
      <c r="K252" s="4"/>
      <c r="M252" s="5">
        <v>45615</v>
      </c>
      <c r="N252" s="4"/>
      <c r="P252" s="23">
        <v>288.78111327700236</v>
      </c>
      <c r="R252" s="23">
        <v>276.52890723122874</v>
      </c>
      <c r="T252" s="6">
        <v>-12.252206045773619</v>
      </c>
      <c r="V252" s="3">
        <v>-0.042427310798615676</v>
      </c>
    </row>
    <row r="253" spans="1:22" ht="12.75">
      <c r="A253" s="1" t="s">
        <v>2181</v>
      </c>
      <c r="B253" s="1" t="s">
        <v>1809</v>
      </c>
      <c r="D253" s="2">
        <v>12.558104003337249</v>
      </c>
      <c r="F253" s="2">
        <v>11.820429659515641</v>
      </c>
      <c r="H253" s="2">
        <v>-0.7376743438216078</v>
      </c>
      <c r="J253" s="3">
        <v>-0.058740900985178555</v>
      </c>
      <c r="K253" s="4"/>
      <c r="M253" s="5">
        <v>33283</v>
      </c>
      <c r="N253" s="4"/>
      <c r="P253" s="23">
        <v>377.3128625225265</v>
      </c>
      <c r="R253" s="23">
        <v>355.1491650246565</v>
      </c>
      <c r="T253" s="6">
        <v>-22.163697497869975</v>
      </c>
      <c r="V253" s="3">
        <v>-0.058740900985178444</v>
      </c>
    </row>
    <row r="254" spans="1:22" ht="12.75">
      <c r="A254" s="1" t="s">
        <v>2182</v>
      </c>
      <c r="B254" s="1" t="s">
        <v>1810</v>
      </c>
      <c r="D254" s="2">
        <v>15.115879170115246</v>
      </c>
      <c r="F254" s="2">
        <v>14.504903743163963</v>
      </c>
      <c r="H254" s="2">
        <v>-0.610975426951283</v>
      </c>
      <c r="J254" s="3">
        <v>-0.0404194436906593</v>
      </c>
      <c r="K254" s="4"/>
      <c r="M254" s="5">
        <v>50180</v>
      </c>
      <c r="N254" s="4"/>
      <c r="P254" s="23">
        <v>301.2331440836039</v>
      </c>
      <c r="R254" s="23">
        <v>289.0574679785565</v>
      </c>
      <c r="T254" s="6">
        <v>-12.175676105047444</v>
      </c>
      <c r="V254" s="3">
        <v>-0.040419443690659154</v>
      </c>
    </row>
    <row r="255" spans="1:22" ht="12.75">
      <c r="A255" s="1" t="s">
        <v>2183</v>
      </c>
      <c r="B255" s="1" t="s">
        <v>1811</v>
      </c>
      <c r="D255" s="2">
        <v>9.819107331385995</v>
      </c>
      <c r="F255" s="2">
        <v>9.383732992879196</v>
      </c>
      <c r="H255" s="2">
        <v>-0.43537433850679896</v>
      </c>
      <c r="J255" s="3">
        <v>-0.044339502952081965</v>
      </c>
      <c r="K255" s="4"/>
      <c r="M255" s="5">
        <v>33056</v>
      </c>
      <c r="N255" s="4"/>
      <c r="P255" s="23">
        <v>297.04463127377767</v>
      </c>
      <c r="R255" s="23">
        <v>283.8738199685139</v>
      </c>
      <c r="T255" s="6">
        <v>-13.170811305263783</v>
      </c>
      <c r="V255" s="3">
        <v>-0.04433950295208203</v>
      </c>
    </row>
    <row r="256" spans="1:22" ht="12.75">
      <c r="A256" s="1" t="s">
        <v>2184</v>
      </c>
      <c r="B256" s="1" t="s">
        <v>1812</v>
      </c>
      <c r="D256" s="2">
        <v>7.8261195705299595</v>
      </c>
      <c r="F256" s="2">
        <v>7.6728950508768765</v>
      </c>
      <c r="H256" s="2">
        <v>-0.15322451965308304</v>
      </c>
      <c r="J256" s="3">
        <v>-0.01957860703151858</v>
      </c>
      <c r="K256" s="4"/>
      <c r="M256" s="5">
        <v>25535</v>
      </c>
      <c r="N256" s="4"/>
      <c r="P256" s="23">
        <v>306.485982789503</v>
      </c>
      <c r="R256" s="23">
        <v>300.48541417179854</v>
      </c>
      <c r="T256" s="6">
        <v>-6.0005686177044595</v>
      </c>
      <c r="V256" s="3">
        <v>-0.019578607031518626</v>
      </c>
    </row>
    <row r="257" spans="1:22" ht="12.75">
      <c r="A257" s="1" t="s">
        <v>2185</v>
      </c>
      <c r="B257" s="1" t="s">
        <v>1813</v>
      </c>
      <c r="D257" s="2">
        <v>13.369047921869168</v>
      </c>
      <c r="F257" s="2">
        <v>12.985965059600563</v>
      </c>
      <c r="H257" s="2">
        <v>-0.3830828622686049</v>
      </c>
      <c r="J257" s="3">
        <v>-0.028654460998823683</v>
      </c>
      <c r="K257" s="4"/>
      <c r="M257" s="5">
        <v>52245</v>
      </c>
      <c r="N257" s="4"/>
      <c r="P257" s="23">
        <v>255.8914330915718</v>
      </c>
      <c r="R257" s="23">
        <v>248.55900200211624</v>
      </c>
      <c r="T257" s="6">
        <v>-7.332431089455554</v>
      </c>
      <c r="V257" s="3">
        <v>-0.02865446099882372</v>
      </c>
    </row>
    <row r="258" spans="11:18" ht="12.75">
      <c r="K258" s="4"/>
      <c r="N258" s="4"/>
      <c r="P258" s="23"/>
      <c r="R258" s="23"/>
    </row>
    <row r="259" spans="2:18" ht="12.75">
      <c r="B259" s="1" t="s">
        <v>1814</v>
      </c>
      <c r="K259" s="4"/>
      <c r="N259" s="4"/>
      <c r="P259" s="23"/>
      <c r="R259" s="23"/>
    </row>
    <row r="260" spans="1:22" ht="12.75">
      <c r="A260" s="1" t="s">
        <v>2186</v>
      </c>
      <c r="B260" s="1" t="s">
        <v>1815</v>
      </c>
      <c r="D260" s="2">
        <v>14.191337263783906</v>
      </c>
      <c r="F260" s="2">
        <v>13.499424094748575</v>
      </c>
      <c r="H260" s="2">
        <v>-0.6919131690353311</v>
      </c>
      <c r="J260" s="3">
        <v>-0.048756023211504095</v>
      </c>
      <c r="K260" s="4"/>
      <c r="M260" s="5">
        <v>55292</v>
      </c>
      <c r="N260" s="4"/>
      <c r="P260" s="23">
        <v>256.66167372827726</v>
      </c>
      <c r="R260" s="23">
        <v>244.14787120647787</v>
      </c>
      <c r="T260" s="6">
        <v>-12.513802521799391</v>
      </c>
      <c r="V260" s="3">
        <v>-0.04875602321150415</v>
      </c>
    </row>
    <row r="261" spans="1:22" ht="12.75">
      <c r="A261" s="1" t="s">
        <v>2187</v>
      </c>
      <c r="B261" s="1" t="s">
        <v>1816</v>
      </c>
      <c r="D261" s="2">
        <v>11.269552825984265</v>
      </c>
      <c r="F261" s="2">
        <v>10.68613858950741</v>
      </c>
      <c r="H261" s="2">
        <v>-0.5834142364768553</v>
      </c>
      <c r="J261" s="3">
        <v>-0.05176906710368083</v>
      </c>
      <c r="K261" s="4"/>
      <c r="M261" s="5">
        <v>34621</v>
      </c>
      <c r="N261" s="4"/>
      <c r="P261" s="23">
        <v>325.5120541285424</v>
      </c>
      <c r="R261" s="23">
        <v>308.6605987553049</v>
      </c>
      <c r="T261" s="6">
        <v>-16.851455373237513</v>
      </c>
      <c r="V261" s="3">
        <v>-0.05176906710368088</v>
      </c>
    </row>
    <row r="262" spans="1:22" ht="12.75">
      <c r="A262" s="1" t="s">
        <v>2188</v>
      </c>
      <c r="B262" s="1" t="s">
        <v>1817</v>
      </c>
      <c r="D262" s="2">
        <v>12.560471291051085</v>
      </c>
      <c r="F262" s="2">
        <v>11.69379877196856</v>
      </c>
      <c r="H262" s="2">
        <v>-0.8666725190825257</v>
      </c>
      <c r="J262" s="3">
        <v>-0.06900000000000008</v>
      </c>
      <c r="K262" s="4"/>
      <c r="M262" s="5">
        <v>48710</v>
      </c>
      <c r="N262" s="4"/>
      <c r="P262" s="23">
        <v>257.86227245023787</v>
      </c>
      <c r="R262" s="23">
        <v>240.06977565117143</v>
      </c>
      <c r="T262" s="6">
        <v>-17.79249679906644</v>
      </c>
      <c r="V262" s="3">
        <v>-0.06900000000000012</v>
      </c>
    </row>
    <row r="263" spans="1:22" ht="12.75">
      <c r="A263" s="1" t="s">
        <v>2189</v>
      </c>
      <c r="B263" s="1" t="s">
        <v>1818</v>
      </c>
      <c r="D263" s="2">
        <v>9.818807302088276</v>
      </c>
      <c r="F263" s="2">
        <v>9.585220595602731</v>
      </c>
      <c r="H263" s="2">
        <v>-0.23358670648554458</v>
      </c>
      <c r="J263" s="3">
        <v>-0.02378972305891624</v>
      </c>
      <c r="K263" s="4"/>
      <c r="M263" s="5">
        <v>33165</v>
      </c>
      <c r="N263" s="4"/>
      <c r="P263" s="23">
        <v>296.0593186216878</v>
      </c>
      <c r="R263" s="23">
        <v>289.0161494226664</v>
      </c>
      <c r="T263" s="6">
        <v>-7.043169199021406</v>
      </c>
      <c r="V263" s="3">
        <v>-0.023789723058916273</v>
      </c>
    </row>
    <row r="264" spans="1:22" ht="12.75">
      <c r="A264" s="1" t="s">
        <v>2190</v>
      </c>
      <c r="B264" s="1" t="s">
        <v>1819</v>
      </c>
      <c r="D264" s="2">
        <v>14.130840275313632</v>
      </c>
      <c r="F264" s="2">
        <v>13.358753039522664</v>
      </c>
      <c r="H264" s="2">
        <v>-0.772087235790968</v>
      </c>
      <c r="J264" s="3">
        <v>-0.05463845183642709</v>
      </c>
      <c r="K264" s="4"/>
      <c r="M264" s="5">
        <v>50590</v>
      </c>
      <c r="N264" s="4"/>
      <c r="P264" s="23">
        <v>279.3208198322521</v>
      </c>
      <c r="R264" s="23">
        <v>264.05916267093625</v>
      </c>
      <c r="T264" s="6">
        <v>-15.261657161315838</v>
      </c>
      <c r="V264" s="3">
        <v>-0.054638451836427106</v>
      </c>
    </row>
    <row r="265" spans="1:22" ht="12.75">
      <c r="A265" s="1" t="s">
        <v>2191</v>
      </c>
      <c r="B265" s="1" t="s">
        <v>1820</v>
      </c>
      <c r="D265" s="2">
        <v>11.138463382742065</v>
      </c>
      <c r="F265" s="2">
        <v>10.61904559052506</v>
      </c>
      <c r="H265" s="2">
        <v>-0.5194177922170056</v>
      </c>
      <c r="J265" s="3">
        <v>-0.04663280511581081</v>
      </c>
      <c r="K265" s="4"/>
      <c r="M265" s="5">
        <v>40879</v>
      </c>
      <c r="N265" s="4"/>
      <c r="P265" s="23">
        <v>272.4739690976312</v>
      </c>
      <c r="R265" s="23">
        <v>259.7677435975699</v>
      </c>
      <c r="T265" s="6">
        <v>-12.706225500061294</v>
      </c>
      <c r="V265" s="3">
        <v>-0.04663280511581081</v>
      </c>
    </row>
    <row r="266" spans="1:22" ht="12.75">
      <c r="A266" s="1" t="s">
        <v>2192</v>
      </c>
      <c r="B266" s="1" t="s">
        <v>1821</v>
      </c>
      <c r="D266" s="2">
        <v>11.89236541282196</v>
      </c>
      <c r="F266" s="2">
        <v>11.190502019502485</v>
      </c>
      <c r="H266" s="2">
        <v>-0.7018633933194742</v>
      </c>
      <c r="J266" s="3">
        <v>-0.05901798077636835</v>
      </c>
      <c r="K266" s="4"/>
      <c r="M266" s="5">
        <v>44446</v>
      </c>
      <c r="N266" s="4"/>
      <c r="P266" s="23">
        <v>267.56885687850337</v>
      </c>
      <c r="R266" s="23">
        <v>251.77748322689297</v>
      </c>
      <c r="T266" s="6">
        <v>-15.7913736516104</v>
      </c>
      <c r="V266" s="3">
        <v>-0.059017980776368474</v>
      </c>
    </row>
    <row r="267" spans="1:22" ht="12.75">
      <c r="A267" s="1" t="s">
        <v>2193</v>
      </c>
      <c r="B267" s="1" t="s">
        <v>1822</v>
      </c>
      <c r="D267" s="2">
        <v>11.775412901786511</v>
      </c>
      <c r="F267" s="2">
        <v>11.553210723042033</v>
      </c>
      <c r="H267" s="2">
        <v>-0.22220217874447812</v>
      </c>
      <c r="J267" s="3">
        <v>-0.018870011658849484</v>
      </c>
      <c r="K267" s="4"/>
      <c r="M267" s="5">
        <v>40392</v>
      </c>
      <c r="N267" s="4"/>
      <c r="P267" s="23">
        <v>291.52834476595643</v>
      </c>
      <c r="R267" s="23">
        <v>286.02720150133774</v>
      </c>
      <c r="T267" s="6">
        <v>-5.50114326461869</v>
      </c>
      <c r="V267" s="3">
        <v>-0.018870011658849484</v>
      </c>
    </row>
    <row r="268" spans="11:18" ht="12.75">
      <c r="K268" s="4"/>
      <c r="N268" s="4"/>
      <c r="P268" s="23"/>
      <c r="R268" s="23"/>
    </row>
    <row r="269" spans="2:18" ht="12.75">
      <c r="B269" s="1" t="s">
        <v>1823</v>
      </c>
      <c r="K269" s="4"/>
      <c r="N269" s="4"/>
      <c r="P269" s="23"/>
      <c r="R269" s="23"/>
    </row>
    <row r="270" spans="1:22" ht="12.75">
      <c r="A270" s="1" t="s">
        <v>2194</v>
      </c>
      <c r="B270" s="1" t="s">
        <v>1824</v>
      </c>
      <c r="D270" s="2">
        <v>14.171959705169657</v>
      </c>
      <c r="F270" s="2">
        <v>14.092541771118478</v>
      </c>
      <c r="H270" s="2">
        <v>-0.07941793405117892</v>
      </c>
      <c r="J270" s="3">
        <v>-0.005603878059447826</v>
      </c>
      <c r="K270" s="4"/>
      <c r="M270" s="5">
        <v>64684</v>
      </c>
      <c r="N270" s="4"/>
      <c r="P270" s="23">
        <v>219.0952894868848</v>
      </c>
      <c r="R270" s="23">
        <v>217.8675062012009</v>
      </c>
      <c r="T270" s="6">
        <v>-1.2277832856838984</v>
      </c>
      <c r="V270" s="3">
        <v>-0.00560387805944771</v>
      </c>
    </row>
    <row r="271" spans="1:22" ht="12.75">
      <c r="A271" s="1" t="s">
        <v>2195</v>
      </c>
      <c r="B271" s="1" t="s">
        <v>1825</v>
      </c>
      <c r="D271" s="2">
        <v>16.557321326972023</v>
      </c>
      <c r="F271" s="2">
        <v>15.984913882537182</v>
      </c>
      <c r="H271" s="2">
        <v>-0.572407444434841</v>
      </c>
      <c r="J271" s="3">
        <v>-0.034571259029827744</v>
      </c>
      <c r="K271" s="4"/>
      <c r="M271" s="5">
        <v>53322</v>
      </c>
      <c r="N271" s="4"/>
      <c r="P271" s="23">
        <v>310.5157594796148</v>
      </c>
      <c r="R271" s="23">
        <v>299.7808387258014</v>
      </c>
      <c r="T271" s="6">
        <v>-10.734920753813412</v>
      </c>
      <c r="V271" s="3">
        <v>-0.03457125902982761</v>
      </c>
    </row>
    <row r="272" spans="1:22" ht="12.75">
      <c r="A272" s="1" t="s">
        <v>2196</v>
      </c>
      <c r="B272" s="1" t="s">
        <v>1826</v>
      </c>
      <c r="D272" s="2">
        <v>10.827182196559226</v>
      </c>
      <c r="F272" s="2">
        <v>10.832976730760105</v>
      </c>
      <c r="H272" s="2">
        <v>0.0057945342008789424</v>
      </c>
      <c r="J272" s="3">
        <v>0.0005351839560546408</v>
      </c>
      <c r="K272" s="4"/>
      <c r="M272" s="5">
        <v>34494</v>
      </c>
      <c r="N272" s="4"/>
      <c r="P272" s="23">
        <v>313.88595687827524</v>
      </c>
      <c r="R272" s="23">
        <v>314.05394360642737</v>
      </c>
      <c r="T272" s="6">
        <v>0.16798672815212967</v>
      </c>
      <c r="V272" s="3">
        <v>0.0005351839560546979</v>
      </c>
    </row>
    <row r="273" spans="1:22" ht="12.75">
      <c r="A273" s="1" t="s">
        <v>2197</v>
      </c>
      <c r="B273" s="1" t="s">
        <v>1827</v>
      </c>
      <c r="D273" s="2">
        <v>12.900613019598977</v>
      </c>
      <c r="F273" s="2">
        <v>12.137984554179365</v>
      </c>
      <c r="H273" s="2">
        <v>-0.7626284654196116</v>
      </c>
      <c r="J273" s="3">
        <v>-0.059115676461343726</v>
      </c>
      <c r="K273" s="4"/>
      <c r="M273" s="5">
        <v>43988</v>
      </c>
      <c r="N273" s="4"/>
      <c r="P273" s="23">
        <v>293.2757347367231</v>
      </c>
      <c r="R273" s="23">
        <v>275.93854128806413</v>
      </c>
      <c r="T273" s="6">
        <v>-17.33719344865898</v>
      </c>
      <c r="V273" s="3">
        <v>-0.05911567646134369</v>
      </c>
    </row>
    <row r="274" spans="1:22" ht="12.75">
      <c r="A274" s="1" t="s">
        <v>2198</v>
      </c>
      <c r="B274" s="1" t="s">
        <v>1828</v>
      </c>
      <c r="D274" s="2">
        <v>10.75243789335575</v>
      </c>
      <c r="F274" s="2">
        <v>10.620295374788814</v>
      </c>
      <c r="H274" s="2">
        <v>-0.13214251856693693</v>
      </c>
      <c r="J274" s="3">
        <v>-0.012289540277055838</v>
      </c>
      <c r="K274" s="4"/>
      <c r="M274" s="5">
        <v>42863</v>
      </c>
      <c r="N274" s="4"/>
      <c r="P274" s="23">
        <v>250.855933867339</v>
      </c>
      <c r="R274" s="23">
        <v>247.77302976433785</v>
      </c>
      <c r="T274" s="6">
        <v>-3.082904103001141</v>
      </c>
      <c r="V274" s="3">
        <v>-0.012289540277055928</v>
      </c>
    </row>
    <row r="275" spans="1:22" ht="12.75">
      <c r="A275" s="1" t="s">
        <v>2199</v>
      </c>
      <c r="B275" s="1" t="s">
        <v>1829</v>
      </c>
      <c r="D275" s="2">
        <v>16.11260865571209</v>
      </c>
      <c r="F275" s="2">
        <v>15.88451405462767</v>
      </c>
      <c r="H275" s="2">
        <v>-0.22809460108442003</v>
      </c>
      <c r="J275" s="3">
        <v>-0.014156280088361612</v>
      </c>
      <c r="K275" s="4"/>
      <c r="M275" s="5">
        <v>58848</v>
      </c>
      <c r="N275" s="4"/>
      <c r="P275" s="23">
        <v>273.80044616150235</v>
      </c>
      <c r="R275" s="23">
        <v>269.92445035732175</v>
      </c>
      <c r="T275" s="6">
        <v>-3.8759958041806044</v>
      </c>
      <c r="V275" s="3">
        <v>-0.014156280088361624</v>
      </c>
    </row>
    <row r="276" spans="1:22" ht="12.75">
      <c r="A276" s="1" t="s">
        <v>2200</v>
      </c>
      <c r="B276" s="1" t="s">
        <v>1830</v>
      </c>
      <c r="D276" s="2">
        <v>9.851322075688058</v>
      </c>
      <c r="F276" s="2">
        <v>9.414630536376146</v>
      </c>
      <c r="H276" s="2">
        <v>-0.4366915393119122</v>
      </c>
      <c r="J276" s="3">
        <v>-0.044328216655266726</v>
      </c>
      <c r="K276" s="4"/>
      <c r="M276" s="5">
        <v>30934</v>
      </c>
      <c r="N276" s="4"/>
      <c r="P276" s="23">
        <v>318.46260023560023</v>
      </c>
      <c r="R276" s="23">
        <v>304.34572109575697</v>
      </c>
      <c r="T276" s="6">
        <v>-14.116879139843263</v>
      </c>
      <c r="V276" s="3">
        <v>-0.044328216655266664</v>
      </c>
    </row>
    <row r="277" spans="1:22" ht="12.75">
      <c r="A277" s="1" t="s">
        <v>2201</v>
      </c>
      <c r="B277" s="1" t="s">
        <v>1831</v>
      </c>
      <c r="D277" s="2">
        <v>8.736569797563543</v>
      </c>
      <c r="F277" s="2">
        <v>8.558624206049208</v>
      </c>
      <c r="H277" s="2">
        <v>-0.17794559151433553</v>
      </c>
      <c r="J277" s="3">
        <v>-0.0203679013202597</v>
      </c>
      <c r="K277" s="4"/>
      <c r="M277" s="5">
        <v>24809</v>
      </c>
      <c r="N277" s="4"/>
      <c r="P277" s="23">
        <v>352.1532426765909</v>
      </c>
      <c r="R277" s="23">
        <v>344.9806201801446</v>
      </c>
      <c r="T277" s="6">
        <v>-7.172622496446252</v>
      </c>
      <c r="V277" s="3">
        <v>-0.02036790132025965</v>
      </c>
    </row>
    <row r="278" spans="11:18" ht="12.75">
      <c r="K278" s="4"/>
      <c r="N278" s="4"/>
      <c r="P278" s="23"/>
      <c r="R278" s="23"/>
    </row>
    <row r="279" spans="2:18" ht="12.75">
      <c r="B279" s="1" t="s">
        <v>1832</v>
      </c>
      <c r="K279" s="4"/>
      <c r="N279" s="4"/>
      <c r="P279" s="23"/>
      <c r="R279" s="23"/>
    </row>
    <row r="280" spans="1:22" ht="12.75">
      <c r="A280" s="1" t="s">
        <v>2202</v>
      </c>
      <c r="B280" s="1" t="s">
        <v>1833</v>
      </c>
      <c r="D280" s="2">
        <v>6.217425189655933</v>
      </c>
      <c r="F280" s="2">
        <v>6.151683863700569</v>
      </c>
      <c r="H280" s="2">
        <v>-0.06574132595536408</v>
      </c>
      <c r="J280" s="3">
        <v>-0.010573722071435514</v>
      </c>
      <c r="K280" s="4"/>
      <c r="M280" s="5">
        <v>23442</v>
      </c>
      <c r="N280" s="4"/>
      <c r="P280" s="23">
        <v>265.2258847221199</v>
      </c>
      <c r="R280" s="23">
        <v>262.42145993091754</v>
      </c>
      <c r="T280" s="6">
        <v>-2.8044247912023366</v>
      </c>
      <c r="V280" s="3">
        <v>-0.01057372207143569</v>
      </c>
    </row>
    <row r="281" spans="1:22" ht="12.75">
      <c r="A281" s="1" t="s">
        <v>2203</v>
      </c>
      <c r="B281" s="1" t="s">
        <v>1834</v>
      </c>
      <c r="D281" s="2">
        <v>10.776561788234062</v>
      </c>
      <c r="F281" s="2">
        <v>10.686418639143039</v>
      </c>
      <c r="H281" s="2">
        <v>-0.09014314909102339</v>
      </c>
      <c r="J281" s="3">
        <v>-0.008364741079983638</v>
      </c>
      <c r="K281" s="4"/>
      <c r="M281" s="5">
        <v>39216</v>
      </c>
      <c r="N281" s="4"/>
      <c r="P281" s="23">
        <v>274.800127198951</v>
      </c>
      <c r="R281" s="23">
        <v>272.5014952861852</v>
      </c>
      <c r="T281" s="6">
        <v>-2.2986319127657566</v>
      </c>
      <c r="V281" s="3">
        <v>-0.008364741079983501</v>
      </c>
    </row>
    <row r="282" spans="1:22" ht="12.75">
      <c r="A282" s="1" t="s">
        <v>2204</v>
      </c>
      <c r="B282" s="1" t="s">
        <v>1835</v>
      </c>
      <c r="D282" s="2">
        <v>7.728998447416663</v>
      </c>
      <c r="F282" s="2">
        <v>7.5096707403915985</v>
      </c>
      <c r="H282" s="2">
        <v>-0.2193277070250641</v>
      </c>
      <c r="J282" s="3">
        <v>-0.028377248167047064</v>
      </c>
      <c r="K282" s="4"/>
      <c r="M282" s="5">
        <v>30943</v>
      </c>
      <c r="N282" s="4"/>
      <c r="P282" s="23">
        <v>249.78180678721074</v>
      </c>
      <c r="R282" s="23">
        <v>242.69368646839666</v>
      </c>
      <c r="T282" s="6">
        <v>-7.088120318814077</v>
      </c>
      <c r="V282" s="3">
        <v>-0.028377248167047054</v>
      </c>
    </row>
    <row r="283" spans="1:22" ht="12.75">
      <c r="A283" s="1" t="s">
        <v>2205</v>
      </c>
      <c r="B283" s="1" t="s">
        <v>1836</v>
      </c>
      <c r="D283" s="2">
        <v>6.0397812867675</v>
      </c>
      <c r="F283" s="2">
        <v>5.841403890653449</v>
      </c>
      <c r="H283" s="2">
        <v>-0.1983773961140507</v>
      </c>
      <c r="J283" s="3">
        <v>-0.032845129102385524</v>
      </c>
      <c r="K283" s="4"/>
      <c r="M283" s="5">
        <v>22042</v>
      </c>
      <c r="N283" s="4"/>
      <c r="P283" s="23">
        <v>274.01239845601583</v>
      </c>
      <c r="R283" s="23">
        <v>265.01242585307364</v>
      </c>
      <c r="T283" s="6">
        <v>-8.999972602942194</v>
      </c>
      <c r="V283" s="3">
        <v>-0.032845129102385705</v>
      </c>
    </row>
    <row r="284" spans="1:22" ht="12.75">
      <c r="A284" s="1" t="s">
        <v>2206</v>
      </c>
      <c r="B284" s="1" t="s">
        <v>1837</v>
      </c>
      <c r="D284" s="2">
        <v>12.80534140930273</v>
      </c>
      <c r="F284" s="2">
        <v>12.517973231853045</v>
      </c>
      <c r="H284" s="2">
        <v>-0.2873681774496859</v>
      </c>
      <c r="J284" s="3">
        <v>-0.022441274173363373</v>
      </c>
      <c r="K284" s="4"/>
      <c r="M284" s="5">
        <v>49347</v>
      </c>
      <c r="N284" s="4"/>
      <c r="P284" s="23">
        <v>259.49584390748635</v>
      </c>
      <c r="R284" s="23">
        <v>253.6724265275102</v>
      </c>
      <c r="T284" s="6">
        <v>-5.823417379976149</v>
      </c>
      <c r="V284" s="3">
        <v>-0.02244127417336315</v>
      </c>
    </row>
    <row r="285" spans="1:22" ht="12.75">
      <c r="A285" s="1" t="s">
        <v>2207</v>
      </c>
      <c r="B285" s="1" t="s">
        <v>1838</v>
      </c>
      <c r="D285" s="2">
        <v>11.046191262226001</v>
      </c>
      <c r="F285" s="2">
        <v>10.820006282819765</v>
      </c>
      <c r="H285" s="2">
        <v>-0.22618497940623605</v>
      </c>
      <c r="J285" s="3">
        <v>-0.02047628671610162</v>
      </c>
      <c r="K285" s="4"/>
      <c r="M285" s="5">
        <v>31153</v>
      </c>
      <c r="N285" s="4"/>
      <c r="P285" s="23">
        <v>354.57873277777423</v>
      </c>
      <c r="R285" s="23">
        <v>347.3182769819845</v>
      </c>
      <c r="T285" s="6">
        <v>-7.26045579578971</v>
      </c>
      <c r="V285" s="3">
        <v>-0.02047628671610169</v>
      </c>
    </row>
    <row r="286" spans="11:18" ht="12.75">
      <c r="K286" s="4"/>
      <c r="N286" s="4"/>
      <c r="P286" s="23"/>
      <c r="R286" s="23"/>
    </row>
    <row r="287" spans="2:18" ht="12.75">
      <c r="B287" s="1" t="s">
        <v>1839</v>
      </c>
      <c r="K287" s="4"/>
      <c r="N287" s="4"/>
      <c r="P287" s="23"/>
      <c r="R287" s="23"/>
    </row>
    <row r="288" spans="1:22" ht="12.75">
      <c r="A288" s="1" t="s">
        <v>2208</v>
      </c>
      <c r="B288" s="1" t="s">
        <v>1840</v>
      </c>
      <c r="D288" s="2">
        <v>16.91444784228177</v>
      </c>
      <c r="F288" s="2">
        <v>16.168375759820982</v>
      </c>
      <c r="H288" s="2">
        <v>-0.7460720824607883</v>
      </c>
      <c r="J288" s="3">
        <v>-0.04410856856916132</v>
      </c>
      <c r="K288" s="4"/>
      <c r="M288" s="5">
        <v>47863</v>
      </c>
      <c r="N288" s="4"/>
      <c r="P288" s="23">
        <v>353.3929724898517</v>
      </c>
      <c r="R288" s="23">
        <v>337.8053143309233</v>
      </c>
      <c r="T288" s="6">
        <v>-15.587658158928377</v>
      </c>
      <c r="V288" s="3">
        <v>-0.044108568569161365</v>
      </c>
    </row>
    <row r="289" spans="1:22" ht="12.75">
      <c r="A289" s="1" t="s">
        <v>2209</v>
      </c>
      <c r="B289" s="1" t="s">
        <v>1841</v>
      </c>
      <c r="D289" s="2">
        <v>16.592734652712497</v>
      </c>
      <c r="F289" s="2">
        <v>15.898715163432826</v>
      </c>
      <c r="H289" s="2">
        <v>-0.6940194892796718</v>
      </c>
      <c r="J289" s="3">
        <v>-0.04182670932824307</v>
      </c>
      <c r="K289" s="4"/>
      <c r="M289" s="5">
        <v>42667</v>
      </c>
      <c r="N289" s="4"/>
      <c r="P289" s="23">
        <v>388.88918022622863</v>
      </c>
      <c r="R289" s="23">
        <v>372.6232255240074</v>
      </c>
      <c r="T289" s="6">
        <v>-16.265954702221222</v>
      </c>
      <c r="V289" s="3">
        <v>-0.04182670932824313</v>
      </c>
    </row>
    <row r="290" spans="1:22" ht="12.75">
      <c r="A290" s="1" t="s">
        <v>2210</v>
      </c>
      <c r="B290" s="1" t="s">
        <v>1842</v>
      </c>
      <c r="D290" s="2">
        <v>12.830976769312212</v>
      </c>
      <c r="F290" s="2">
        <v>12.57526934852364</v>
      </c>
      <c r="H290" s="2">
        <v>-0.2557074207885712</v>
      </c>
      <c r="J290" s="3">
        <v>-0.019928913081671655</v>
      </c>
      <c r="K290" s="4"/>
      <c r="M290" s="5">
        <v>43845</v>
      </c>
      <c r="N290" s="4"/>
      <c r="P290" s="23">
        <v>292.64401344080767</v>
      </c>
      <c r="R290" s="23">
        <v>286.81193633307424</v>
      </c>
      <c r="T290" s="6">
        <v>-5.832077107733426</v>
      </c>
      <c r="V290" s="3">
        <v>-0.019928913081671717</v>
      </c>
    </row>
    <row r="291" spans="1:22" ht="12.75">
      <c r="A291" s="1" t="s">
        <v>2211</v>
      </c>
      <c r="B291" s="1" t="s">
        <v>1843</v>
      </c>
      <c r="D291" s="2">
        <v>12.957060692070929</v>
      </c>
      <c r="F291" s="2">
        <v>12.593658431308903</v>
      </c>
      <c r="H291" s="2">
        <v>-0.363402260762026</v>
      </c>
      <c r="J291" s="3">
        <v>-0.028046658837093348</v>
      </c>
      <c r="K291" s="4"/>
      <c r="M291" s="5">
        <v>43990</v>
      </c>
      <c r="N291" s="4"/>
      <c r="P291" s="23">
        <v>294.5455942730377</v>
      </c>
      <c r="R291" s="23">
        <v>286.2845744784929</v>
      </c>
      <c r="T291" s="6">
        <v>-8.26101979454478</v>
      </c>
      <c r="V291" s="3">
        <v>-0.02804665883709326</v>
      </c>
    </row>
    <row r="292" spans="1:22" ht="12.75">
      <c r="A292" s="1" t="s">
        <v>2212</v>
      </c>
      <c r="B292" s="1" t="s">
        <v>1844</v>
      </c>
      <c r="D292" s="2">
        <v>19.696436482190858</v>
      </c>
      <c r="F292" s="2">
        <v>19.821133448625105</v>
      </c>
      <c r="H292" s="2">
        <v>0.12469696643424655</v>
      </c>
      <c r="J292" s="3">
        <v>0.006330940449405412</v>
      </c>
      <c r="K292" s="4"/>
      <c r="M292" s="5">
        <v>66256</v>
      </c>
      <c r="N292" s="4"/>
      <c r="P292" s="23">
        <v>297.2777783474834</v>
      </c>
      <c r="R292" s="23">
        <v>299.15982625913284</v>
      </c>
      <c r="T292" s="6">
        <v>1.8820479116494653</v>
      </c>
      <c r="V292" s="3">
        <v>0.006330940449405433</v>
      </c>
    </row>
    <row r="293" spans="11:18" ht="12.75">
      <c r="K293" s="4"/>
      <c r="N293" s="4"/>
      <c r="P293" s="23"/>
      <c r="R293" s="23"/>
    </row>
    <row r="294" spans="2:18" ht="12.75">
      <c r="B294" s="1" t="s">
        <v>1845</v>
      </c>
      <c r="K294" s="4"/>
      <c r="N294" s="4"/>
      <c r="P294" s="23"/>
      <c r="R294" s="23"/>
    </row>
    <row r="295" spans="1:22" ht="12.75">
      <c r="A295" s="1" t="s">
        <v>2213</v>
      </c>
      <c r="B295" s="1" t="s">
        <v>1846</v>
      </c>
      <c r="D295" s="2">
        <v>29.63542162372534</v>
      </c>
      <c r="F295" s="2">
        <v>28.726300584443347</v>
      </c>
      <c r="H295" s="2">
        <v>-0.9091210392819917</v>
      </c>
      <c r="J295" s="3">
        <v>-0.030676838373514932</v>
      </c>
      <c r="K295" s="4"/>
      <c r="M295" s="5">
        <v>75991</v>
      </c>
      <c r="N295" s="4"/>
      <c r="P295" s="23">
        <v>389.9859407525278</v>
      </c>
      <c r="R295" s="23">
        <v>378.0224050801193</v>
      </c>
      <c r="T295" s="6">
        <v>-11.963535672408511</v>
      </c>
      <c r="V295" s="3">
        <v>-0.030676838373515047</v>
      </c>
    </row>
    <row r="296" spans="1:22" ht="12.75">
      <c r="A296" s="1" t="s">
        <v>2214</v>
      </c>
      <c r="B296" s="1" t="s">
        <v>1847</v>
      </c>
      <c r="D296" s="2">
        <v>17.99169792659176</v>
      </c>
      <c r="F296" s="2">
        <v>17.27181263157819</v>
      </c>
      <c r="H296" s="2">
        <v>-0.7198852950135688</v>
      </c>
      <c r="J296" s="3">
        <v>-0.04001208212536612</v>
      </c>
      <c r="K296" s="4"/>
      <c r="M296" s="5">
        <v>62596</v>
      </c>
      <c r="N296" s="4"/>
      <c r="P296" s="23">
        <v>287.4256809794836</v>
      </c>
      <c r="R296" s="23">
        <v>275.9251810271932</v>
      </c>
      <c r="T296" s="6">
        <v>-11.500499952290397</v>
      </c>
      <c r="V296" s="3">
        <v>-0.04001208212536617</v>
      </c>
    </row>
    <row r="297" spans="1:22" ht="12.75">
      <c r="A297" s="1" t="s">
        <v>2215</v>
      </c>
      <c r="B297" s="1" t="s">
        <v>1848</v>
      </c>
      <c r="D297" s="2">
        <v>10.135853431521857</v>
      </c>
      <c r="F297" s="2">
        <v>10.173100850018617</v>
      </c>
      <c r="H297" s="2">
        <v>0.03724741849675972</v>
      </c>
      <c r="J297" s="3">
        <v>0.003674818183629474</v>
      </c>
      <c r="K297" s="4"/>
      <c r="M297" s="5">
        <v>32542</v>
      </c>
      <c r="N297" s="4"/>
      <c r="P297" s="23">
        <v>311.4698983320588</v>
      </c>
      <c r="R297" s="23">
        <v>312.61449357810267</v>
      </c>
      <c r="T297" s="6">
        <v>1.1445952460438775</v>
      </c>
      <c r="V297" s="3">
        <v>0.0036748181836294878</v>
      </c>
    </row>
    <row r="298" spans="1:22" ht="12.75">
      <c r="A298" s="1" t="s">
        <v>2216</v>
      </c>
      <c r="B298" s="1" t="s">
        <v>1849</v>
      </c>
      <c r="D298" s="2">
        <v>12.62657484948522</v>
      </c>
      <c r="F298" s="2">
        <v>12.17391487501131</v>
      </c>
      <c r="H298" s="2">
        <v>-0.45265997447391015</v>
      </c>
      <c r="J298" s="3">
        <v>-0.035849783482047384</v>
      </c>
      <c r="K298" s="4"/>
      <c r="M298" s="5">
        <v>37733</v>
      </c>
      <c r="N298" s="4"/>
      <c r="P298" s="23">
        <v>334.62949803846027</v>
      </c>
      <c r="R298" s="23">
        <v>322.63310298707523</v>
      </c>
      <c r="T298" s="6">
        <v>-11.996395051385036</v>
      </c>
      <c r="V298" s="3">
        <v>-0.03584978348204749</v>
      </c>
    </row>
    <row r="299" spans="1:22" ht="12.75">
      <c r="A299" s="1" t="s">
        <v>2217</v>
      </c>
      <c r="B299" s="1" t="s">
        <v>1850</v>
      </c>
      <c r="D299" s="2">
        <v>19.51154699184656</v>
      </c>
      <c r="F299" s="2">
        <v>19.012486469884706</v>
      </c>
      <c r="H299" s="2">
        <v>-0.49906052196185513</v>
      </c>
      <c r="J299" s="3">
        <v>-0.025577701356555755</v>
      </c>
      <c r="K299" s="4"/>
      <c r="M299" s="5">
        <v>71765</v>
      </c>
      <c r="N299" s="4"/>
      <c r="P299" s="23">
        <v>271.8810979146738</v>
      </c>
      <c r="R299" s="23">
        <v>264.9270043877197</v>
      </c>
      <c r="T299" s="6">
        <v>-6.954093526954068</v>
      </c>
      <c r="V299" s="3">
        <v>-0.025577701356555935</v>
      </c>
    </row>
    <row r="300" spans="1:22" ht="12.75">
      <c r="A300" s="1" t="s">
        <v>2218</v>
      </c>
      <c r="B300" s="1" t="s">
        <v>1851</v>
      </c>
      <c r="D300" s="2">
        <v>22.932980838068886</v>
      </c>
      <c r="F300" s="2">
        <v>22.5445646991527</v>
      </c>
      <c r="H300" s="2">
        <v>-0.38841613891618465</v>
      </c>
      <c r="J300" s="3">
        <v>-0.016937010572625234</v>
      </c>
      <c r="K300" s="4"/>
      <c r="M300" s="5">
        <v>77048</v>
      </c>
      <c r="N300" s="4"/>
      <c r="P300" s="23">
        <v>297.64537480621027</v>
      </c>
      <c r="R300" s="23">
        <v>292.6041519462244</v>
      </c>
      <c r="T300" s="6">
        <v>-5.041222859985851</v>
      </c>
      <c r="V300" s="3">
        <v>-0.01693701057262546</v>
      </c>
    </row>
    <row r="301" spans="1:22" ht="12.75">
      <c r="A301" s="1" t="s">
        <v>2219</v>
      </c>
      <c r="B301" s="1" t="s">
        <v>1852</v>
      </c>
      <c r="D301" s="2">
        <v>16.548949358287352</v>
      </c>
      <c r="F301" s="2">
        <v>16.216622304582923</v>
      </c>
      <c r="H301" s="2">
        <v>-0.3323270537044287</v>
      </c>
      <c r="J301" s="3">
        <v>-0.020081459342795475</v>
      </c>
      <c r="K301" s="4"/>
      <c r="M301" s="5">
        <v>54902</v>
      </c>
      <c r="N301" s="4"/>
      <c r="P301" s="23">
        <v>301.42707657803635</v>
      </c>
      <c r="R301" s="23">
        <v>295.37398099491685</v>
      </c>
      <c r="T301" s="6">
        <v>-6.0530955831195</v>
      </c>
      <c r="V301" s="3">
        <v>-0.020081459342795357</v>
      </c>
    </row>
    <row r="302" spans="1:22" ht="12.75">
      <c r="A302" s="1" t="s">
        <v>2220</v>
      </c>
      <c r="B302" s="1" t="s">
        <v>1853</v>
      </c>
      <c r="D302" s="2">
        <v>14.138513970376007</v>
      </c>
      <c r="F302" s="2">
        <v>13.47517095169572</v>
      </c>
      <c r="H302" s="2">
        <v>-0.6633430186802869</v>
      </c>
      <c r="J302" s="3">
        <v>-0.04691744974543782</v>
      </c>
      <c r="K302" s="4"/>
      <c r="M302" s="5">
        <v>36074</v>
      </c>
      <c r="N302" s="4"/>
      <c r="P302" s="23">
        <v>391.930863513223</v>
      </c>
      <c r="R302" s="23">
        <v>373.54246692065533</v>
      </c>
      <c r="T302" s="6">
        <v>-18.388396592567688</v>
      </c>
      <c r="V302" s="3">
        <v>-0.046917449745437816</v>
      </c>
    </row>
    <row r="303" spans="1:22" ht="12.75">
      <c r="A303" s="1" t="s">
        <v>2221</v>
      </c>
      <c r="B303" s="1" t="s">
        <v>1854</v>
      </c>
      <c r="D303" s="2">
        <v>7.975011741616742</v>
      </c>
      <c r="F303" s="2">
        <v>7.731109496037155</v>
      </c>
      <c r="H303" s="2">
        <v>-0.24390224557958629</v>
      </c>
      <c r="J303" s="3">
        <v>-0.030583308649792782</v>
      </c>
      <c r="K303" s="4"/>
      <c r="M303" s="5">
        <v>27095</v>
      </c>
      <c r="N303" s="4"/>
      <c r="P303" s="23">
        <v>294.3351814584514</v>
      </c>
      <c r="R303" s="23">
        <v>285.33343775741486</v>
      </c>
      <c r="T303" s="6">
        <v>-9.00174370103656</v>
      </c>
      <c r="V303" s="3">
        <v>-0.030583308649792695</v>
      </c>
    </row>
    <row r="304" spans="1:22" ht="12.75">
      <c r="A304" s="1" t="s">
        <v>2222</v>
      </c>
      <c r="B304" s="1" t="s">
        <v>1855</v>
      </c>
      <c r="D304" s="2">
        <v>10.449875797209119</v>
      </c>
      <c r="F304" s="2">
        <v>10.161802243041018</v>
      </c>
      <c r="H304" s="2">
        <v>-0.28807355416810054</v>
      </c>
      <c r="J304" s="3">
        <v>-0.02756717493666645</v>
      </c>
      <c r="K304" s="4"/>
      <c r="M304" s="5">
        <v>34776</v>
      </c>
      <c r="N304" s="4"/>
      <c r="P304" s="23">
        <v>300.4910224640303</v>
      </c>
      <c r="R304" s="23">
        <v>292.20733388086666</v>
      </c>
      <c r="T304" s="6">
        <v>-8.283688583163666</v>
      </c>
      <c r="V304" s="3">
        <v>-0.027567174936666366</v>
      </c>
    </row>
    <row r="305" spans="1:22" ht="12.75">
      <c r="A305" s="1" t="s">
        <v>2223</v>
      </c>
      <c r="B305" s="1" t="s">
        <v>1856</v>
      </c>
      <c r="D305" s="2">
        <v>19.646549380949534</v>
      </c>
      <c r="F305" s="2">
        <v>18.426871764784647</v>
      </c>
      <c r="H305" s="2">
        <v>-1.219677616164887</v>
      </c>
      <c r="J305" s="3">
        <v>-0.062081009367861775</v>
      </c>
      <c r="K305" s="4"/>
      <c r="M305" s="5">
        <v>68206</v>
      </c>
      <c r="N305" s="4"/>
      <c r="P305" s="23">
        <v>288.04723016962635</v>
      </c>
      <c r="R305" s="23">
        <v>270.16496737507913</v>
      </c>
      <c r="T305" s="6">
        <v>-17.882262794547216</v>
      </c>
      <c r="V305" s="3">
        <v>-0.062081009367861796</v>
      </c>
    </row>
    <row r="306" spans="1:22" ht="12.75">
      <c r="A306" s="1" t="s">
        <v>2224</v>
      </c>
      <c r="B306" s="1" t="s">
        <v>1857</v>
      </c>
      <c r="D306" s="2">
        <v>10.360217961210056</v>
      </c>
      <c r="F306" s="2">
        <v>10.871197557182478</v>
      </c>
      <c r="H306" s="2">
        <v>0.5109795959724224</v>
      </c>
      <c r="J306" s="3">
        <v>0.04932131716587368</v>
      </c>
      <c r="K306" s="4"/>
      <c r="M306" s="5">
        <v>33879</v>
      </c>
      <c r="N306" s="4"/>
      <c r="P306" s="23">
        <v>305.8005832878791</v>
      </c>
      <c r="R306" s="23">
        <v>320.8830708457297</v>
      </c>
      <c r="T306" s="6">
        <v>15.08248755785064</v>
      </c>
      <c r="V306" s="3">
        <v>0.04932131716587364</v>
      </c>
    </row>
    <row r="307" spans="11:18" ht="12.75">
      <c r="K307" s="4"/>
      <c r="N307" s="4"/>
      <c r="P307" s="23"/>
      <c r="R307" s="23"/>
    </row>
    <row r="308" spans="2:18" ht="12.75">
      <c r="B308" s="1" t="s">
        <v>1858</v>
      </c>
      <c r="K308" s="4"/>
      <c r="N308" s="4"/>
      <c r="P308" s="23"/>
      <c r="R308" s="23"/>
    </row>
    <row r="309" spans="1:22" ht="12.75">
      <c r="A309" s="1" t="s">
        <v>2225</v>
      </c>
      <c r="B309" s="1" t="s">
        <v>1859</v>
      </c>
      <c r="D309" s="2">
        <v>14.970758577293699</v>
      </c>
      <c r="F309" s="2">
        <v>14.56459467598094</v>
      </c>
      <c r="H309" s="2">
        <v>-0.4061639013127589</v>
      </c>
      <c r="J309" s="3">
        <v>-0.027130482347687567</v>
      </c>
      <c r="K309" s="4"/>
      <c r="M309" s="5">
        <v>53666</v>
      </c>
      <c r="N309" s="4"/>
      <c r="P309" s="23">
        <v>278.9616997222394</v>
      </c>
      <c r="R309" s="23">
        <v>271.39333425224424</v>
      </c>
      <c r="T309" s="6">
        <v>-7.568365469995172</v>
      </c>
      <c r="V309" s="3">
        <v>-0.027130482347687696</v>
      </c>
    </row>
    <row r="310" spans="1:22" ht="12.75">
      <c r="A310" s="1" t="s">
        <v>2226</v>
      </c>
      <c r="B310" s="1" t="s">
        <v>1860</v>
      </c>
      <c r="D310" s="2">
        <v>10.893552783241438</v>
      </c>
      <c r="F310" s="2">
        <v>10.997668771322504</v>
      </c>
      <c r="H310" s="2">
        <v>0.10411598808106604</v>
      </c>
      <c r="J310" s="3">
        <v>0.009557578702995529</v>
      </c>
      <c r="K310" s="4"/>
      <c r="M310" s="5">
        <v>40369</v>
      </c>
      <c r="N310" s="4"/>
      <c r="P310" s="23">
        <v>269.8494583279605</v>
      </c>
      <c r="R310" s="23">
        <v>272.4285657638907</v>
      </c>
      <c r="T310" s="6">
        <v>2.5791074359301547</v>
      </c>
      <c r="V310" s="3">
        <v>0.00955757870299538</v>
      </c>
    </row>
    <row r="311" spans="1:22" ht="12.75">
      <c r="A311" s="1" t="s">
        <v>2227</v>
      </c>
      <c r="B311" s="1" t="s">
        <v>1861</v>
      </c>
      <c r="D311" s="2">
        <v>11.1700896988662</v>
      </c>
      <c r="F311" s="2">
        <v>10.764101292305204</v>
      </c>
      <c r="H311" s="2">
        <v>-0.40598840656099533</v>
      </c>
      <c r="J311" s="3">
        <v>-0.03634602921784992</v>
      </c>
      <c r="K311" s="4"/>
      <c r="M311" s="5">
        <v>36729</v>
      </c>
      <c r="N311" s="4"/>
      <c r="P311" s="23">
        <v>304.12180290414113</v>
      </c>
      <c r="R311" s="23">
        <v>293.06818297000206</v>
      </c>
      <c r="T311" s="6">
        <v>-11.053619934139078</v>
      </c>
      <c r="V311" s="3">
        <v>-0.03634602921784982</v>
      </c>
    </row>
    <row r="312" spans="1:22" ht="12.75">
      <c r="A312" s="1" t="s">
        <v>2228</v>
      </c>
      <c r="B312" s="1" t="s">
        <v>1862</v>
      </c>
      <c r="D312" s="2">
        <v>17.45321169874435</v>
      </c>
      <c r="F312" s="2">
        <v>17.00485515668297</v>
      </c>
      <c r="H312" s="2">
        <v>-0.4483565420613793</v>
      </c>
      <c r="J312" s="3">
        <v>-0.025689056535860146</v>
      </c>
      <c r="K312" s="4"/>
      <c r="M312" s="5">
        <v>54695</v>
      </c>
      <c r="N312" s="4"/>
      <c r="P312" s="23">
        <v>319.1006801123384</v>
      </c>
      <c r="R312" s="23">
        <v>310.9032847003012</v>
      </c>
      <c r="T312" s="6">
        <v>-8.197395412037224</v>
      </c>
      <c r="V312" s="3">
        <v>-0.025689056535859955</v>
      </c>
    </row>
    <row r="313" spans="1:22" ht="12.75">
      <c r="A313" s="1" t="s">
        <v>2229</v>
      </c>
      <c r="B313" s="1" t="s">
        <v>1863</v>
      </c>
      <c r="D313" s="2">
        <v>14.525531031867418</v>
      </c>
      <c r="F313" s="2">
        <v>14.361536751246812</v>
      </c>
      <c r="H313" s="2">
        <v>-0.1639942806206065</v>
      </c>
      <c r="J313" s="3">
        <v>-0.011290071272494002</v>
      </c>
      <c r="K313" s="4"/>
      <c r="M313" s="5">
        <v>50731</v>
      </c>
      <c r="N313" s="4"/>
      <c r="P313" s="23">
        <v>286.32455563397957</v>
      </c>
      <c r="R313" s="23">
        <v>283.0919309938068</v>
      </c>
      <c r="T313" s="6">
        <v>-3.232624640172787</v>
      </c>
      <c r="V313" s="3">
        <v>-0.011290071272493945</v>
      </c>
    </row>
    <row r="314" spans="1:22" ht="12.75">
      <c r="A314" s="1" t="s">
        <v>2230</v>
      </c>
      <c r="B314" s="1" t="s">
        <v>1864</v>
      </c>
      <c r="D314" s="2">
        <v>8.61974594329216</v>
      </c>
      <c r="F314" s="2">
        <v>8.758088651914951</v>
      </c>
      <c r="H314" s="2">
        <v>0.1383427086227904</v>
      </c>
      <c r="J314" s="3">
        <v>0.016049511149507596</v>
      </c>
      <c r="K314" s="4"/>
      <c r="M314" s="5">
        <v>37614</v>
      </c>
      <c r="N314" s="4"/>
      <c r="P314" s="23">
        <v>229.16323558494608</v>
      </c>
      <c r="R314" s="23">
        <v>232.84119348952385</v>
      </c>
      <c r="T314" s="6">
        <v>3.6779579045777666</v>
      </c>
      <c r="V314" s="3">
        <v>0.01604951114950733</v>
      </c>
    </row>
    <row r="315" spans="11:18" ht="12.75">
      <c r="K315" s="4"/>
      <c r="N315" s="4"/>
      <c r="P315" s="23"/>
      <c r="R315" s="23"/>
    </row>
    <row r="316" spans="2:18" ht="12.75">
      <c r="B316" s="1" t="s">
        <v>1865</v>
      </c>
      <c r="K316" s="4"/>
      <c r="N316" s="4"/>
      <c r="P316" s="23"/>
      <c r="R316" s="23"/>
    </row>
    <row r="317" spans="1:22" ht="12.75">
      <c r="A317" s="1" t="s">
        <v>2231</v>
      </c>
      <c r="B317" s="1" t="s">
        <v>1866</v>
      </c>
      <c r="D317" s="2">
        <v>17.495959563197502</v>
      </c>
      <c r="F317" s="2">
        <v>17.24688792562634</v>
      </c>
      <c r="H317" s="2">
        <v>-0.2490716375711628</v>
      </c>
      <c r="J317" s="3">
        <v>-0.01423595183056329</v>
      </c>
      <c r="K317" s="4"/>
      <c r="M317" s="5">
        <v>72214</v>
      </c>
      <c r="N317" s="4"/>
      <c r="P317" s="23">
        <v>242.27933036803807</v>
      </c>
      <c r="R317" s="23">
        <v>238.83025349137753</v>
      </c>
      <c r="T317" s="6">
        <v>-3.4490768766605413</v>
      </c>
      <c r="V317" s="3">
        <v>-0.014235951830563379</v>
      </c>
    </row>
    <row r="318" spans="1:22" ht="12.75">
      <c r="A318" s="1" t="s">
        <v>2232</v>
      </c>
      <c r="B318" s="1" t="s">
        <v>1867</v>
      </c>
      <c r="D318" s="2">
        <v>12.223899067252825</v>
      </c>
      <c r="F318" s="2">
        <v>12.318665845176017</v>
      </c>
      <c r="H318" s="2">
        <v>0.09476677792319244</v>
      </c>
      <c r="J318" s="3">
        <v>0.00775258184003397</v>
      </c>
      <c r="K318" s="4"/>
      <c r="M318" s="5">
        <v>49818</v>
      </c>
      <c r="N318" s="4"/>
      <c r="P318" s="23">
        <v>245.37113226650658</v>
      </c>
      <c r="R318" s="23">
        <v>247.27339205058448</v>
      </c>
      <c r="T318" s="6">
        <v>1.9022597840778985</v>
      </c>
      <c r="V318" s="3">
        <v>0.007752581840033996</v>
      </c>
    </row>
    <row r="319" spans="1:22" ht="12.75">
      <c r="A319" s="1" t="s">
        <v>2233</v>
      </c>
      <c r="B319" s="1" t="s">
        <v>1868</v>
      </c>
      <c r="D319" s="2">
        <v>13.15752546150211</v>
      </c>
      <c r="F319" s="2">
        <v>12.850796469652638</v>
      </c>
      <c r="H319" s="2">
        <v>-0.30672899184947333</v>
      </c>
      <c r="J319" s="3">
        <v>-0.023312057631728576</v>
      </c>
      <c r="K319" s="4"/>
      <c r="M319" s="5">
        <v>53314</v>
      </c>
      <c r="N319" s="4"/>
      <c r="P319" s="23">
        <v>246.7930648891869</v>
      </c>
      <c r="R319" s="23">
        <v>241.03981073737927</v>
      </c>
      <c r="T319" s="6">
        <v>-5.753254151807624</v>
      </c>
      <c r="V319" s="3">
        <v>-0.02331205763172845</v>
      </c>
    </row>
    <row r="320" spans="1:22" ht="12.75">
      <c r="A320" s="1" t="s">
        <v>2234</v>
      </c>
      <c r="B320" s="1" t="s">
        <v>1869</v>
      </c>
      <c r="D320" s="2">
        <v>11.533628863537539</v>
      </c>
      <c r="F320" s="2">
        <v>11.365980340626198</v>
      </c>
      <c r="H320" s="2">
        <v>-0.1676485229113407</v>
      </c>
      <c r="J320" s="3">
        <v>-0.014535626635372794</v>
      </c>
      <c r="K320" s="4"/>
      <c r="M320" s="5">
        <v>48248</v>
      </c>
      <c r="N320" s="4"/>
      <c r="P320" s="23">
        <v>239.04884893752154</v>
      </c>
      <c r="R320" s="23">
        <v>235.5741241217501</v>
      </c>
      <c r="T320" s="6">
        <v>-3.4747248157714523</v>
      </c>
      <c r="V320" s="3">
        <v>-0.014535626635372823</v>
      </c>
    </row>
    <row r="321" spans="1:22" ht="12.75">
      <c r="A321" s="1" t="s">
        <v>2235</v>
      </c>
      <c r="B321" s="1" t="s">
        <v>1870</v>
      </c>
      <c r="D321" s="2">
        <v>11.762839994420904</v>
      </c>
      <c r="F321" s="2">
        <v>11.214488112616243</v>
      </c>
      <c r="H321" s="2">
        <v>-0.5483518818046615</v>
      </c>
      <c r="J321" s="3">
        <v>-0.046617303479835136</v>
      </c>
      <c r="K321" s="4"/>
      <c r="M321" s="5">
        <v>36562</v>
      </c>
      <c r="N321" s="4"/>
      <c r="P321" s="23">
        <v>321.7231003342515</v>
      </c>
      <c r="R321" s="23">
        <v>306.72523692949625</v>
      </c>
      <c r="T321" s="6">
        <v>-14.997863404755265</v>
      </c>
      <c r="V321" s="3">
        <v>-0.04661730347983518</v>
      </c>
    </row>
    <row r="322" spans="1:22" ht="12.75">
      <c r="A322" s="1" t="s">
        <v>2236</v>
      </c>
      <c r="B322" s="1" t="s">
        <v>1871</v>
      </c>
      <c r="D322" s="2">
        <v>9.703543680833564</v>
      </c>
      <c r="F322" s="2">
        <v>9.86828549525472</v>
      </c>
      <c r="H322" s="2">
        <v>0.16474181442115565</v>
      </c>
      <c r="J322" s="3">
        <v>0.016977489857293436</v>
      </c>
      <c r="K322" s="4"/>
      <c r="M322" s="5">
        <v>37180</v>
      </c>
      <c r="N322" s="4"/>
      <c r="P322" s="23">
        <v>260.9882646808382</v>
      </c>
      <c r="R322" s="23">
        <v>265.41919029732975</v>
      </c>
      <c r="T322" s="6">
        <v>4.43092561649155</v>
      </c>
      <c r="V322" s="3">
        <v>0.016977489857293453</v>
      </c>
    </row>
    <row r="323" spans="1:22" ht="12.75">
      <c r="A323" s="1" t="s">
        <v>2237</v>
      </c>
      <c r="B323" s="1" t="s">
        <v>1872</v>
      </c>
      <c r="D323" s="2">
        <v>15.971905562510749</v>
      </c>
      <c r="F323" s="2">
        <v>15.342942329734226</v>
      </c>
      <c r="H323" s="2">
        <v>-0.6289632327765222</v>
      </c>
      <c r="J323" s="3">
        <v>-0.03937934833854919</v>
      </c>
      <c r="K323" s="4"/>
      <c r="M323" s="5">
        <v>53043</v>
      </c>
      <c r="N323" s="4"/>
      <c r="P323" s="23">
        <v>301.11240997889917</v>
      </c>
      <c r="R323" s="23">
        <v>289.2547994972801</v>
      </c>
      <c r="T323" s="6">
        <v>-11.857610481619076</v>
      </c>
      <c r="V323" s="3">
        <v>-0.03937934833854909</v>
      </c>
    </row>
    <row r="324" spans="1:22" ht="12.75">
      <c r="A324" s="1" t="s">
        <v>2238</v>
      </c>
      <c r="B324" s="1" t="s">
        <v>1873</v>
      </c>
      <c r="D324" s="2">
        <v>20.963736918561747</v>
      </c>
      <c r="F324" s="2">
        <v>20.482160853712607</v>
      </c>
      <c r="H324" s="2">
        <v>-0.48157606484913984</v>
      </c>
      <c r="J324" s="3">
        <v>-0.022971861682863515</v>
      </c>
      <c r="K324" s="4"/>
      <c r="M324" s="5">
        <v>80312</v>
      </c>
      <c r="N324" s="4"/>
      <c r="P324" s="23">
        <v>261.0286995537621</v>
      </c>
      <c r="R324" s="23">
        <v>255.0323843723554</v>
      </c>
      <c r="T324" s="6">
        <v>-5.996315181406715</v>
      </c>
      <c r="V324" s="3">
        <v>-0.02297186168286334</v>
      </c>
    </row>
    <row r="325" spans="1:22" ht="12.75">
      <c r="A325" s="1" t="s">
        <v>2239</v>
      </c>
      <c r="B325" s="1" t="s">
        <v>1874</v>
      </c>
      <c r="D325" s="2">
        <v>12.288554034487186</v>
      </c>
      <c r="F325" s="2">
        <v>12.05732545550595</v>
      </c>
      <c r="H325" s="2">
        <v>-0.23122857898123605</v>
      </c>
      <c r="J325" s="3">
        <v>-0.01881658153858502</v>
      </c>
      <c r="K325" s="4"/>
      <c r="M325" s="5">
        <v>38597</v>
      </c>
      <c r="N325" s="4"/>
      <c r="P325" s="23">
        <v>318.38106677946956</v>
      </c>
      <c r="R325" s="23">
        <v>312.390223476072</v>
      </c>
      <c r="T325" s="6">
        <v>-5.9908433033975825</v>
      </c>
      <c r="V325" s="3">
        <v>-0.018816581538585054</v>
      </c>
    </row>
    <row r="326" spans="1:22" ht="12.75">
      <c r="A326" s="1" t="s">
        <v>2240</v>
      </c>
      <c r="B326" s="1" t="s">
        <v>1875</v>
      </c>
      <c r="D326" s="2">
        <v>13.189124528684008</v>
      </c>
      <c r="F326" s="2">
        <v>13.670181573047572</v>
      </c>
      <c r="H326" s="2">
        <v>0.48105704436356334</v>
      </c>
      <c r="J326" s="3">
        <v>0.03647376619406008</v>
      </c>
      <c r="K326" s="4"/>
      <c r="M326" s="5">
        <v>50226</v>
      </c>
      <c r="N326" s="4"/>
      <c r="P326" s="23">
        <v>262.59555864858856</v>
      </c>
      <c r="R326" s="23">
        <v>272.17340765833575</v>
      </c>
      <c r="T326" s="6">
        <v>9.577849009747183</v>
      </c>
      <c r="V326" s="3">
        <v>0.036473766194059974</v>
      </c>
    </row>
    <row r="327" spans="1:22" ht="12.75">
      <c r="A327" s="1" t="s">
        <v>2241</v>
      </c>
      <c r="B327" s="1" t="s">
        <v>1876</v>
      </c>
      <c r="D327" s="2">
        <v>13.49160443084742</v>
      </c>
      <c r="F327" s="2">
        <v>13.47848088204156</v>
      </c>
      <c r="H327" s="2">
        <v>-0.013123548805861418</v>
      </c>
      <c r="J327" s="3">
        <v>-0.0009727196548881559</v>
      </c>
      <c r="K327" s="4"/>
      <c r="M327" s="5">
        <v>49961</v>
      </c>
      <c r="N327" s="4"/>
      <c r="P327" s="23">
        <v>270.04272194006165</v>
      </c>
      <c r="R327" s="23">
        <v>269.78004607677104</v>
      </c>
      <c r="T327" s="6">
        <v>-0.2626758632906103</v>
      </c>
      <c r="V327" s="3">
        <v>-0.0009727196548882126</v>
      </c>
    </row>
    <row r="328" spans="11:18" ht="12.75">
      <c r="K328" s="4"/>
      <c r="N328" s="4"/>
      <c r="P328" s="23"/>
      <c r="R328" s="23"/>
    </row>
    <row r="329" spans="2:18" ht="12.75">
      <c r="B329" s="1" t="s">
        <v>1877</v>
      </c>
      <c r="K329" s="4"/>
      <c r="N329" s="4"/>
      <c r="P329" s="23"/>
      <c r="R329" s="23"/>
    </row>
    <row r="330" spans="1:22" ht="12.75">
      <c r="A330" s="1" t="s">
        <v>2242</v>
      </c>
      <c r="B330" s="1" t="s">
        <v>1878</v>
      </c>
      <c r="D330" s="2">
        <v>10.56480669773371</v>
      </c>
      <c r="F330" s="2">
        <v>10.215280880096627</v>
      </c>
      <c r="H330" s="2">
        <v>-0.34952581763708324</v>
      </c>
      <c r="J330" s="3">
        <v>-0.03308397660622235</v>
      </c>
      <c r="K330" s="4"/>
      <c r="M330" s="5">
        <v>39641</v>
      </c>
      <c r="N330" s="4"/>
      <c r="P330" s="23">
        <v>266.5121136634724</v>
      </c>
      <c r="R330" s="23">
        <v>257.69483312975524</v>
      </c>
      <c r="T330" s="6">
        <v>-8.817280533717167</v>
      </c>
      <c r="V330" s="3">
        <v>-0.033083976606222254</v>
      </c>
    </row>
    <row r="331" spans="1:22" ht="12.75">
      <c r="A331" s="1" t="s">
        <v>2243</v>
      </c>
      <c r="B331" s="1" t="s">
        <v>1879</v>
      </c>
      <c r="D331" s="2">
        <v>18.27336238566395</v>
      </c>
      <c r="F331" s="2">
        <v>18.18189016956853</v>
      </c>
      <c r="H331" s="2">
        <v>-0.091472216095422</v>
      </c>
      <c r="J331" s="3">
        <v>-0.005005768186767037</v>
      </c>
      <c r="K331" s="4"/>
      <c r="M331" s="5">
        <v>61600</v>
      </c>
      <c r="N331" s="4"/>
      <c r="P331" s="23">
        <v>296.64549327376545</v>
      </c>
      <c r="R331" s="23">
        <v>295.16055470078777</v>
      </c>
      <c r="T331" s="6">
        <v>-1.4849385729776827</v>
      </c>
      <c r="V331" s="3">
        <v>-0.005005768186767214</v>
      </c>
    </row>
    <row r="332" spans="1:22" ht="12.75">
      <c r="A332" s="1" t="s">
        <v>2244</v>
      </c>
      <c r="B332" s="1" t="s">
        <v>1880</v>
      </c>
      <c r="D332" s="2">
        <v>16.581368497910546</v>
      </c>
      <c r="F332" s="2">
        <v>16.705804824614393</v>
      </c>
      <c r="H332" s="2">
        <v>0.1244363267038473</v>
      </c>
      <c r="J332" s="3">
        <v>0.007504587255239384</v>
      </c>
      <c r="K332" s="4"/>
      <c r="M332" s="5">
        <v>59438</v>
      </c>
      <c r="N332" s="4"/>
      <c r="P332" s="23">
        <v>278.9691526954229</v>
      </c>
      <c r="R332" s="23">
        <v>281.0627010433459</v>
      </c>
      <c r="T332" s="6">
        <v>2.09354834792299</v>
      </c>
      <c r="V332" s="3">
        <v>0.007504587255239347</v>
      </c>
    </row>
    <row r="333" spans="1:22" ht="12.75">
      <c r="A333" s="1" t="s">
        <v>2245</v>
      </c>
      <c r="B333" s="1" t="s">
        <v>1881</v>
      </c>
      <c r="D333" s="2">
        <v>13.529166108495245</v>
      </c>
      <c r="F333" s="2">
        <v>13.173696197166121</v>
      </c>
      <c r="H333" s="2">
        <v>-0.35546991132912353</v>
      </c>
      <c r="J333" s="3">
        <v>-0.026274340079682854</v>
      </c>
      <c r="K333" s="4"/>
      <c r="M333" s="5">
        <v>41734</v>
      </c>
      <c r="N333" s="4"/>
      <c r="P333" s="23">
        <v>324.17611799720237</v>
      </c>
      <c r="R333" s="23">
        <v>315.6586044272325</v>
      </c>
      <c r="T333" s="6">
        <v>-8.517513569969879</v>
      </c>
      <c r="V333" s="3">
        <v>-0.026274340079682813</v>
      </c>
    </row>
    <row r="334" spans="1:22" ht="12.75">
      <c r="A334" s="1" t="s">
        <v>2246</v>
      </c>
      <c r="B334" s="1" t="s">
        <v>1882</v>
      </c>
      <c r="D334" s="2">
        <v>17.642879864296702</v>
      </c>
      <c r="F334" s="2">
        <v>17.444110409282626</v>
      </c>
      <c r="H334" s="2">
        <v>-0.1987694550140766</v>
      </c>
      <c r="J334" s="3">
        <v>-0.011266270390262057</v>
      </c>
      <c r="K334" s="4"/>
      <c r="M334" s="5">
        <v>56024</v>
      </c>
      <c r="N334" s="4"/>
      <c r="P334" s="23">
        <v>314.9164619501767</v>
      </c>
      <c r="R334" s="23">
        <v>311.36852793950135</v>
      </c>
      <c r="T334" s="6">
        <v>-3.5479340106753625</v>
      </c>
      <c r="V334" s="3">
        <v>-0.011266270390262054</v>
      </c>
    </row>
    <row r="335" spans="1:22" ht="12.75">
      <c r="A335" s="1" t="s">
        <v>2247</v>
      </c>
      <c r="B335" s="1" t="s">
        <v>1883</v>
      </c>
      <c r="D335" s="2">
        <v>17.52609397140187</v>
      </c>
      <c r="F335" s="2">
        <v>17.755103319298968</v>
      </c>
      <c r="H335" s="2">
        <v>0.22900934789709737</v>
      </c>
      <c r="J335" s="3">
        <v>0.01306676480628156</v>
      </c>
      <c r="K335" s="4"/>
      <c r="M335" s="5">
        <v>58906</v>
      </c>
      <c r="N335" s="4"/>
      <c r="P335" s="23">
        <v>297.5264654093279</v>
      </c>
      <c r="R335" s="23">
        <v>301.41417375647586</v>
      </c>
      <c r="T335" s="6">
        <v>3.8877083471479637</v>
      </c>
      <c r="V335" s="3">
        <v>0.013066764806281593</v>
      </c>
    </row>
    <row r="336" spans="1:22" ht="12.75">
      <c r="A336" s="1" t="s">
        <v>2248</v>
      </c>
      <c r="B336" s="1" t="s">
        <v>1884</v>
      </c>
      <c r="D336" s="2">
        <v>11.830143049548973</v>
      </c>
      <c r="F336" s="2">
        <v>11.367439402416759</v>
      </c>
      <c r="H336" s="2">
        <v>-0.4627036471322139</v>
      </c>
      <c r="J336" s="3">
        <v>-0.03911226138130718</v>
      </c>
      <c r="K336" s="4"/>
      <c r="M336" s="5">
        <v>36020</v>
      </c>
      <c r="N336" s="4"/>
      <c r="P336" s="23">
        <v>328.4326221418371</v>
      </c>
      <c r="R336" s="23">
        <v>315.58687957847746</v>
      </c>
      <c r="T336" s="6">
        <v>-12.845742563359636</v>
      </c>
      <c r="V336" s="3">
        <v>-0.0391122613813072</v>
      </c>
    </row>
    <row r="337" spans="1:22" ht="12.75">
      <c r="A337" s="1" t="s">
        <v>0</v>
      </c>
      <c r="B337" s="1" t="s">
        <v>1885</v>
      </c>
      <c r="D337" s="2">
        <v>11.10800223658794</v>
      </c>
      <c r="F337" s="2">
        <v>10.80275787009293</v>
      </c>
      <c r="H337" s="2">
        <v>-0.30524436649500863</v>
      </c>
      <c r="J337" s="3">
        <v>-0.02747968176397946</v>
      </c>
      <c r="K337" s="4"/>
      <c r="M337" s="5">
        <v>36615</v>
      </c>
      <c r="N337" s="4"/>
      <c r="P337" s="23">
        <v>303.37299567357474</v>
      </c>
      <c r="R337" s="23">
        <v>295.0364022966798</v>
      </c>
      <c r="T337" s="6">
        <v>-8.336593376894939</v>
      </c>
      <c r="V337" s="3">
        <v>-0.02747968176397942</v>
      </c>
    </row>
    <row r="338" spans="1:22" ht="12.75">
      <c r="A338" s="1" t="s">
        <v>1</v>
      </c>
      <c r="B338" s="1" t="s">
        <v>1886</v>
      </c>
      <c r="D338" s="2">
        <v>16.41263498284888</v>
      </c>
      <c r="F338" s="2">
        <v>16.450071635142965</v>
      </c>
      <c r="H338" s="2">
        <v>0.03743665229408677</v>
      </c>
      <c r="J338" s="3">
        <v>0.0022809653863141346</v>
      </c>
      <c r="K338" s="4"/>
      <c r="M338" s="5">
        <v>37996</v>
      </c>
      <c r="N338" s="4"/>
      <c r="P338" s="23">
        <v>431.95691606613536</v>
      </c>
      <c r="R338" s="23">
        <v>432.9421948400612</v>
      </c>
      <c r="T338" s="6">
        <v>0.9852787739258133</v>
      </c>
      <c r="V338" s="3">
        <v>0.0022809653863140387</v>
      </c>
    </row>
    <row r="339" spans="1:22" ht="12.75">
      <c r="A339" s="1" t="s">
        <v>2</v>
      </c>
      <c r="B339" s="1" t="s">
        <v>1887</v>
      </c>
      <c r="D339" s="2">
        <v>15.503525862829575</v>
      </c>
      <c r="F339" s="2">
        <v>15.007156361753214</v>
      </c>
      <c r="H339" s="2">
        <v>-0.49636950107636046</v>
      </c>
      <c r="J339" s="3">
        <v>-0.03201655581240584</v>
      </c>
      <c r="K339" s="4"/>
      <c r="M339" s="5">
        <v>46375</v>
      </c>
      <c r="N339" s="4"/>
      <c r="P339" s="23">
        <v>334.30783531707976</v>
      </c>
      <c r="R339" s="23">
        <v>323.6044498491259</v>
      </c>
      <c r="T339" s="6">
        <v>-10.703385467953865</v>
      </c>
      <c r="V339" s="3">
        <v>-0.03201655581240584</v>
      </c>
    </row>
    <row r="340" spans="11:18" ht="12.75">
      <c r="K340" s="4"/>
      <c r="N340" s="4"/>
      <c r="P340" s="23"/>
      <c r="R340" s="23"/>
    </row>
    <row r="341" spans="2:18" ht="12.75">
      <c r="B341" s="1" t="s">
        <v>1888</v>
      </c>
      <c r="K341" s="4"/>
      <c r="N341" s="4"/>
      <c r="P341" s="23"/>
      <c r="R341" s="23"/>
    </row>
    <row r="342" spans="1:22" ht="12.75">
      <c r="A342" s="1" t="s">
        <v>3</v>
      </c>
      <c r="B342" s="1" t="s">
        <v>1889</v>
      </c>
      <c r="D342" s="2">
        <v>15.448255113908592</v>
      </c>
      <c r="F342" s="2">
        <v>15.075291858366361</v>
      </c>
      <c r="H342" s="2">
        <v>-0.3729632555422313</v>
      </c>
      <c r="J342" s="3">
        <v>-0.024142743163688418</v>
      </c>
      <c r="K342" s="4"/>
      <c r="M342" s="5">
        <v>51248</v>
      </c>
      <c r="N342" s="4"/>
      <c r="P342" s="23">
        <v>301.4411316326216</v>
      </c>
      <c r="R342" s="23">
        <v>294.16351581264365</v>
      </c>
      <c r="T342" s="6">
        <v>-7.277615819977939</v>
      </c>
      <c r="V342" s="3">
        <v>-0.024142743163688297</v>
      </c>
    </row>
    <row r="343" spans="1:22" ht="12.75">
      <c r="A343" s="1" t="s">
        <v>4</v>
      </c>
      <c r="B343" s="1" t="s">
        <v>1890</v>
      </c>
      <c r="D343" s="2">
        <v>21.062000364507853</v>
      </c>
      <c r="F343" s="2">
        <v>20.774373312335452</v>
      </c>
      <c r="H343" s="2">
        <v>-0.28762705217240025</v>
      </c>
      <c r="J343" s="3">
        <v>-0.01365620772930421</v>
      </c>
      <c r="K343" s="4"/>
      <c r="M343" s="5">
        <v>65610</v>
      </c>
      <c r="N343" s="4"/>
      <c r="P343" s="23">
        <v>321.0181430347181</v>
      </c>
      <c r="R343" s="23">
        <v>316.6342525885605</v>
      </c>
      <c r="T343" s="6">
        <v>-4.383890446157579</v>
      </c>
      <c r="V343" s="3">
        <v>-0.013656207729304141</v>
      </c>
    </row>
    <row r="344" spans="1:22" ht="12.75">
      <c r="A344" s="1" t="s">
        <v>5</v>
      </c>
      <c r="B344" s="1" t="s">
        <v>1891</v>
      </c>
      <c r="D344" s="2">
        <v>13.012011942130298</v>
      </c>
      <c r="F344" s="2">
        <v>12.89880875060472</v>
      </c>
      <c r="H344" s="2">
        <v>-0.113203191525578</v>
      </c>
      <c r="J344" s="3">
        <v>-0.008699899141580762</v>
      </c>
      <c r="K344" s="4"/>
      <c r="M344" s="5">
        <v>41514</v>
      </c>
      <c r="N344" s="4"/>
      <c r="P344" s="23">
        <v>313.4367187486221</v>
      </c>
      <c r="R344" s="23">
        <v>310.7098509082411</v>
      </c>
      <c r="T344" s="6">
        <v>-2.7268678403810327</v>
      </c>
      <c r="V344" s="3">
        <v>-0.008699899141580775</v>
      </c>
    </row>
    <row r="345" spans="1:22" ht="12.75">
      <c r="A345" s="1" t="s">
        <v>6</v>
      </c>
      <c r="B345" s="1" t="s">
        <v>1892</v>
      </c>
      <c r="D345" s="2">
        <v>15.481031749367569</v>
      </c>
      <c r="F345" s="2">
        <v>14.83745307421869</v>
      </c>
      <c r="H345" s="2">
        <v>-0.6435786751488788</v>
      </c>
      <c r="J345" s="3">
        <v>-0.0415720790169667</v>
      </c>
      <c r="K345" s="4"/>
      <c r="M345" s="5">
        <v>50630</v>
      </c>
      <c r="N345" s="4"/>
      <c r="P345" s="23">
        <v>305.76795870763516</v>
      </c>
      <c r="R345" s="23">
        <v>293.05654896738474</v>
      </c>
      <c r="T345" s="6">
        <v>-12.711409740250417</v>
      </c>
      <c r="V345" s="3">
        <v>-0.04157207901696669</v>
      </c>
    </row>
    <row r="346" spans="1:22" ht="12.75">
      <c r="A346" s="1" t="s">
        <v>7</v>
      </c>
      <c r="B346" s="1" t="s">
        <v>1893</v>
      </c>
      <c r="D346" s="2">
        <v>13.625386566276635</v>
      </c>
      <c r="F346" s="2">
        <v>13.212505846555079</v>
      </c>
      <c r="H346" s="2">
        <v>-0.4128807197215565</v>
      </c>
      <c r="J346" s="3">
        <v>-0.030302312357394133</v>
      </c>
      <c r="K346" s="4"/>
      <c r="M346" s="5">
        <v>42072</v>
      </c>
      <c r="N346" s="4"/>
      <c r="P346" s="23">
        <v>323.8587793847841</v>
      </c>
      <c r="R346" s="23">
        <v>314.04510949218195</v>
      </c>
      <c r="T346" s="6">
        <v>-9.81366989260215</v>
      </c>
      <c r="V346" s="3">
        <v>-0.030302312357394213</v>
      </c>
    </row>
    <row r="347" spans="1:22" ht="12.75">
      <c r="A347" s="1" t="s">
        <v>8</v>
      </c>
      <c r="B347" s="1" t="s">
        <v>1894</v>
      </c>
      <c r="D347" s="2">
        <v>23.416879534440223</v>
      </c>
      <c r="F347" s="2">
        <v>23.497576043410323</v>
      </c>
      <c r="H347" s="2">
        <v>0.0806965089700995</v>
      </c>
      <c r="J347" s="3">
        <v>0.0034460829356625262</v>
      </c>
      <c r="K347" s="4"/>
      <c r="M347" s="5">
        <v>66924</v>
      </c>
      <c r="N347" s="4"/>
      <c r="P347" s="23">
        <v>349.90256909987784</v>
      </c>
      <c r="R347" s="23">
        <v>351.1083623723974</v>
      </c>
      <c r="T347" s="6">
        <v>1.2057932725195428</v>
      </c>
      <c r="V347" s="3">
        <v>0.0034460829356624573</v>
      </c>
    </row>
    <row r="348" spans="1:22" ht="12.75">
      <c r="A348" s="1" t="s">
        <v>9</v>
      </c>
      <c r="B348" s="1" t="s">
        <v>1895</v>
      </c>
      <c r="D348" s="2">
        <v>15.096613247938818</v>
      </c>
      <c r="F348" s="2">
        <v>14.976520481342154</v>
      </c>
      <c r="H348" s="2">
        <v>-0.12009276659666313</v>
      </c>
      <c r="J348" s="3">
        <v>-0.007954947551766931</v>
      </c>
      <c r="K348" s="4"/>
      <c r="M348" s="5">
        <v>48767</v>
      </c>
      <c r="N348" s="4"/>
      <c r="P348" s="23">
        <v>309.56616662781835</v>
      </c>
      <c r="R348" s="23">
        <v>307.1035840084925</v>
      </c>
      <c r="T348" s="6">
        <v>-2.4625826193258717</v>
      </c>
      <c r="V348" s="3">
        <v>-0.007954947551767042</v>
      </c>
    </row>
    <row r="349" spans="1:22" ht="12.75">
      <c r="A349" s="1" t="s">
        <v>10</v>
      </c>
      <c r="B349" s="1" t="s">
        <v>1896</v>
      </c>
      <c r="D349" s="2">
        <v>18.296847662942053</v>
      </c>
      <c r="F349" s="2">
        <v>17.517621786866506</v>
      </c>
      <c r="H349" s="2">
        <v>-0.7792258760755466</v>
      </c>
      <c r="J349" s="3">
        <v>-0.04258798512345763</v>
      </c>
      <c r="K349" s="4"/>
      <c r="M349" s="5">
        <v>49440</v>
      </c>
      <c r="N349" s="4"/>
      <c r="P349" s="23">
        <v>370.0818702051386</v>
      </c>
      <c r="R349" s="23">
        <v>354.32082902238074</v>
      </c>
      <c r="T349" s="6">
        <v>-15.761041182757879</v>
      </c>
      <c r="V349" s="3">
        <v>-0.04258798512345779</v>
      </c>
    </row>
    <row r="350" spans="1:22" ht="12.75">
      <c r="A350" s="1" t="s">
        <v>11</v>
      </c>
      <c r="B350" s="1" t="s">
        <v>1897</v>
      </c>
      <c r="D350" s="2">
        <v>18.83640197221497</v>
      </c>
      <c r="F350" s="2">
        <v>18.155897510904275</v>
      </c>
      <c r="H350" s="2">
        <v>-0.6805044613106936</v>
      </c>
      <c r="J350" s="3">
        <v>-0.036127093821552866</v>
      </c>
      <c r="K350" s="4"/>
      <c r="M350" s="5">
        <v>60519</v>
      </c>
      <c r="N350" s="4"/>
      <c r="P350" s="23">
        <v>311.247739919942</v>
      </c>
      <c r="R350" s="23">
        <v>300.00326361810795</v>
      </c>
      <c r="T350" s="6">
        <v>-11.244476301834027</v>
      </c>
      <c r="V350" s="3">
        <v>-0.03612709382155286</v>
      </c>
    </row>
    <row r="351" spans="1:22" ht="12.75">
      <c r="A351" s="1" t="s">
        <v>12</v>
      </c>
      <c r="B351" s="1" t="s">
        <v>1898</v>
      </c>
      <c r="D351" s="2">
        <v>22.031942574565914</v>
      </c>
      <c r="F351" s="2">
        <v>21.076744187734715</v>
      </c>
      <c r="H351" s="2">
        <v>-0.9551983868311993</v>
      </c>
      <c r="J351" s="3">
        <v>-0.04335515960966139</v>
      </c>
      <c r="K351" s="4"/>
      <c r="M351" s="5">
        <v>65751</v>
      </c>
      <c r="N351" s="4"/>
      <c r="P351" s="23">
        <v>335.0814827845343</v>
      </c>
      <c r="R351" s="23">
        <v>320.55397161616884</v>
      </c>
      <c r="T351" s="6">
        <v>-14.527511168365436</v>
      </c>
      <c r="V351" s="3">
        <v>-0.043355159609661235</v>
      </c>
    </row>
    <row r="352" spans="1:22" ht="12.75">
      <c r="A352" s="1" t="s">
        <v>13</v>
      </c>
      <c r="B352" s="1" t="s">
        <v>1899</v>
      </c>
      <c r="D352" s="2">
        <v>15.295839109897733</v>
      </c>
      <c r="F352" s="2">
        <v>15.461357869259366</v>
      </c>
      <c r="H352" s="2">
        <v>0.16551875936163363</v>
      </c>
      <c r="J352" s="3">
        <v>0.010821162420211956</v>
      </c>
      <c r="K352" s="4"/>
      <c r="M352" s="5">
        <v>50734</v>
      </c>
      <c r="N352" s="4"/>
      <c r="P352" s="23">
        <v>301.49089584692183</v>
      </c>
      <c r="R352" s="23">
        <v>304.7533777990966</v>
      </c>
      <c r="T352" s="6">
        <v>3.2624819521747668</v>
      </c>
      <c r="V352" s="3">
        <v>0.01082116242021202</v>
      </c>
    </row>
    <row r="353" spans="1:22" ht="12.75">
      <c r="A353" s="1" t="s">
        <v>14</v>
      </c>
      <c r="B353" s="1" t="s">
        <v>1900</v>
      </c>
      <c r="D353" s="2">
        <v>13.074628983807239</v>
      </c>
      <c r="F353" s="2">
        <v>12.57483420111983</v>
      </c>
      <c r="H353" s="2">
        <v>-0.4997947826874096</v>
      </c>
      <c r="J353" s="3">
        <v>-0.038226307094939294</v>
      </c>
      <c r="K353" s="4"/>
      <c r="M353" s="5">
        <v>47865</v>
      </c>
      <c r="N353" s="4"/>
      <c r="P353" s="23">
        <v>273.15635608079475</v>
      </c>
      <c r="R353" s="23">
        <v>262.7145973283157</v>
      </c>
      <c r="T353" s="6">
        <v>-10.441758752479075</v>
      </c>
      <c r="V353" s="3">
        <v>-0.03822630709493939</v>
      </c>
    </row>
    <row r="354" spans="11:18" ht="12.75">
      <c r="K354" s="4"/>
      <c r="N354" s="4"/>
      <c r="P354" s="23"/>
      <c r="R354" s="23"/>
    </row>
    <row r="355" spans="2:18" ht="12.75">
      <c r="B355" s="1" t="s">
        <v>1901</v>
      </c>
      <c r="K355" s="4"/>
      <c r="N355" s="4"/>
      <c r="P355" s="23"/>
      <c r="R355" s="23"/>
    </row>
    <row r="356" spans="1:22" ht="12.75">
      <c r="A356" s="1" t="s">
        <v>15</v>
      </c>
      <c r="B356" s="1" t="s">
        <v>1902</v>
      </c>
      <c r="D356" s="2">
        <v>18.068469285375617</v>
      </c>
      <c r="F356" s="2">
        <v>17.06932239006659</v>
      </c>
      <c r="H356" s="2">
        <v>-0.9991468953090283</v>
      </c>
      <c r="J356" s="3">
        <v>-0.055297816296908164</v>
      </c>
      <c r="K356" s="4"/>
      <c r="M356" s="5">
        <v>40438</v>
      </c>
      <c r="N356" s="4"/>
      <c r="P356" s="23">
        <v>446.819063390267</v>
      </c>
      <c r="R356" s="23">
        <v>422.1109449049555</v>
      </c>
      <c r="T356" s="6">
        <v>-24.708118485311502</v>
      </c>
      <c r="V356" s="3">
        <v>-0.05529781629690806</v>
      </c>
    </row>
    <row r="357" spans="1:22" ht="12.75">
      <c r="A357" s="1" t="s">
        <v>16</v>
      </c>
      <c r="B357" s="1" t="s">
        <v>1903</v>
      </c>
      <c r="D357" s="2">
        <v>14.742854914012783</v>
      </c>
      <c r="F357" s="2">
        <v>14.817784539358673</v>
      </c>
      <c r="H357" s="2">
        <v>0.07492962534588976</v>
      </c>
      <c r="J357" s="3">
        <v>0.00508243659609447</v>
      </c>
      <c r="K357" s="4"/>
      <c r="M357" s="5">
        <v>47668</v>
      </c>
      <c r="N357" s="4"/>
      <c r="P357" s="23">
        <v>309.28201128666575</v>
      </c>
      <c r="R357" s="23">
        <v>310.8539174993428</v>
      </c>
      <c r="T357" s="6">
        <v>1.5719062126770496</v>
      </c>
      <c r="V357" s="3">
        <v>0.0050824365960944595</v>
      </c>
    </row>
    <row r="358" spans="1:22" ht="12.75">
      <c r="A358" s="1" t="s">
        <v>17</v>
      </c>
      <c r="B358" s="1" t="s">
        <v>1904</v>
      </c>
      <c r="D358" s="2">
        <v>10.70811314470185</v>
      </c>
      <c r="F358" s="2">
        <v>10.580250073737824</v>
      </c>
      <c r="H358" s="2">
        <v>-0.12786307096402538</v>
      </c>
      <c r="J358" s="3">
        <v>-0.011940765776021834</v>
      </c>
      <c r="K358" s="4"/>
      <c r="M358" s="5">
        <v>37078</v>
      </c>
      <c r="N358" s="4"/>
      <c r="P358" s="23">
        <v>288.79964250234235</v>
      </c>
      <c r="R358" s="23">
        <v>285.35115361502307</v>
      </c>
      <c r="T358" s="6">
        <v>-3.448488887319286</v>
      </c>
      <c r="V358" s="3">
        <v>-0.01194076577602175</v>
      </c>
    </row>
    <row r="359" spans="1:22" ht="12.75">
      <c r="A359" s="1" t="s">
        <v>18</v>
      </c>
      <c r="B359" s="1" t="s">
        <v>1905</v>
      </c>
      <c r="D359" s="2">
        <v>14.435703703071484</v>
      </c>
      <c r="F359" s="2">
        <v>13.545170427280407</v>
      </c>
      <c r="H359" s="2">
        <v>-0.8905332757910767</v>
      </c>
      <c r="J359" s="3">
        <v>-0.06168963384871899</v>
      </c>
      <c r="K359" s="4"/>
      <c r="M359" s="5">
        <v>36512</v>
      </c>
      <c r="N359" s="4"/>
      <c r="P359" s="23">
        <v>395.368747345297</v>
      </c>
      <c r="R359" s="23">
        <v>370.97859408633894</v>
      </c>
      <c r="T359" s="6">
        <v>-24.390153258958037</v>
      </c>
      <c r="V359" s="3">
        <v>-0.061689633848718936</v>
      </c>
    </row>
    <row r="360" spans="1:22" ht="12.75">
      <c r="A360" s="1" t="s">
        <v>19</v>
      </c>
      <c r="B360" s="1" t="s">
        <v>1906</v>
      </c>
      <c r="D360" s="2">
        <v>21.538691584311657</v>
      </c>
      <c r="F360" s="2">
        <v>20.15197198269398</v>
      </c>
      <c r="H360" s="2">
        <v>-1.3867196016176777</v>
      </c>
      <c r="J360" s="3">
        <v>-0.06438272242255123</v>
      </c>
      <c r="K360" s="4"/>
      <c r="M360" s="5">
        <v>62093</v>
      </c>
      <c r="N360" s="4"/>
      <c r="P360" s="23">
        <v>346.8779344581782</v>
      </c>
      <c r="R360" s="23">
        <v>324.5449886894493</v>
      </c>
      <c r="T360" s="6">
        <v>-22.332945768728848</v>
      </c>
      <c r="V360" s="3">
        <v>-0.06438272242255136</v>
      </c>
    </row>
    <row r="361" spans="1:22" ht="12.75">
      <c r="A361" s="1" t="s">
        <v>20</v>
      </c>
      <c r="B361" s="1" t="s">
        <v>1907</v>
      </c>
      <c r="D361" s="2">
        <v>16.44261559078751</v>
      </c>
      <c r="F361" s="2">
        <v>15.550215663767933</v>
      </c>
      <c r="H361" s="2">
        <v>-0.8923999270195786</v>
      </c>
      <c r="J361" s="3">
        <v>-0.05427359911762296</v>
      </c>
      <c r="K361" s="4"/>
      <c r="M361" s="5">
        <v>39782</v>
      </c>
      <c r="N361" s="4"/>
      <c r="P361" s="23">
        <v>413.3179727210173</v>
      </c>
      <c r="R361" s="23">
        <v>390.8857187614482</v>
      </c>
      <c r="T361" s="6">
        <v>-22.432253959569152</v>
      </c>
      <c r="V361" s="3">
        <v>-0.05427359911762305</v>
      </c>
    </row>
    <row r="362" spans="1:22" ht="12.75">
      <c r="A362" s="1" t="s">
        <v>21</v>
      </c>
      <c r="B362" s="1" t="s">
        <v>1908</v>
      </c>
      <c r="D362" s="2">
        <v>23.152775459689977</v>
      </c>
      <c r="F362" s="2">
        <v>22.062480629358276</v>
      </c>
      <c r="H362" s="2">
        <v>-1.0902948303317004</v>
      </c>
      <c r="J362" s="3">
        <v>-0.04709132312149585</v>
      </c>
      <c r="K362" s="4"/>
      <c r="M362" s="5">
        <v>60699</v>
      </c>
      <c r="N362" s="4"/>
      <c r="P362" s="23">
        <v>381.4358631886848</v>
      </c>
      <c r="R362" s="23">
        <v>363.4735437051397</v>
      </c>
      <c r="T362" s="6">
        <v>-17.96231948354506</v>
      </c>
      <c r="V362" s="3">
        <v>-0.0470913231214959</v>
      </c>
    </row>
    <row r="363" spans="1:22" ht="12.75">
      <c r="A363" s="1" t="s">
        <v>22</v>
      </c>
      <c r="B363" s="1" t="s">
        <v>1909</v>
      </c>
      <c r="D363" s="2">
        <v>6.577446806008105</v>
      </c>
      <c r="F363" s="2">
        <v>6.447595311687502</v>
      </c>
      <c r="H363" s="2">
        <v>-0.1298514943206026</v>
      </c>
      <c r="J363" s="3">
        <v>-0.01974192998444184</v>
      </c>
      <c r="K363" s="4"/>
      <c r="M363" s="5">
        <v>25159</v>
      </c>
      <c r="N363" s="4"/>
      <c r="P363" s="23">
        <v>261.4351447199056</v>
      </c>
      <c r="R363" s="23">
        <v>256.2739103973728</v>
      </c>
      <c r="T363" s="6">
        <v>-5.1612343225328345</v>
      </c>
      <c r="V363" s="3">
        <v>-0.019741929984441985</v>
      </c>
    </row>
    <row r="364" spans="1:22" ht="12.75">
      <c r="A364" s="1" t="s">
        <v>23</v>
      </c>
      <c r="B364" s="1" t="s">
        <v>1910</v>
      </c>
      <c r="D364" s="2">
        <v>10.270389279363213</v>
      </c>
      <c r="F364" s="2">
        <v>9.904580210574244</v>
      </c>
      <c r="H364" s="2">
        <v>-0.3658090687889697</v>
      </c>
      <c r="J364" s="3">
        <v>-0.03561783870490746</v>
      </c>
      <c r="K364" s="4"/>
      <c r="M364" s="5">
        <v>31102</v>
      </c>
      <c r="N364" s="4"/>
      <c r="P364" s="23">
        <v>330.2163616282944</v>
      </c>
      <c r="R364" s="23">
        <v>318.45476852209646</v>
      </c>
      <c r="T364" s="6">
        <v>-11.76159310619795</v>
      </c>
      <c r="V364" s="3">
        <v>-0.03561783870490736</v>
      </c>
    </row>
    <row r="365" spans="1:22" ht="12.75">
      <c r="A365" s="1" t="s">
        <v>24</v>
      </c>
      <c r="B365" s="1" t="s">
        <v>1911</v>
      </c>
      <c r="D365" s="2">
        <v>13.308633039875767</v>
      </c>
      <c r="F365" s="2">
        <v>12.760888416988882</v>
      </c>
      <c r="H365" s="2">
        <v>-0.547744622886885</v>
      </c>
      <c r="J365" s="3">
        <v>-0.041157091133681004</v>
      </c>
      <c r="K365" s="4"/>
      <c r="M365" s="5">
        <v>47941</v>
      </c>
      <c r="N365" s="4"/>
      <c r="P365" s="23">
        <v>277.60441041855125</v>
      </c>
      <c r="R365" s="23">
        <v>266.1790203998432</v>
      </c>
      <c r="T365" s="6">
        <v>-11.425390018708072</v>
      </c>
      <c r="V365" s="3">
        <v>-0.041157091133680906</v>
      </c>
    </row>
    <row r="366" spans="1:22" ht="12.75">
      <c r="A366" s="1" t="s">
        <v>25</v>
      </c>
      <c r="B366" s="1" t="s">
        <v>1912</v>
      </c>
      <c r="D366" s="2">
        <v>14.712965244329574</v>
      </c>
      <c r="F366" s="2">
        <v>14.189904657588977</v>
      </c>
      <c r="H366" s="2">
        <v>-0.5230605867405966</v>
      </c>
      <c r="J366" s="3">
        <v>-0.03555099723641269</v>
      </c>
      <c r="K366" s="4"/>
      <c r="M366" s="5">
        <v>48085</v>
      </c>
      <c r="N366" s="4"/>
      <c r="P366" s="23">
        <v>305.9782727322361</v>
      </c>
      <c r="R366" s="23">
        <v>295.1004400039301</v>
      </c>
      <c r="T366" s="6">
        <v>-10.877832728306032</v>
      </c>
      <c r="V366" s="3">
        <v>-0.03555099723641262</v>
      </c>
    </row>
    <row r="367" spans="1:22" ht="12.75">
      <c r="A367" s="1" t="s">
        <v>26</v>
      </c>
      <c r="B367" s="1" t="s">
        <v>1913</v>
      </c>
      <c r="D367" s="2">
        <v>15.246750989656848</v>
      </c>
      <c r="F367" s="2">
        <v>14.688389345736352</v>
      </c>
      <c r="H367" s="2">
        <v>-0.5583616439204953</v>
      </c>
      <c r="J367" s="3">
        <v>-0.036621680533726754</v>
      </c>
      <c r="K367" s="4"/>
      <c r="M367" s="5">
        <v>50538</v>
      </c>
      <c r="N367" s="4"/>
      <c r="P367" s="23">
        <v>301.6888477909068</v>
      </c>
      <c r="R367" s="23">
        <v>290.64049518652007</v>
      </c>
      <c r="T367" s="6">
        <v>-11.048352604386707</v>
      </c>
      <c r="V367" s="3">
        <v>-0.03662168053372676</v>
      </c>
    </row>
    <row r="368" spans="11:18" ht="12.75">
      <c r="K368" s="4"/>
      <c r="N368" s="4"/>
      <c r="P368" s="23"/>
      <c r="R368" s="23"/>
    </row>
    <row r="369" spans="2:18" ht="12.75">
      <c r="B369" s="1" t="s">
        <v>1914</v>
      </c>
      <c r="K369" s="4"/>
      <c r="N369" s="4"/>
      <c r="P369" s="23"/>
      <c r="R369" s="23"/>
    </row>
    <row r="370" spans="1:22" ht="12.75">
      <c r="A370" s="1" t="s">
        <v>27</v>
      </c>
      <c r="B370" s="1" t="s">
        <v>1915</v>
      </c>
      <c r="D370" s="2">
        <v>10.015522743640272</v>
      </c>
      <c r="F370" s="2">
        <v>9.723717753021372</v>
      </c>
      <c r="H370" s="2">
        <v>-0.29180499061889975</v>
      </c>
      <c r="J370" s="3">
        <v>-0.029135273124330147</v>
      </c>
      <c r="K370" s="4"/>
      <c r="M370" s="5">
        <v>39803</v>
      </c>
      <c r="N370" s="4"/>
      <c r="P370" s="23">
        <v>251.62733320705152</v>
      </c>
      <c r="R370" s="23">
        <v>244.29610212851725</v>
      </c>
      <c r="T370" s="6">
        <v>-7.331231078534273</v>
      </c>
      <c r="V370" s="3">
        <v>-0.02913527312433014</v>
      </c>
    </row>
    <row r="371" spans="1:22" ht="12.75">
      <c r="A371" s="1" t="s">
        <v>28</v>
      </c>
      <c r="B371" s="1" t="s">
        <v>1916</v>
      </c>
      <c r="D371" s="2">
        <v>18.52289220356068</v>
      </c>
      <c r="F371" s="2">
        <v>18.045955051303228</v>
      </c>
      <c r="H371" s="2">
        <v>-0.47693715225745237</v>
      </c>
      <c r="J371" s="3">
        <v>-0.025748524961224473</v>
      </c>
      <c r="K371" s="4"/>
      <c r="M371" s="5">
        <v>70257</v>
      </c>
      <c r="N371" s="4"/>
      <c r="P371" s="23">
        <v>263.64479274037717</v>
      </c>
      <c r="R371" s="23">
        <v>256.85632821360474</v>
      </c>
      <c r="T371" s="6">
        <v>-6.7884645267724295</v>
      </c>
      <c r="V371" s="3">
        <v>-0.02574852496122438</v>
      </c>
    </row>
    <row r="372" spans="1:22" ht="12.75">
      <c r="A372" s="1" t="s">
        <v>29</v>
      </c>
      <c r="B372" s="1" t="s">
        <v>1917</v>
      </c>
      <c r="D372" s="2">
        <v>10.593384952168103</v>
      </c>
      <c r="F372" s="2">
        <v>10.725756223557921</v>
      </c>
      <c r="H372" s="2">
        <v>0.1323712713898182</v>
      </c>
      <c r="J372" s="3">
        <v>0.012495653843177513</v>
      </c>
      <c r="K372" s="4"/>
      <c r="M372" s="5">
        <v>36631</v>
      </c>
      <c r="N372" s="4"/>
      <c r="P372" s="23">
        <v>289.1918034497585</v>
      </c>
      <c r="R372" s="23">
        <v>292.8054441199509</v>
      </c>
      <c r="T372" s="6">
        <v>3.61364067019241</v>
      </c>
      <c r="V372" s="3">
        <v>0.012495653843177511</v>
      </c>
    </row>
    <row r="373" spans="1:22" ht="12.75">
      <c r="A373" s="1" t="s">
        <v>30</v>
      </c>
      <c r="B373" s="1" t="s">
        <v>1918</v>
      </c>
      <c r="D373" s="2">
        <v>11.053047719794852</v>
      </c>
      <c r="F373" s="2">
        <v>10.67901134973034</v>
      </c>
      <c r="H373" s="2">
        <v>-0.3740363700645126</v>
      </c>
      <c r="J373" s="3">
        <v>-0.033840111754394456</v>
      </c>
      <c r="K373" s="4"/>
      <c r="M373" s="5">
        <v>47224</v>
      </c>
      <c r="N373" s="4"/>
      <c r="P373" s="23">
        <v>234.05572843882035</v>
      </c>
      <c r="R373" s="23">
        <v>226.13525643169444</v>
      </c>
      <c r="T373" s="6">
        <v>-7.920472007125909</v>
      </c>
      <c r="V373" s="3">
        <v>-0.033840111754394574</v>
      </c>
    </row>
    <row r="374" spans="1:22" ht="12.75">
      <c r="A374" s="1" t="s">
        <v>31</v>
      </c>
      <c r="B374" s="1" t="s">
        <v>1919</v>
      </c>
      <c r="D374" s="2">
        <v>6.940233460682545</v>
      </c>
      <c r="F374" s="2">
        <v>6.859063578289499</v>
      </c>
      <c r="H374" s="2">
        <v>-0.08116988239304579</v>
      </c>
      <c r="J374" s="3">
        <v>-0.011695555034695194</v>
      </c>
      <c r="K374" s="4"/>
      <c r="M374" s="5">
        <v>22320</v>
      </c>
      <c r="N374" s="4"/>
      <c r="P374" s="23">
        <v>310.9423593495764</v>
      </c>
      <c r="R374" s="23">
        <v>307.3057158731854</v>
      </c>
      <c r="T374" s="6">
        <v>-3.6366434763909865</v>
      </c>
      <c r="V374" s="3">
        <v>-0.011695555034695342</v>
      </c>
    </row>
    <row r="375" spans="1:22" ht="12.75">
      <c r="A375" s="1" t="s">
        <v>32</v>
      </c>
      <c r="B375" s="1" t="s">
        <v>1920</v>
      </c>
      <c r="D375" s="2">
        <v>11.753718282925762</v>
      </c>
      <c r="F375" s="2">
        <v>11.547903928434213</v>
      </c>
      <c r="H375" s="2">
        <v>-0.20581435449154917</v>
      </c>
      <c r="J375" s="3">
        <v>-0.017510574061531566</v>
      </c>
      <c r="K375" s="4"/>
      <c r="M375" s="5">
        <v>41069</v>
      </c>
      <c r="N375" s="4"/>
      <c r="P375" s="23">
        <v>286.19441142773775</v>
      </c>
      <c r="R375" s="23">
        <v>281.18298299043596</v>
      </c>
      <c r="T375" s="6">
        <v>-5.011428437301788</v>
      </c>
      <c r="V375" s="3">
        <v>-0.017510574061531392</v>
      </c>
    </row>
    <row r="376" spans="1:22" ht="12.75">
      <c r="A376" s="1" t="s">
        <v>33</v>
      </c>
      <c r="B376" s="1" t="s">
        <v>1921</v>
      </c>
      <c r="D376" s="2">
        <v>7.1599851387809</v>
      </c>
      <c r="F376" s="2">
        <v>6.837212786196708</v>
      </c>
      <c r="H376" s="2">
        <v>-0.32277235258419257</v>
      </c>
      <c r="J376" s="3">
        <v>-0.04508003107938707</v>
      </c>
      <c r="K376" s="4"/>
      <c r="M376" s="5">
        <v>22767</v>
      </c>
      <c r="N376" s="4"/>
      <c r="P376" s="23">
        <v>314.4896182536522</v>
      </c>
      <c r="R376" s="23">
        <v>300.312416488633</v>
      </c>
      <c r="T376" s="6">
        <v>-14.17720176501922</v>
      </c>
      <c r="V376" s="3">
        <v>-0.04508003107938708</v>
      </c>
    </row>
    <row r="377" spans="11:18" ht="12.75">
      <c r="K377" s="4"/>
      <c r="N377" s="4"/>
      <c r="P377" s="23"/>
      <c r="R377" s="23"/>
    </row>
    <row r="378" spans="2:18" ht="12.75">
      <c r="B378" s="1" t="s">
        <v>1922</v>
      </c>
      <c r="K378" s="4"/>
      <c r="N378" s="4"/>
      <c r="P378" s="23"/>
      <c r="R378" s="23"/>
    </row>
    <row r="379" spans="1:22" ht="12.75">
      <c r="A379" s="1" t="s">
        <v>34</v>
      </c>
      <c r="B379" s="1" t="s">
        <v>1923</v>
      </c>
      <c r="D379" s="2">
        <v>10.035670325793255</v>
      </c>
      <c r="F379" s="2">
        <v>9.50646645695383</v>
      </c>
      <c r="H379" s="2">
        <v>-0.5292038688394243</v>
      </c>
      <c r="J379" s="3">
        <v>-0.05273228909077323</v>
      </c>
      <c r="K379" s="4"/>
      <c r="M379" s="5">
        <v>28692</v>
      </c>
      <c r="N379" s="4"/>
      <c r="P379" s="23">
        <v>349.77242178284035</v>
      </c>
      <c r="R379" s="23">
        <v>331.32812132140776</v>
      </c>
      <c r="T379" s="6">
        <v>-18.44430046143259</v>
      </c>
      <c r="V379" s="3">
        <v>-0.05273228909077319</v>
      </c>
    </row>
    <row r="380" spans="1:22" ht="12.75">
      <c r="A380" s="1" t="s">
        <v>35</v>
      </c>
      <c r="B380" s="1" t="s">
        <v>1924</v>
      </c>
      <c r="D380" s="2">
        <v>20.270112604705368</v>
      </c>
      <c r="F380" s="2">
        <v>18.871474834980695</v>
      </c>
      <c r="H380" s="2">
        <v>-1.3986377697246724</v>
      </c>
      <c r="J380" s="3">
        <v>-0.0690000000000001</v>
      </c>
      <c r="K380" s="4"/>
      <c r="M380" s="5">
        <v>66467</v>
      </c>
      <c r="N380" s="4"/>
      <c r="P380" s="23">
        <v>304.96505942355407</v>
      </c>
      <c r="R380" s="23">
        <v>283.9224703233288</v>
      </c>
      <c r="T380" s="6">
        <v>-21.042589100225257</v>
      </c>
      <c r="V380" s="3">
        <v>-0.06900000000000009</v>
      </c>
    </row>
    <row r="381" spans="1:22" ht="12.75">
      <c r="A381" s="1" t="s">
        <v>36</v>
      </c>
      <c r="B381" s="1" t="s">
        <v>1925</v>
      </c>
      <c r="D381" s="2">
        <v>15.74419849562053</v>
      </c>
      <c r="F381" s="2">
        <v>15.303832744107654</v>
      </c>
      <c r="H381" s="2">
        <v>-0.4403657515128767</v>
      </c>
      <c r="J381" s="3">
        <v>-0.02797003300202107</v>
      </c>
      <c r="K381" s="4"/>
      <c r="M381" s="5">
        <v>44016</v>
      </c>
      <c r="N381" s="4"/>
      <c r="P381" s="23">
        <v>357.69262303754385</v>
      </c>
      <c r="R381" s="23">
        <v>347.6879485666043</v>
      </c>
      <c r="T381" s="6">
        <v>-10.004674470939563</v>
      </c>
      <c r="V381" s="3">
        <v>-0.02797003300202101</v>
      </c>
    </row>
    <row r="382" spans="1:22" ht="12.75">
      <c r="A382" s="1" t="s">
        <v>37</v>
      </c>
      <c r="B382" s="1" t="s">
        <v>1926</v>
      </c>
      <c r="D382" s="2">
        <v>13.623338178646447</v>
      </c>
      <c r="F382" s="2">
        <v>13.279152961431823</v>
      </c>
      <c r="H382" s="2">
        <v>-0.3441852172146245</v>
      </c>
      <c r="J382" s="3">
        <v>-0.02526438180578302</v>
      </c>
      <c r="K382" s="4"/>
      <c r="M382" s="5">
        <v>48518</v>
      </c>
      <c r="N382" s="4"/>
      <c r="P382" s="23">
        <v>280.7893602095397</v>
      </c>
      <c r="R382" s="23">
        <v>273.6953906062044</v>
      </c>
      <c r="T382" s="6">
        <v>-7.093969603335324</v>
      </c>
      <c r="V382" s="3">
        <v>-0.02526438180578293</v>
      </c>
    </row>
    <row r="383" spans="1:22" ht="12.75">
      <c r="A383" s="1" t="s">
        <v>38</v>
      </c>
      <c r="B383" s="1" t="s">
        <v>1927</v>
      </c>
      <c r="D383" s="2">
        <v>12.75372267947821</v>
      </c>
      <c r="F383" s="2">
        <v>12.091998017988635</v>
      </c>
      <c r="H383" s="2">
        <v>-0.6617246614895755</v>
      </c>
      <c r="J383" s="3">
        <v>-0.05188482438577287</v>
      </c>
      <c r="K383" s="4"/>
      <c r="M383" s="5">
        <v>38996</v>
      </c>
      <c r="N383" s="4"/>
      <c r="P383" s="23">
        <v>327.0520740454972</v>
      </c>
      <c r="R383" s="23">
        <v>310.08303461864386</v>
      </c>
      <c r="T383" s="6">
        <v>-16.969039426853328</v>
      </c>
      <c r="V383" s="3">
        <v>-0.05188482438577263</v>
      </c>
    </row>
    <row r="384" spans="1:22" ht="12.75">
      <c r="A384" s="1" t="s">
        <v>39</v>
      </c>
      <c r="B384" s="1" t="s">
        <v>1928</v>
      </c>
      <c r="D384" s="2">
        <v>16.918199018090046</v>
      </c>
      <c r="F384" s="2">
        <v>16.54615229045099</v>
      </c>
      <c r="H384" s="2">
        <v>-0.3720467276390558</v>
      </c>
      <c r="J384" s="3">
        <v>-0.0219909180191839</v>
      </c>
      <c r="K384" s="4"/>
      <c r="M384" s="5">
        <v>60870</v>
      </c>
      <c r="N384" s="4"/>
      <c r="P384" s="23">
        <v>277.9398557267956</v>
      </c>
      <c r="R384" s="23">
        <v>271.8277031452438</v>
      </c>
      <c r="T384" s="6">
        <v>-6.112152581551811</v>
      </c>
      <c r="V384" s="3">
        <v>-0.021990918019184073</v>
      </c>
    </row>
    <row r="385" spans="1:22" ht="12.75">
      <c r="A385" s="1" t="s">
        <v>40</v>
      </c>
      <c r="B385" s="1" t="s">
        <v>1929</v>
      </c>
      <c r="D385" s="2">
        <v>13.52558078015925</v>
      </c>
      <c r="F385" s="2">
        <v>13.155429055148577</v>
      </c>
      <c r="H385" s="2">
        <v>-0.3701517250106736</v>
      </c>
      <c r="J385" s="3">
        <v>-0.027366789716982153</v>
      </c>
      <c r="K385" s="4"/>
      <c r="M385" s="5">
        <v>41379</v>
      </c>
      <c r="N385" s="4"/>
      <c r="P385" s="23">
        <v>326.87065371708474</v>
      </c>
      <c r="R385" s="23">
        <v>317.92525327215685</v>
      </c>
      <c r="T385" s="6">
        <v>-8.945400444927884</v>
      </c>
      <c r="V385" s="3">
        <v>-0.027366789716981955</v>
      </c>
    </row>
    <row r="386" spans="11:18" ht="12.75">
      <c r="K386" s="4"/>
      <c r="N386" s="4"/>
      <c r="P386" s="23"/>
      <c r="R386" s="23"/>
    </row>
    <row r="387" spans="2:18" ht="12.75">
      <c r="B387" s="1" t="s">
        <v>1930</v>
      </c>
      <c r="K387" s="4"/>
      <c r="N387" s="4"/>
      <c r="P387" s="23"/>
      <c r="R387" s="23"/>
    </row>
    <row r="388" spans="1:22" ht="12.75">
      <c r="A388" s="1" t="s">
        <v>41</v>
      </c>
      <c r="B388" s="1" t="s">
        <v>1931</v>
      </c>
      <c r="D388" s="2">
        <v>13.104726022462833</v>
      </c>
      <c r="F388" s="2">
        <v>12.444180708348997</v>
      </c>
      <c r="H388" s="2">
        <v>-0.6605453141138362</v>
      </c>
      <c r="J388" s="3">
        <v>-0.05040512201335567</v>
      </c>
      <c r="K388" s="4"/>
      <c r="M388" s="5">
        <v>57992</v>
      </c>
      <c r="N388" s="4"/>
      <c r="P388" s="23">
        <v>225.97472103846795</v>
      </c>
      <c r="R388" s="23">
        <v>214.58443765258997</v>
      </c>
      <c r="T388" s="6">
        <v>-11.390283385877979</v>
      </c>
      <c r="V388" s="3">
        <v>-0.05040512201335563</v>
      </c>
    </row>
    <row r="389" spans="1:22" ht="12.75">
      <c r="A389" s="1" t="s">
        <v>42</v>
      </c>
      <c r="B389" s="1" t="s">
        <v>1932</v>
      </c>
      <c r="D389" s="2">
        <v>12.308900286700384</v>
      </c>
      <c r="F389" s="2">
        <v>11.890006498790171</v>
      </c>
      <c r="H389" s="2">
        <v>-0.41889378791021237</v>
      </c>
      <c r="J389" s="3">
        <v>-0.03403178010653169</v>
      </c>
      <c r="K389" s="4"/>
      <c r="M389" s="5">
        <v>55301</v>
      </c>
      <c r="N389" s="4"/>
      <c r="P389" s="23">
        <v>222.58006702772798</v>
      </c>
      <c r="R389" s="23">
        <v>215.00527113054324</v>
      </c>
      <c r="T389" s="6">
        <v>-7.574795897184742</v>
      </c>
      <c r="V389" s="3">
        <v>-0.034031780106531774</v>
      </c>
    </row>
    <row r="390" spans="1:22" ht="12.75">
      <c r="A390" s="1" t="s">
        <v>43</v>
      </c>
      <c r="B390" s="1" t="s">
        <v>1933</v>
      </c>
      <c r="D390" s="2">
        <v>15.877766900861948</v>
      </c>
      <c r="F390" s="2">
        <v>14.827548733336045</v>
      </c>
      <c r="H390" s="2">
        <v>-1.0502181675259035</v>
      </c>
      <c r="J390" s="3">
        <v>-0.06614394669497829</v>
      </c>
      <c r="K390" s="4"/>
      <c r="M390" s="5">
        <v>46760</v>
      </c>
      <c r="N390" s="4"/>
      <c r="P390" s="23">
        <v>339.5587446719835</v>
      </c>
      <c r="R390" s="23">
        <v>317.09898916458604</v>
      </c>
      <c r="T390" s="6">
        <v>-22.45975550739746</v>
      </c>
      <c r="V390" s="3">
        <v>-0.0661439466949784</v>
      </c>
    </row>
    <row r="391" spans="1:22" ht="12.75">
      <c r="A391" s="1" t="s">
        <v>44</v>
      </c>
      <c r="B391" s="1" t="s">
        <v>1934</v>
      </c>
      <c r="D391" s="2">
        <v>20.241246968897016</v>
      </c>
      <c r="F391" s="2">
        <v>19.410984425203463</v>
      </c>
      <c r="H391" s="2">
        <v>-0.8302625436935536</v>
      </c>
      <c r="J391" s="3">
        <v>-0.04101834955965641</v>
      </c>
      <c r="K391" s="4"/>
      <c r="M391" s="5">
        <v>71036</v>
      </c>
      <c r="N391" s="4"/>
      <c r="P391" s="23">
        <v>284.94350707946694</v>
      </c>
      <c r="R391" s="23">
        <v>273.25559470132697</v>
      </c>
      <c r="T391" s="6">
        <v>-11.68791237813997</v>
      </c>
      <c r="V391" s="3">
        <v>-0.04101834955965628</v>
      </c>
    </row>
    <row r="392" spans="1:22" ht="12.75">
      <c r="A392" s="1" t="s">
        <v>45</v>
      </c>
      <c r="B392" s="1" t="s">
        <v>1935</v>
      </c>
      <c r="D392" s="2">
        <v>13.500336923825344</v>
      </c>
      <c r="F392" s="2">
        <v>13.14130058746687</v>
      </c>
      <c r="H392" s="2">
        <v>-0.359036336358475</v>
      </c>
      <c r="J392" s="3">
        <v>-0.026594620444238617</v>
      </c>
      <c r="K392" s="4"/>
      <c r="M392" s="5">
        <v>52945</v>
      </c>
      <c r="N392" s="4"/>
      <c r="P392" s="23">
        <v>254.98794832043336</v>
      </c>
      <c r="R392" s="23">
        <v>248.2066406169963</v>
      </c>
      <c r="T392" s="6">
        <v>-6.781307703437051</v>
      </c>
      <c r="V392" s="3">
        <v>-0.026594620444238593</v>
      </c>
    </row>
    <row r="393" spans="1:22" ht="12.75">
      <c r="A393" s="1" t="s">
        <v>46</v>
      </c>
      <c r="B393" s="1" t="s">
        <v>1936</v>
      </c>
      <c r="D393" s="2">
        <v>23.65894428092201</v>
      </c>
      <c r="F393" s="2">
        <v>22.499633330420806</v>
      </c>
      <c r="H393" s="2">
        <v>-1.1593109505012045</v>
      </c>
      <c r="J393" s="3">
        <v>-0.049000958653765636</v>
      </c>
      <c r="K393" s="4"/>
      <c r="M393" s="5">
        <v>64377</v>
      </c>
      <c r="N393" s="4"/>
      <c r="P393" s="23">
        <v>367.5061633956539</v>
      </c>
      <c r="R393" s="23">
        <v>349.4980090780994</v>
      </c>
      <c r="T393" s="6">
        <v>-18.0081543175545</v>
      </c>
      <c r="V393" s="3">
        <v>-0.0490009586537657</v>
      </c>
    </row>
    <row r="394" spans="1:22" ht="12.75">
      <c r="A394" s="1" t="s">
        <v>47</v>
      </c>
      <c r="B394" s="1" t="s">
        <v>1937</v>
      </c>
      <c r="D394" s="2">
        <v>15.61058932400134</v>
      </c>
      <c r="F394" s="2">
        <v>15.624633595939692</v>
      </c>
      <c r="H394" s="2">
        <v>0.014044271938351116</v>
      </c>
      <c r="J394" s="3">
        <v>0.0008996631483193267</v>
      </c>
      <c r="K394" s="4"/>
      <c r="M394" s="5">
        <v>56580</v>
      </c>
      <c r="N394" s="4"/>
      <c r="P394" s="23">
        <v>275.9029572994228</v>
      </c>
      <c r="R394" s="23">
        <v>276.1511770226174</v>
      </c>
      <c r="T394" s="6">
        <v>0.24821972319460883</v>
      </c>
      <c r="V394" s="3">
        <v>0.0008996631483193172</v>
      </c>
    </row>
    <row r="395" spans="11:18" ht="12.75">
      <c r="K395" s="4"/>
      <c r="N395" s="4"/>
      <c r="P395" s="23"/>
      <c r="R395" s="23"/>
    </row>
    <row r="396" spans="2:18" ht="12.75">
      <c r="B396" s="1" t="s">
        <v>1938</v>
      </c>
      <c r="K396" s="4"/>
      <c r="N396" s="4"/>
      <c r="P396" s="23"/>
      <c r="R396" s="23"/>
    </row>
    <row r="397" spans="1:22" ht="12.75">
      <c r="A397" s="1" t="s">
        <v>48</v>
      </c>
      <c r="B397" s="1" t="s">
        <v>1939</v>
      </c>
      <c r="D397" s="2">
        <v>7.292385710830543</v>
      </c>
      <c r="F397" s="2">
        <v>7.107603259951029</v>
      </c>
      <c r="H397" s="2">
        <v>-0.1847824508795144</v>
      </c>
      <c r="J397" s="3">
        <v>-0.025339094530487907</v>
      </c>
      <c r="K397" s="4"/>
      <c r="M397" s="5">
        <v>26597</v>
      </c>
      <c r="N397" s="4"/>
      <c r="P397" s="23">
        <v>274.1807613952906</v>
      </c>
      <c r="R397" s="23">
        <v>267.2332691638542</v>
      </c>
      <c r="T397" s="6">
        <v>-6.947492231436399</v>
      </c>
      <c r="V397" s="3">
        <v>-0.02533909453048784</v>
      </c>
    </row>
    <row r="398" spans="1:22" ht="12.75">
      <c r="A398" s="1" t="s">
        <v>49</v>
      </c>
      <c r="B398" s="1" t="s">
        <v>1940</v>
      </c>
      <c r="D398" s="2">
        <v>8.832368155122845</v>
      </c>
      <c r="F398" s="2">
        <v>8.542340599567964</v>
      </c>
      <c r="H398" s="2">
        <v>-0.2900275555548806</v>
      </c>
      <c r="J398" s="3">
        <v>-0.03283689611451061</v>
      </c>
      <c r="K398" s="4"/>
      <c r="M398" s="5">
        <v>39867</v>
      </c>
      <c r="N398" s="4"/>
      <c r="P398" s="23">
        <v>221.54584380873516</v>
      </c>
      <c r="R398" s="23">
        <v>214.27096595098615</v>
      </c>
      <c r="T398" s="6">
        <v>-7.274877857749004</v>
      </c>
      <c r="V398" s="3">
        <v>-0.032836896114510496</v>
      </c>
    </row>
    <row r="399" spans="1:22" ht="12.75">
      <c r="A399" s="1" t="s">
        <v>50</v>
      </c>
      <c r="B399" s="1" t="s">
        <v>1941</v>
      </c>
      <c r="D399" s="2">
        <v>22.687075297818502</v>
      </c>
      <c r="F399" s="2">
        <v>22.02995341397469</v>
      </c>
      <c r="H399" s="2">
        <v>-0.6571218838438107</v>
      </c>
      <c r="J399" s="3">
        <v>-0.02896459218377068</v>
      </c>
      <c r="K399" s="4"/>
      <c r="M399" s="5">
        <v>70372</v>
      </c>
      <c r="N399" s="4"/>
      <c r="P399" s="23">
        <v>322.38781472486926</v>
      </c>
      <c r="R399" s="23">
        <v>313.04998314634645</v>
      </c>
      <c r="T399" s="6">
        <v>-9.33783157852281</v>
      </c>
      <c r="V399" s="3">
        <v>-0.02896459218377053</v>
      </c>
    </row>
    <row r="400" spans="1:22" ht="12.75">
      <c r="A400" s="1" t="s">
        <v>51</v>
      </c>
      <c r="B400" s="1" t="s">
        <v>1942</v>
      </c>
      <c r="D400" s="2">
        <v>7.577288045282772</v>
      </c>
      <c r="F400" s="2">
        <v>7.337353812599935</v>
      </c>
      <c r="H400" s="2">
        <v>-0.2399342326828373</v>
      </c>
      <c r="J400" s="3">
        <v>-0.031664921704040006</v>
      </c>
      <c r="K400" s="4"/>
      <c r="M400" s="5">
        <v>22642</v>
      </c>
      <c r="N400" s="4"/>
      <c r="P400" s="23">
        <v>334.6563044467261</v>
      </c>
      <c r="R400" s="23">
        <v>324.0594387686572</v>
      </c>
      <c r="T400" s="6">
        <v>-10.596865678068923</v>
      </c>
      <c r="V400" s="3">
        <v>-0.0316649217040399</v>
      </c>
    </row>
    <row r="401" spans="1:22" ht="12.75">
      <c r="A401" s="1" t="s">
        <v>52</v>
      </c>
      <c r="B401" s="1" t="s">
        <v>1943</v>
      </c>
      <c r="D401" s="2">
        <v>8.133645309857414</v>
      </c>
      <c r="F401" s="2">
        <v>8.130002441323326</v>
      </c>
      <c r="H401" s="2">
        <v>-0.0036428685340883504</v>
      </c>
      <c r="J401" s="3">
        <v>-0.0004478764926807721</v>
      </c>
      <c r="K401" s="4"/>
      <c r="M401" s="5">
        <v>24680</v>
      </c>
      <c r="N401" s="4"/>
      <c r="P401" s="23">
        <v>329.56423459713994</v>
      </c>
      <c r="R401" s="23">
        <v>329.41663052363555</v>
      </c>
      <c r="T401" s="6">
        <v>-0.14760407350439664</v>
      </c>
      <c r="V401" s="3">
        <v>-0.0004478764926807916</v>
      </c>
    </row>
    <row r="402" spans="1:22" ht="12.75">
      <c r="A402" s="1" t="s">
        <v>53</v>
      </c>
      <c r="B402" s="1" t="s">
        <v>1944</v>
      </c>
      <c r="D402" s="2">
        <v>18.530044568314523</v>
      </c>
      <c r="F402" s="2">
        <v>17.557963863196875</v>
      </c>
      <c r="H402" s="2">
        <v>-0.9720807051176479</v>
      </c>
      <c r="J402" s="3">
        <v>-0.052459706803936065</v>
      </c>
      <c r="K402" s="4"/>
      <c r="M402" s="5">
        <v>56085</v>
      </c>
      <c r="N402" s="4"/>
      <c r="P402" s="23">
        <v>330.39216489818176</v>
      </c>
      <c r="R402" s="23">
        <v>313.05988879730546</v>
      </c>
      <c r="T402" s="6">
        <v>-17.3322761008763</v>
      </c>
      <c r="V402" s="3">
        <v>-0.052459706803936024</v>
      </c>
    </row>
    <row r="403" spans="1:22" ht="12.75">
      <c r="A403" s="1" t="s">
        <v>54</v>
      </c>
      <c r="B403" s="1" t="s">
        <v>1945</v>
      </c>
      <c r="D403" s="2">
        <v>11.389560805745969</v>
      </c>
      <c r="F403" s="2">
        <v>11.276290681626703</v>
      </c>
      <c r="H403" s="2">
        <v>-0.11327012411926596</v>
      </c>
      <c r="J403" s="3">
        <v>-0.009945082699073156</v>
      </c>
      <c r="K403" s="4"/>
      <c r="M403" s="5">
        <v>36925</v>
      </c>
      <c r="N403" s="4"/>
      <c r="P403" s="23">
        <v>308.4512066552734</v>
      </c>
      <c r="R403" s="23">
        <v>305.3836338964578</v>
      </c>
      <c r="T403" s="6">
        <v>-3.0675727588155723</v>
      </c>
      <c r="V403" s="3">
        <v>-0.009945082699073073</v>
      </c>
    </row>
    <row r="404" spans="11:18" ht="12.75">
      <c r="K404" s="4"/>
      <c r="N404" s="4"/>
      <c r="P404" s="23"/>
      <c r="R404" s="23"/>
    </row>
    <row r="405" spans="2:18" ht="12.75">
      <c r="B405" s="1" t="s">
        <v>1946</v>
      </c>
      <c r="K405" s="4"/>
      <c r="N405" s="4"/>
      <c r="P405" s="23"/>
      <c r="R405" s="23"/>
    </row>
    <row r="406" spans="1:22" ht="12.75">
      <c r="A406" s="1" t="s">
        <v>55</v>
      </c>
      <c r="B406" s="1" t="s">
        <v>1947</v>
      </c>
      <c r="D406" s="2">
        <v>9.73943149186828</v>
      </c>
      <c r="F406" s="2">
        <v>9.76474469877147</v>
      </c>
      <c r="H406" s="2">
        <v>0.025313206903190277</v>
      </c>
      <c r="J406" s="3">
        <v>0.0025990435811705207</v>
      </c>
      <c r="K406" s="4"/>
      <c r="M406" s="5">
        <v>27309</v>
      </c>
      <c r="N406" s="4"/>
      <c r="P406" s="23">
        <v>356.63815928332343</v>
      </c>
      <c r="R406" s="23">
        <v>357.5650774020092</v>
      </c>
      <c r="T406" s="6">
        <v>0.9269181186857622</v>
      </c>
      <c r="V406" s="3">
        <v>0.0025990435811704387</v>
      </c>
    </row>
    <row r="407" spans="1:22" ht="12.75">
      <c r="A407" s="1" t="s">
        <v>56</v>
      </c>
      <c r="B407" s="1" t="s">
        <v>1948</v>
      </c>
      <c r="D407" s="2">
        <v>9.252563761058694</v>
      </c>
      <c r="F407" s="2">
        <v>8.783270995243548</v>
      </c>
      <c r="H407" s="2">
        <v>-0.4692927658151458</v>
      </c>
      <c r="J407" s="3">
        <v>-0.05072029525376095</v>
      </c>
      <c r="K407" s="4"/>
      <c r="M407" s="5">
        <v>33119</v>
      </c>
      <c r="N407" s="4"/>
      <c r="P407" s="23">
        <v>279.37328304171905</v>
      </c>
      <c r="R407" s="23">
        <v>265.2033876398305</v>
      </c>
      <c r="T407" s="6">
        <v>-14.169895401888539</v>
      </c>
      <c r="V407" s="3">
        <v>-0.050720295253761025</v>
      </c>
    </row>
    <row r="408" spans="1:22" ht="12.75">
      <c r="A408" s="1" t="s">
        <v>57</v>
      </c>
      <c r="B408" s="1" t="s">
        <v>1949</v>
      </c>
      <c r="D408" s="2">
        <v>10.342211718405053</v>
      </c>
      <c r="F408" s="2">
        <v>9.968990371359512</v>
      </c>
      <c r="H408" s="2">
        <v>-0.37322134704554166</v>
      </c>
      <c r="J408" s="3">
        <v>-0.03608718881487941</v>
      </c>
      <c r="K408" s="4"/>
      <c r="M408" s="5">
        <v>37781</v>
      </c>
      <c r="N408" s="4"/>
      <c r="P408" s="23">
        <v>273.741079336308</v>
      </c>
      <c r="R408" s="23">
        <v>263.8625333199098</v>
      </c>
      <c r="T408" s="6">
        <v>-9.878546016398218</v>
      </c>
      <c r="V408" s="3">
        <v>-0.03608718881487936</v>
      </c>
    </row>
    <row r="409" spans="1:22" ht="12.75">
      <c r="A409" s="1" t="s">
        <v>58</v>
      </c>
      <c r="B409" s="1" t="s">
        <v>1950</v>
      </c>
      <c r="D409" s="2">
        <v>13.25445594683557</v>
      </c>
      <c r="F409" s="2">
        <v>12.930867214532059</v>
      </c>
      <c r="H409" s="2">
        <v>-0.32358873230351115</v>
      </c>
      <c r="J409" s="3">
        <v>-0.024413580881889475</v>
      </c>
      <c r="K409" s="4"/>
      <c r="M409" s="5">
        <v>42196</v>
      </c>
      <c r="N409" s="4"/>
      <c r="P409" s="23">
        <v>314.1164078783669</v>
      </c>
      <c r="R409" s="23">
        <v>306.4477015482998</v>
      </c>
      <c r="T409" s="6">
        <v>-7.668706330067096</v>
      </c>
      <c r="V409" s="3">
        <v>-0.02441358088188948</v>
      </c>
    </row>
    <row r="410" spans="1:22" ht="12.75">
      <c r="A410" s="1" t="s">
        <v>59</v>
      </c>
      <c r="B410" s="1" t="s">
        <v>1951</v>
      </c>
      <c r="D410" s="2">
        <v>30.86096006564052</v>
      </c>
      <c r="F410" s="2">
        <v>29.813165855687938</v>
      </c>
      <c r="H410" s="2">
        <v>-1.0477942099525812</v>
      </c>
      <c r="J410" s="3">
        <v>-0.033952093769083924</v>
      </c>
      <c r="K410" s="4"/>
      <c r="M410" s="5">
        <v>93073</v>
      </c>
      <c r="N410" s="4"/>
      <c r="P410" s="23">
        <v>331.57800936512757</v>
      </c>
      <c r="R410" s="23">
        <v>320.3202416993966</v>
      </c>
      <c r="T410" s="6">
        <v>-11.257767665730967</v>
      </c>
      <c r="V410" s="3">
        <v>-0.03395209376908383</v>
      </c>
    </row>
    <row r="411" spans="1:22" ht="12.75">
      <c r="A411" s="1" t="s">
        <v>60</v>
      </c>
      <c r="B411" s="1" t="s">
        <v>1952</v>
      </c>
      <c r="D411" s="2">
        <v>11.084393423965865</v>
      </c>
      <c r="F411" s="2">
        <v>10.8797614570809</v>
      </c>
      <c r="H411" s="2">
        <v>-0.20463196688496588</v>
      </c>
      <c r="J411" s="3">
        <v>-0.018461268836102985</v>
      </c>
      <c r="K411" s="4"/>
      <c r="M411" s="5">
        <v>36753</v>
      </c>
      <c r="N411" s="4"/>
      <c r="P411" s="23">
        <v>301.59152787434675</v>
      </c>
      <c r="R411" s="23">
        <v>296.02376559956735</v>
      </c>
      <c r="T411" s="6">
        <v>-5.567762274779398</v>
      </c>
      <c r="V411" s="3">
        <v>-0.018461268836103103</v>
      </c>
    </row>
    <row r="412" spans="1:22" ht="12.75">
      <c r="A412" s="1" t="s">
        <v>61</v>
      </c>
      <c r="B412" s="1" t="s">
        <v>1953</v>
      </c>
      <c r="D412" s="2">
        <v>9.324591289369225</v>
      </c>
      <c r="F412" s="2">
        <v>8.829555956747715</v>
      </c>
      <c r="H412" s="2">
        <v>-0.49503533262151045</v>
      </c>
      <c r="J412" s="3">
        <v>-0.05308922581796052</v>
      </c>
      <c r="K412" s="4"/>
      <c r="M412" s="5">
        <v>33543</v>
      </c>
      <c r="N412" s="4"/>
      <c r="P412" s="23">
        <v>277.9891866967542</v>
      </c>
      <c r="R412" s="23">
        <v>263.230955989259</v>
      </c>
      <c r="T412" s="6">
        <v>-14.758230707495215</v>
      </c>
      <c r="V412" s="3">
        <v>-0.05308922581796068</v>
      </c>
    </row>
    <row r="413" spans="11:18" ht="12.75">
      <c r="K413" s="4"/>
      <c r="N413" s="4"/>
      <c r="P413" s="23"/>
      <c r="R413" s="23"/>
    </row>
    <row r="414" spans="2:18" ht="12.75">
      <c r="B414" s="1" t="s">
        <v>1954</v>
      </c>
      <c r="K414" s="4"/>
      <c r="N414" s="4"/>
      <c r="P414" s="23"/>
      <c r="R414" s="23"/>
    </row>
    <row r="415" spans="1:22" ht="12.75">
      <c r="A415" s="1" t="s">
        <v>62</v>
      </c>
      <c r="B415" s="1" t="s">
        <v>1955</v>
      </c>
      <c r="D415" s="2">
        <v>15.87757793290316</v>
      </c>
      <c r="F415" s="2">
        <v>15.26630199393574</v>
      </c>
      <c r="H415" s="2">
        <v>-0.6112759389674203</v>
      </c>
      <c r="J415" s="3">
        <v>-0.038499319074395535</v>
      </c>
      <c r="K415" s="4"/>
      <c r="M415" s="5">
        <v>53427</v>
      </c>
      <c r="N415" s="4"/>
      <c r="P415" s="23">
        <v>297.18265919672</v>
      </c>
      <c r="R415" s="23">
        <v>285.74132917692816</v>
      </c>
      <c r="T415" s="6">
        <v>-11.441330019791849</v>
      </c>
      <c r="V415" s="3">
        <v>-0.03849931907439546</v>
      </c>
    </row>
    <row r="416" spans="1:22" ht="12.75">
      <c r="A416" s="1" t="s">
        <v>63</v>
      </c>
      <c r="B416" s="1" t="s">
        <v>1956</v>
      </c>
      <c r="D416" s="2">
        <v>15.398586329085683</v>
      </c>
      <c r="F416" s="2">
        <v>14.55133039797477</v>
      </c>
      <c r="H416" s="2">
        <v>-0.8472559311109134</v>
      </c>
      <c r="J416" s="3">
        <v>-0.05502166971721102</v>
      </c>
      <c r="K416" s="4"/>
      <c r="M416" s="5">
        <v>50687</v>
      </c>
      <c r="N416" s="4"/>
      <c r="P416" s="23">
        <v>303.79754826850444</v>
      </c>
      <c r="R416" s="23">
        <v>287.0820999067763</v>
      </c>
      <c r="T416" s="6">
        <v>-16.715448361728136</v>
      </c>
      <c r="V416" s="3">
        <v>-0.05502166971721106</v>
      </c>
    </row>
    <row r="417" spans="1:22" ht="12.75">
      <c r="A417" s="1" t="s">
        <v>64</v>
      </c>
      <c r="B417" s="1" t="s">
        <v>1957</v>
      </c>
      <c r="D417" s="2">
        <v>12.807939801677676</v>
      </c>
      <c r="F417" s="2">
        <v>12.050077277966366</v>
      </c>
      <c r="H417" s="2">
        <v>-0.7578625237113101</v>
      </c>
      <c r="J417" s="3">
        <v>-0.05917130588106292</v>
      </c>
      <c r="K417" s="4"/>
      <c r="M417" s="5">
        <v>49470</v>
      </c>
      <c r="N417" s="4"/>
      <c r="P417" s="23">
        <v>258.903169631649</v>
      </c>
      <c r="R417" s="23">
        <v>243.583530987798</v>
      </c>
      <c r="T417" s="6">
        <v>-15.319638643850993</v>
      </c>
      <c r="V417" s="3">
        <v>-0.0591713058810628</v>
      </c>
    </row>
    <row r="418" spans="1:22" ht="12.75">
      <c r="A418" s="1" t="s">
        <v>65</v>
      </c>
      <c r="B418" s="1" t="s">
        <v>1958</v>
      </c>
      <c r="D418" s="2">
        <v>13.886512381331885</v>
      </c>
      <c r="F418" s="2">
        <v>13.45473701278694</v>
      </c>
      <c r="H418" s="2">
        <v>-0.4317753685449457</v>
      </c>
      <c r="J418" s="3">
        <v>-0.031093146838323215</v>
      </c>
      <c r="K418" s="4"/>
      <c r="M418" s="5">
        <v>51364</v>
      </c>
      <c r="N418" s="4"/>
      <c r="P418" s="23">
        <v>270.3549642031751</v>
      </c>
      <c r="R418" s="23">
        <v>261.94877760273613</v>
      </c>
      <c r="T418" s="6">
        <v>-8.406186600438957</v>
      </c>
      <c r="V418" s="3">
        <v>-0.03109314683832328</v>
      </c>
    </row>
    <row r="419" spans="1:22" ht="12.75">
      <c r="A419" s="1" t="s">
        <v>66</v>
      </c>
      <c r="B419" s="1" t="s">
        <v>1959</v>
      </c>
      <c r="D419" s="2">
        <v>14.601004427398278</v>
      </c>
      <c r="F419" s="2">
        <v>13.823272985390533</v>
      </c>
      <c r="H419" s="2">
        <v>-0.7777314420077452</v>
      </c>
      <c r="J419" s="3">
        <v>-0.05326561236762309</v>
      </c>
      <c r="K419" s="4"/>
      <c r="M419" s="5">
        <v>47742</v>
      </c>
      <c r="N419" s="4"/>
      <c r="P419" s="23">
        <v>305.83143620707716</v>
      </c>
      <c r="R419" s="23">
        <v>289.54113747623757</v>
      </c>
      <c r="T419" s="6">
        <v>-16.290298730839595</v>
      </c>
      <c r="V419" s="3">
        <v>-0.053265612367623005</v>
      </c>
    </row>
    <row r="420" spans="1:22" ht="12.75">
      <c r="A420" s="1" t="s">
        <v>67</v>
      </c>
      <c r="B420" s="1" t="s">
        <v>1960</v>
      </c>
      <c r="D420" s="2">
        <v>15.512546701537286</v>
      </c>
      <c r="F420" s="2">
        <v>14.884941378631753</v>
      </c>
      <c r="H420" s="2">
        <v>-0.6276053229055325</v>
      </c>
      <c r="J420" s="3">
        <v>-0.040457916741893654</v>
      </c>
      <c r="K420" s="4"/>
      <c r="M420" s="5">
        <v>51836</v>
      </c>
      <c r="N420" s="4"/>
      <c r="P420" s="23">
        <v>299.26203220806553</v>
      </c>
      <c r="R420" s="23">
        <v>287.15451382498173</v>
      </c>
      <c r="T420" s="6">
        <v>-12.1075183830838</v>
      </c>
      <c r="V420" s="3">
        <v>-0.04045791674189361</v>
      </c>
    </row>
    <row r="421" spans="1:22" ht="12.75">
      <c r="A421" s="1" t="s">
        <v>68</v>
      </c>
      <c r="B421" s="1" t="s">
        <v>1961</v>
      </c>
      <c r="D421" s="2">
        <v>11.858249238142227</v>
      </c>
      <c r="F421" s="2">
        <v>11.74458930836915</v>
      </c>
      <c r="H421" s="2">
        <v>-0.11365992977307648</v>
      </c>
      <c r="J421" s="3">
        <v>-0.00958488285163443</v>
      </c>
      <c r="K421" s="4"/>
      <c r="M421" s="5">
        <v>47916</v>
      </c>
      <c r="N421" s="4"/>
      <c r="P421" s="23">
        <v>247.47994903878092</v>
      </c>
      <c r="R421" s="23">
        <v>245.10788271911576</v>
      </c>
      <c r="T421" s="6">
        <v>-2.3720663196651515</v>
      </c>
      <c r="V421" s="3">
        <v>-0.009584882851634339</v>
      </c>
    </row>
    <row r="422" spans="11:18" ht="12.75">
      <c r="K422" s="4"/>
      <c r="N422" s="4"/>
      <c r="P422" s="23"/>
      <c r="R422" s="23"/>
    </row>
    <row r="423" spans="2:18" ht="12.75">
      <c r="B423" s="1" t="s">
        <v>1962</v>
      </c>
      <c r="K423" s="4"/>
      <c r="N423" s="4"/>
      <c r="P423" s="23"/>
      <c r="R423" s="23"/>
    </row>
    <row r="424" spans="1:22" ht="12.75">
      <c r="A424" s="1" t="s">
        <v>69</v>
      </c>
      <c r="B424" s="1" t="s">
        <v>1963</v>
      </c>
      <c r="D424" s="2">
        <v>16.045222570167653</v>
      </c>
      <c r="F424" s="2">
        <v>15.633398237356515</v>
      </c>
      <c r="H424" s="2">
        <v>-0.41182433281113795</v>
      </c>
      <c r="J424" s="3">
        <v>-0.025666476797699848</v>
      </c>
      <c r="K424" s="4"/>
      <c r="M424" s="5">
        <v>59825</v>
      </c>
      <c r="N424" s="4"/>
      <c r="P424" s="23">
        <v>268.2026338515278</v>
      </c>
      <c r="R424" s="23">
        <v>261.3188171726956</v>
      </c>
      <c r="T424" s="6">
        <v>-6.883816678832204</v>
      </c>
      <c r="V424" s="3">
        <v>-0.025666476797699764</v>
      </c>
    </row>
    <row r="425" spans="1:22" ht="12.75">
      <c r="A425" s="1" t="s">
        <v>70</v>
      </c>
      <c r="B425" s="1" t="s">
        <v>1964</v>
      </c>
      <c r="D425" s="2">
        <v>27.609342624892676</v>
      </c>
      <c r="F425" s="2">
        <v>26.420215650040046</v>
      </c>
      <c r="H425" s="2">
        <v>-1.1891269748526305</v>
      </c>
      <c r="J425" s="3">
        <v>-0.043069731540095045</v>
      </c>
      <c r="K425" s="4"/>
      <c r="M425" s="5">
        <v>59180</v>
      </c>
      <c r="N425" s="4"/>
      <c r="P425" s="23">
        <v>466.531642867399</v>
      </c>
      <c r="R425" s="23">
        <v>446.43825025414066</v>
      </c>
      <c r="T425" s="6">
        <v>-20.093392613258345</v>
      </c>
      <c r="V425" s="3">
        <v>-0.04306973154009499</v>
      </c>
    </row>
    <row r="426" spans="1:22" ht="12.75">
      <c r="A426" s="1" t="s">
        <v>71</v>
      </c>
      <c r="B426" s="1" t="s">
        <v>1965</v>
      </c>
      <c r="D426" s="2">
        <v>13.433122291948141</v>
      </c>
      <c r="F426" s="2">
        <v>13.531311039341233</v>
      </c>
      <c r="H426" s="2">
        <v>0.0981887473930918</v>
      </c>
      <c r="J426" s="3">
        <v>0.007309450867721681</v>
      </c>
      <c r="K426" s="4"/>
      <c r="M426" s="5">
        <v>57491</v>
      </c>
      <c r="N426" s="4"/>
      <c r="P426" s="23">
        <v>233.6560903784617</v>
      </c>
      <c r="R426" s="23">
        <v>235.363988091027</v>
      </c>
      <c r="T426" s="6">
        <v>1.7078977125653125</v>
      </c>
      <c r="V426" s="3">
        <v>0.007309450867721725</v>
      </c>
    </row>
    <row r="427" spans="1:22" ht="12.75">
      <c r="A427" s="1" t="s">
        <v>72</v>
      </c>
      <c r="B427" s="1" t="s">
        <v>1966</v>
      </c>
      <c r="D427" s="2">
        <v>12.365895606447875</v>
      </c>
      <c r="F427" s="2">
        <v>12.495985896815702</v>
      </c>
      <c r="H427" s="2">
        <v>0.1300902903678267</v>
      </c>
      <c r="J427" s="3">
        <v>0.010520086414120665</v>
      </c>
      <c r="K427" s="4"/>
      <c r="M427" s="5">
        <v>51928</v>
      </c>
      <c r="N427" s="4"/>
      <c r="P427" s="23">
        <v>238.13541069264897</v>
      </c>
      <c r="R427" s="23">
        <v>240.64061579139775</v>
      </c>
      <c r="T427" s="6">
        <v>2.5052050987487746</v>
      </c>
      <c r="V427" s="3">
        <v>0.010520086414120637</v>
      </c>
    </row>
    <row r="428" spans="1:22" ht="12.75">
      <c r="A428" s="1" t="s">
        <v>73</v>
      </c>
      <c r="B428" s="1" t="s">
        <v>1967</v>
      </c>
      <c r="D428" s="2">
        <v>9.513002445210304</v>
      </c>
      <c r="F428" s="2">
        <v>9.319706126637538</v>
      </c>
      <c r="H428" s="2">
        <v>-0.19329631857276652</v>
      </c>
      <c r="J428" s="3">
        <v>-0.0203191704917609</v>
      </c>
      <c r="K428" s="4"/>
      <c r="M428" s="5">
        <v>46341</v>
      </c>
      <c r="N428" s="4"/>
      <c r="P428" s="23">
        <v>205.282631907173</v>
      </c>
      <c r="R428" s="23">
        <v>201.11145911045375</v>
      </c>
      <c r="T428" s="6">
        <v>-4.171172796719247</v>
      </c>
      <c r="V428" s="3">
        <v>-0.020319170491760914</v>
      </c>
    </row>
    <row r="429" spans="11:18" ht="12.75">
      <c r="K429" s="4"/>
      <c r="N429" s="4"/>
      <c r="P429" s="23"/>
      <c r="R429" s="23"/>
    </row>
    <row r="430" spans="2:18" ht="12.75">
      <c r="B430" s="1" t="s">
        <v>1968</v>
      </c>
      <c r="K430" s="4"/>
      <c r="N430" s="4"/>
      <c r="P430" s="23"/>
      <c r="R430" s="23"/>
    </row>
    <row r="431" spans="1:22" ht="12.75">
      <c r="A431" s="1" t="s">
        <v>74</v>
      </c>
      <c r="B431" s="1" t="s">
        <v>1969</v>
      </c>
      <c r="D431" s="2">
        <v>13.90272187180404</v>
      </c>
      <c r="F431" s="2">
        <v>13.578018725556479</v>
      </c>
      <c r="H431" s="2">
        <v>-0.32470314624756114</v>
      </c>
      <c r="J431" s="3">
        <v>-0.023355365175368147</v>
      </c>
      <c r="K431" s="4"/>
      <c r="M431" s="5">
        <v>49579</v>
      </c>
      <c r="N431" s="4"/>
      <c r="P431" s="23">
        <v>280.4155362513169</v>
      </c>
      <c r="R431" s="23">
        <v>273.8663290013207</v>
      </c>
      <c r="T431" s="6">
        <v>-6.549207249996186</v>
      </c>
      <c r="V431" s="3">
        <v>-0.023355365175368133</v>
      </c>
    </row>
    <row r="432" spans="1:22" ht="12.75">
      <c r="A432" s="1" t="s">
        <v>75</v>
      </c>
      <c r="B432" s="1" t="s">
        <v>1970</v>
      </c>
      <c r="D432" s="2">
        <v>15.686629863950346</v>
      </c>
      <c r="F432" s="2">
        <v>15.295889968616871</v>
      </c>
      <c r="H432" s="2">
        <v>-0.39073989533347486</v>
      </c>
      <c r="J432" s="3">
        <v>-0.024909104040979475</v>
      </c>
      <c r="K432" s="4"/>
      <c r="M432" s="5">
        <v>52441</v>
      </c>
      <c r="N432" s="4"/>
      <c r="P432" s="23">
        <v>299.1291139366211</v>
      </c>
      <c r="R432" s="23">
        <v>291.67807571588776</v>
      </c>
      <c r="T432" s="6">
        <v>-7.451038220733324</v>
      </c>
      <c r="V432" s="3">
        <v>-0.02490910404097956</v>
      </c>
    </row>
    <row r="433" spans="1:22" ht="12.75">
      <c r="A433" s="1" t="s">
        <v>76</v>
      </c>
      <c r="B433" s="1" t="s">
        <v>1971</v>
      </c>
      <c r="D433" s="2">
        <v>19.416384950301342</v>
      </c>
      <c r="F433" s="2">
        <v>19.61514227368616</v>
      </c>
      <c r="H433" s="2">
        <v>0.1987573233848181</v>
      </c>
      <c r="J433" s="3">
        <v>0.010236577194650922</v>
      </c>
      <c r="K433" s="4"/>
      <c r="M433" s="5">
        <v>74443</v>
      </c>
      <c r="N433" s="4"/>
      <c r="P433" s="23">
        <v>260.8221720014151</v>
      </c>
      <c r="R433" s="23">
        <v>263.4920982991841</v>
      </c>
      <c r="T433" s="6">
        <v>2.6699262977689955</v>
      </c>
      <c r="V433" s="3">
        <v>0.010236577194650882</v>
      </c>
    </row>
    <row r="434" spans="1:22" ht="12.75">
      <c r="A434" s="1" t="s">
        <v>77</v>
      </c>
      <c r="B434" s="1" t="s">
        <v>1972</v>
      </c>
      <c r="D434" s="2">
        <v>13.525675439472659</v>
      </c>
      <c r="F434" s="2">
        <v>13.366309618726097</v>
      </c>
      <c r="H434" s="2">
        <v>-0.15936582074656158</v>
      </c>
      <c r="J434" s="3">
        <v>-0.011782466721142538</v>
      </c>
      <c r="K434" s="4"/>
      <c r="M434" s="5">
        <v>50431</v>
      </c>
      <c r="N434" s="4"/>
      <c r="P434" s="23">
        <v>268.2016109034653</v>
      </c>
      <c r="R434" s="23">
        <v>265.0415343484384</v>
      </c>
      <c r="T434" s="6">
        <v>-3.160076555026876</v>
      </c>
      <c r="V434" s="3">
        <v>-0.011782466721142451</v>
      </c>
    </row>
    <row r="435" spans="1:22" ht="12.75">
      <c r="A435" s="1" t="s">
        <v>78</v>
      </c>
      <c r="B435" s="1" t="s">
        <v>1973</v>
      </c>
      <c r="D435" s="2">
        <v>5.030269190143825</v>
      </c>
      <c r="F435" s="2">
        <v>4.768311103971126</v>
      </c>
      <c r="H435" s="2">
        <v>-0.2619580861726991</v>
      </c>
      <c r="J435" s="3">
        <v>-0.05207635541373666</v>
      </c>
      <c r="K435" s="4"/>
      <c r="M435" s="5">
        <v>17626</v>
      </c>
      <c r="N435" s="4"/>
      <c r="P435" s="23">
        <v>285.38915182933306</v>
      </c>
      <c r="R435" s="23">
        <v>270.5271249274439</v>
      </c>
      <c r="T435" s="6">
        <v>-14.86202690188918</v>
      </c>
      <c r="V435" s="3">
        <v>-0.052076355413736584</v>
      </c>
    </row>
    <row r="436" spans="11:18" ht="12.75">
      <c r="K436" s="4"/>
      <c r="N436" s="4"/>
      <c r="P436" s="23"/>
      <c r="R436" s="23"/>
    </row>
    <row r="437" spans="2:18" ht="12.75">
      <c r="B437" s="1" t="s">
        <v>1974</v>
      </c>
      <c r="K437" s="4"/>
      <c r="N437" s="4"/>
      <c r="P437" s="23"/>
      <c r="R437" s="23"/>
    </row>
    <row r="438" spans="1:22" ht="12.75">
      <c r="A438" s="1" t="s">
        <v>79</v>
      </c>
      <c r="B438" s="1" t="s">
        <v>1975</v>
      </c>
      <c r="D438" s="2">
        <v>13.348168289408287</v>
      </c>
      <c r="F438" s="2">
        <v>12.779666222819564</v>
      </c>
      <c r="H438" s="2">
        <v>-0.5685020665887226</v>
      </c>
      <c r="J438" s="3">
        <v>-0.04259026813737631</v>
      </c>
      <c r="K438" s="4"/>
      <c r="M438" s="5">
        <v>41907</v>
      </c>
      <c r="N438" s="4"/>
      <c r="P438" s="23">
        <v>318.51882237832075</v>
      </c>
      <c r="R438" s="23">
        <v>304.9530203264267</v>
      </c>
      <c r="T438" s="6">
        <v>-13.565802051894025</v>
      </c>
      <c r="V438" s="3">
        <v>-0.042590268137376326</v>
      </c>
    </row>
    <row r="439" spans="1:22" ht="12.75">
      <c r="A439" s="1" t="s">
        <v>80</v>
      </c>
      <c r="B439" s="1" t="s">
        <v>1976</v>
      </c>
      <c r="D439" s="2">
        <v>14.87603800902387</v>
      </c>
      <c r="F439" s="2">
        <v>14.527287858866611</v>
      </c>
      <c r="H439" s="2">
        <v>-0.34875015015725985</v>
      </c>
      <c r="J439" s="3">
        <v>-0.023443752291148118</v>
      </c>
      <c r="K439" s="4"/>
      <c r="M439" s="5">
        <v>49242</v>
      </c>
      <c r="N439" s="4"/>
      <c r="P439" s="23">
        <v>302.10060535770015</v>
      </c>
      <c r="R439" s="23">
        <v>295.01823359868837</v>
      </c>
      <c r="T439" s="6">
        <v>-7.082371759011778</v>
      </c>
      <c r="V439" s="3">
        <v>-0.023443752291147993</v>
      </c>
    </row>
    <row r="440" spans="1:22" ht="12.75">
      <c r="A440" s="1" t="s">
        <v>81</v>
      </c>
      <c r="B440" s="1" t="s">
        <v>1977</v>
      </c>
      <c r="D440" s="2">
        <v>11.026680030969217</v>
      </c>
      <c r="F440" s="2">
        <v>10.93391721481738</v>
      </c>
      <c r="H440" s="2">
        <v>-0.09276281615183635</v>
      </c>
      <c r="J440" s="3">
        <v>-0.00841257893502898</v>
      </c>
      <c r="K440" s="4"/>
      <c r="M440" s="5">
        <v>43487</v>
      </c>
      <c r="N440" s="4"/>
      <c r="P440" s="23">
        <v>253.56267461469446</v>
      </c>
      <c r="R440" s="23">
        <v>251.42955859952124</v>
      </c>
      <c r="T440" s="6">
        <v>-2.133116015173215</v>
      </c>
      <c r="V440" s="3">
        <v>-0.008412578935029094</v>
      </c>
    </row>
    <row r="441" spans="1:22" ht="12.75">
      <c r="A441" s="1" t="s">
        <v>82</v>
      </c>
      <c r="B441" s="1" t="s">
        <v>1978</v>
      </c>
      <c r="D441" s="2">
        <v>16.114513961697188</v>
      </c>
      <c r="F441" s="2">
        <v>15.402781240134587</v>
      </c>
      <c r="H441" s="2">
        <v>-0.7117327215626013</v>
      </c>
      <c r="J441" s="3">
        <v>-0.04416718513846143</v>
      </c>
      <c r="K441" s="4"/>
      <c r="M441" s="5">
        <v>54730</v>
      </c>
      <c r="N441" s="4"/>
      <c r="P441" s="23">
        <v>294.43657887259616</v>
      </c>
      <c r="R441" s="23">
        <v>281.432143981995</v>
      </c>
      <c r="T441" s="6">
        <v>-13.004434890601146</v>
      </c>
      <c r="V441" s="3">
        <v>-0.0441671851384614</v>
      </c>
    </row>
    <row r="442" spans="1:22" ht="12.75">
      <c r="A442" s="1" t="s">
        <v>83</v>
      </c>
      <c r="B442" s="1" t="s">
        <v>1979</v>
      </c>
      <c r="D442" s="2">
        <v>9.767542343857304</v>
      </c>
      <c r="F442" s="2">
        <v>9.48852179222818</v>
      </c>
      <c r="H442" s="2">
        <v>-0.27902055162912376</v>
      </c>
      <c r="J442" s="3">
        <v>-0.028566095933497192</v>
      </c>
      <c r="K442" s="4"/>
      <c r="M442" s="5">
        <v>45944</v>
      </c>
      <c r="N442" s="4"/>
      <c r="P442" s="23">
        <v>212.59669040260542</v>
      </c>
      <c r="R442" s="23">
        <v>206.52363294942063</v>
      </c>
      <c r="T442" s="6">
        <v>-6.073057453184788</v>
      </c>
      <c r="V442" s="3">
        <v>-0.028566095933497</v>
      </c>
    </row>
    <row r="443" spans="1:22" ht="12.75">
      <c r="A443" s="1" t="s">
        <v>84</v>
      </c>
      <c r="B443" s="1" t="s">
        <v>1980</v>
      </c>
      <c r="D443" s="2">
        <v>14.117437793179448</v>
      </c>
      <c r="F443" s="2">
        <v>13.9096351188852</v>
      </c>
      <c r="H443" s="2">
        <v>-0.20780267429424804</v>
      </c>
      <c r="J443" s="3">
        <v>-0.014719574283843748</v>
      </c>
      <c r="K443" s="4"/>
      <c r="M443" s="5">
        <v>56810</v>
      </c>
      <c r="N443" s="4"/>
      <c r="P443" s="23">
        <v>248.5026895472531</v>
      </c>
      <c r="R443" s="23">
        <v>244.84483574872735</v>
      </c>
      <c r="T443" s="6">
        <v>-3.657853798525764</v>
      </c>
      <c r="V443" s="3">
        <v>-0.01471957428384379</v>
      </c>
    </row>
    <row r="444" spans="1:22" ht="12.75">
      <c r="A444" s="1" t="s">
        <v>85</v>
      </c>
      <c r="B444" s="1" t="s">
        <v>1981</v>
      </c>
      <c r="D444" s="2">
        <v>11.388716238077373</v>
      </c>
      <c r="F444" s="2">
        <v>10.963749765942298</v>
      </c>
      <c r="H444" s="2">
        <v>-0.42496647213507543</v>
      </c>
      <c r="J444" s="3">
        <v>-0.03731469493587257</v>
      </c>
      <c r="K444" s="4"/>
      <c r="M444" s="5">
        <v>43182</v>
      </c>
      <c r="N444" s="4"/>
      <c r="P444" s="23">
        <v>263.7375813551335</v>
      </c>
      <c r="R444" s="23">
        <v>253.89629396374178</v>
      </c>
      <c r="T444" s="6">
        <v>-9.841287391391717</v>
      </c>
      <c r="V444" s="3">
        <v>-0.03731469493587271</v>
      </c>
    </row>
    <row r="445" spans="1:22" ht="12.75">
      <c r="A445" s="1" t="s">
        <v>86</v>
      </c>
      <c r="B445" s="1" t="s">
        <v>1982</v>
      </c>
      <c r="D445" s="2">
        <v>9.143543657607635</v>
      </c>
      <c r="F445" s="2">
        <v>8.619260715837642</v>
      </c>
      <c r="H445" s="2">
        <v>-0.524282941769993</v>
      </c>
      <c r="J445" s="3">
        <v>-0.05733914130040575</v>
      </c>
      <c r="K445" s="4"/>
      <c r="M445" s="5">
        <v>31990</v>
      </c>
      <c r="N445" s="4"/>
      <c r="P445" s="23">
        <v>285.8250596313734</v>
      </c>
      <c r="R445" s="23">
        <v>269.4360961499732</v>
      </c>
      <c r="T445" s="6">
        <v>-16.388963481400197</v>
      </c>
      <c r="V445" s="3">
        <v>-0.057339141300405676</v>
      </c>
    </row>
    <row r="446" spans="11:18" ht="12.75">
      <c r="K446" s="4"/>
      <c r="N446" s="4"/>
      <c r="P446" s="23"/>
      <c r="R446" s="23"/>
    </row>
    <row r="447" spans="2:18" ht="12.75">
      <c r="B447" s="1" t="s">
        <v>1983</v>
      </c>
      <c r="K447" s="4"/>
      <c r="N447" s="4"/>
      <c r="P447" s="23"/>
      <c r="R447" s="23"/>
    </row>
    <row r="448" spans="1:22" ht="12.75">
      <c r="A448" s="1" t="s">
        <v>87</v>
      </c>
      <c r="B448" s="1" t="s">
        <v>1984</v>
      </c>
      <c r="D448" s="2">
        <v>10.287626727618832</v>
      </c>
      <c r="F448" s="2">
        <v>10.092033020003937</v>
      </c>
      <c r="H448" s="2">
        <v>-0.19559370761489525</v>
      </c>
      <c r="J448" s="3">
        <v>-0.019012519873975564</v>
      </c>
      <c r="K448" s="4"/>
      <c r="M448" s="5">
        <v>39354</v>
      </c>
      <c r="N448" s="4"/>
      <c r="P448" s="23">
        <v>261.41247973824346</v>
      </c>
      <c r="R448" s="23">
        <v>256.44236977191485</v>
      </c>
      <c r="T448" s="6">
        <v>-4.970109966328607</v>
      </c>
      <c r="V448" s="3">
        <v>-0.019012519873975637</v>
      </c>
    </row>
    <row r="449" spans="1:22" ht="12.75">
      <c r="A449" s="1" t="s">
        <v>88</v>
      </c>
      <c r="B449" s="1" t="s">
        <v>1985</v>
      </c>
      <c r="D449" s="2">
        <v>8.565540269922076</v>
      </c>
      <c r="F449" s="2">
        <v>8.508144507553709</v>
      </c>
      <c r="H449" s="2">
        <v>-0.05739576236836719</v>
      </c>
      <c r="J449" s="3">
        <v>-0.006700775498063164</v>
      </c>
      <c r="K449" s="4"/>
      <c r="M449" s="5">
        <v>28929</v>
      </c>
      <c r="N449" s="4"/>
      <c r="P449" s="23">
        <v>296.08836357710516</v>
      </c>
      <c r="R449" s="23">
        <v>294.10434192518613</v>
      </c>
      <c r="T449" s="6">
        <v>-1.9840216519190221</v>
      </c>
      <c r="V449" s="3">
        <v>-0.006700775498062955</v>
      </c>
    </row>
    <row r="450" spans="1:22" ht="12.75">
      <c r="A450" s="1" t="s">
        <v>89</v>
      </c>
      <c r="B450" s="1" t="s">
        <v>1986</v>
      </c>
      <c r="D450" s="2">
        <v>22.812336260128706</v>
      </c>
      <c r="F450" s="2">
        <v>21.984339904589902</v>
      </c>
      <c r="H450" s="2">
        <v>-0.8279963555388044</v>
      </c>
      <c r="J450" s="3">
        <v>-0.03629599117324833</v>
      </c>
      <c r="K450" s="4"/>
      <c r="M450" s="5">
        <v>59400</v>
      </c>
      <c r="N450" s="4"/>
      <c r="P450" s="23">
        <v>384.0460649853318</v>
      </c>
      <c r="R450" s="23">
        <v>370.1067324005034</v>
      </c>
      <c r="T450" s="6">
        <v>-13.939332584828378</v>
      </c>
      <c r="V450" s="3">
        <v>-0.03629599117324839</v>
      </c>
    </row>
    <row r="451" spans="1:22" ht="12.75">
      <c r="A451" s="1" t="s">
        <v>90</v>
      </c>
      <c r="B451" s="1" t="s">
        <v>1987</v>
      </c>
      <c r="D451" s="2">
        <v>11.64138576316831</v>
      </c>
      <c r="F451" s="2">
        <v>11.595902096841039</v>
      </c>
      <c r="H451" s="2">
        <v>-0.04548366632727152</v>
      </c>
      <c r="J451" s="3">
        <v>-0.0039070663280633975</v>
      </c>
      <c r="K451" s="4"/>
      <c r="M451" s="5">
        <v>42425</v>
      </c>
      <c r="N451" s="4"/>
      <c r="P451" s="23">
        <v>274.399193003378</v>
      </c>
      <c r="R451" s="23">
        <v>273.3270971559467</v>
      </c>
      <c r="T451" s="6">
        <v>-1.0720958474312852</v>
      </c>
      <c r="V451" s="3">
        <v>-0.003907066328063462</v>
      </c>
    </row>
    <row r="452" spans="1:22" ht="12.75">
      <c r="A452" s="1" t="s">
        <v>91</v>
      </c>
      <c r="B452" s="1" t="s">
        <v>1988</v>
      </c>
      <c r="D452" s="2">
        <v>12.902375095191692</v>
      </c>
      <c r="F452" s="2">
        <v>12.371917770407432</v>
      </c>
      <c r="H452" s="2">
        <v>-0.5304573247842601</v>
      </c>
      <c r="J452" s="3">
        <v>-0.04111315326601726</v>
      </c>
      <c r="K452" s="4"/>
      <c r="M452" s="5">
        <v>47154</v>
      </c>
      <c r="N452" s="4"/>
      <c r="P452" s="23">
        <v>273.62207013597344</v>
      </c>
      <c r="R452" s="23">
        <v>262.37260402950824</v>
      </c>
      <c r="T452" s="6">
        <v>-11.249466106465206</v>
      </c>
      <c r="V452" s="3">
        <v>-0.041113153266017284</v>
      </c>
    </row>
    <row r="453" spans="1:22" ht="12.75">
      <c r="A453" s="1" t="s">
        <v>92</v>
      </c>
      <c r="B453" s="1" t="s">
        <v>1989</v>
      </c>
      <c r="D453" s="2">
        <v>14.46782166317116</v>
      </c>
      <c r="F453" s="2">
        <v>14.17799838778545</v>
      </c>
      <c r="H453" s="2">
        <v>-0.28982327538570907</v>
      </c>
      <c r="J453" s="3">
        <v>-0.020032267616587662</v>
      </c>
      <c r="K453" s="4"/>
      <c r="M453" s="5">
        <v>58602</v>
      </c>
      <c r="N453" s="4"/>
      <c r="P453" s="23">
        <v>246.88272862993003</v>
      </c>
      <c r="R453" s="23">
        <v>241.93710774010188</v>
      </c>
      <c r="T453" s="6">
        <v>-4.945620889828149</v>
      </c>
      <c r="V453" s="3">
        <v>-0.02003226761658767</v>
      </c>
    </row>
    <row r="454" spans="1:22" ht="12.75">
      <c r="A454" s="1" t="s">
        <v>93</v>
      </c>
      <c r="B454" s="1" t="s">
        <v>1990</v>
      </c>
      <c r="D454" s="2">
        <v>15.672212958961195</v>
      </c>
      <c r="F454" s="2">
        <v>14.879152719674156</v>
      </c>
      <c r="H454" s="2">
        <v>-0.7930602392870387</v>
      </c>
      <c r="J454" s="3">
        <v>-0.05060295194837662</v>
      </c>
      <c r="K454" s="4"/>
      <c r="M454" s="5">
        <v>55268</v>
      </c>
      <c r="N454" s="4"/>
      <c r="P454" s="23">
        <v>283.5675790504667</v>
      </c>
      <c r="R454" s="23">
        <v>269.2182224736585</v>
      </c>
      <c r="T454" s="6">
        <v>-14.34935657680819</v>
      </c>
      <c r="V454" s="3">
        <v>-0.05060295194837639</v>
      </c>
    </row>
    <row r="455" spans="11:18" ht="12.75">
      <c r="K455" s="4"/>
      <c r="N455" s="4"/>
      <c r="P455" s="23"/>
      <c r="R455" s="23"/>
    </row>
    <row r="456" spans="2:18" ht="12.75">
      <c r="B456" s="1" t="s">
        <v>1991</v>
      </c>
      <c r="K456" s="4"/>
      <c r="N456" s="4"/>
      <c r="P456" s="23"/>
      <c r="R456" s="23"/>
    </row>
    <row r="457" spans="1:22" ht="12.75">
      <c r="A457" s="1" t="s">
        <v>94</v>
      </c>
      <c r="B457" s="1" t="s">
        <v>1992</v>
      </c>
      <c r="D457" s="2">
        <v>19.533344863659938</v>
      </c>
      <c r="F457" s="2">
        <v>19.65435656381426</v>
      </c>
      <c r="H457" s="2">
        <v>0.12101170015432317</v>
      </c>
      <c r="J457" s="3">
        <v>0.006195134576231987</v>
      </c>
      <c r="K457" s="4"/>
      <c r="M457" s="5">
        <v>56174</v>
      </c>
      <c r="N457" s="4"/>
      <c r="P457" s="23">
        <v>347.72928514365964</v>
      </c>
      <c r="R457" s="23">
        <v>349.88351486122156</v>
      </c>
      <c r="T457" s="6">
        <v>2.1542297175619183</v>
      </c>
      <c r="V457" s="3">
        <v>0.006195134576231989</v>
      </c>
    </row>
    <row r="458" spans="1:22" ht="12.75">
      <c r="A458" s="1" t="s">
        <v>95</v>
      </c>
      <c r="B458" s="1" t="s">
        <v>1993</v>
      </c>
      <c r="D458" s="2">
        <v>9.697385733752133</v>
      </c>
      <c r="F458" s="2">
        <v>9.990571648295166</v>
      </c>
      <c r="H458" s="2">
        <v>0.29318591454303267</v>
      </c>
      <c r="J458" s="3">
        <v>0.030233500305405767</v>
      </c>
      <c r="K458" s="4"/>
      <c r="M458" s="5">
        <v>31210</v>
      </c>
      <c r="N458" s="4"/>
      <c r="P458" s="23">
        <v>310.7140574736345</v>
      </c>
      <c r="R458" s="23">
        <v>320.1080310251575</v>
      </c>
      <c r="T458" s="6">
        <v>9.393973551523004</v>
      </c>
      <c r="V458" s="3">
        <v>0.030233500305405798</v>
      </c>
    </row>
    <row r="459" spans="1:22" ht="12.75">
      <c r="A459" s="1" t="s">
        <v>96</v>
      </c>
      <c r="B459" s="1" t="s">
        <v>1994</v>
      </c>
      <c r="D459" s="2">
        <v>16.116975198003317</v>
      </c>
      <c r="F459" s="2">
        <v>15.697705899171382</v>
      </c>
      <c r="H459" s="2">
        <v>-0.4192692988319351</v>
      </c>
      <c r="J459" s="3">
        <v>-0.02601414308088512</v>
      </c>
      <c r="K459" s="4"/>
      <c r="M459" s="5">
        <v>56689</v>
      </c>
      <c r="N459" s="4"/>
      <c r="P459" s="23">
        <v>284.3051596959431</v>
      </c>
      <c r="R459" s="23">
        <v>276.90920459297894</v>
      </c>
      <c r="T459" s="6">
        <v>-7.3959551029641375</v>
      </c>
      <c r="V459" s="3">
        <v>-0.026014143080885052</v>
      </c>
    </row>
    <row r="460" spans="1:22" ht="12.75">
      <c r="A460" s="1" t="s">
        <v>97</v>
      </c>
      <c r="B460" s="1" t="s">
        <v>1995</v>
      </c>
      <c r="D460" s="2">
        <v>9.948918216752704</v>
      </c>
      <c r="F460" s="2">
        <v>9.898401674781281</v>
      </c>
      <c r="H460" s="2">
        <v>-0.05051654197142241</v>
      </c>
      <c r="J460" s="3">
        <v>-0.005077591439676228</v>
      </c>
      <c r="K460" s="4"/>
      <c r="M460" s="5">
        <v>37226</v>
      </c>
      <c r="N460" s="4"/>
      <c r="P460" s="23">
        <v>267.2572453863618</v>
      </c>
      <c r="R460" s="23">
        <v>265.9002222849966</v>
      </c>
      <c r="T460" s="6">
        <v>-1.3570231013652005</v>
      </c>
      <c r="V460" s="3">
        <v>-0.005077591439676081</v>
      </c>
    </row>
    <row r="461" spans="1:22" ht="12.75">
      <c r="A461" s="1" t="s">
        <v>98</v>
      </c>
      <c r="B461" s="1" t="s">
        <v>1996</v>
      </c>
      <c r="D461" s="2">
        <v>18.746566419839006</v>
      </c>
      <c r="F461" s="2">
        <v>18.811861950531434</v>
      </c>
      <c r="H461" s="2">
        <v>0.06529553069242766</v>
      </c>
      <c r="J461" s="3">
        <v>0.0034830661375582408</v>
      </c>
      <c r="K461" s="4"/>
      <c r="M461" s="5">
        <v>58383</v>
      </c>
      <c r="N461" s="4"/>
      <c r="P461" s="23">
        <v>321.0963194738024</v>
      </c>
      <c r="R461" s="23">
        <v>322.2147191910562</v>
      </c>
      <c r="T461" s="6">
        <v>1.1183997172537943</v>
      </c>
      <c r="V461" s="3">
        <v>0.0034830661375582733</v>
      </c>
    </row>
    <row r="462" spans="1:22" ht="12.75">
      <c r="A462" s="1" t="s">
        <v>99</v>
      </c>
      <c r="B462" s="1" t="s">
        <v>1997</v>
      </c>
      <c r="D462" s="2">
        <v>10.01248398921771</v>
      </c>
      <c r="F462" s="2">
        <v>9.737994360482244</v>
      </c>
      <c r="H462" s="2">
        <v>-0.27448962873546634</v>
      </c>
      <c r="J462" s="3">
        <v>-0.027414738343757652</v>
      </c>
      <c r="K462" s="4"/>
      <c r="M462" s="5">
        <v>34589</v>
      </c>
      <c r="N462" s="4"/>
      <c r="P462" s="23">
        <v>289.470178068684</v>
      </c>
      <c r="R462" s="23">
        <v>281.5344288786101</v>
      </c>
      <c r="T462" s="6">
        <v>-7.9357491900739205</v>
      </c>
      <c r="V462" s="3">
        <v>-0.0274147383437577</v>
      </c>
    </row>
    <row r="463" spans="1:22" ht="12.75">
      <c r="A463" s="1" t="s">
        <v>100</v>
      </c>
      <c r="B463" s="1" t="s">
        <v>1998</v>
      </c>
      <c r="D463" s="2">
        <v>12.097419025443267</v>
      </c>
      <c r="F463" s="2">
        <v>11.935358800622325</v>
      </c>
      <c r="H463" s="2">
        <v>-0.16206022482094262</v>
      </c>
      <c r="J463" s="3">
        <v>-0.013396264482539447</v>
      </c>
      <c r="K463" s="4"/>
      <c r="M463" s="5">
        <v>41253</v>
      </c>
      <c r="N463" s="4"/>
      <c r="P463" s="23">
        <v>293.2494370213867</v>
      </c>
      <c r="R463" s="23">
        <v>289.3209900036925</v>
      </c>
      <c r="T463" s="6">
        <v>-3.928447017694225</v>
      </c>
      <c r="V463" s="3">
        <v>-0.013396264482539222</v>
      </c>
    </row>
    <row r="464" spans="1:22" ht="12.75">
      <c r="A464" s="1" t="s">
        <v>101</v>
      </c>
      <c r="B464" s="1" t="s">
        <v>1999</v>
      </c>
      <c r="D464" s="2">
        <v>11.375452909958726</v>
      </c>
      <c r="F464" s="2">
        <v>11.336485864328822</v>
      </c>
      <c r="H464" s="2">
        <v>-0.03896704562990472</v>
      </c>
      <c r="J464" s="3">
        <v>-0.003425537948980539</v>
      </c>
      <c r="K464" s="4"/>
      <c r="M464" s="5">
        <v>35309</v>
      </c>
      <c r="N464" s="4"/>
      <c r="P464" s="23">
        <v>322.16865133418463</v>
      </c>
      <c r="R464" s="23">
        <v>321.06505039306757</v>
      </c>
      <c r="T464" s="6">
        <v>-1.1036009411170653</v>
      </c>
      <c r="V464" s="3">
        <v>-0.0034255379489803407</v>
      </c>
    </row>
    <row r="465" spans="1:22" ht="12.75">
      <c r="A465" s="1" t="s">
        <v>102</v>
      </c>
      <c r="B465" s="1" t="s">
        <v>2000</v>
      </c>
      <c r="D465" s="2">
        <v>11.522658335278006</v>
      </c>
      <c r="F465" s="2">
        <v>11.53378200114931</v>
      </c>
      <c r="H465" s="2">
        <v>0.011123665871304311</v>
      </c>
      <c r="J465" s="3">
        <v>0.000965373227916328</v>
      </c>
      <c r="K465" s="4"/>
      <c r="M465" s="5">
        <v>35436</v>
      </c>
      <c r="N465" s="4"/>
      <c r="P465" s="23">
        <v>325.1681435624226</v>
      </c>
      <c r="R465" s="23">
        <v>325.48205218278895</v>
      </c>
      <c r="T465" s="6">
        <v>0.31390862036636236</v>
      </c>
      <c r="V465" s="3">
        <v>0.0009653732279161635</v>
      </c>
    </row>
    <row r="466" spans="1:22" ht="12.75">
      <c r="A466" s="1" t="s">
        <v>103</v>
      </c>
      <c r="B466" s="1" t="s">
        <v>2001</v>
      </c>
      <c r="D466" s="2">
        <v>14.224469307125567</v>
      </c>
      <c r="F466" s="2">
        <v>14.14247471174351</v>
      </c>
      <c r="H466" s="2">
        <v>-0.08199459538205645</v>
      </c>
      <c r="J466" s="3">
        <v>-0.005764334233614065</v>
      </c>
      <c r="K466" s="4"/>
      <c r="M466" s="5">
        <v>51584</v>
      </c>
      <c r="N466" s="4"/>
      <c r="P466" s="23">
        <v>275.7535147938424</v>
      </c>
      <c r="R466" s="23">
        <v>274.1639793684769</v>
      </c>
      <c r="T466" s="6">
        <v>-1.5895354253655114</v>
      </c>
      <c r="V466" s="3">
        <v>-0.0057643342336139314</v>
      </c>
    </row>
    <row r="467" spans="1:22" ht="12.75">
      <c r="A467" s="1" t="s">
        <v>104</v>
      </c>
      <c r="B467" s="1" t="s">
        <v>2002</v>
      </c>
      <c r="D467" s="2">
        <v>14.165154623142838</v>
      </c>
      <c r="F467" s="2">
        <v>14.103721243872144</v>
      </c>
      <c r="H467" s="2">
        <v>-0.06143337927069403</v>
      </c>
      <c r="J467" s="3">
        <v>-0.004336936722902058</v>
      </c>
      <c r="K467" s="4"/>
      <c r="M467" s="5">
        <v>41261</v>
      </c>
      <c r="N467" s="4"/>
      <c r="P467" s="23">
        <v>343.30613952989114</v>
      </c>
      <c r="R467" s="23">
        <v>341.8172425261662</v>
      </c>
      <c r="T467" s="6">
        <v>-1.4888970037249578</v>
      </c>
      <c r="V467" s="3">
        <v>-0.0043369367229021604</v>
      </c>
    </row>
    <row r="468" spans="11:18" ht="12.75">
      <c r="K468" s="4"/>
      <c r="N468" s="4"/>
      <c r="P468" s="23"/>
      <c r="R468" s="23"/>
    </row>
    <row r="469" spans="2:18" ht="12.75">
      <c r="B469" s="1" t="s">
        <v>2003</v>
      </c>
      <c r="K469" s="4"/>
      <c r="N469" s="4"/>
      <c r="P469" s="23"/>
      <c r="R469" s="23"/>
    </row>
    <row r="470" spans="1:22" ht="12.75">
      <c r="A470" s="1" t="s">
        <v>105</v>
      </c>
      <c r="B470" s="1" t="s">
        <v>2004</v>
      </c>
      <c r="D470" s="2">
        <v>8.913959566215723</v>
      </c>
      <c r="F470" s="2">
        <v>8.52243144945583</v>
      </c>
      <c r="H470" s="2">
        <v>-0.3915281167598934</v>
      </c>
      <c r="J470" s="3">
        <v>-0.04392303037180034</v>
      </c>
      <c r="K470" s="4"/>
      <c r="M470" s="5">
        <v>27054</v>
      </c>
      <c r="N470" s="4"/>
      <c r="P470" s="23">
        <v>329.4876752500822</v>
      </c>
      <c r="R470" s="23">
        <v>315.01557808293893</v>
      </c>
      <c r="T470" s="6">
        <v>-14.47209716714326</v>
      </c>
      <c r="V470" s="3">
        <v>-0.043923030371800384</v>
      </c>
    </row>
    <row r="471" spans="1:22" ht="12.75">
      <c r="A471" s="1" t="s">
        <v>106</v>
      </c>
      <c r="B471" s="1" t="s">
        <v>2005</v>
      </c>
      <c r="D471" s="2">
        <v>16.889598273108074</v>
      </c>
      <c r="F471" s="2">
        <v>16.20724028612971</v>
      </c>
      <c r="H471" s="2">
        <v>-0.6823579869783636</v>
      </c>
      <c r="J471" s="3">
        <v>-0.0404010785777437</v>
      </c>
      <c r="K471" s="4"/>
      <c r="M471" s="5">
        <v>54797</v>
      </c>
      <c r="N471" s="4"/>
      <c r="P471" s="23">
        <v>308.2212214739506</v>
      </c>
      <c r="R471" s="23">
        <v>295.76875168585343</v>
      </c>
      <c r="T471" s="6">
        <v>-12.452469788097176</v>
      </c>
      <c r="V471" s="3">
        <v>-0.04040107857774355</v>
      </c>
    </row>
    <row r="472" spans="1:22" ht="12.75">
      <c r="A472" s="1" t="s">
        <v>107</v>
      </c>
      <c r="B472" s="1" t="s">
        <v>2006</v>
      </c>
      <c r="D472" s="2">
        <v>12.76085902432484</v>
      </c>
      <c r="F472" s="2">
        <v>12.630927709771223</v>
      </c>
      <c r="H472" s="2">
        <v>-0.12993131455361784</v>
      </c>
      <c r="J472" s="3">
        <v>-0.01018201943191613</v>
      </c>
      <c r="K472" s="4"/>
      <c r="M472" s="5">
        <v>43893</v>
      </c>
      <c r="N472" s="4"/>
      <c r="P472" s="23">
        <v>290.7265173108432</v>
      </c>
      <c r="R472" s="23">
        <v>287.76633426221093</v>
      </c>
      <c r="T472" s="6">
        <v>-2.9601830486322456</v>
      </c>
      <c r="V472" s="3">
        <v>-0.01018201943191592</v>
      </c>
    </row>
    <row r="473" spans="1:22" ht="12.75">
      <c r="A473" s="1" t="s">
        <v>108</v>
      </c>
      <c r="B473" s="1" t="s">
        <v>2007</v>
      </c>
      <c r="D473" s="2">
        <v>13.153747673397516</v>
      </c>
      <c r="F473" s="2">
        <v>13.029969738971804</v>
      </c>
      <c r="H473" s="2">
        <v>-0.12377793442571239</v>
      </c>
      <c r="J473" s="3">
        <v>-0.009410088858253235</v>
      </c>
      <c r="K473" s="4"/>
      <c r="M473" s="5">
        <v>54754</v>
      </c>
      <c r="N473" s="4"/>
      <c r="P473" s="23">
        <v>240.23354774806438</v>
      </c>
      <c r="R473" s="23">
        <v>237.97292871702166</v>
      </c>
      <c r="T473" s="6">
        <v>-2.2606190310427223</v>
      </c>
      <c r="V473" s="3">
        <v>-0.009410088858253299</v>
      </c>
    </row>
    <row r="474" spans="1:22" ht="12.75">
      <c r="A474" s="1" t="s">
        <v>109</v>
      </c>
      <c r="B474" s="1" t="s">
        <v>2008</v>
      </c>
      <c r="D474" s="2">
        <v>16.405704671753938</v>
      </c>
      <c r="F474" s="2">
        <v>15.669395578034448</v>
      </c>
      <c r="H474" s="2">
        <v>-0.7363090937194894</v>
      </c>
      <c r="J474" s="3">
        <v>-0.04488128419056628</v>
      </c>
      <c r="K474" s="4"/>
      <c r="M474" s="5">
        <v>60689</v>
      </c>
      <c r="N474" s="4"/>
      <c r="P474" s="23">
        <v>270.3241884320707</v>
      </c>
      <c r="R474" s="23">
        <v>258.19169170746676</v>
      </c>
      <c r="T474" s="6">
        <v>-12.132496724603925</v>
      </c>
      <c r="V474" s="3">
        <v>-0.044881284190566174</v>
      </c>
    </row>
    <row r="475" spans="11:18" ht="12.75">
      <c r="K475" s="4"/>
      <c r="N475" s="4"/>
      <c r="P475" s="23"/>
      <c r="R475" s="23"/>
    </row>
    <row r="476" spans="2:18" ht="12.75">
      <c r="B476" s="1" t="s">
        <v>2009</v>
      </c>
      <c r="K476" s="4"/>
      <c r="N476" s="4"/>
      <c r="P476" s="23"/>
      <c r="R476" s="23"/>
    </row>
    <row r="477" spans="1:22" ht="12.75">
      <c r="A477" s="1" t="s">
        <v>110</v>
      </c>
      <c r="B477" s="1" t="s">
        <v>2010</v>
      </c>
      <c r="D477" s="2">
        <v>10.196118833001002</v>
      </c>
      <c r="F477" s="2">
        <v>9.8754091614423</v>
      </c>
      <c r="H477" s="2">
        <v>-0.320709671558701</v>
      </c>
      <c r="J477" s="3">
        <v>-0.03145409315166909</v>
      </c>
      <c r="K477" s="4"/>
      <c r="M477" s="5">
        <v>27923</v>
      </c>
      <c r="N477" s="4"/>
      <c r="P477" s="23">
        <v>365.15126716330633</v>
      </c>
      <c r="R477" s="23">
        <v>353.66576519150163</v>
      </c>
      <c r="T477" s="6">
        <v>-11.485501971804695</v>
      </c>
      <c r="V477" s="3">
        <v>-0.03145409315166923</v>
      </c>
    </row>
    <row r="478" spans="1:22" ht="12.75">
      <c r="A478" s="1" t="s">
        <v>111</v>
      </c>
      <c r="B478" s="1" t="s">
        <v>2011</v>
      </c>
      <c r="D478" s="2">
        <v>19.818344507593686</v>
      </c>
      <c r="F478" s="2">
        <v>19.31629764902623</v>
      </c>
      <c r="H478" s="2">
        <v>-0.5020468585674571</v>
      </c>
      <c r="J478" s="3">
        <v>-0.025332431696052645</v>
      </c>
      <c r="K478" s="4"/>
      <c r="M478" s="5">
        <v>71728</v>
      </c>
      <c r="N478" s="4"/>
      <c r="P478" s="23">
        <v>276.29857946121024</v>
      </c>
      <c r="R478" s="23">
        <v>269.29926456929275</v>
      </c>
      <c r="T478" s="6">
        <v>-6.999314891917493</v>
      </c>
      <c r="V478" s="3">
        <v>-0.025332431696052683</v>
      </c>
    </row>
    <row r="479" spans="1:22" ht="12.75">
      <c r="A479" s="1" t="s">
        <v>112</v>
      </c>
      <c r="B479" s="1" t="s">
        <v>2012</v>
      </c>
      <c r="D479" s="2">
        <v>13.662462296544483</v>
      </c>
      <c r="F479" s="2">
        <v>13.832921219694889</v>
      </c>
      <c r="H479" s="2">
        <v>0.1704589231504059</v>
      </c>
      <c r="J479" s="3">
        <v>0.012476442346232016</v>
      </c>
      <c r="K479" s="4"/>
      <c r="M479" s="5">
        <v>54892</v>
      </c>
      <c r="N479" s="4"/>
      <c r="P479" s="23">
        <v>248.89714888407204</v>
      </c>
      <c r="R479" s="23">
        <v>252.00249981226568</v>
      </c>
      <c r="T479" s="6">
        <v>3.1053509281936442</v>
      </c>
      <c r="V479" s="3">
        <v>0.012476442346231988</v>
      </c>
    </row>
    <row r="480" spans="1:22" ht="12.75">
      <c r="A480" s="1" t="s">
        <v>113</v>
      </c>
      <c r="B480" s="1" t="s">
        <v>2013</v>
      </c>
      <c r="D480" s="2">
        <v>16.194070943182048</v>
      </c>
      <c r="F480" s="2">
        <v>15.383092465256379</v>
      </c>
      <c r="H480" s="2">
        <v>-0.8109784779256692</v>
      </c>
      <c r="J480" s="3">
        <v>-0.050078728243876415</v>
      </c>
      <c r="K480" s="4"/>
      <c r="M480" s="5">
        <v>43061</v>
      </c>
      <c r="N480" s="4"/>
      <c r="P480" s="23">
        <v>376.07280237760494</v>
      </c>
      <c r="R480" s="23">
        <v>357.23955470742385</v>
      </c>
      <c r="T480" s="6">
        <v>-18.833247670181095</v>
      </c>
      <c r="V480" s="3">
        <v>-0.05007872824387635</v>
      </c>
    </row>
    <row r="481" spans="1:22" ht="12.75">
      <c r="A481" s="1" t="s">
        <v>114</v>
      </c>
      <c r="B481" s="1" t="s">
        <v>2014</v>
      </c>
      <c r="D481" s="2">
        <v>13.770727956222167</v>
      </c>
      <c r="F481" s="2">
        <v>14.052577931092177</v>
      </c>
      <c r="H481" s="2">
        <v>0.28184997487000985</v>
      </c>
      <c r="J481" s="3">
        <v>0.020467325748212077</v>
      </c>
      <c r="K481" s="4"/>
      <c r="M481" s="5">
        <v>57212</v>
      </c>
      <c r="N481" s="4"/>
      <c r="P481" s="23">
        <v>240.6964964731554</v>
      </c>
      <c r="R481" s="23">
        <v>245.62291007292484</v>
      </c>
      <c r="T481" s="6">
        <v>4.9264135997694325</v>
      </c>
      <c r="V481" s="3">
        <v>0.020467325748212</v>
      </c>
    </row>
    <row r="482" spans="1:22" ht="12.75">
      <c r="A482" s="1" t="s">
        <v>115</v>
      </c>
      <c r="B482" s="1" t="s">
        <v>2015</v>
      </c>
      <c r="D482" s="2">
        <v>15.064278476012323</v>
      </c>
      <c r="F482" s="2">
        <v>15.487776545857319</v>
      </c>
      <c r="H482" s="2">
        <v>0.42349806984499594</v>
      </c>
      <c r="J482" s="3">
        <v>0.0281127350718692</v>
      </c>
      <c r="K482" s="4"/>
      <c r="M482" s="5">
        <v>59756</v>
      </c>
      <c r="N482" s="4"/>
      <c r="P482" s="23">
        <v>252.0965003683701</v>
      </c>
      <c r="R482" s="23">
        <v>259.18362249577143</v>
      </c>
      <c r="T482" s="6">
        <v>7.087122127401329</v>
      </c>
      <c r="V482" s="3">
        <v>0.02811273507186906</v>
      </c>
    </row>
    <row r="483" spans="1:22" ht="12.75">
      <c r="A483" s="1" t="s">
        <v>116</v>
      </c>
      <c r="B483" s="1" t="s">
        <v>2016</v>
      </c>
      <c r="D483" s="2">
        <v>15.078052581993992</v>
      </c>
      <c r="F483" s="2">
        <v>14.579135617451286</v>
      </c>
      <c r="H483" s="2">
        <v>-0.4989169645427065</v>
      </c>
      <c r="J483" s="3">
        <v>-0.03308895242469883</v>
      </c>
      <c r="K483" s="4"/>
      <c r="M483" s="5">
        <v>48409</v>
      </c>
      <c r="N483" s="4"/>
      <c r="P483" s="23">
        <v>311.4720936601457</v>
      </c>
      <c r="R483" s="23">
        <v>301.1658083714038</v>
      </c>
      <c r="T483" s="6">
        <v>-10.30628528874189</v>
      </c>
      <c r="V483" s="3">
        <v>-0.0330889524246988</v>
      </c>
    </row>
    <row r="484" spans="11:18" ht="12.75">
      <c r="K484" s="4"/>
      <c r="N484" s="4"/>
      <c r="P484" s="23"/>
      <c r="R484" s="23"/>
    </row>
    <row r="485" spans="2:18" ht="12.75">
      <c r="B485" s="1" t="s">
        <v>2017</v>
      </c>
      <c r="K485" s="4"/>
      <c r="N485" s="4"/>
      <c r="P485" s="23"/>
      <c r="R485" s="23"/>
    </row>
    <row r="486" spans="1:22" ht="12.75">
      <c r="A486" s="1" t="s">
        <v>117</v>
      </c>
      <c r="B486" s="1" t="s">
        <v>2018</v>
      </c>
      <c r="D486" s="2">
        <v>11.551992044326145</v>
      </c>
      <c r="F486" s="2">
        <v>11.394613780573508</v>
      </c>
      <c r="H486" s="2">
        <v>-0.15737826375263708</v>
      </c>
      <c r="J486" s="3">
        <v>-0.013623474042291667</v>
      </c>
      <c r="K486" s="4"/>
      <c r="M486" s="5">
        <v>39711</v>
      </c>
      <c r="N486" s="4"/>
      <c r="P486" s="23">
        <v>290.90156491466206</v>
      </c>
      <c r="R486" s="23">
        <v>286.9384749961851</v>
      </c>
      <c r="T486" s="6">
        <v>-3.9630899184769532</v>
      </c>
      <c r="V486" s="3">
        <v>-0.01362347404229177</v>
      </c>
    </row>
    <row r="487" spans="1:22" ht="12.75">
      <c r="A487" s="1" t="s">
        <v>118</v>
      </c>
      <c r="B487" s="1" t="s">
        <v>2019</v>
      </c>
      <c r="D487" s="2">
        <v>9.45583031015823</v>
      </c>
      <c r="F487" s="2">
        <v>9.316525582053021</v>
      </c>
      <c r="H487" s="2">
        <v>-0.1393047281052091</v>
      </c>
      <c r="J487" s="3">
        <v>-0.014732151861434792</v>
      </c>
      <c r="K487" s="4"/>
      <c r="M487" s="5">
        <v>34051</v>
      </c>
      <c r="N487" s="4"/>
      <c r="P487" s="23">
        <v>277.69611201310477</v>
      </c>
      <c r="R487" s="23">
        <v>273.60505071959767</v>
      </c>
      <c r="T487" s="6">
        <v>-4.091061293507096</v>
      </c>
      <c r="V487" s="3">
        <v>-0.0147321518614349</v>
      </c>
    </row>
    <row r="488" spans="1:22" ht="12.75">
      <c r="A488" s="1" t="s">
        <v>119</v>
      </c>
      <c r="B488" s="1" t="s">
        <v>2020</v>
      </c>
      <c r="D488" s="2">
        <v>10.938760090321303</v>
      </c>
      <c r="F488" s="2">
        <v>10.592461750158517</v>
      </c>
      <c r="H488" s="2">
        <v>-0.34629834016278593</v>
      </c>
      <c r="J488" s="3">
        <v>-0.031657915275899805</v>
      </c>
      <c r="K488" s="4"/>
      <c r="M488" s="5">
        <v>35527</v>
      </c>
      <c r="N488" s="4"/>
      <c r="P488" s="23">
        <v>307.8999096552285</v>
      </c>
      <c r="R488" s="23">
        <v>298.15244040190606</v>
      </c>
      <c r="T488" s="6">
        <v>-9.747469253322436</v>
      </c>
      <c r="V488" s="3">
        <v>-0.03165791527589983</v>
      </c>
    </row>
    <row r="489" spans="1:22" ht="12.75">
      <c r="A489" s="1" t="s">
        <v>120</v>
      </c>
      <c r="B489" s="1" t="s">
        <v>2021</v>
      </c>
      <c r="D489" s="2">
        <v>12.28992646775733</v>
      </c>
      <c r="F489" s="2">
        <v>12.012307590429264</v>
      </c>
      <c r="H489" s="2">
        <v>-0.2776188773280648</v>
      </c>
      <c r="J489" s="3">
        <v>-0.02258914063126407</v>
      </c>
      <c r="K489" s="4"/>
      <c r="M489" s="5">
        <v>43996</v>
      </c>
      <c r="N489" s="4"/>
      <c r="P489" s="23">
        <v>279.34190534951654</v>
      </c>
      <c r="R489" s="23">
        <v>273.03181176537106</v>
      </c>
      <c r="T489" s="6">
        <v>-6.310093584145477</v>
      </c>
      <c r="V489" s="3">
        <v>-0.022589140631264038</v>
      </c>
    </row>
    <row r="490" spans="1:22" ht="12.75">
      <c r="A490" s="1" t="s">
        <v>121</v>
      </c>
      <c r="B490" s="1" t="s">
        <v>2022</v>
      </c>
      <c r="D490" s="2">
        <v>12.408001837030724</v>
      </c>
      <c r="F490" s="2">
        <v>12.352763540742261</v>
      </c>
      <c r="H490" s="2">
        <v>-0.05523829628846322</v>
      </c>
      <c r="J490" s="3">
        <v>-0.004451828506634226</v>
      </c>
      <c r="K490" s="4"/>
      <c r="M490" s="5">
        <v>52481</v>
      </c>
      <c r="N490" s="4"/>
      <c r="P490" s="23">
        <v>236.42845671825467</v>
      </c>
      <c r="R490" s="23">
        <v>235.37591777485684</v>
      </c>
      <c r="T490" s="6">
        <v>-1.0525389433978205</v>
      </c>
      <c r="V490" s="3">
        <v>-0.004451828506634049</v>
      </c>
    </row>
    <row r="491" spans="1:22" ht="12.75">
      <c r="A491" s="1" t="s">
        <v>122</v>
      </c>
      <c r="B491" s="1" t="s">
        <v>2023</v>
      </c>
      <c r="D491" s="2">
        <v>13.75492551830597</v>
      </c>
      <c r="F491" s="2">
        <v>13.450921801844114</v>
      </c>
      <c r="H491" s="2">
        <v>-0.30400371646185675</v>
      </c>
      <c r="J491" s="3">
        <v>-0.022101444028705817</v>
      </c>
      <c r="K491" s="4"/>
      <c r="M491" s="5">
        <v>45357</v>
      </c>
      <c r="N491" s="4"/>
      <c r="P491" s="23">
        <v>303.2591555505428</v>
      </c>
      <c r="R491" s="23">
        <v>296.5566902979499</v>
      </c>
      <c r="T491" s="6">
        <v>-6.702465252592901</v>
      </c>
      <c r="V491" s="3">
        <v>-0.02210144402870578</v>
      </c>
    </row>
    <row r="492" spans="11:18" ht="12.75">
      <c r="K492" s="4"/>
      <c r="N492" s="4"/>
      <c r="P492" s="23"/>
      <c r="R492" s="23"/>
    </row>
    <row r="493" spans="2:18" ht="12.75">
      <c r="B493" s="29" t="s">
        <v>146</v>
      </c>
      <c r="K493" s="4"/>
      <c r="N493" s="4"/>
      <c r="P493" s="23"/>
      <c r="R493" s="23"/>
    </row>
    <row r="494" spans="11:18" ht="12.75">
      <c r="K494" s="4"/>
      <c r="N494" s="4"/>
      <c r="P494" s="23"/>
      <c r="R494" s="23"/>
    </row>
    <row r="495" spans="1:22" ht="12.75">
      <c r="A495" s="1" t="s">
        <v>147</v>
      </c>
      <c r="B495" s="1" t="s">
        <v>148</v>
      </c>
      <c r="D495" s="2">
        <v>46.06723191448772</v>
      </c>
      <c r="F495" s="2">
        <v>44.82049469061037</v>
      </c>
      <c r="H495" s="2">
        <v>-1.2467372238773535</v>
      </c>
      <c r="J495" s="3">
        <v>-0.02706342821273935</v>
      </c>
      <c r="K495" s="4"/>
      <c r="M495" s="5">
        <v>473892</v>
      </c>
      <c r="N495" s="4"/>
      <c r="P495" s="23">
        <v>97.21040218971352</v>
      </c>
      <c r="R495" s="23">
        <v>94.57955544852068</v>
      </c>
      <c r="T495" s="6">
        <v>-2.6308467411928405</v>
      </c>
      <c r="V495" s="3">
        <v>-0.027063428212739438</v>
      </c>
    </row>
    <row r="496" spans="1:22" ht="12.75">
      <c r="A496" s="1" t="s">
        <v>149</v>
      </c>
      <c r="B496" s="1" t="s">
        <v>150</v>
      </c>
      <c r="D496" s="2">
        <v>29.131785966860647</v>
      </c>
      <c r="F496" s="2">
        <v>28.60956851011148</v>
      </c>
      <c r="H496" s="2">
        <v>-0.5222174567491678</v>
      </c>
      <c r="J496" s="3">
        <v>-0.017926036438110075</v>
      </c>
      <c r="K496" s="4"/>
      <c r="M496" s="5">
        <v>258205</v>
      </c>
      <c r="N496" s="4"/>
      <c r="P496" s="23">
        <v>112.82425191944637</v>
      </c>
      <c r="R496" s="23">
        <v>110.80176026843586</v>
      </c>
      <c r="T496" s="6">
        <v>-2.0224916510105118</v>
      </c>
      <c r="V496" s="3">
        <v>-0.017926036438110124</v>
      </c>
    </row>
    <row r="497" spans="1:22" ht="12.75">
      <c r="A497" s="1" t="s">
        <v>151</v>
      </c>
      <c r="B497" s="1" t="s">
        <v>152</v>
      </c>
      <c r="D497" s="2">
        <v>34.68908839098149</v>
      </c>
      <c r="F497" s="2">
        <v>33.946430927085444</v>
      </c>
      <c r="H497" s="2">
        <v>-0.7426574638960446</v>
      </c>
      <c r="J497" s="3">
        <v>-0.021408964557544312</v>
      </c>
      <c r="K497" s="4"/>
      <c r="M497" s="5">
        <v>357309</v>
      </c>
      <c r="N497" s="4"/>
      <c r="P497" s="23">
        <v>97.08428388588445</v>
      </c>
      <c r="R497" s="23">
        <v>95.00580989307699</v>
      </c>
      <c r="T497" s="6">
        <v>-2.07847399280746</v>
      </c>
      <c r="V497" s="3">
        <v>-0.021408964557544204</v>
      </c>
    </row>
    <row r="498" spans="1:22" ht="12.75">
      <c r="A498" s="1" t="s">
        <v>153</v>
      </c>
      <c r="B498" s="1" t="s">
        <v>154</v>
      </c>
      <c r="D498" s="2">
        <v>28.784382206573937</v>
      </c>
      <c r="F498" s="2">
        <v>28.323781804894416</v>
      </c>
      <c r="H498" s="2">
        <v>-0.4606004016795211</v>
      </c>
      <c r="J498" s="3">
        <v>-0.01600174700203663</v>
      </c>
      <c r="K498" s="4"/>
      <c r="M498" s="5">
        <v>317030</v>
      </c>
      <c r="N498" s="4"/>
      <c r="P498" s="23">
        <v>90.79387504833592</v>
      </c>
      <c r="R498" s="23">
        <v>89.34101443047793</v>
      </c>
      <c r="T498" s="6">
        <v>-1.4528606178579935</v>
      </c>
      <c r="V498" s="3">
        <v>-0.016001747002036583</v>
      </c>
    </row>
    <row r="499" spans="1:22" ht="12.75">
      <c r="A499" s="1" t="s">
        <v>155</v>
      </c>
      <c r="B499" s="1" t="s">
        <v>156</v>
      </c>
      <c r="D499" s="2">
        <v>30.02505534239102</v>
      </c>
      <c r="F499" s="2">
        <v>29.46230923264331</v>
      </c>
      <c r="H499" s="2">
        <v>-0.5627461097477102</v>
      </c>
      <c r="J499" s="3">
        <v>-0.018742550291096196</v>
      </c>
      <c r="K499" s="4"/>
      <c r="M499" s="5">
        <v>346780</v>
      </c>
      <c r="N499" s="4"/>
      <c r="P499" s="23">
        <v>86.58243076991471</v>
      </c>
      <c r="R499" s="23">
        <v>84.95965520688422</v>
      </c>
      <c r="T499" s="6">
        <v>-1.622775563030487</v>
      </c>
      <c r="V499" s="3">
        <v>-0.018742550291096262</v>
      </c>
    </row>
    <row r="500" spans="11:18" ht="12.75">
      <c r="K500" s="4"/>
      <c r="N500" s="4"/>
      <c r="P500" s="23"/>
      <c r="R500" s="23"/>
    </row>
    <row r="501" spans="1:22" ht="12.75">
      <c r="A501" s="1" t="s">
        <v>157</v>
      </c>
      <c r="B501" s="1" t="s">
        <v>158</v>
      </c>
      <c r="D501" s="2">
        <v>43.92683917395357</v>
      </c>
      <c r="F501" s="2">
        <v>42.86495158842978</v>
      </c>
      <c r="H501" s="2">
        <v>-1.0618875855237846</v>
      </c>
      <c r="J501" s="3">
        <v>-0.024174003991469323</v>
      </c>
      <c r="K501" s="4"/>
      <c r="M501" s="5">
        <v>461014</v>
      </c>
      <c r="N501" s="4"/>
      <c r="P501" s="23">
        <v>95.28309156327914</v>
      </c>
      <c r="R501" s="23">
        <v>92.9797177275089</v>
      </c>
      <c r="T501" s="6">
        <v>-2.3033738357702447</v>
      </c>
      <c r="V501" s="3">
        <v>-0.0241740039914693</v>
      </c>
    </row>
    <row r="502" spans="1:22" ht="12.75">
      <c r="A502" s="1" t="s">
        <v>159</v>
      </c>
      <c r="B502" s="1" t="s">
        <v>160</v>
      </c>
      <c r="D502" s="2">
        <v>29.938652142497435</v>
      </c>
      <c r="F502" s="2">
        <v>28.651631738756123</v>
      </c>
      <c r="H502" s="2">
        <v>-1.2870204037413124</v>
      </c>
      <c r="J502" s="3">
        <v>-0.0429885887185418</v>
      </c>
      <c r="K502" s="4"/>
      <c r="M502" s="5">
        <v>249679</v>
      </c>
      <c r="N502" s="4"/>
      <c r="P502" s="23">
        <v>119.90857117537892</v>
      </c>
      <c r="R502" s="23">
        <v>114.75387092529257</v>
      </c>
      <c r="T502" s="6">
        <v>-5.15470025008635</v>
      </c>
      <c r="V502" s="3">
        <v>-0.042988588718541706</v>
      </c>
    </row>
    <row r="503" spans="1:22" ht="12.75">
      <c r="A503" s="1" t="s">
        <v>161</v>
      </c>
      <c r="B503" s="1" t="s">
        <v>162</v>
      </c>
      <c r="D503" s="2">
        <v>39.54876583453591</v>
      </c>
      <c r="F503" s="2">
        <v>38.52420307375664</v>
      </c>
      <c r="H503" s="2">
        <v>-1.0245627607792684</v>
      </c>
      <c r="J503" s="3">
        <v>-0.025906314373142093</v>
      </c>
      <c r="K503" s="4"/>
      <c r="M503" s="5">
        <v>455432</v>
      </c>
      <c r="N503" s="4"/>
      <c r="P503" s="23">
        <v>86.83791616429215</v>
      </c>
      <c r="R503" s="23">
        <v>84.58826580863145</v>
      </c>
      <c r="T503" s="6">
        <v>-2.2496503556607053</v>
      </c>
      <c r="V503" s="3">
        <v>-0.02590631437314204</v>
      </c>
    </row>
    <row r="504" spans="1:22" ht="12.75">
      <c r="A504" s="1" t="s">
        <v>194</v>
      </c>
      <c r="B504" s="1" t="s">
        <v>195</v>
      </c>
      <c r="D504" s="2">
        <v>78.1542247701684</v>
      </c>
      <c r="F504" s="2">
        <v>76.54844764425292</v>
      </c>
      <c r="H504" s="2">
        <v>-1.6057771259154805</v>
      </c>
      <c r="J504" s="3">
        <v>-0.020546261326724956</v>
      </c>
      <c r="K504" s="4"/>
      <c r="M504" s="5">
        <v>779692</v>
      </c>
      <c r="N504" s="4"/>
      <c r="P504" s="23">
        <v>100.23730494883671</v>
      </c>
      <c r="R504" s="23">
        <v>98.17780308667129</v>
      </c>
      <c r="T504" s="6">
        <v>-2.059501862165419</v>
      </c>
      <c r="V504" s="3">
        <v>-0.02054626132672495</v>
      </c>
    </row>
    <row r="505" spans="1:22" ht="12.75">
      <c r="A505" s="1" t="s">
        <v>163</v>
      </c>
      <c r="B505" s="1" t="s">
        <v>164</v>
      </c>
      <c r="D505" s="2">
        <v>30.302734938135053</v>
      </c>
      <c r="F505" s="2">
        <v>29.73601627750928</v>
      </c>
      <c r="H505" s="2">
        <v>-0.5667186606257744</v>
      </c>
      <c r="J505" s="3">
        <v>-0.01870189808882816</v>
      </c>
      <c r="K505" s="4"/>
      <c r="M505" s="5">
        <v>351321</v>
      </c>
      <c r="N505" s="4"/>
      <c r="P505" s="23">
        <v>86.25369658555866</v>
      </c>
      <c r="R505" s="23">
        <v>84.64058874223083</v>
      </c>
      <c r="T505" s="6">
        <v>-1.6131078433278248</v>
      </c>
      <c r="V505" s="3">
        <v>-0.018701898088828176</v>
      </c>
    </row>
    <row r="506" spans="11:18" ht="12.75">
      <c r="K506" s="4"/>
      <c r="N506" s="4"/>
      <c r="P506" s="23"/>
      <c r="R506" s="23"/>
    </row>
    <row r="507" spans="1:22" ht="12.75">
      <c r="A507" s="1" t="s">
        <v>165</v>
      </c>
      <c r="B507" s="1" t="s">
        <v>166</v>
      </c>
      <c r="D507" s="2">
        <v>30.29552352604211</v>
      </c>
      <c r="F507" s="2">
        <v>29.484733319068866</v>
      </c>
      <c r="H507" s="2">
        <v>-0.8107902069732447</v>
      </c>
      <c r="J507" s="3">
        <v>-0.026762706585224953</v>
      </c>
      <c r="K507" s="4"/>
      <c r="M507" s="5">
        <v>285496</v>
      </c>
      <c r="N507" s="4"/>
      <c r="P507" s="23">
        <v>106.11540451019317</v>
      </c>
      <c r="R507" s="23">
        <v>103.27546907511443</v>
      </c>
      <c r="T507" s="6">
        <v>-2.8399354350787434</v>
      </c>
      <c r="V507" s="3">
        <v>-0.026762706585224828</v>
      </c>
    </row>
    <row r="508" spans="1:22" ht="12.75">
      <c r="A508" s="1" t="s">
        <v>167</v>
      </c>
      <c r="B508" s="1" t="s">
        <v>168</v>
      </c>
      <c r="D508" s="2">
        <v>39.0337165898257</v>
      </c>
      <c r="F508" s="2">
        <v>38.26636975931418</v>
      </c>
      <c r="H508" s="2">
        <v>-0.7673468305115207</v>
      </c>
      <c r="J508" s="3">
        <v>-0.019658564378456672</v>
      </c>
      <c r="K508" s="4"/>
      <c r="M508" s="5">
        <v>371323</v>
      </c>
      <c r="N508" s="4"/>
      <c r="P508" s="23">
        <v>105.12065395848279</v>
      </c>
      <c r="R508" s="23">
        <v>103.05413281513448</v>
      </c>
      <c r="T508" s="6">
        <v>-2.066521143348311</v>
      </c>
      <c r="V508" s="3">
        <v>-0.019658564378456773</v>
      </c>
    </row>
    <row r="509" spans="1:22" ht="12.75">
      <c r="A509" s="1" t="s">
        <v>169</v>
      </c>
      <c r="B509" s="1" t="s">
        <v>170</v>
      </c>
      <c r="D509" s="2">
        <v>76.26109690305329</v>
      </c>
      <c r="F509" s="2">
        <v>74.40281704795635</v>
      </c>
      <c r="H509" s="2">
        <v>-1.8582798550969386</v>
      </c>
      <c r="J509" s="3">
        <v>-0.024367337090092894</v>
      </c>
      <c r="K509" s="4"/>
      <c r="M509" s="5">
        <v>756771</v>
      </c>
      <c r="N509" s="4"/>
      <c r="P509" s="23">
        <v>100.7716956689055</v>
      </c>
      <c r="R509" s="23">
        <v>98.31615779140103</v>
      </c>
      <c r="T509" s="6">
        <v>-2.4555378775044687</v>
      </c>
      <c r="V509" s="3">
        <v>-0.02436733709009284</v>
      </c>
    </row>
    <row r="510" spans="1:22" ht="12.75">
      <c r="A510" s="1" t="s">
        <v>171</v>
      </c>
      <c r="B510" s="1" t="s">
        <v>172</v>
      </c>
      <c r="D510" s="2">
        <v>69.04562626955988</v>
      </c>
      <c r="F510" s="2">
        <v>67.50744681674128</v>
      </c>
      <c r="H510" s="2">
        <v>-1.5381794528185964</v>
      </c>
      <c r="J510" s="3">
        <v>-0.02227772468618672</v>
      </c>
      <c r="K510" s="4"/>
      <c r="M510" s="5">
        <v>760263</v>
      </c>
      <c r="N510" s="4"/>
      <c r="P510" s="23">
        <v>90.81808041369878</v>
      </c>
      <c r="R510" s="23">
        <v>88.79486022171443</v>
      </c>
      <c r="T510" s="6">
        <v>-2.0232201919843504</v>
      </c>
      <c r="V510" s="3">
        <v>-0.02227772468618675</v>
      </c>
    </row>
    <row r="511" spans="1:22" ht="12.75">
      <c r="A511" s="1" t="s">
        <v>173</v>
      </c>
      <c r="B511" s="1" t="s">
        <v>174</v>
      </c>
      <c r="D511" s="2">
        <v>32.48547429532467</v>
      </c>
      <c r="F511" s="2">
        <v>31.971022125908803</v>
      </c>
      <c r="H511" s="2">
        <v>-0.5144521694158684</v>
      </c>
      <c r="J511" s="3">
        <v>-0.015836375505525822</v>
      </c>
      <c r="K511" s="4"/>
      <c r="M511" s="5">
        <v>333846</v>
      </c>
      <c r="N511" s="4"/>
      <c r="P511" s="23">
        <v>97.30676508127901</v>
      </c>
      <c r="R511" s="23">
        <v>95.76577861022389</v>
      </c>
      <c r="T511" s="6">
        <v>-1.5409864710551204</v>
      </c>
      <c r="V511" s="3">
        <v>-0.0158363755055258</v>
      </c>
    </row>
    <row r="512" spans="11:18" ht="12.75">
      <c r="K512" s="4"/>
      <c r="N512" s="4"/>
      <c r="P512" s="23"/>
      <c r="R512" s="23"/>
    </row>
    <row r="513" spans="1:22" ht="12.75">
      <c r="A513" s="1" t="s">
        <v>175</v>
      </c>
      <c r="B513" s="1" t="s">
        <v>176</v>
      </c>
      <c r="D513" s="2">
        <v>47.168410078841866</v>
      </c>
      <c r="F513" s="2">
        <v>45.510404128433535</v>
      </c>
      <c r="H513" s="2">
        <v>-1.6580059504083309</v>
      </c>
      <c r="J513" s="3">
        <v>-0.035150770348989474</v>
      </c>
      <c r="K513" s="4"/>
      <c r="M513" s="5">
        <v>415143</v>
      </c>
      <c r="N513" s="4"/>
      <c r="P513" s="23">
        <v>113.61966859333258</v>
      </c>
      <c r="R513" s="23">
        <v>109.62584971548004</v>
      </c>
      <c r="T513" s="6">
        <v>-3.993818877852533</v>
      </c>
      <c r="V513" s="3">
        <v>-0.03515077034898954</v>
      </c>
    </row>
    <row r="514" spans="1:22" ht="12.75">
      <c r="A514" s="1" t="s">
        <v>177</v>
      </c>
      <c r="B514" s="1" t="s">
        <v>178</v>
      </c>
      <c r="D514" s="2">
        <v>72.770988972762</v>
      </c>
      <c r="F514" s="2">
        <v>71.18020787281876</v>
      </c>
      <c r="H514" s="2">
        <v>-1.5907810999432428</v>
      </c>
      <c r="J514" s="3">
        <v>-0.021860100053589602</v>
      </c>
      <c r="K514" s="4"/>
      <c r="M514" s="5">
        <v>753350</v>
      </c>
      <c r="N514" s="4"/>
      <c r="P514" s="23">
        <v>96.59652083727617</v>
      </c>
      <c r="R514" s="23">
        <v>94.48491122694465</v>
      </c>
      <c r="T514" s="6">
        <v>-2.111609610331527</v>
      </c>
      <c r="V514" s="3">
        <v>-0.02186010005358978</v>
      </c>
    </row>
    <row r="515" spans="1:22" ht="12.75">
      <c r="A515" s="1" t="s">
        <v>179</v>
      </c>
      <c r="B515" s="1" t="s">
        <v>180</v>
      </c>
      <c r="D515" s="2">
        <v>61.037285094381446</v>
      </c>
      <c r="F515" s="2">
        <v>58.997728320068205</v>
      </c>
      <c r="H515" s="2">
        <v>-2.0395567743132403</v>
      </c>
      <c r="J515" s="3">
        <v>-0.03341493271136635</v>
      </c>
      <c r="K515" s="4"/>
      <c r="M515" s="5">
        <v>658071</v>
      </c>
      <c r="N515" s="4"/>
      <c r="P515" s="23">
        <v>92.75182327496796</v>
      </c>
      <c r="R515" s="23">
        <v>89.65252734137836</v>
      </c>
      <c r="T515" s="6">
        <v>-3.0992959335896018</v>
      </c>
      <c r="V515" s="3">
        <v>-0.03341493271136639</v>
      </c>
    </row>
    <row r="516" spans="1:22" ht="12.75">
      <c r="A516" s="1" t="s">
        <v>181</v>
      </c>
      <c r="B516" s="1" t="s">
        <v>182</v>
      </c>
      <c r="D516" s="2">
        <v>37.45465062965992</v>
      </c>
      <c r="F516" s="2">
        <v>36.398704087952076</v>
      </c>
      <c r="H516" s="2">
        <v>-1.055946541707847</v>
      </c>
      <c r="J516" s="3">
        <v>-0.028192668305699123</v>
      </c>
      <c r="K516" s="4"/>
      <c r="M516" s="5">
        <v>426395</v>
      </c>
      <c r="N516" s="4"/>
      <c r="P516" s="23">
        <v>87.84026695824276</v>
      </c>
      <c r="R516" s="23">
        <v>85.36381544800497</v>
      </c>
      <c r="T516" s="6">
        <v>-2.476451510237794</v>
      </c>
      <c r="V516" s="3">
        <v>-0.02819266830569905</v>
      </c>
    </row>
    <row r="517" spans="1:22" ht="12.75">
      <c r="A517" s="1" t="s">
        <v>183</v>
      </c>
      <c r="B517" s="1" t="s">
        <v>184</v>
      </c>
      <c r="D517" s="2">
        <v>30.932521411455213</v>
      </c>
      <c r="F517" s="2">
        <v>30.30631907519507</v>
      </c>
      <c r="H517" s="2">
        <v>-0.6262023362601425</v>
      </c>
      <c r="J517" s="3">
        <v>-0.020244141365994225</v>
      </c>
      <c r="K517" s="4"/>
      <c r="M517" s="5">
        <v>363356</v>
      </c>
      <c r="N517" s="4"/>
      <c r="P517" s="23">
        <v>85.13006916482792</v>
      </c>
      <c r="R517" s="23">
        <v>83.40668401015827</v>
      </c>
      <c r="T517" s="6">
        <v>-1.7233851546696428</v>
      </c>
      <c r="V517" s="3">
        <v>-0.02024414136599423</v>
      </c>
    </row>
    <row r="518" spans="11:18" ht="12.75">
      <c r="K518" s="4"/>
      <c r="N518" s="4"/>
      <c r="P518" s="23"/>
      <c r="R518" s="23"/>
    </row>
    <row r="519" spans="1:22" ht="12.75">
      <c r="A519" s="1" t="s">
        <v>185</v>
      </c>
      <c r="B519" s="1" t="s">
        <v>186</v>
      </c>
      <c r="D519" s="2">
        <v>44.23572531986959</v>
      </c>
      <c r="F519" s="2">
        <v>42.9598691519375</v>
      </c>
      <c r="H519" s="2">
        <v>-1.2758561679320906</v>
      </c>
      <c r="J519" s="3">
        <v>-0.0288422120063895</v>
      </c>
      <c r="K519" s="4"/>
      <c r="M519" s="5">
        <v>485973</v>
      </c>
      <c r="N519" s="4"/>
      <c r="P519" s="23">
        <v>91.02506789445007</v>
      </c>
      <c r="R519" s="23">
        <v>88.39970358834236</v>
      </c>
      <c r="T519" s="6">
        <v>-2.6253643061077128</v>
      </c>
      <c r="V519" s="3">
        <v>-0.02884221200638934</v>
      </c>
    </row>
    <row r="520" spans="1:22" ht="12.75">
      <c r="A520" s="1" t="s">
        <v>187</v>
      </c>
      <c r="B520" s="1" t="s">
        <v>188</v>
      </c>
      <c r="D520" s="2">
        <v>21.286804929877</v>
      </c>
      <c r="F520" s="2">
        <v>20.949201368404175</v>
      </c>
      <c r="H520" s="2">
        <v>-0.3376035614728252</v>
      </c>
      <c r="J520" s="3">
        <v>-0.015859757374813127</v>
      </c>
      <c r="K520" s="4"/>
      <c r="M520" s="5">
        <v>206165</v>
      </c>
      <c r="N520" s="4"/>
      <c r="P520" s="23">
        <v>103.25130322740038</v>
      </c>
      <c r="R520" s="23">
        <v>101.61376260958056</v>
      </c>
      <c r="T520" s="6">
        <v>-1.6375406178198233</v>
      </c>
      <c r="V520" s="3">
        <v>-0.015859757374813065</v>
      </c>
    </row>
    <row r="521" spans="1:22" ht="12.75">
      <c r="A521" s="1" t="s">
        <v>189</v>
      </c>
      <c r="B521" s="1" t="s">
        <v>190</v>
      </c>
      <c r="D521" s="2">
        <v>43.01749816649192</v>
      </c>
      <c r="F521" s="2">
        <v>41.90434745094465</v>
      </c>
      <c r="H521" s="2">
        <v>-1.1131507155472704</v>
      </c>
      <c r="J521" s="3">
        <v>-0.02587669583291454</v>
      </c>
      <c r="K521" s="4"/>
      <c r="M521" s="5">
        <v>480874</v>
      </c>
      <c r="N521" s="4"/>
      <c r="P521" s="23">
        <v>89.45690173827639</v>
      </c>
      <c r="R521" s="23">
        <v>87.14205270184009</v>
      </c>
      <c r="T521" s="6">
        <v>-2.3148490364363</v>
      </c>
      <c r="V521" s="3">
        <v>-0.025876695832914517</v>
      </c>
    </row>
    <row r="522" spans="1:22" ht="12.75">
      <c r="A522" s="1" t="s">
        <v>191</v>
      </c>
      <c r="B522" s="1" t="s">
        <v>192</v>
      </c>
      <c r="D522" s="2">
        <v>25.113356255843218</v>
      </c>
      <c r="F522" s="2">
        <v>24.690179483619353</v>
      </c>
      <c r="H522" s="2">
        <v>-0.42317677222386507</v>
      </c>
      <c r="J522" s="3">
        <v>-0.016850665753821853</v>
      </c>
      <c r="K522" s="4"/>
      <c r="M522" s="5">
        <v>298892</v>
      </c>
      <c r="N522" s="4"/>
      <c r="P522" s="23">
        <v>84.02150695181945</v>
      </c>
      <c r="R522" s="23">
        <v>82.60568862204192</v>
      </c>
      <c r="T522" s="6">
        <v>-1.4158183297775224</v>
      </c>
      <c r="V522" s="3">
        <v>-0.016850665753821777</v>
      </c>
    </row>
    <row r="523" spans="11:14" ht="12.75">
      <c r="K523" s="4"/>
      <c r="N523" s="4"/>
    </row>
    <row r="524" ht="12.75">
      <c r="B524" s="1" t="s">
        <v>632</v>
      </c>
    </row>
  </sheetData>
  <mergeCells count="4">
    <mergeCell ref="B1:V1"/>
    <mergeCell ref="H5:J5"/>
    <mergeCell ref="T5:V5"/>
    <mergeCell ref="B2:V2"/>
  </mergeCells>
  <conditionalFormatting sqref="V523:V65536 V5:V8 V1 V3">
    <cfRule type="cellIs" priority="1" dxfId="0" operator="lessThan" stopIfTrue="1">
      <formula>-0.088000000000001</formula>
    </cfRule>
  </conditionalFormatting>
  <conditionalFormatting sqref="V9:V522">
    <cfRule type="cellIs" priority="2" dxfId="0" operator="lessThan" stopIfTrue="1">
      <formula>-0.06901</formula>
    </cfRule>
  </conditionalFormatting>
  <printOptions/>
  <pageMargins left="0.15748031496062992" right="0.15748031496062992" top="0.984251968503937" bottom="0.984251968503937" header="0.5118110236220472" footer="0.5118110236220472"/>
  <pageSetup fitToHeight="0" horizontalDpi="600" verticalDpi="600" orientation="portrait" paperSize="9" scale="75" r:id="rId1"/>
  <rowBreaks count="11" manualBreakCount="11">
    <brk id="32" max="255" man="1"/>
    <brk id="77" max="255" man="1"/>
    <brk id="131" max="255" man="1"/>
    <brk id="193" max="255" man="1"/>
    <brk id="202" max="255" man="1"/>
    <brk id="237" max="255" man="1"/>
    <brk id="293" max="255" man="1"/>
    <brk id="354" max="255" man="1"/>
    <brk id="413" max="255" man="1"/>
    <brk id="475" max="255" man="1"/>
    <brk id="49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W528"/>
  <sheetViews>
    <sheetView zoomScale="85" zoomScaleNormal="85" workbookViewId="0" topLeftCell="A1">
      <pane ySplit="11" topLeftCell="BM12" activePane="bottomLeft" state="frozen"/>
      <selection pane="topLeft" activeCell="A1" sqref="A1"/>
      <selection pane="bottomLeft" activeCell="A1" sqref="A1"/>
    </sheetView>
  </sheetViews>
  <sheetFormatPr defaultColWidth="9.140625" defaultRowHeight="12.75"/>
  <cols>
    <col min="1" max="1" width="9.00390625" style="1" customWidth="1"/>
    <col min="2" max="2" width="27.57421875" style="1" bestFit="1" customWidth="1"/>
    <col min="3" max="3" width="0.85546875" style="1" customWidth="1"/>
    <col min="4" max="4" width="10.7109375" style="2" customWidth="1"/>
    <col min="5" max="5" width="0.85546875" style="1" customWidth="1"/>
    <col min="6" max="6" width="10.7109375" style="2" customWidth="1"/>
    <col min="7" max="7" width="0.85546875" style="1" customWidth="1"/>
    <col min="8" max="8" width="10.7109375" style="2" customWidth="1"/>
    <col min="9" max="9" width="0.85546875" style="1" customWidth="1"/>
    <col min="10" max="10" width="10.7109375" style="3" customWidth="1"/>
    <col min="11" max="12" width="0.85546875" style="3" customWidth="1"/>
    <col min="13" max="13" width="11.7109375" style="5" customWidth="1"/>
    <col min="14" max="15" width="0.85546875" style="3" customWidth="1"/>
    <col min="16" max="16" width="10.7109375" style="6" customWidth="1"/>
    <col min="17" max="17" width="0.85546875" style="3" customWidth="1"/>
    <col min="18" max="18" width="10.7109375" style="6" customWidth="1"/>
    <col min="19" max="19" width="0.85546875" style="3" customWidth="1"/>
    <col min="20" max="20" width="10.7109375" style="6" customWidth="1"/>
    <col min="21" max="21" width="0.85546875" style="3" customWidth="1"/>
    <col min="22" max="22" width="10.7109375" style="3" customWidth="1"/>
    <col min="23" max="23" width="10.140625" style="1" bestFit="1" customWidth="1"/>
    <col min="24" max="16384" width="9.140625" style="1" customWidth="1"/>
  </cols>
  <sheetData>
    <row r="1" spans="2:22" ht="18">
      <c r="B1" s="140" t="s">
        <v>643</v>
      </c>
      <c r="C1" s="140"/>
      <c r="D1" s="140"/>
      <c r="E1" s="140"/>
      <c r="F1" s="140"/>
      <c r="G1" s="140"/>
      <c r="H1" s="140"/>
      <c r="I1" s="140"/>
      <c r="J1" s="140"/>
      <c r="K1" s="140"/>
      <c r="L1" s="140"/>
      <c r="M1" s="140"/>
      <c r="N1" s="140"/>
      <c r="O1" s="140"/>
      <c r="P1" s="140"/>
      <c r="Q1" s="140"/>
      <c r="R1" s="140"/>
      <c r="S1" s="140"/>
      <c r="T1" s="140"/>
      <c r="U1" s="140"/>
      <c r="V1" s="140"/>
    </row>
    <row r="2" spans="2:22" ht="4.5" customHeight="1">
      <c r="B2" s="66"/>
      <c r="C2" s="66"/>
      <c r="D2" s="66"/>
      <c r="E2" s="66"/>
      <c r="F2" s="66"/>
      <c r="G2" s="66"/>
      <c r="H2" s="66"/>
      <c r="I2" s="66"/>
      <c r="J2" s="66"/>
      <c r="K2" s="66"/>
      <c r="L2" s="66"/>
      <c r="M2" s="128"/>
      <c r="N2" s="66"/>
      <c r="O2" s="66"/>
      <c r="P2" s="66"/>
      <c r="Q2" s="66"/>
      <c r="R2" s="66"/>
      <c r="S2" s="66"/>
      <c r="T2" s="66"/>
      <c r="U2" s="66"/>
      <c r="V2" s="66"/>
    </row>
    <row r="3" spans="2:22" ht="27" customHeight="1">
      <c r="B3" s="143" t="s">
        <v>646</v>
      </c>
      <c r="C3" s="144"/>
      <c r="D3" s="144"/>
      <c r="E3" s="144"/>
      <c r="F3" s="144"/>
      <c r="G3" s="144"/>
      <c r="H3" s="144"/>
      <c r="I3" s="144"/>
      <c r="J3" s="144"/>
      <c r="K3" s="144"/>
      <c r="L3" s="144"/>
      <c r="M3" s="144"/>
      <c r="N3" s="144"/>
      <c r="O3" s="144"/>
      <c r="P3" s="144"/>
      <c r="Q3" s="144"/>
      <c r="R3" s="144"/>
      <c r="S3" s="144"/>
      <c r="T3" s="144"/>
      <c r="U3" s="144"/>
      <c r="V3" s="144"/>
    </row>
    <row r="4" spans="2:22" ht="6" customHeight="1">
      <c r="B4" s="74"/>
      <c r="C4"/>
      <c r="D4"/>
      <c r="E4"/>
      <c r="F4"/>
      <c r="G4"/>
      <c r="H4"/>
      <c r="I4"/>
      <c r="J4"/>
      <c r="K4"/>
      <c r="L4"/>
      <c r="M4" s="129"/>
      <c r="N4"/>
      <c r="O4"/>
      <c r="P4"/>
      <c r="Q4"/>
      <c r="R4"/>
      <c r="S4"/>
      <c r="T4"/>
      <c r="U4"/>
      <c r="V4"/>
    </row>
    <row r="5" spans="2:22" ht="63" customHeight="1">
      <c r="B5" s="142" t="s">
        <v>639</v>
      </c>
      <c r="C5" s="142"/>
      <c r="D5" s="142"/>
      <c r="E5" s="142"/>
      <c r="F5" s="142"/>
      <c r="G5" s="142"/>
      <c r="H5" s="142"/>
      <c r="I5" s="142"/>
      <c r="J5" s="142"/>
      <c r="K5" s="142"/>
      <c r="L5" s="142"/>
      <c r="M5" s="142"/>
      <c r="N5" s="142"/>
      <c r="O5" s="142"/>
      <c r="P5" s="142"/>
      <c r="Q5" s="142"/>
      <c r="R5" s="142"/>
      <c r="S5" s="142"/>
      <c r="T5" s="142"/>
      <c r="U5" s="142"/>
      <c r="V5" s="142"/>
    </row>
    <row r="6" spans="2:22" ht="7.5" customHeight="1">
      <c r="B6" s="73"/>
      <c r="C6" s="73"/>
      <c r="D6" s="73"/>
      <c r="E6" s="73"/>
      <c r="F6" s="73"/>
      <c r="G6" s="73"/>
      <c r="H6" s="73"/>
      <c r="I6" s="73"/>
      <c r="J6" s="73"/>
      <c r="K6" s="73"/>
      <c r="L6" s="73"/>
      <c r="M6" s="130"/>
      <c r="N6" s="73"/>
      <c r="O6" s="73"/>
      <c r="P6" s="73"/>
      <c r="Q6" s="73"/>
      <c r="R6" s="73"/>
      <c r="S6" s="73"/>
      <c r="T6" s="73"/>
      <c r="U6" s="73"/>
      <c r="V6" s="73"/>
    </row>
    <row r="7" spans="2:22" ht="29.25" customHeight="1">
      <c r="B7" s="142" t="s">
        <v>656</v>
      </c>
      <c r="C7" s="142"/>
      <c r="D7" s="142"/>
      <c r="E7" s="142"/>
      <c r="F7" s="142"/>
      <c r="G7" s="142"/>
      <c r="H7" s="142"/>
      <c r="I7" s="142"/>
      <c r="J7" s="142"/>
      <c r="K7" s="142"/>
      <c r="L7" s="142"/>
      <c r="M7" s="142"/>
      <c r="N7" s="142"/>
      <c r="O7" s="142"/>
      <c r="P7" s="142"/>
      <c r="Q7" s="142"/>
      <c r="R7" s="142"/>
      <c r="S7" s="142"/>
      <c r="T7" s="142"/>
      <c r="U7" s="142"/>
      <c r="V7" s="142"/>
    </row>
    <row r="8" ht="13.5" thickBot="1"/>
    <row r="9" spans="1:22" s="25" customFormat="1" ht="141" customHeight="1">
      <c r="A9" s="11"/>
      <c r="B9" s="11" t="s">
        <v>2024</v>
      </c>
      <c r="C9" s="11"/>
      <c r="D9" s="24" t="s">
        <v>641</v>
      </c>
      <c r="E9" s="11"/>
      <c r="F9" s="24" t="s">
        <v>652</v>
      </c>
      <c r="G9" s="11"/>
      <c r="H9" s="141" t="s">
        <v>210</v>
      </c>
      <c r="I9" s="141"/>
      <c r="J9" s="141"/>
      <c r="K9" s="7"/>
      <c r="L9" s="8"/>
      <c r="M9" s="9" t="s">
        <v>636</v>
      </c>
      <c r="N9" s="10"/>
      <c r="O9" s="11"/>
      <c r="P9" s="12" t="s">
        <v>642</v>
      </c>
      <c r="Q9" s="11"/>
      <c r="R9" s="12" t="s">
        <v>651</v>
      </c>
      <c r="S9" s="11"/>
      <c r="T9" s="141" t="s">
        <v>210</v>
      </c>
      <c r="U9" s="141"/>
      <c r="V9" s="141"/>
    </row>
    <row r="10" spans="1:22" s="25" customFormat="1" ht="25.5">
      <c r="A10" s="17"/>
      <c r="B10" s="17"/>
      <c r="C10" s="17"/>
      <c r="D10" s="26" t="s">
        <v>208</v>
      </c>
      <c r="E10" s="17"/>
      <c r="F10" s="26" t="s">
        <v>208</v>
      </c>
      <c r="G10" s="17"/>
      <c r="H10" s="26" t="s">
        <v>208</v>
      </c>
      <c r="I10" s="17"/>
      <c r="J10" s="14" t="s">
        <v>209</v>
      </c>
      <c r="K10" s="13"/>
      <c r="L10" s="14"/>
      <c r="M10" s="15"/>
      <c r="N10" s="16"/>
      <c r="O10" s="17"/>
      <c r="P10" s="18" t="s">
        <v>211</v>
      </c>
      <c r="Q10" s="17"/>
      <c r="R10" s="18" t="s">
        <v>211</v>
      </c>
      <c r="S10" s="17"/>
      <c r="T10" s="18" t="s">
        <v>211</v>
      </c>
      <c r="U10" s="17"/>
      <c r="V10" s="14" t="s">
        <v>209</v>
      </c>
    </row>
    <row r="11" spans="1:22" ht="12.75">
      <c r="A11" s="27"/>
      <c r="B11" s="27"/>
      <c r="C11" s="27"/>
      <c r="D11" s="27"/>
      <c r="E11" s="27"/>
      <c r="F11" s="27"/>
      <c r="G11" s="27"/>
      <c r="H11" s="27"/>
      <c r="I11" s="27"/>
      <c r="J11" s="27"/>
      <c r="K11" s="27"/>
      <c r="L11" s="27"/>
      <c r="M11" s="21"/>
      <c r="N11" s="27"/>
      <c r="O11" s="27"/>
      <c r="P11" s="27"/>
      <c r="Q11" s="27"/>
      <c r="R11" s="27"/>
      <c r="S11" s="27"/>
      <c r="T11" s="27"/>
      <c r="U11" s="27"/>
      <c r="V11" s="27"/>
    </row>
    <row r="12" spans="11:14" ht="12.75">
      <c r="K12" s="4"/>
      <c r="N12" s="4"/>
    </row>
    <row r="13" spans="1:22" ht="12.75">
      <c r="A13" s="1" t="s">
        <v>644</v>
      </c>
      <c r="B13" s="1" t="s">
        <v>655</v>
      </c>
      <c r="D13" s="2">
        <v>49153.135266668636</v>
      </c>
      <c r="F13" s="2">
        <v>48287.012735687254</v>
      </c>
      <c r="H13" s="2">
        <v>-866.1225309813817</v>
      </c>
      <c r="J13" s="3">
        <v>-0.01762090101236554</v>
      </c>
      <c r="K13" s="4"/>
      <c r="M13" s="5">
        <v>23311646</v>
      </c>
      <c r="N13" s="4"/>
      <c r="P13" s="23">
        <v>2108.5227215044633</v>
      </c>
      <c r="R13" s="23">
        <v>2071.3686513465095</v>
      </c>
      <c r="T13" s="6">
        <v>-37.15407015795381</v>
      </c>
      <c r="V13" s="3">
        <v>-0.01762090101236557</v>
      </c>
    </row>
    <row r="14" spans="1:22" s="29" customFormat="1" ht="12.75">
      <c r="A14" s="29" t="s">
        <v>123</v>
      </c>
      <c r="B14" s="29" t="s">
        <v>1621</v>
      </c>
      <c r="D14" s="67">
        <v>51956.00274402846</v>
      </c>
      <c r="F14" s="67">
        <v>50899.621710791536</v>
      </c>
      <c r="H14" s="67">
        <v>-1056.3810332369248</v>
      </c>
      <c r="J14" s="68">
        <v>-0.02033222298569417</v>
      </c>
      <c r="K14" s="69"/>
      <c r="L14" s="68"/>
      <c r="M14" s="70">
        <v>23311646</v>
      </c>
      <c r="N14" s="69"/>
      <c r="O14" s="68"/>
      <c r="P14" s="71">
        <v>2228.7573663407748</v>
      </c>
      <c r="Q14" s="68"/>
      <c r="R14" s="71">
        <v>2183.4417745873257</v>
      </c>
      <c r="S14" s="68"/>
      <c r="T14" s="72">
        <v>-45.3155917534491</v>
      </c>
      <c r="U14" s="68"/>
      <c r="V14" s="68">
        <v>-0.02033222298569417</v>
      </c>
    </row>
    <row r="15" spans="11:18" ht="12.75">
      <c r="K15" s="4"/>
      <c r="N15" s="4"/>
      <c r="P15" s="23"/>
      <c r="R15" s="23"/>
    </row>
    <row r="16" spans="11:18" ht="12.75">
      <c r="K16" s="4"/>
      <c r="N16" s="4"/>
      <c r="P16" s="23"/>
      <c r="R16" s="23"/>
    </row>
    <row r="17" spans="1:22" ht="12.75">
      <c r="A17" s="1" t="s">
        <v>124</v>
      </c>
      <c r="B17" s="1" t="s">
        <v>1622</v>
      </c>
      <c r="D17" s="2">
        <v>10950.567811497513</v>
      </c>
      <c r="F17" s="2">
        <v>10492.135364325699</v>
      </c>
      <c r="H17" s="2">
        <v>-458.4324471718137</v>
      </c>
      <c r="J17" s="3">
        <v>-0.04186380606588126</v>
      </c>
      <c r="K17" s="4"/>
      <c r="M17" s="5">
        <v>3440231</v>
      </c>
      <c r="N17" s="4"/>
      <c r="P17" s="23">
        <v>3183.0908481138367</v>
      </c>
      <c r="R17" s="23">
        <v>3049.8345501583176</v>
      </c>
      <c r="T17" s="6">
        <v>-133.25629795551913</v>
      </c>
      <c r="V17" s="3">
        <v>-0.04186380606588125</v>
      </c>
    </row>
    <row r="18" spans="1:22" ht="12.75">
      <c r="A18" s="1" t="s">
        <v>128</v>
      </c>
      <c r="B18" s="1" t="s">
        <v>1623</v>
      </c>
      <c r="D18" s="2">
        <v>11547.41861368691</v>
      </c>
      <c r="F18" s="2">
        <v>11114.353994045703</v>
      </c>
      <c r="H18" s="2">
        <v>-433.0646196412072</v>
      </c>
      <c r="J18" s="3">
        <v>-0.03750315409263027</v>
      </c>
      <c r="K18" s="4"/>
      <c r="M18" s="5">
        <v>5033719</v>
      </c>
      <c r="N18" s="4"/>
      <c r="P18" s="23">
        <v>2294.0133554707586</v>
      </c>
      <c r="R18" s="23">
        <v>2207.980619109987</v>
      </c>
      <c r="T18" s="6">
        <v>-86.03273636077165</v>
      </c>
      <c r="V18" s="3">
        <v>-0.037503154092630255</v>
      </c>
    </row>
    <row r="19" spans="1:22" ht="12.75">
      <c r="A19" s="1" t="s">
        <v>131</v>
      </c>
      <c r="B19" s="1" t="s">
        <v>1624</v>
      </c>
      <c r="D19" s="2">
        <v>29452.899688394315</v>
      </c>
      <c r="F19" s="2">
        <v>29287.960573784476</v>
      </c>
      <c r="H19" s="2">
        <v>-164.93911460983873</v>
      </c>
      <c r="J19" s="3">
        <v>-0.005600097659478727</v>
      </c>
      <c r="K19" s="4"/>
      <c r="M19" s="5">
        <v>14836498</v>
      </c>
      <c r="N19" s="4"/>
      <c r="P19" s="23">
        <v>1985.1652113857538</v>
      </c>
      <c r="R19" s="23">
        <v>1974.0480923317941</v>
      </c>
      <c r="T19" s="6">
        <v>-11.117119053959641</v>
      </c>
      <c r="V19" s="3">
        <v>-0.00560009765947857</v>
      </c>
    </row>
    <row r="20" spans="1:22" ht="12.75">
      <c r="A20" s="1" t="s">
        <v>2025</v>
      </c>
      <c r="B20" s="1" t="s">
        <v>1625</v>
      </c>
      <c r="D20" s="2">
        <v>5.11663044972605</v>
      </c>
      <c r="F20" s="2">
        <v>5.171778635663854</v>
      </c>
      <c r="H20" s="2">
        <v>0.055148185937803795</v>
      </c>
      <c r="J20" s="3">
        <v>0.010778223379559587</v>
      </c>
      <c r="K20" s="4"/>
      <c r="M20" s="5">
        <v>1198</v>
      </c>
      <c r="N20" s="4"/>
      <c r="P20" s="23">
        <v>4270.977003110225</v>
      </c>
      <c r="R20" s="23">
        <v>4317.01054729871</v>
      </c>
      <c r="T20" s="6">
        <v>46.033544188484484</v>
      </c>
      <c r="V20" s="3">
        <v>0.010778223379559708</v>
      </c>
    </row>
    <row r="21" spans="11:18" ht="12.75">
      <c r="K21" s="4"/>
      <c r="N21" s="4"/>
      <c r="P21" s="23"/>
      <c r="R21" s="23"/>
    </row>
    <row r="22" spans="1:22" ht="12.75">
      <c r="A22" s="1" t="s">
        <v>125</v>
      </c>
      <c r="B22" s="1" t="s">
        <v>1626</v>
      </c>
      <c r="D22" s="2">
        <v>3545.3827557197633</v>
      </c>
      <c r="F22" s="2">
        <v>3373.1217312272083</v>
      </c>
      <c r="H22" s="2">
        <v>-172.26102449255495</v>
      </c>
      <c r="J22" s="3">
        <v>-0.04858742662259706</v>
      </c>
      <c r="K22" s="4"/>
      <c r="M22" s="5">
        <v>1358901</v>
      </c>
      <c r="N22" s="4"/>
      <c r="P22" s="23">
        <v>2609.0073932683567</v>
      </c>
      <c r="R22" s="23">
        <v>2482.242437990117</v>
      </c>
      <c r="T22" s="6">
        <v>-126.76495527823954</v>
      </c>
      <c r="V22" s="3">
        <v>-0.04858742662259707</v>
      </c>
    </row>
    <row r="23" spans="1:22" ht="12.75">
      <c r="A23" s="1" t="s">
        <v>126</v>
      </c>
      <c r="B23" s="1" t="s">
        <v>1627</v>
      </c>
      <c r="D23" s="2">
        <v>4602.317578417922</v>
      </c>
      <c r="F23" s="2">
        <v>4506.40465799421</v>
      </c>
      <c r="H23" s="2">
        <v>-95.91292042371242</v>
      </c>
      <c r="J23" s="3">
        <v>-0.02084013516874321</v>
      </c>
      <c r="K23" s="4"/>
      <c r="M23" s="5">
        <v>2081330</v>
      </c>
      <c r="N23" s="4"/>
      <c r="P23" s="23">
        <v>2211.23876483687</v>
      </c>
      <c r="R23" s="23">
        <v>2165.156250087304</v>
      </c>
      <c r="T23" s="6">
        <v>-46.08251474956569</v>
      </c>
      <c r="V23" s="3">
        <v>-0.020840135168743456</v>
      </c>
    </row>
    <row r="24" spans="1:22" ht="12.75">
      <c r="A24" s="1" t="s">
        <v>127</v>
      </c>
      <c r="B24" s="1" t="s">
        <v>1628</v>
      </c>
      <c r="D24" s="2">
        <v>8147.700334137686</v>
      </c>
      <c r="F24" s="2">
        <v>7879.526389221418</v>
      </c>
      <c r="H24" s="2">
        <v>-268.1739449162678</v>
      </c>
      <c r="J24" s="3">
        <v>-0.03291406579997276</v>
      </c>
      <c r="K24" s="4"/>
      <c r="M24" s="5">
        <v>3440231</v>
      </c>
      <c r="N24" s="4"/>
      <c r="P24" s="23">
        <v>2368.3585009662684</v>
      </c>
      <c r="R24" s="23">
        <v>2290.4061934275396</v>
      </c>
      <c r="T24" s="6">
        <v>-77.95230753872875</v>
      </c>
      <c r="V24" s="3">
        <v>-0.032914065799972816</v>
      </c>
    </row>
    <row r="25" spans="1:22" ht="12.75">
      <c r="A25" s="1" t="s">
        <v>2026</v>
      </c>
      <c r="B25" s="1" t="s">
        <v>1629</v>
      </c>
      <c r="D25" s="2">
        <v>2802.8674773598264</v>
      </c>
      <c r="F25" s="2">
        <v>2612.608975104282</v>
      </c>
      <c r="H25" s="2">
        <v>-190.2585022555445</v>
      </c>
      <c r="J25" s="3">
        <v>-0.06787994929919389</v>
      </c>
      <c r="K25" s="4"/>
      <c r="M25" s="5">
        <v>3440231</v>
      </c>
      <c r="N25" s="4"/>
      <c r="P25" s="23">
        <v>814.7323471475685</v>
      </c>
      <c r="R25" s="23">
        <v>759.4283567307782</v>
      </c>
      <c r="T25" s="6">
        <v>-55.30399041679027</v>
      </c>
      <c r="V25" s="3">
        <v>-0.067879949299194</v>
      </c>
    </row>
    <row r="26" spans="11:18" ht="12.75">
      <c r="K26" s="4"/>
      <c r="N26" s="4"/>
      <c r="P26" s="23"/>
      <c r="R26" s="23"/>
    </row>
    <row r="27" spans="1:22" ht="12.75">
      <c r="A27" s="1" t="s">
        <v>129</v>
      </c>
      <c r="B27" s="1" t="s">
        <v>1630</v>
      </c>
      <c r="D27" s="2">
        <v>11082.850054762886</v>
      </c>
      <c r="F27" s="2">
        <v>10671.354084067962</v>
      </c>
      <c r="H27" s="2">
        <v>-411.49597069492484</v>
      </c>
      <c r="J27" s="3">
        <v>-0.03712907498176277</v>
      </c>
      <c r="K27" s="4"/>
      <c r="M27" s="5">
        <v>5033719</v>
      </c>
      <c r="N27" s="4"/>
      <c r="P27" s="23">
        <v>2201.7220378735656</v>
      </c>
      <c r="R27" s="23">
        <v>2119.974135240358</v>
      </c>
      <c r="T27" s="6">
        <v>-81.74790263320756</v>
      </c>
      <c r="V27" s="3">
        <v>-0.03712907498176296</v>
      </c>
    </row>
    <row r="28" spans="1:22" ht="12.75">
      <c r="A28" s="1" t="s">
        <v>130</v>
      </c>
      <c r="B28" s="1" t="s">
        <v>1631</v>
      </c>
      <c r="D28" s="2">
        <v>464.5685589240235</v>
      </c>
      <c r="F28" s="2">
        <v>442.99990997774125</v>
      </c>
      <c r="H28" s="2">
        <v>-21.568648946282224</v>
      </c>
      <c r="J28" s="3">
        <v>-0.04642726790688736</v>
      </c>
      <c r="K28" s="4"/>
      <c r="M28" s="5">
        <v>5033719</v>
      </c>
      <c r="N28" s="4"/>
      <c r="P28" s="23">
        <v>92.29131759719274</v>
      </c>
      <c r="R28" s="23">
        <v>88.00648386962825</v>
      </c>
      <c r="T28" s="6">
        <v>-4.284833727564489</v>
      </c>
      <c r="V28" s="3">
        <v>-0.046427267906887296</v>
      </c>
    </row>
    <row r="29" spans="11:18" ht="12.75">
      <c r="K29" s="4"/>
      <c r="N29" s="4"/>
      <c r="P29" s="23"/>
      <c r="R29" s="23"/>
    </row>
    <row r="30" spans="1:22" ht="12.75">
      <c r="A30" s="1" t="s">
        <v>137</v>
      </c>
      <c r="B30" s="1" t="s">
        <v>139</v>
      </c>
      <c r="D30" s="2">
        <v>947.3575583288723</v>
      </c>
      <c r="F30" s="2">
        <v>935.1513048381772</v>
      </c>
      <c r="H30" s="2">
        <v>-12.206253490695076</v>
      </c>
      <c r="J30" s="3">
        <v>-0.012884526421287824</v>
      </c>
      <c r="K30" s="4"/>
      <c r="M30" s="5">
        <v>475277</v>
      </c>
      <c r="N30" s="4"/>
      <c r="P30" s="23">
        <v>1993.2745711003738</v>
      </c>
      <c r="R30" s="23">
        <v>1967.5921722241496</v>
      </c>
      <c r="T30" s="6">
        <v>-25.68239887622417</v>
      </c>
      <c r="V30" s="3">
        <v>-0.01288452642128795</v>
      </c>
    </row>
    <row r="31" spans="1:22" ht="12.75">
      <c r="A31" s="1" t="s">
        <v>138</v>
      </c>
      <c r="B31" s="1" t="s">
        <v>140</v>
      </c>
      <c r="D31" s="2">
        <v>9787.863494792517</v>
      </c>
      <c r="F31" s="2">
        <v>9613.461174299538</v>
      </c>
      <c r="H31" s="2">
        <v>-174.4023204929781</v>
      </c>
      <c r="J31" s="3">
        <v>-0.017818221574684424</v>
      </c>
      <c r="K31" s="4"/>
      <c r="M31" s="5">
        <v>4901680</v>
      </c>
      <c r="N31" s="4"/>
      <c r="P31" s="23">
        <v>1996.8385318487776</v>
      </c>
      <c r="R31" s="23">
        <v>1961.2584204394284</v>
      </c>
      <c r="T31" s="6">
        <v>-35.58011140934923</v>
      </c>
      <c r="V31" s="3">
        <v>-0.017818221574684507</v>
      </c>
    </row>
    <row r="32" spans="1:22" ht="12.75">
      <c r="A32" s="1" t="s">
        <v>141</v>
      </c>
      <c r="B32" s="1" t="s">
        <v>143</v>
      </c>
      <c r="D32" s="2">
        <v>6146.359203044443</v>
      </c>
      <c r="F32" s="2">
        <v>6204.316408147784</v>
      </c>
      <c r="H32" s="2">
        <v>57.95720510334104</v>
      </c>
      <c r="J32" s="3">
        <v>0.009429518059184273</v>
      </c>
      <c r="K32" s="4"/>
      <c r="M32" s="5">
        <v>3714949</v>
      </c>
      <c r="N32" s="4"/>
      <c r="P32" s="23">
        <v>1654.4935618347502</v>
      </c>
      <c r="R32" s="23">
        <v>1670.094638754875</v>
      </c>
      <c r="T32" s="6">
        <v>15.601076920124797</v>
      </c>
      <c r="V32" s="3">
        <v>0.009429518059184218</v>
      </c>
    </row>
    <row r="33" spans="1:22" ht="12.75">
      <c r="A33" s="1" t="s">
        <v>142</v>
      </c>
      <c r="B33" s="1" t="s">
        <v>144</v>
      </c>
      <c r="D33" s="2">
        <v>8957.131564844973</v>
      </c>
      <c r="F33" s="2">
        <v>9029.690863015461</v>
      </c>
      <c r="H33" s="2">
        <v>72.55929817048855</v>
      </c>
      <c r="J33" s="3">
        <v>0.008100729306608592</v>
      </c>
      <c r="K33" s="4"/>
      <c r="M33" s="5">
        <v>5744592</v>
      </c>
      <c r="N33" s="4"/>
      <c r="P33" s="23">
        <v>1559.228499577511</v>
      </c>
      <c r="R33" s="23">
        <v>1571.8593875797378</v>
      </c>
      <c r="T33" s="6">
        <v>12.630888002226811</v>
      </c>
      <c r="V33" s="3">
        <v>0.008100729306608543</v>
      </c>
    </row>
    <row r="34" spans="1:23" ht="12.75">
      <c r="A34" s="1" t="s">
        <v>132</v>
      </c>
      <c r="B34" s="1" t="s">
        <v>1632</v>
      </c>
      <c r="D34" s="2">
        <v>2618.170681887092</v>
      </c>
      <c r="F34" s="2">
        <v>2538.25738505815</v>
      </c>
      <c r="H34" s="2">
        <v>-79.9132968289423</v>
      </c>
      <c r="J34" s="3">
        <v>-0.030522569587152888</v>
      </c>
      <c r="K34" s="4"/>
      <c r="M34" s="5">
        <v>9459541</v>
      </c>
      <c r="N34" s="4"/>
      <c r="P34" s="23">
        <v>276.77565770760884</v>
      </c>
      <c r="R34" s="23">
        <v>268.32775343519836</v>
      </c>
      <c r="T34" s="6">
        <v>-8.447904272410483</v>
      </c>
      <c r="V34" s="3">
        <v>-0.03052256958715283</v>
      </c>
      <c r="W34" s="5"/>
    </row>
    <row r="35" spans="1:22" ht="12.75">
      <c r="A35" s="1" t="s">
        <v>145</v>
      </c>
      <c r="B35" s="1" t="s">
        <v>193</v>
      </c>
      <c r="D35" s="2">
        <v>996.0171854964126</v>
      </c>
      <c r="F35" s="2">
        <v>967.0834384253667</v>
      </c>
      <c r="H35" s="2">
        <v>-28.9337470710459</v>
      </c>
      <c r="J35" s="3">
        <v>-0.029049445624399935</v>
      </c>
      <c r="K35" s="4"/>
      <c r="M35" s="5">
        <v>10646272</v>
      </c>
      <c r="N35" s="4"/>
      <c r="P35" s="23">
        <v>93.55548923570736</v>
      </c>
      <c r="R35" s="23">
        <v>90.83775413829053</v>
      </c>
      <c r="T35" s="6">
        <v>-2.7177350974168206</v>
      </c>
      <c r="V35" s="3">
        <v>-0.029049445624400004</v>
      </c>
    </row>
    <row r="36" spans="11:18" ht="12.75">
      <c r="K36" s="4"/>
      <c r="N36" s="4"/>
      <c r="P36" s="23"/>
      <c r="R36" s="23"/>
    </row>
    <row r="37" spans="2:18" ht="12.75">
      <c r="B37" s="1" t="s">
        <v>1633</v>
      </c>
      <c r="K37" s="4"/>
      <c r="N37" s="4"/>
      <c r="P37" s="23"/>
      <c r="R37" s="23"/>
    </row>
    <row r="38" spans="11:18" ht="12.75">
      <c r="K38" s="4"/>
      <c r="N38" s="4"/>
      <c r="P38" s="23"/>
      <c r="R38" s="23"/>
    </row>
    <row r="39" spans="1:22" ht="12.75">
      <c r="A39" s="1" t="s">
        <v>2027</v>
      </c>
      <c r="B39" s="1" t="s">
        <v>1634</v>
      </c>
      <c r="D39" s="2">
        <v>51.11039187196302</v>
      </c>
      <c r="F39" s="2">
        <v>47.583774832797566</v>
      </c>
      <c r="H39" s="2">
        <v>-3.526617039165451</v>
      </c>
      <c r="J39" s="3">
        <v>-0.06900000000000006</v>
      </c>
      <c r="K39" s="4"/>
      <c r="M39" s="5">
        <v>6429</v>
      </c>
      <c r="N39" s="4"/>
      <c r="P39" s="23">
        <v>7949.975403945095</v>
      </c>
      <c r="R39" s="23">
        <v>7401.427101072883</v>
      </c>
      <c r="T39" s="6">
        <v>-548.5483028722128</v>
      </c>
      <c r="V39" s="3">
        <v>-0.06900000000000016</v>
      </c>
    </row>
    <row r="40" spans="11:18" ht="12.75">
      <c r="K40" s="4"/>
      <c r="N40" s="4"/>
      <c r="P40" s="23"/>
      <c r="R40" s="23"/>
    </row>
    <row r="41" spans="1:22" ht="12.75">
      <c r="A41" s="1" t="s">
        <v>2028</v>
      </c>
      <c r="B41" s="1" t="s">
        <v>1635</v>
      </c>
      <c r="D41" s="2">
        <v>309.89445347952164</v>
      </c>
      <c r="F41" s="2">
        <v>294.8290141795656</v>
      </c>
      <c r="H41" s="2">
        <v>-15.06543929995604</v>
      </c>
      <c r="J41" s="3">
        <v>-0.04861474328049434</v>
      </c>
      <c r="K41" s="4"/>
      <c r="M41" s="5">
        <v>104721</v>
      </c>
      <c r="N41" s="4"/>
      <c r="P41" s="23">
        <v>2959.2388678442876</v>
      </c>
      <c r="R41" s="23">
        <v>2815.376229978377</v>
      </c>
      <c r="T41" s="6">
        <v>-143.86263786591053</v>
      </c>
      <c r="V41" s="3">
        <v>-0.04861474328049426</v>
      </c>
    </row>
    <row r="42" spans="1:22" ht="12.75">
      <c r="A42" s="1" t="s">
        <v>2029</v>
      </c>
      <c r="B42" s="1" t="s">
        <v>1636</v>
      </c>
      <c r="D42" s="2">
        <v>270.9546655660334</v>
      </c>
      <c r="F42" s="2">
        <v>258.21810629079545</v>
      </c>
      <c r="H42" s="2">
        <v>-12.736559275237937</v>
      </c>
      <c r="J42" s="3">
        <v>-0.04700623718226382</v>
      </c>
      <c r="K42" s="4"/>
      <c r="M42" s="5">
        <v>106039</v>
      </c>
      <c r="N42" s="4"/>
      <c r="P42" s="23">
        <v>2555.2359562616903</v>
      </c>
      <c r="R42" s="23">
        <v>2435.1239288450047</v>
      </c>
      <c r="T42" s="6">
        <v>-120.11202741668558</v>
      </c>
      <c r="V42" s="3">
        <v>-0.047006237182263766</v>
      </c>
    </row>
    <row r="43" spans="1:22" ht="12.75">
      <c r="A43" s="1" t="s">
        <v>2030</v>
      </c>
      <c r="B43" s="1" t="s">
        <v>1637</v>
      </c>
      <c r="D43" s="2">
        <v>336.2570935612155</v>
      </c>
      <c r="F43" s="2">
        <v>317.9977891889469</v>
      </c>
      <c r="H43" s="2">
        <v>-18.259304372268616</v>
      </c>
      <c r="J43" s="3">
        <v>-0.054301618380414966</v>
      </c>
      <c r="K43" s="4"/>
      <c r="M43" s="5">
        <v>106694</v>
      </c>
      <c r="N43" s="4"/>
      <c r="P43" s="23">
        <v>3151.602653956319</v>
      </c>
      <c r="R43" s="23">
        <v>2980.46552935448</v>
      </c>
      <c r="T43" s="6">
        <v>-171.13712460183888</v>
      </c>
      <c r="V43" s="3">
        <v>-0.05430161838041491</v>
      </c>
    </row>
    <row r="44" spans="1:22" ht="12.75">
      <c r="A44" s="1" t="s">
        <v>2031</v>
      </c>
      <c r="B44" s="1" t="s">
        <v>1638</v>
      </c>
      <c r="D44" s="2">
        <v>208.16826626938436</v>
      </c>
      <c r="F44" s="2">
        <v>198.9151637939187</v>
      </c>
      <c r="H44" s="2">
        <v>-9.253102475465653</v>
      </c>
      <c r="J44" s="3">
        <v>-0.04445011067869244</v>
      </c>
      <c r="K44" s="4"/>
      <c r="M44" s="5">
        <v>83563</v>
      </c>
      <c r="N44" s="4"/>
      <c r="P44" s="23">
        <v>2491.153575977219</v>
      </c>
      <c r="R44" s="23">
        <v>2380.421523807411</v>
      </c>
      <c r="T44" s="6">
        <v>-110.73205216980796</v>
      </c>
      <c r="V44" s="3">
        <v>-0.044450110678692485</v>
      </c>
    </row>
    <row r="45" spans="1:22" ht="12.75">
      <c r="A45" s="1" t="s">
        <v>2032</v>
      </c>
      <c r="B45" s="1" t="s">
        <v>1639</v>
      </c>
      <c r="D45" s="2">
        <v>286.16490281938144</v>
      </c>
      <c r="F45" s="2">
        <v>273.3333148059631</v>
      </c>
      <c r="H45" s="2">
        <v>-12.831588013418354</v>
      </c>
      <c r="J45" s="3">
        <v>-0.04483983845327553</v>
      </c>
      <c r="K45" s="4"/>
      <c r="M45" s="5">
        <v>102960</v>
      </c>
      <c r="N45" s="4"/>
      <c r="P45" s="23">
        <v>2779.37939801264</v>
      </c>
      <c r="R45" s="23">
        <v>2654.7524748053916</v>
      </c>
      <c r="T45" s="6">
        <v>-124.62692320724864</v>
      </c>
      <c r="V45" s="3">
        <v>-0.04483983845327541</v>
      </c>
    </row>
    <row r="46" spans="1:22" ht="12.75">
      <c r="A46" s="1" t="s">
        <v>2033</v>
      </c>
      <c r="B46" s="1" t="s">
        <v>1640</v>
      </c>
      <c r="D46" s="2">
        <v>207.04720488504614</v>
      </c>
      <c r="F46" s="2">
        <v>200.19201441447072</v>
      </c>
      <c r="H46" s="2">
        <v>-6.8551904705754225</v>
      </c>
      <c r="J46" s="3">
        <v>-0.03310931183244645</v>
      </c>
      <c r="K46" s="4"/>
      <c r="M46" s="5">
        <v>87393</v>
      </c>
      <c r="N46" s="4"/>
      <c r="P46" s="23">
        <v>2369.150903219321</v>
      </c>
      <c r="R46" s="23">
        <v>2290.709947186511</v>
      </c>
      <c r="T46" s="6">
        <v>-78.44095603281039</v>
      </c>
      <c r="V46" s="3">
        <v>-0.033109311832446336</v>
      </c>
    </row>
    <row r="47" spans="11:18" ht="12.75">
      <c r="K47" s="4"/>
      <c r="N47" s="4"/>
      <c r="P47" s="23"/>
      <c r="R47" s="23"/>
    </row>
    <row r="48" spans="1:22" ht="12.75">
      <c r="A48" s="1" t="s">
        <v>2034</v>
      </c>
      <c r="B48" s="1" t="s">
        <v>1641</v>
      </c>
      <c r="D48" s="2">
        <v>353.67495185218837</v>
      </c>
      <c r="F48" s="2">
        <v>335.3115480493863</v>
      </c>
      <c r="H48" s="2">
        <v>-18.363403802802054</v>
      </c>
      <c r="J48" s="3">
        <v>-0.051921697328672245</v>
      </c>
      <c r="K48" s="4"/>
      <c r="M48" s="5">
        <v>135153</v>
      </c>
      <c r="N48" s="4"/>
      <c r="P48" s="23">
        <v>2616.848696308542</v>
      </c>
      <c r="R48" s="23">
        <v>2480.9774703438793</v>
      </c>
      <c r="T48" s="6">
        <v>-135.8712259646627</v>
      </c>
      <c r="V48" s="3">
        <v>-0.05192169732867225</v>
      </c>
    </row>
    <row r="49" spans="1:22" ht="12.75">
      <c r="A49" s="1" t="s">
        <v>2035</v>
      </c>
      <c r="B49" s="1" t="s">
        <v>1642</v>
      </c>
      <c r="D49" s="2">
        <v>305.73947016637015</v>
      </c>
      <c r="F49" s="2">
        <v>290.84053295795064</v>
      </c>
      <c r="H49" s="2">
        <v>-14.898937208419511</v>
      </c>
      <c r="J49" s="3">
        <v>-0.04873082693677776</v>
      </c>
      <c r="K49" s="4"/>
      <c r="M49" s="5">
        <v>120684</v>
      </c>
      <c r="N49" s="4"/>
      <c r="P49" s="23">
        <v>2533.388603015894</v>
      </c>
      <c r="R49" s="23">
        <v>2409.9344814387214</v>
      </c>
      <c r="T49" s="6">
        <v>-123.45412157717283</v>
      </c>
      <c r="V49" s="3">
        <v>-0.048730826936777806</v>
      </c>
    </row>
    <row r="50" spans="1:22" ht="12.75">
      <c r="A50" s="1" t="s">
        <v>2036</v>
      </c>
      <c r="B50" s="1" t="s">
        <v>1643</v>
      </c>
      <c r="D50" s="2">
        <v>354.67395251718824</v>
      </c>
      <c r="F50" s="2">
        <v>335.83942255339423</v>
      </c>
      <c r="H50" s="2">
        <v>-18.83452996379401</v>
      </c>
      <c r="J50" s="3">
        <v>-0.05310378681637539</v>
      </c>
      <c r="K50" s="4"/>
      <c r="M50" s="5">
        <v>130412</v>
      </c>
      <c r="N50" s="4"/>
      <c r="P50" s="23">
        <v>2719.6420001011275</v>
      </c>
      <c r="R50" s="23">
        <v>2575.2187111108965</v>
      </c>
      <c r="T50" s="6">
        <v>-144.42328899023096</v>
      </c>
      <c r="V50" s="3">
        <v>-0.053103786816375356</v>
      </c>
    </row>
    <row r="51" spans="1:22" ht="12.75">
      <c r="A51" s="1" t="s">
        <v>2037</v>
      </c>
      <c r="B51" s="1" t="s">
        <v>1644</v>
      </c>
      <c r="D51" s="2">
        <v>351.43404851717736</v>
      </c>
      <c r="F51" s="2">
        <v>333.0201155959612</v>
      </c>
      <c r="H51" s="2">
        <v>-18.413932921216144</v>
      </c>
      <c r="J51" s="3">
        <v>-0.05239655348965457</v>
      </c>
      <c r="K51" s="4"/>
      <c r="M51" s="5">
        <v>115389</v>
      </c>
      <c r="N51" s="4"/>
      <c r="P51" s="23">
        <v>3045.6460192668046</v>
      </c>
      <c r="R51" s="23">
        <v>2886.0646647077383</v>
      </c>
      <c r="T51" s="6">
        <v>-159.5813545590663</v>
      </c>
      <c r="V51" s="3">
        <v>-0.05239655348965446</v>
      </c>
    </row>
    <row r="52" spans="1:22" ht="12.75">
      <c r="A52" s="1" t="s">
        <v>2038</v>
      </c>
      <c r="B52" s="1" t="s">
        <v>1645</v>
      </c>
      <c r="D52" s="2">
        <v>235.4722173433065</v>
      </c>
      <c r="F52" s="2">
        <v>226.9394931580582</v>
      </c>
      <c r="H52" s="2">
        <v>-8.532724185248298</v>
      </c>
      <c r="J52" s="3">
        <v>-0.03623664940823155</v>
      </c>
      <c r="K52" s="4"/>
      <c r="M52" s="5">
        <v>136771</v>
      </c>
      <c r="N52" s="4"/>
      <c r="P52" s="23">
        <v>1721.6531087972342</v>
      </c>
      <c r="R52" s="23">
        <v>1659.266168691157</v>
      </c>
      <c r="T52" s="6">
        <v>-62.38694010607719</v>
      </c>
      <c r="V52" s="3">
        <v>-0.036236649408231486</v>
      </c>
    </row>
    <row r="53" spans="1:22" ht="12.75">
      <c r="A53" s="1" t="s">
        <v>2039</v>
      </c>
      <c r="B53" s="1" t="s">
        <v>1646</v>
      </c>
      <c r="D53" s="2">
        <v>274.791136870987</v>
      </c>
      <c r="F53" s="2">
        <v>260.1014414059996</v>
      </c>
      <c r="H53" s="2">
        <v>-14.68969546498738</v>
      </c>
      <c r="J53" s="3">
        <v>-0.05345767564506317</v>
      </c>
      <c r="K53" s="4"/>
      <c r="M53" s="5">
        <v>122693</v>
      </c>
      <c r="N53" s="4"/>
      <c r="P53" s="23">
        <v>2239.6643400274424</v>
      </c>
      <c r="R53" s="23">
        <v>2119.937090184441</v>
      </c>
      <c r="T53" s="6">
        <v>-119.72724984300157</v>
      </c>
      <c r="V53" s="3">
        <v>-0.05345767564506321</v>
      </c>
    </row>
    <row r="54" spans="11:18" ht="12.75">
      <c r="K54" s="4"/>
      <c r="N54" s="4"/>
      <c r="P54" s="23"/>
      <c r="R54" s="23"/>
    </row>
    <row r="55" spans="11:18" ht="12.75">
      <c r="K55" s="4"/>
      <c r="N55" s="4"/>
      <c r="P55" s="23"/>
      <c r="R55" s="23"/>
    </row>
    <row r="56" spans="1:22" ht="12.75">
      <c r="A56" s="1" t="s">
        <v>2040</v>
      </c>
      <c r="B56" s="1" t="s">
        <v>1647</v>
      </c>
      <c r="D56" s="2">
        <v>181.87131562410332</v>
      </c>
      <c r="F56" s="2">
        <v>172.5093838285707</v>
      </c>
      <c r="H56" s="2">
        <v>-9.361931795532627</v>
      </c>
      <c r="J56" s="3">
        <v>-0.05147558186075987</v>
      </c>
      <c r="K56" s="4"/>
      <c r="M56" s="5">
        <v>72361</v>
      </c>
      <c r="N56" s="4"/>
      <c r="P56" s="23">
        <v>2513.3886433866764</v>
      </c>
      <c r="R56" s="23">
        <v>2384.0105005261216</v>
      </c>
      <c r="T56" s="6">
        <v>-129.37814286055482</v>
      </c>
      <c r="V56" s="3">
        <v>-0.051475581860759775</v>
      </c>
    </row>
    <row r="57" spans="1:22" ht="12.75">
      <c r="A57" s="1" t="s">
        <v>2041</v>
      </c>
      <c r="B57" s="1" t="s">
        <v>1648</v>
      </c>
      <c r="D57" s="2">
        <v>297.2038088508672</v>
      </c>
      <c r="F57" s="2">
        <v>297.6500079305831</v>
      </c>
      <c r="H57" s="2">
        <v>0.44619907971593875</v>
      </c>
      <c r="J57" s="3">
        <v>0.0015013235578681138</v>
      </c>
      <c r="K57" s="4"/>
      <c r="M57" s="5">
        <v>142474</v>
      </c>
      <c r="N57" s="4"/>
      <c r="P57" s="23">
        <v>2086.0213712738264</v>
      </c>
      <c r="R57" s="23">
        <v>2089.1531643007365</v>
      </c>
      <c r="T57" s="6">
        <v>3.1317930269101453</v>
      </c>
      <c r="V57" s="3">
        <v>0.0015013235578683068</v>
      </c>
    </row>
    <row r="58" spans="1:22" ht="12.75">
      <c r="A58" s="1" t="s">
        <v>2042</v>
      </c>
      <c r="B58" s="1" t="s">
        <v>1649</v>
      </c>
      <c r="D58" s="2">
        <v>175.97246235424944</v>
      </c>
      <c r="F58" s="2">
        <v>174.20484789659523</v>
      </c>
      <c r="H58" s="2">
        <v>-1.7676144576542185</v>
      </c>
      <c r="J58" s="3">
        <v>-0.01004483561806302</v>
      </c>
      <c r="K58" s="4"/>
      <c r="M58" s="5">
        <v>95731</v>
      </c>
      <c r="N58" s="4"/>
      <c r="P58" s="23">
        <v>1838.1972647757723</v>
      </c>
      <c r="R58" s="23">
        <v>1819.7328754175267</v>
      </c>
      <c r="T58" s="6">
        <v>-18.464389358245626</v>
      </c>
      <c r="V58" s="3">
        <v>-0.010044835618062981</v>
      </c>
    </row>
    <row r="59" spans="1:22" ht="12.75">
      <c r="A59" s="1" t="s">
        <v>2043</v>
      </c>
      <c r="B59" s="1" t="s">
        <v>1650</v>
      </c>
      <c r="D59" s="2">
        <v>296.06467491588825</v>
      </c>
      <c r="F59" s="2">
        <v>282.71312102056623</v>
      </c>
      <c r="H59" s="2">
        <v>-13.351553895322013</v>
      </c>
      <c r="J59" s="3">
        <v>-0.045096747523544235</v>
      </c>
      <c r="K59" s="4"/>
      <c r="M59" s="5">
        <v>113530</v>
      </c>
      <c r="N59" s="4"/>
      <c r="P59" s="23">
        <v>2607.810049466117</v>
      </c>
      <c r="R59" s="23">
        <v>2490.206298075982</v>
      </c>
      <c r="T59" s="6">
        <v>-117.60375139013513</v>
      </c>
      <c r="V59" s="3">
        <v>-0.045096747523544325</v>
      </c>
    </row>
    <row r="60" spans="1:22" ht="12.75">
      <c r="A60" s="1" t="s">
        <v>2044</v>
      </c>
      <c r="B60" s="1" t="s">
        <v>1651</v>
      </c>
      <c r="D60" s="2">
        <v>231.79408557740624</v>
      </c>
      <c r="F60" s="2">
        <v>235.1176406338508</v>
      </c>
      <c r="H60" s="2">
        <v>3.323555056444576</v>
      </c>
      <c r="J60" s="3">
        <v>0.014338394563284467</v>
      </c>
      <c r="K60" s="4"/>
      <c r="M60" s="5">
        <v>136706</v>
      </c>
      <c r="N60" s="4"/>
      <c r="P60" s="23">
        <v>1695.5662924627027</v>
      </c>
      <c r="R60" s="23">
        <v>1719.8779909722384</v>
      </c>
      <c r="T60" s="6">
        <v>24.311698509535745</v>
      </c>
      <c r="V60" s="3">
        <v>0.014338394563284543</v>
      </c>
    </row>
    <row r="61" spans="11:18" ht="12.75">
      <c r="K61" s="4"/>
      <c r="N61" s="4"/>
      <c r="P61" s="23"/>
      <c r="R61" s="23"/>
    </row>
    <row r="62" spans="1:22" ht="12.75">
      <c r="A62" s="1" t="s">
        <v>2045</v>
      </c>
      <c r="B62" s="1" t="s">
        <v>1652</v>
      </c>
      <c r="D62" s="2">
        <v>316.7579706411356</v>
      </c>
      <c r="F62" s="2">
        <v>312.7563643378615</v>
      </c>
      <c r="H62" s="2">
        <v>-4.001606303274116</v>
      </c>
      <c r="J62" s="3">
        <v>-0.012633009029495434</v>
      </c>
      <c r="K62" s="4"/>
      <c r="M62" s="5">
        <v>148625</v>
      </c>
      <c r="N62" s="4"/>
      <c r="P62" s="23">
        <v>2131.2563205459082</v>
      </c>
      <c r="R62" s="23">
        <v>2104.3321402042825</v>
      </c>
      <c r="T62" s="6">
        <v>-26.924180341625743</v>
      </c>
      <c r="V62" s="3">
        <v>-0.012633009029495466</v>
      </c>
    </row>
    <row r="63" spans="1:22" ht="12.75">
      <c r="A63" s="1" t="s">
        <v>2046</v>
      </c>
      <c r="B63" s="1" t="s">
        <v>1653</v>
      </c>
      <c r="D63" s="2">
        <v>303.2414778018547</v>
      </c>
      <c r="F63" s="2">
        <v>296.093203334798</v>
      </c>
      <c r="H63" s="2">
        <v>-7.148274467056751</v>
      </c>
      <c r="J63" s="3">
        <v>-0.02357287835052567</v>
      </c>
      <c r="K63" s="4"/>
      <c r="M63" s="5">
        <v>130649</v>
      </c>
      <c r="N63" s="4"/>
      <c r="P63" s="23">
        <v>2321.039409424142</v>
      </c>
      <c r="R63" s="23">
        <v>2266.3258297790107</v>
      </c>
      <c r="T63" s="6">
        <v>-54.713579645131176</v>
      </c>
      <c r="V63" s="3">
        <v>-0.02357287835052564</v>
      </c>
    </row>
    <row r="64" spans="1:22" ht="12.75">
      <c r="A64" s="1" t="s">
        <v>2047</v>
      </c>
      <c r="B64" s="1" t="s">
        <v>1654</v>
      </c>
      <c r="D64" s="2">
        <v>274.79294271934486</v>
      </c>
      <c r="F64" s="2">
        <v>263.5422185874863</v>
      </c>
      <c r="H64" s="2">
        <v>-11.25072413185859</v>
      </c>
      <c r="J64" s="3">
        <v>-0.04094255121882561</v>
      </c>
      <c r="K64" s="4"/>
      <c r="M64" s="5">
        <v>122329</v>
      </c>
      <c r="N64" s="4"/>
      <c r="P64" s="23">
        <v>2246.343407690285</v>
      </c>
      <c r="R64" s="23">
        <v>2154.372377665854</v>
      </c>
      <c r="T64" s="6">
        <v>-91.971030024431</v>
      </c>
      <c r="V64" s="3">
        <v>-0.04094255121882572</v>
      </c>
    </row>
    <row r="65" spans="1:22" ht="12.75">
      <c r="A65" s="1" t="s">
        <v>2048</v>
      </c>
      <c r="B65" s="1" t="s">
        <v>1655</v>
      </c>
      <c r="D65" s="2">
        <v>272.96130150044337</v>
      </c>
      <c r="F65" s="2">
        <v>259.20587818372763</v>
      </c>
      <c r="H65" s="2">
        <v>-13.755423316715735</v>
      </c>
      <c r="J65" s="3">
        <v>-0.05039330938526241</v>
      </c>
      <c r="K65" s="4"/>
      <c r="M65" s="5">
        <v>105390</v>
      </c>
      <c r="N65" s="4"/>
      <c r="P65" s="23">
        <v>2590.011400516589</v>
      </c>
      <c r="R65" s="23">
        <v>2459.492154699</v>
      </c>
      <c r="T65" s="6">
        <v>-130.5192458175893</v>
      </c>
      <c r="V65" s="3">
        <v>-0.05039330938526242</v>
      </c>
    </row>
    <row r="66" spans="1:22" ht="12.75">
      <c r="A66" s="1" t="s">
        <v>2049</v>
      </c>
      <c r="B66" s="1" t="s">
        <v>1656</v>
      </c>
      <c r="D66" s="2">
        <v>193.76105033799814</v>
      </c>
      <c r="F66" s="2">
        <v>190.7461230281681</v>
      </c>
      <c r="H66" s="2">
        <v>-3.0149273098300284</v>
      </c>
      <c r="J66" s="3">
        <v>-0.015560027696850156</v>
      </c>
      <c r="K66" s="4"/>
      <c r="M66" s="5">
        <v>87867</v>
      </c>
      <c r="N66" s="4"/>
      <c r="P66" s="23">
        <v>2205.1629205275945</v>
      </c>
      <c r="R66" s="23">
        <v>2170.850524408118</v>
      </c>
      <c r="T66" s="6">
        <v>-34.31239611947649</v>
      </c>
      <c r="V66" s="3">
        <v>-0.015560027696850219</v>
      </c>
    </row>
    <row r="67" spans="11:18" ht="12.75">
      <c r="K67" s="4"/>
      <c r="N67" s="4"/>
      <c r="P67" s="23"/>
      <c r="R67" s="23"/>
    </row>
    <row r="68" spans="1:22" ht="12.75">
      <c r="A68" s="1" t="s">
        <v>2050</v>
      </c>
      <c r="B68" s="1" t="s">
        <v>1657</v>
      </c>
      <c r="D68" s="2">
        <v>189.53468644899442</v>
      </c>
      <c r="F68" s="2">
        <v>191.6814703671416</v>
      </c>
      <c r="H68" s="2">
        <v>2.146783918147179</v>
      </c>
      <c r="J68" s="3">
        <v>0.011326601786554246</v>
      </c>
      <c r="K68" s="4"/>
      <c r="M68" s="5">
        <v>101328</v>
      </c>
      <c r="N68" s="4"/>
      <c r="P68" s="23">
        <v>1870.5065376696907</v>
      </c>
      <c r="R68" s="23">
        <v>1891.6930203610216</v>
      </c>
      <c r="T68" s="6">
        <v>21.186482691330866</v>
      </c>
      <c r="V68" s="3">
        <v>0.01132660178655422</v>
      </c>
    </row>
    <row r="69" spans="1:22" ht="12.75">
      <c r="A69" s="1" t="s">
        <v>2051</v>
      </c>
      <c r="B69" s="1" t="s">
        <v>1658</v>
      </c>
      <c r="D69" s="2">
        <v>226.46920970639508</v>
      </c>
      <c r="F69" s="2">
        <v>224.54124957277256</v>
      </c>
      <c r="H69" s="2">
        <v>-1.9279601336225198</v>
      </c>
      <c r="J69" s="3">
        <v>-0.008513122539359829</v>
      </c>
      <c r="K69" s="4"/>
      <c r="M69" s="5">
        <v>107706</v>
      </c>
      <c r="N69" s="4"/>
      <c r="P69" s="23">
        <v>2102.661037513185</v>
      </c>
      <c r="R69" s="23">
        <v>2084.7608264420974</v>
      </c>
      <c r="T69" s="6">
        <v>-17.900211071087597</v>
      </c>
      <c r="V69" s="3">
        <v>-0.00851312253936001</v>
      </c>
    </row>
    <row r="70" spans="1:22" ht="12.75">
      <c r="A70" s="1" t="s">
        <v>2052</v>
      </c>
      <c r="B70" s="1" t="s">
        <v>1659</v>
      </c>
      <c r="D70" s="2">
        <v>210.13929098109432</v>
      </c>
      <c r="F70" s="2">
        <v>206.43508826825513</v>
      </c>
      <c r="H70" s="2">
        <v>-3.704202712839191</v>
      </c>
      <c r="J70" s="3">
        <v>-0.01762736847328779</v>
      </c>
      <c r="K70" s="4"/>
      <c r="M70" s="5">
        <v>97931</v>
      </c>
      <c r="N70" s="4"/>
      <c r="P70" s="23">
        <v>2145.789290225713</v>
      </c>
      <c r="R70" s="23">
        <v>2107.9646717408696</v>
      </c>
      <c r="T70" s="6">
        <v>-37.82461848484354</v>
      </c>
      <c r="V70" s="3">
        <v>-0.017627368473287892</v>
      </c>
    </row>
    <row r="71" spans="1:22" ht="12.75">
      <c r="A71" s="1" t="s">
        <v>2053</v>
      </c>
      <c r="B71" s="1" t="s">
        <v>1660</v>
      </c>
      <c r="D71" s="2">
        <v>143.03775627816958</v>
      </c>
      <c r="F71" s="2">
        <v>144.86662390118164</v>
      </c>
      <c r="H71" s="2">
        <v>1.8288676230120586</v>
      </c>
      <c r="J71" s="3">
        <v>0.012785908214719251</v>
      </c>
      <c r="K71" s="4"/>
      <c r="M71" s="5">
        <v>65152</v>
      </c>
      <c r="N71" s="4"/>
      <c r="P71" s="23">
        <v>2195.4468976880153</v>
      </c>
      <c r="R71" s="23">
        <v>2223.5176802121446</v>
      </c>
      <c r="T71" s="6">
        <v>28.0707825241293</v>
      </c>
      <c r="V71" s="3">
        <v>0.012785908214719347</v>
      </c>
    </row>
    <row r="72" spans="1:22" ht="12.75">
      <c r="A72" s="1" t="s">
        <v>2054</v>
      </c>
      <c r="B72" s="1" t="s">
        <v>1661</v>
      </c>
      <c r="D72" s="2">
        <v>167.29069443952622</v>
      </c>
      <c r="F72" s="2">
        <v>165.73543601670744</v>
      </c>
      <c r="H72" s="2">
        <v>-1.5552584228187811</v>
      </c>
      <c r="J72" s="3">
        <v>-0.009296741985735437</v>
      </c>
      <c r="K72" s="4"/>
      <c r="M72" s="5">
        <v>82241</v>
      </c>
      <c r="N72" s="4"/>
      <c r="P72" s="23">
        <v>2034.1519976596373</v>
      </c>
      <c r="R72" s="23">
        <v>2015.2410113776273</v>
      </c>
      <c r="T72" s="6">
        <v>-18.91098628201007</v>
      </c>
      <c r="V72" s="3">
        <v>-0.00929674198573549</v>
      </c>
    </row>
    <row r="73" spans="11:18" ht="12.75">
      <c r="K73" s="4"/>
      <c r="N73" s="4"/>
      <c r="P73" s="23"/>
      <c r="R73" s="23"/>
    </row>
    <row r="74" spans="1:22" ht="12.75">
      <c r="A74" s="1" t="s">
        <v>2055</v>
      </c>
      <c r="B74" s="1" t="s">
        <v>1662</v>
      </c>
      <c r="D74" s="2">
        <v>324.0436930013429</v>
      </c>
      <c r="F74" s="2">
        <v>304.2636502958004</v>
      </c>
      <c r="H74" s="2">
        <v>-19.780042705542485</v>
      </c>
      <c r="J74" s="3">
        <v>-0.061041282804601645</v>
      </c>
      <c r="K74" s="4"/>
      <c r="M74" s="5">
        <v>106056</v>
      </c>
      <c r="N74" s="4"/>
      <c r="P74" s="23">
        <v>3055.4017971764247</v>
      </c>
      <c r="R74" s="23">
        <v>2868.89615199329</v>
      </c>
      <c r="T74" s="6">
        <v>-186.50564518313467</v>
      </c>
      <c r="V74" s="3">
        <v>-0.06104128280460178</v>
      </c>
    </row>
    <row r="75" spans="1:22" ht="12.75">
      <c r="A75" s="1" t="s">
        <v>2056</v>
      </c>
      <c r="B75" s="1" t="s">
        <v>1663</v>
      </c>
      <c r="D75" s="2">
        <v>218.20124048513028</v>
      </c>
      <c r="F75" s="2">
        <v>213.05109944534826</v>
      </c>
      <c r="H75" s="2">
        <v>-5.150141039782028</v>
      </c>
      <c r="J75" s="3">
        <v>-0.023602712011772425</v>
      </c>
      <c r="K75" s="4"/>
      <c r="M75" s="5">
        <v>101781</v>
      </c>
      <c r="N75" s="4"/>
      <c r="P75" s="23">
        <v>2143.830778682959</v>
      </c>
      <c r="R75" s="23">
        <v>2093.2305582117315</v>
      </c>
      <c r="T75" s="6">
        <v>-50.60022047122766</v>
      </c>
      <c r="V75" s="3">
        <v>-0.0236027120117724</v>
      </c>
    </row>
    <row r="76" spans="1:22" ht="12.75">
      <c r="A76" s="1" t="s">
        <v>2057</v>
      </c>
      <c r="B76" s="1" t="s">
        <v>1664</v>
      </c>
      <c r="D76" s="2">
        <v>172.49753165140936</v>
      </c>
      <c r="F76" s="2">
        <v>175.55274666107127</v>
      </c>
      <c r="H76" s="2">
        <v>3.0552150096619073</v>
      </c>
      <c r="J76" s="3">
        <v>0.01771164480101675</v>
      </c>
      <c r="K76" s="4"/>
      <c r="M76" s="5">
        <v>82617</v>
      </c>
      <c r="N76" s="4"/>
      <c r="P76" s="23">
        <v>2087.91812401091</v>
      </c>
      <c r="R76" s="23">
        <v>2124.8985881969966</v>
      </c>
      <c r="T76" s="6">
        <v>36.980464186086465</v>
      </c>
      <c r="V76" s="3">
        <v>0.01771164480101674</v>
      </c>
    </row>
    <row r="77" spans="1:22" ht="12.75">
      <c r="A77" s="1" t="s">
        <v>2058</v>
      </c>
      <c r="B77" s="1" t="s">
        <v>1665</v>
      </c>
      <c r="D77" s="2">
        <v>168.11169925732028</v>
      </c>
      <c r="F77" s="2">
        <v>166.7853267025578</v>
      </c>
      <c r="H77" s="2">
        <v>-1.3263725547624858</v>
      </c>
      <c r="J77" s="3">
        <v>-0.007889828968608978</v>
      </c>
      <c r="K77" s="4"/>
      <c r="M77" s="5">
        <v>80788</v>
      </c>
      <c r="N77" s="4"/>
      <c r="P77" s="23">
        <v>2080.8993818057174</v>
      </c>
      <c r="R77" s="23">
        <v>2064.481441582386</v>
      </c>
      <c r="T77" s="6">
        <v>-16.417940223331243</v>
      </c>
      <c r="V77" s="3">
        <v>-0.007889828968608969</v>
      </c>
    </row>
    <row r="78" spans="1:22" ht="12.75">
      <c r="A78" s="1" t="s">
        <v>2059</v>
      </c>
      <c r="B78" s="1" t="s">
        <v>1666</v>
      </c>
      <c r="D78" s="2">
        <v>238.5706858452479</v>
      </c>
      <c r="F78" s="2">
        <v>228.95317798116562</v>
      </c>
      <c r="H78" s="2">
        <v>-9.617507864082285</v>
      </c>
      <c r="J78" s="3">
        <v>-0.04031303271819745</v>
      </c>
      <c r="K78" s="4"/>
      <c r="M78" s="5">
        <v>100068</v>
      </c>
      <c r="N78" s="4"/>
      <c r="P78" s="23">
        <v>2384.08568018995</v>
      </c>
      <c r="R78" s="23">
        <v>2287.9759561614665</v>
      </c>
      <c r="T78" s="6">
        <v>-96.10972402848347</v>
      </c>
      <c r="V78" s="3">
        <v>-0.04031303271819745</v>
      </c>
    </row>
    <row r="79" spans="11:18" ht="12.75">
      <c r="K79" s="4"/>
      <c r="N79" s="4"/>
      <c r="P79" s="23"/>
      <c r="R79" s="23"/>
    </row>
    <row r="80" spans="1:22" ht="12.75">
      <c r="A80" s="1" t="s">
        <v>2026</v>
      </c>
      <c r="B80" s="1" t="s">
        <v>1629</v>
      </c>
      <c r="D80" s="2">
        <v>2802.8674773598264</v>
      </c>
      <c r="F80" s="2">
        <v>2612.608975104282</v>
      </c>
      <c r="H80" s="2">
        <v>-190.2585022555445</v>
      </c>
      <c r="J80" s="3">
        <v>-0.06787994929919389</v>
      </c>
      <c r="K80" s="4"/>
      <c r="M80" s="5">
        <v>3440231</v>
      </c>
      <c r="N80" s="4"/>
      <c r="P80" s="23">
        <v>814.7323471475685</v>
      </c>
      <c r="R80" s="23">
        <v>759.4283567307782</v>
      </c>
      <c r="T80" s="6">
        <v>-55.30399041679027</v>
      </c>
      <c r="V80" s="3">
        <v>-0.067879949299194</v>
      </c>
    </row>
    <row r="81" spans="11:18" ht="12.75">
      <c r="K81" s="4"/>
      <c r="N81" s="4"/>
      <c r="P81" s="23"/>
      <c r="R81" s="23"/>
    </row>
    <row r="82" spans="2:18" ht="12.75">
      <c r="B82" s="1" t="s">
        <v>1667</v>
      </c>
      <c r="K82" s="4"/>
      <c r="N82" s="4"/>
      <c r="P82" s="23"/>
      <c r="R82" s="23"/>
    </row>
    <row r="83" spans="1:22" ht="12.75">
      <c r="A83" s="1" t="s">
        <v>2060</v>
      </c>
      <c r="B83" s="1" t="s">
        <v>1668</v>
      </c>
      <c r="D83" s="2">
        <v>257.90629224151206</v>
      </c>
      <c r="F83" s="2">
        <v>249.61282357550957</v>
      </c>
      <c r="H83" s="2">
        <v>-8.293468666002497</v>
      </c>
      <c r="J83" s="3">
        <v>-0.03215690704527758</v>
      </c>
      <c r="K83" s="4"/>
      <c r="M83" s="5">
        <v>122554</v>
      </c>
      <c r="N83" s="4"/>
      <c r="P83" s="23">
        <v>2104.429820662827</v>
      </c>
      <c r="R83" s="23">
        <v>2036.7578665364622</v>
      </c>
      <c r="T83" s="6">
        <v>-67.67195412636465</v>
      </c>
      <c r="V83" s="3">
        <v>-0.032156907045277565</v>
      </c>
    </row>
    <row r="84" spans="1:22" ht="12.75">
      <c r="A84" s="1" t="s">
        <v>2061</v>
      </c>
      <c r="B84" s="1" t="s">
        <v>1669</v>
      </c>
      <c r="D84" s="2">
        <v>157.49165004046355</v>
      </c>
      <c r="F84" s="2">
        <v>154.06739998397035</v>
      </c>
      <c r="H84" s="2">
        <v>-3.4242500564932072</v>
      </c>
      <c r="J84" s="3">
        <v>-0.021742422887901878</v>
      </c>
      <c r="K84" s="4"/>
      <c r="M84" s="5">
        <v>81927</v>
      </c>
      <c r="N84" s="4"/>
      <c r="P84" s="23">
        <v>1922.3412311016339</v>
      </c>
      <c r="R84" s="23">
        <v>1880.5448751201723</v>
      </c>
      <c r="T84" s="6">
        <v>-41.7963559814616</v>
      </c>
      <c r="V84" s="3">
        <v>-0.02174242288790186</v>
      </c>
    </row>
    <row r="85" spans="1:22" ht="12.75">
      <c r="A85" s="1" t="s">
        <v>2062</v>
      </c>
      <c r="B85" s="1" t="s">
        <v>1670</v>
      </c>
      <c r="D85" s="2">
        <v>542.0127397588005</v>
      </c>
      <c r="F85" s="2">
        <v>511.5983641729258</v>
      </c>
      <c r="H85" s="2">
        <v>-30.414375585874723</v>
      </c>
      <c r="J85" s="3">
        <v>-0.05611376514767777</v>
      </c>
      <c r="K85" s="4"/>
      <c r="M85" s="5">
        <v>221644</v>
      </c>
      <c r="N85" s="4"/>
      <c r="P85" s="23">
        <v>2445.420312567904</v>
      </c>
      <c r="R85" s="23">
        <v>2308.1985714611083</v>
      </c>
      <c r="T85" s="6">
        <v>-137.2217411067959</v>
      </c>
      <c r="V85" s="3">
        <v>-0.056113765147677665</v>
      </c>
    </row>
    <row r="86" spans="1:22" ht="12.75">
      <c r="A86" s="1" t="s">
        <v>2063</v>
      </c>
      <c r="B86" s="1" t="s">
        <v>1671</v>
      </c>
      <c r="D86" s="2">
        <v>225.61259860020365</v>
      </c>
      <c r="F86" s="2">
        <v>215.9063135804159</v>
      </c>
      <c r="H86" s="2">
        <v>-9.706285019787742</v>
      </c>
      <c r="J86" s="3">
        <v>-0.04302191047844693</v>
      </c>
      <c r="K86" s="4"/>
      <c r="M86" s="5">
        <v>94328</v>
      </c>
      <c r="N86" s="4"/>
      <c r="P86" s="23">
        <v>2391.7882134700585</v>
      </c>
      <c r="R86" s="23">
        <v>2288.8889150667446</v>
      </c>
      <c r="T86" s="6">
        <v>-102.89929840331388</v>
      </c>
      <c r="V86" s="3">
        <v>-0.04302191047844714</v>
      </c>
    </row>
    <row r="87" spans="1:22" ht="12.75">
      <c r="A87" s="1" t="s">
        <v>2064</v>
      </c>
      <c r="B87" s="1" t="s">
        <v>1672</v>
      </c>
      <c r="D87" s="2">
        <v>216.51634825691576</v>
      </c>
      <c r="F87" s="2">
        <v>207.77542470876293</v>
      </c>
      <c r="H87" s="2">
        <v>-8.740923548152836</v>
      </c>
      <c r="J87" s="3">
        <v>-0.040370732365118955</v>
      </c>
      <c r="K87" s="4"/>
      <c r="M87" s="5">
        <v>91572</v>
      </c>
      <c r="N87" s="4"/>
      <c r="P87" s="23">
        <v>2364.438346404095</v>
      </c>
      <c r="R87" s="23">
        <v>2268.9842387275903</v>
      </c>
      <c r="T87" s="6">
        <v>-95.45410767650446</v>
      </c>
      <c r="V87" s="3">
        <v>-0.040370732365119094</v>
      </c>
    </row>
    <row r="88" spans="1:22" ht="12.75">
      <c r="A88" s="1" t="s">
        <v>2065</v>
      </c>
      <c r="B88" s="1" t="s">
        <v>1673</v>
      </c>
      <c r="D88" s="2">
        <v>258.88391926320236</v>
      </c>
      <c r="F88" s="2">
        <v>248.9337650492958</v>
      </c>
      <c r="H88" s="2">
        <v>-9.950154213906558</v>
      </c>
      <c r="J88" s="3">
        <v>-0.03843480986468852</v>
      </c>
      <c r="K88" s="4"/>
      <c r="M88" s="5">
        <v>110665</v>
      </c>
      <c r="N88" s="4"/>
      <c r="P88" s="23">
        <v>2339.3477546035547</v>
      </c>
      <c r="R88" s="23">
        <v>2249.435368447981</v>
      </c>
      <c r="T88" s="6">
        <v>-89.91238615557359</v>
      </c>
      <c r="V88" s="3">
        <v>-0.038434809864688495</v>
      </c>
    </row>
    <row r="89" spans="1:22" ht="12.75">
      <c r="A89" s="1" t="s">
        <v>2066</v>
      </c>
      <c r="B89" s="1" t="s">
        <v>1674</v>
      </c>
      <c r="D89" s="2">
        <v>245.47323200857537</v>
      </c>
      <c r="F89" s="2">
        <v>243.1565233726662</v>
      </c>
      <c r="H89" s="2">
        <v>-2.3167086359091797</v>
      </c>
      <c r="J89" s="3">
        <v>-0.009437724092980729</v>
      </c>
      <c r="K89" s="4"/>
      <c r="M89" s="5">
        <v>126522</v>
      </c>
      <c r="N89" s="4"/>
      <c r="P89" s="23">
        <v>1940.1624382208263</v>
      </c>
      <c r="R89" s="23">
        <v>1921.8517204333332</v>
      </c>
      <c r="T89" s="6">
        <v>-18.310717787493104</v>
      </c>
      <c r="V89" s="3">
        <v>-0.00943772409298082</v>
      </c>
    </row>
    <row r="90" spans="1:22" ht="12.75">
      <c r="A90" s="1" t="s">
        <v>2067</v>
      </c>
      <c r="B90" s="1" t="s">
        <v>1675</v>
      </c>
      <c r="D90" s="2">
        <v>205.53263918217357</v>
      </c>
      <c r="F90" s="2">
        <v>197.4591051233302</v>
      </c>
      <c r="H90" s="2">
        <v>-8.073534058843364</v>
      </c>
      <c r="J90" s="3">
        <v>-0.03928103142629039</v>
      </c>
      <c r="K90" s="4"/>
      <c r="M90" s="5">
        <v>100170</v>
      </c>
      <c r="N90" s="4"/>
      <c r="P90" s="23">
        <v>2051.83826676823</v>
      </c>
      <c r="R90" s="23">
        <v>1971.2399433296416</v>
      </c>
      <c r="T90" s="6">
        <v>-80.5983234385883</v>
      </c>
      <c r="V90" s="3">
        <v>-0.03928103142629051</v>
      </c>
    </row>
    <row r="91" spans="1:22" ht="12.75">
      <c r="A91" s="1" t="s">
        <v>2068</v>
      </c>
      <c r="B91" s="1" t="s">
        <v>1676</v>
      </c>
      <c r="D91" s="2">
        <v>173.72387683908124</v>
      </c>
      <c r="F91" s="2">
        <v>172.42511641549183</v>
      </c>
      <c r="H91" s="2">
        <v>-1.298760423589414</v>
      </c>
      <c r="J91" s="3">
        <v>-0.007476004146467692</v>
      </c>
      <c r="K91" s="4"/>
      <c r="M91" s="5">
        <v>97079</v>
      </c>
      <c r="N91" s="4"/>
      <c r="P91" s="23">
        <v>1789.5103661871385</v>
      </c>
      <c r="R91" s="23">
        <v>1776.1319792693766</v>
      </c>
      <c r="T91" s="6">
        <v>-13.378386917761873</v>
      </c>
      <c r="V91" s="3">
        <v>-0.00747600414646764</v>
      </c>
    </row>
    <row r="92" spans="1:22" ht="12.75">
      <c r="A92" s="1" t="s">
        <v>2069</v>
      </c>
      <c r="B92" s="1" t="s">
        <v>1677</v>
      </c>
      <c r="D92" s="2">
        <v>280.920404019324</v>
      </c>
      <c r="F92" s="2">
        <v>274.1168919929468</v>
      </c>
      <c r="H92" s="2">
        <v>-6.803512026377177</v>
      </c>
      <c r="J92" s="3">
        <v>-0.024218646737775504</v>
      </c>
      <c r="K92" s="4"/>
      <c r="M92" s="5">
        <v>140831</v>
      </c>
      <c r="N92" s="4"/>
      <c r="P92" s="23">
        <v>1994.734142478034</v>
      </c>
      <c r="R92" s="23">
        <v>1946.4243809455788</v>
      </c>
      <c r="T92" s="6">
        <v>-48.30976153245524</v>
      </c>
      <c r="V92" s="3">
        <v>-0.024218646737775597</v>
      </c>
    </row>
    <row r="93" spans="1:22" ht="12.75">
      <c r="A93" s="1" t="s">
        <v>2070</v>
      </c>
      <c r="B93" s="1" t="s">
        <v>1678</v>
      </c>
      <c r="D93" s="2">
        <v>104.34999585068608</v>
      </c>
      <c r="F93" s="2">
        <v>99.41487261483013</v>
      </c>
      <c r="H93" s="2">
        <v>-4.935123235855954</v>
      </c>
      <c r="J93" s="3">
        <v>-0.04729394760031997</v>
      </c>
      <c r="K93" s="4"/>
      <c r="M93" s="5">
        <v>1187292</v>
      </c>
      <c r="N93" s="4"/>
      <c r="P93" s="23">
        <v>87.88907518174643</v>
      </c>
      <c r="R93" s="23">
        <v>83.73245386546034</v>
      </c>
      <c r="T93" s="6">
        <v>-4.156621316286092</v>
      </c>
      <c r="V93" s="3">
        <v>-0.0472939476003199</v>
      </c>
    </row>
    <row r="94" spans="11:18" ht="12.75">
      <c r="K94" s="4"/>
      <c r="N94" s="4"/>
      <c r="P94" s="23"/>
      <c r="R94" s="23"/>
    </row>
    <row r="95" spans="2:18" ht="12.75">
      <c r="B95" s="1" t="s">
        <v>1679</v>
      </c>
      <c r="K95" s="4"/>
      <c r="N95" s="4"/>
      <c r="P95" s="23"/>
      <c r="R95" s="23"/>
    </row>
    <row r="96" spans="1:22" ht="12.75">
      <c r="A96" s="1" t="s">
        <v>2071</v>
      </c>
      <c r="B96" s="1" t="s">
        <v>1680</v>
      </c>
      <c r="D96" s="2">
        <v>189.2547695943443</v>
      </c>
      <c r="F96" s="2">
        <v>177.93688712946297</v>
      </c>
      <c r="H96" s="2">
        <v>-11.317882464881336</v>
      </c>
      <c r="J96" s="3">
        <v>-0.05980236318028077</v>
      </c>
      <c r="K96" s="4"/>
      <c r="M96" s="5">
        <v>64997</v>
      </c>
      <c r="N96" s="4"/>
      <c r="P96" s="23">
        <v>2911.746228200445</v>
      </c>
      <c r="R96" s="23">
        <v>2737.616922772789</v>
      </c>
      <c r="T96" s="6">
        <v>-174.1293054276557</v>
      </c>
      <c r="V96" s="3">
        <v>-0.059802363180280774</v>
      </c>
    </row>
    <row r="97" spans="1:22" ht="12.75">
      <c r="A97" s="1" t="s">
        <v>2072</v>
      </c>
      <c r="B97" s="1" t="s">
        <v>1681</v>
      </c>
      <c r="D97" s="2">
        <v>544.0218890761787</v>
      </c>
      <c r="F97" s="2">
        <v>512.9930487579234</v>
      </c>
      <c r="H97" s="2">
        <v>-31.028840318255334</v>
      </c>
      <c r="J97" s="3">
        <v>-0.0570360144349089</v>
      </c>
      <c r="K97" s="4"/>
      <c r="M97" s="5">
        <v>216749</v>
      </c>
      <c r="N97" s="4"/>
      <c r="P97" s="23">
        <v>2509.9164890088473</v>
      </c>
      <c r="R97" s="23">
        <v>2366.7608559113232</v>
      </c>
      <c r="T97" s="6">
        <v>-143.15563309752406</v>
      </c>
      <c r="V97" s="3">
        <v>-0.05703601443490873</v>
      </c>
    </row>
    <row r="98" spans="1:22" ht="12.75">
      <c r="A98" s="1" t="s">
        <v>2073</v>
      </c>
      <c r="B98" s="1" t="s">
        <v>1682</v>
      </c>
      <c r="D98" s="2">
        <v>263.5110056516923</v>
      </c>
      <c r="F98" s="2">
        <v>255.81438047893704</v>
      </c>
      <c r="H98" s="2">
        <v>-7.696625172755262</v>
      </c>
      <c r="J98" s="3">
        <v>-0.029207983756582172</v>
      </c>
      <c r="K98" s="4"/>
      <c r="M98" s="5">
        <v>125464</v>
      </c>
      <c r="N98" s="4"/>
      <c r="P98" s="23">
        <v>2100.2917621922807</v>
      </c>
      <c r="R98" s="23">
        <v>2038.946474518085</v>
      </c>
      <c r="T98" s="6">
        <v>-61.34528767419556</v>
      </c>
      <c r="V98" s="3">
        <v>-0.02920798375658221</v>
      </c>
    </row>
    <row r="99" spans="1:22" ht="12.75">
      <c r="A99" s="1" t="s">
        <v>2074</v>
      </c>
      <c r="B99" s="1" t="s">
        <v>1683</v>
      </c>
      <c r="D99" s="2">
        <v>170.2643863701173</v>
      </c>
      <c r="F99" s="2">
        <v>164.7339480716816</v>
      </c>
      <c r="H99" s="2">
        <v>-5.530438298435712</v>
      </c>
      <c r="J99" s="3">
        <v>-0.0324814743490383</v>
      </c>
      <c r="K99" s="4"/>
      <c r="M99" s="5">
        <v>80318</v>
      </c>
      <c r="N99" s="4"/>
      <c r="P99" s="23">
        <v>2119.8783133309757</v>
      </c>
      <c r="R99" s="23">
        <v>2051.021540273433</v>
      </c>
      <c r="T99" s="6">
        <v>-68.8567730575428</v>
      </c>
      <c r="V99" s="3">
        <v>-0.032481474349038364</v>
      </c>
    </row>
    <row r="100" spans="1:22" ht="12.75">
      <c r="A100" s="1" t="s">
        <v>2075</v>
      </c>
      <c r="B100" s="1" t="s">
        <v>1684</v>
      </c>
      <c r="D100" s="2">
        <v>318.4157170311795</v>
      </c>
      <c r="F100" s="2">
        <v>307.8222026102917</v>
      </c>
      <c r="H100" s="2">
        <v>-10.5935144208878</v>
      </c>
      <c r="J100" s="3">
        <v>-0.03326944574111734</v>
      </c>
      <c r="K100" s="4"/>
      <c r="M100" s="5">
        <v>146137</v>
      </c>
      <c r="N100" s="4"/>
      <c r="P100" s="23">
        <v>2178.884998536849</v>
      </c>
      <c r="R100" s="23">
        <v>2106.3947023018927</v>
      </c>
      <c r="T100" s="6">
        <v>-72.49029623495608</v>
      </c>
      <c r="V100" s="3">
        <v>-0.03326944574111727</v>
      </c>
    </row>
    <row r="101" spans="1:22" ht="12.75">
      <c r="A101" s="1" t="s">
        <v>133</v>
      </c>
      <c r="B101" s="1" t="s">
        <v>1685</v>
      </c>
      <c r="D101" s="2">
        <v>65.0477844791295</v>
      </c>
      <c r="F101" s="2">
        <v>61.876147918393656</v>
      </c>
      <c r="H101" s="2">
        <v>-3.1716365607358483</v>
      </c>
      <c r="J101" s="3">
        <v>-0.0487585639715902</v>
      </c>
      <c r="K101" s="4"/>
      <c r="M101" s="5">
        <v>633665</v>
      </c>
      <c r="N101" s="4"/>
      <c r="P101" s="23">
        <v>102.65327022816393</v>
      </c>
      <c r="R101" s="23">
        <v>97.64804418485107</v>
      </c>
      <c r="T101" s="6">
        <v>-5.0052260433128595</v>
      </c>
      <c r="V101" s="3">
        <v>-0.048758563971590126</v>
      </c>
    </row>
    <row r="102" spans="11:18" ht="12.75">
      <c r="K102" s="4"/>
      <c r="N102" s="4"/>
      <c r="P102" s="23"/>
      <c r="R102" s="23"/>
    </row>
    <row r="103" spans="2:18" ht="12.75">
      <c r="B103" s="1" t="s">
        <v>1686</v>
      </c>
      <c r="K103" s="4"/>
      <c r="N103" s="4"/>
      <c r="P103" s="23"/>
      <c r="R103" s="23"/>
    </row>
    <row r="104" spans="1:22" ht="12.75">
      <c r="A104" s="1" t="s">
        <v>2076</v>
      </c>
      <c r="B104" s="1" t="s">
        <v>1687</v>
      </c>
      <c r="D104" s="2">
        <v>215.13608244829885</v>
      </c>
      <c r="F104" s="2">
        <v>210.07886861756668</v>
      </c>
      <c r="H104" s="2">
        <v>-5.057213830732167</v>
      </c>
      <c r="J104" s="3">
        <v>-0.02350704620619606</v>
      </c>
      <c r="K104" s="4"/>
      <c r="M104" s="5">
        <v>107011</v>
      </c>
      <c r="N104" s="4"/>
      <c r="P104" s="23">
        <v>2010.4109152171163</v>
      </c>
      <c r="R104" s="23">
        <v>1963.1520929396668</v>
      </c>
      <c r="T104" s="6">
        <v>-47.25882227744955</v>
      </c>
      <c r="V104" s="3">
        <v>-0.023507046206196005</v>
      </c>
    </row>
    <row r="105" spans="1:22" ht="12.75">
      <c r="A105" s="1" t="s">
        <v>2077</v>
      </c>
      <c r="B105" s="1" t="s">
        <v>1688</v>
      </c>
      <c r="D105" s="2">
        <v>268.4950001002896</v>
      </c>
      <c r="F105" s="2">
        <v>260.5485671979724</v>
      </c>
      <c r="H105" s="2">
        <v>-7.946432902317213</v>
      </c>
      <c r="J105" s="3">
        <v>-0.029596204396167607</v>
      </c>
      <c r="K105" s="4"/>
      <c r="M105" s="5">
        <v>131976</v>
      </c>
      <c r="N105" s="4"/>
      <c r="P105" s="23">
        <v>2034.42292614028</v>
      </c>
      <c r="R105" s="23">
        <v>1974.211729389983</v>
      </c>
      <c r="T105" s="6">
        <v>-60.21119675029695</v>
      </c>
      <c r="V105" s="3">
        <v>-0.029596204396167523</v>
      </c>
    </row>
    <row r="106" spans="1:22" ht="12.75">
      <c r="A106" s="1" t="s">
        <v>2078</v>
      </c>
      <c r="B106" s="1" t="s">
        <v>1689</v>
      </c>
      <c r="D106" s="2">
        <v>237.9502178147069</v>
      </c>
      <c r="F106" s="2">
        <v>231.2739672793353</v>
      </c>
      <c r="H106" s="2">
        <v>-6.676250535371594</v>
      </c>
      <c r="J106" s="3">
        <v>-0.028057341559445118</v>
      </c>
      <c r="K106" s="4"/>
      <c r="M106" s="5">
        <v>114074</v>
      </c>
      <c r="N106" s="4"/>
      <c r="P106" s="23">
        <v>2085.9285885890463</v>
      </c>
      <c r="R106" s="23">
        <v>2027.4029777103922</v>
      </c>
      <c r="T106" s="6">
        <v>-58.525610878654106</v>
      </c>
      <c r="V106" s="3">
        <v>-0.028057341559445097</v>
      </c>
    </row>
    <row r="107" spans="1:22" ht="12.75">
      <c r="A107" s="1" t="s">
        <v>2079</v>
      </c>
      <c r="B107" s="1" t="s">
        <v>1690</v>
      </c>
      <c r="D107" s="2">
        <v>514.985916920085</v>
      </c>
      <c r="F107" s="2">
        <v>493.052518416387</v>
      </c>
      <c r="H107" s="2">
        <v>-21.93339850369796</v>
      </c>
      <c r="J107" s="3">
        <v>-0.04259028797306231</v>
      </c>
      <c r="K107" s="4"/>
      <c r="M107" s="5">
        <v>239917</v>
      </c>
      <c r="N107" s="4"/>
      <c r="P107" s="23">
        <v>2146.5169909597275</v>
      </c>
      <c r="R107" s="23">
        <v>2055.0962141756813</v>
      </c>
      <c r="T107" s="6">
        <v>-91.42077678404621</v>
      </c>
      <c r="V107" s="3">
        <v>-0.04259028797306241</v>
      </c>
    </row>
    <row r="108" spans="1:22" ht="12.75">
      <c r="A108" s="1" t="s">
        <v>134</v>
      </c>
      <c r="B108" s="1" t="s">
        <v>1691</v>
      </c>
      <c r="D108" s="2">
        <v>52.86397970001326</v>
      </c>
      <c r="F108" s="2">
        <v>50.50646417723344</v>
      </c>
      <c r="H108" s="2">
        <v>-2.3575155227798206</v>
      </c>
      <c r="J108" s="3">
        <v>-0.04459587674174347</v>
      </c>
      <c r="K108" s="4"/>
      <c r="M108" s="5">
        <v>592978</v>
      </c>
      <c r="N108" s="4"/>
      <c r="P108" s="23">
        <v>89.1499848223935</v>
      </c>
      <c r="R108" s="23">
        <v>85.17426308772575</v>
      </c>
      <c r="T108" s="6">
        <v>-3.975721734667758</v>
      </c>
      <c r="V108" s="3">
        <v>-0.04459587674174342</v>
      </c>
    </row>
    <row r="109" spans="11:18" ht="12.75">
      <c r="K109" s="4"/>
      <c r="N109" s="4"/>
      <c r="P109" s="23"/>
      <c r="R109" s="23"/>
    </row>
    <row r="110" spans="2:18" ht="12.75">
      <c r="B110" s="1" t="s">
        <v>1692</v>
      </c>
      <c r="K110" s="4"/>
      <c r="N110" s="4"/>
      <c r="P110" s="23"/>
      <c r="R110" s="23"/>
    </row>
    <row r="111" spans="1:22" ht="12.75">
      <c r="A111" s="1" t="s">
        <v>2080</v>
      </c>
      <c r="B111" s="1" t="s">
        <v>1693</v>
      </c>
      <c r="D111" s="2">
        <v>212.87427321514286</v>
      </c>
      <c r="F111" s="2">
        <v>204.9402305528086</v>
      </c>
      <c r="H111" s="2">
        <v>-7.934042662334264</v>
      </c>
      <c r="J111" s="3">
        <v>-0.03727102642561071</v>
      </c>
      <c r="K111" s="4"/>
      <c r="M111" s="5">
        <v>92491</v>
      </c>
      <c r="N111" s="4"/>
      <c r="P111" s="23">
        <v>2301.5674305082966</v>
      </c>
      <c r="R111" s="23">
        <v>2215.785649985497</v>
      </c>
      <c r="T111" s="6">
        <v>-85.78178052279964</v>
      </c>
      <c r="V111" s="3">
        <v>-0.0372710264256107</v>
      </c>
    </row>
    <row r="112" spans="1:22" ht="12.75">
      <c r="A112" s="1" t="s">
        <v>2081</v>
      </c>
      <c r="B112" s="1" t="s">
        <v>1694</v>
      </c>
      <c r="D112" s="2">
        <v>302.78420725505316</v>
      </c>
      <c r="F112" s="2">
        <v>288.43432064390663</v>
      </c>
      <c r="H112" s="2">
        <v>-14.34988661114653</v>
      </c>
      <c r="J112" s="3">
        <v>-0.047393114526144246</v>
      </c>
      <c r="K112" s="4"/>
      <c r="M112" s="5">
        <v>124851</v>
      </c>
      <c r="N112" s="4"/>
      <c r="P112" s="23">
        <v>2425.164454069676</v>
      </c>
      <c r="R112" s="23">
        <v>2310.228357353218</v>
      </c>
      <c r="T112" s="6">
        <v>-114.936096716458</v>
      </c>
      <c r="V112" s="3">
        <v>-0.04739311452614414</v>
      </c>
    </row>
    <row r="113" spans="1:22" ht="12.75">
      <c r="A113" s="1" t="s">
        <v>2082</v>
      </c>
      <c r="B113" s="1" t="s">
        <v>1695</v>
      </c>
      <c r="D113" s="2">
        <v>190.79283666658617</v>
      </c>
      <c r="F113" s="2">
        <v>186.44064466558999</v>
      </c>
      <c r="H113" s="2">
        <v>-4.352192000996183</v>
      </c>
      <c r="J113" s="3">
        <v>-0.022811087025251975</v>
      </c>
      <c r="K113" s="4"/>
      <c r="M113" s="5">
        <v>94946</v>
      </c>
      <c r="N113" s="4"/>
      <c r="P113" s="23">
        <v>2009.4878843404267</v>
      </c>
      <c r="R113" s="23">
        <v>1963.6492813345478</v>
      </c>
      <c r="T113" s="6">
        <v>-45.838603005878895</v>
      </c>
      <c r="V113" s="3">
        <v>-0.022811087025251947</v>
      </c>
    </row>
    <row r="114" spans="1:22" ht="12.75">
      <c r="A114" s="1" t="s">
        <v>2083</v>
      </c>
      <c r="B114" s="1" t="s">
        <v>1696</v>
      </c>
      <c r="D114" s="2">
        <v>166.67096389127073</v>
      </c>
      <c r="F114" s="2">
        <v>159.85903385263555</v>
      </c>
      <c r="H114" s="2">
        <v>-6.811930038635182</v>
      </c>
      <c r="J114" s="3">
        <v>-0.04087052645281997</v>
      </c>
      <c r="K114" s="4"/>
      <c r="M114" s="5">
        <v>70099</v>
      </c>
      <c r="N114" s="4"/>
      <c r="P114" s="23">
        <v>2377.6510919024627</v>
      </c>
      <c r="R114" s="23">
        <v>2280.475240055287</v>
      </c>
      <c r="T114" s="6">
        <v>-97.17585184717564</v>
      </c>
      <c r="V114" s="3">
        <v>-0.04087052645281986</v>
      </c>
    </row>
    <row r="115" spans="1:22" ht="12.75">
      <c r="A115" s="1" t="s">
        <v>2084</v>
      </c>
      <c r="B115" s="1" t="s">
        <v>1697</v>
      </c>
      <c r="D115" s="2">
        <v>287.06897132342857</v>
      </c>
      <c r="F115" s="2">
        <v>275.7094164046434</v>
      </c>
      <c r="H115" s="2">
        <v>-11.359554918785193</v>
      </c>
      <c r="J115" s="3">
        <v>-0.039570821138961966</v>
      </c>
      <c r="K115" s="4"/>
      <c r="M115" s="5">
        <v>125271</v>
      </c>
      <c r="N115" s="4"/>
      <c r="P115" s="23">
        <v>2291.583617305111</v>
      </c>
      <c r="R115" s="23">
        <v>2200.903771859755</v>
      </c>
      <c r="T115" s="6">
        <v>-90.67984544535602</v>
      </c>
      <c r="V115" s="3">
        <v>-0.039570821138961966</v>
      </c>
    </row>
    <row r="116" spans="1:22" ht="12.75">
      <c r="A116" s="1" t="s">
        <v>2085</v>
      </c>
      <c r="B116" s="1" t="s">
        <v>1698</v>
      </c>
      <c r="D116" s="2">
        <v>52.301795040899144</v>
      </c>
      <c r="F116" s="2">
        <v>49.949398035231766</v>
      </c>
      <c r="H116" s="2">
        <v>-2.3523970056673775</v>
      </c>
      <c r="J116" s="3">
        <v>-0.04497736652877481</v>
      </c>
      <c r="K116" s="4"/>
      <c r="M116" s="5">
        <v>507658</v>
      </c>
      <c r="N116" s="4"/>
      <c r="P116" s="23">
        <v>103.02564923806804</v>
      </c>
      <c r="R116" s="23">
        <v>98.39182685042246</v>
      </c>
      <c r="T116" s="6">
        <v>-4.63382238764558</v>
      </c>
      <c r="V116" s="3">
        <v>-0.044977366528774855</v>
      </c>
    </row>
    <row r="117" spans="11:18" ht="12.75">
      <c r="K117" s="4"/>
      <c r="N117" s="4"/>
      <c r="P117" s="23"/>
      <c r="R117" s="23"/>
    </row>
    <row r="118" spans="2:18" ht="12.75">
      <c r="B118" s="1" t="s">
        <v>1699</v>
      </c>
      <c r="K118" s="4"/>
      <c r="N118" s="4"/>
      <c r="P118" s="23"/>
      <c r="R118" s="23"/>
    </row>
    <row r="119" spans="1:22" ht="12.75">
      <c r="A119" s="1" t="s">
        <v>2086</v>
      </c>
      <c r="B119" s="1" t="s">
        <v>1700</v>
      </c>
      <c r="D119" s="2">
        <v>1119.569482322321</v>
      </c>
      <c r="F119" s="2">
        <v>1056.2421738796618</v>
      </c>
      <c r="H119" s="2">
        <v>-63.32730844265916</v>
      </c>
      <c r="J119" s="3">
        <v>-0.056563982354448816</v>
      </c>
      <c r="K119" s="4"/>
      <c r="M119" s="5">
        <v>429557</v>
      </c>
      <c r="N119" s="4"/>
      <c r="P119" s="23">
        <v>2606.335090156419</v>
      </c>
      <c r="R119" s="23">
        <v>2458.9103981070307</v>
      </c>
      <c r="T119" s="6">
        <v>-147.42469204938834</v>
      </c>
      <c r="V119" s="3">
        <v>-0.056563982354448775</v>
      </c>
    </row>
    <row r="120" spans="1:22" ht="12.75">
      <c r="A120" s="1" t="s">
        <v>2087</v>
      </c>
      <c r="B120" s="1" t="s">
        <v>1701</v>
      </c>
      <c r="D120" s="2">
        <v>295.54143060416965</v>
      </c>
      <c r="F120" s="2">
        <v>284.32689938874626</v>
      </c>
      <c r="H120" s="2">
        <v>-11.214531215423392</v>
      </c>
      <c r="J120" s="3">
        <v>-0.03794571607946048</v>
      </c>
      <c r="K120" s="4"/>
      <c r="M120" s="5">
        <v>136157</v>
      </c>
      <c r="N120" s="4"/>
      <c r="P120" s="23">
        <v>2170.592996351048</v>
      </c>
      <c r="R120" s="23">
        <v>2088.228290787446</v>
      </c>
      <c r="T120" s="6">
        <v>-82.364705563602</v>
      </c>
      <c r="V120" s="3">
        <v>-0.03794571607946036</v>
      </c>
    </row>
    <row r="121" spans="1:22" ht="12.75">
      <c r="A121" s="1" t="s">
        <v>2088</v>
      </c>
      <c r="B121" s="1" t="s">
        <v>1702</v>
      </c>
      <c r="D121" s="2">
        <v>268.43349047402353</v>
      </c>
      <c r="F121" s="2">
        <v>261.60828427910735</v>
      </c>
      <c r="H121" s="2">
        <v>-6.825206194916177</v>
      </c>
      <c r="J121" s="3">
        <v>-0.02542606059647634</v>
      </c>
      <c r="K121" s="4"/>
      <c r="M121" s="5">
        <v>135108</v>
      </c>
      <c r="N121" s="4"/>
      <c r="P121" s="23">
        <v>1986.8067803092601</v>
      </c>
      <c r="R121" s="23">
        <v>1936.290110719627</v>
      </c>
      <c r="T121" s="6">
        <v>-50.51666958963324</v>
      </c>
      <c r="V121" s="3">
        <v>-0.025426060596476306</v>
      </c>
    </row>
    <row r="122" spans="1:22" ht="12.75">
      <c r="A122" s="1" t="s">
        <v>2089</v>
      </c>
      <c r="B122" s="1" t="s">
        <v>1703</v>
      </c>
      <c r="D122" s="2">
        <v>323.4760540809942</v>
      </c>
      <c r="F122" s="2">
        <v>307.4038228946713</v>
      </c>
      <c r="H122" s="2">
        <v>-16.07223118632288</v>
      </c>
      <c r="J122" s="3">
        <v>-0.04968599988640459</v>
      </c>
      <c r="K122" s="4"/>
      <c r="M122" s="5">
        <v>129266</v>
      </c>
      <c r="N122" s="4"/>
      <c r="P122" s="23">
        <v>2502.4063100969643</v>
      </c>
      <c r="R122" s="23">
        <v>2378.0717504577487</v>
      </c>
      <c r="T122" s="6">
        <v>-124.33455963921551</v>
      </c>
      <c r="V122" s="3">
        <v>-0.04968599988640444</v>
      </c>
    </row>
    <row r="123" spans="1:22" ht="12.75">
      <c r="A123" s="1" t="s">
        <v>2090</v>
      </c>
      <c r="B123" s="1" t="s">
        <v>1704</v>
      </c>
      <c r="D123" s="2">
        <v>165.24703314869663</v>
      </c>
      <c r="F123" s="2">
        <v>165.72454697493197</v>
      </c>
      <c r="H123" s="2">
        <v>0.477513826235338</v>
      </c>
      <c r="J123" s="3">
        <v>0.0028896968201882925</v>
      </c>
      <c r="K123" s="4"/>
      <c r="M123" s="5">
        <v>89002</v>
      </c>
      <c r="N123" s="4"/>
      <c r="P123" s="23">
        <v>1856.666514782776</v>
      </c>
      <c r="R123" s="23">
        <v>1862.0317181066937</v>
      </c>
      <c r="T123" s="6">
        <v>5.36520332391774</v>
      </c>
      <c r="V123" s="3">
        <v>0.002889696820188224</v>
      </c>
    </row>
    <row r="124" spans="1:22" ht="12.75">
      <c r="A124" s="1" t="s">
        <v>2091</v>
      </c>
      <c r="B124" s="1" t="s">
        <v>1705</v>
      </c>
      <c r="D124" s="2">
        <v>267.575934968914</v>
      </c>
      <c r="F124" s="2">
        <v>257.410056758033</v>
      </c>
      <c r="H124" s="2">
        <v>-10.165878210880976</v>
      </c>
      <c r="J124" s="3">
        <v>-0.03799249813725592</v>
      </c>
      <c r="K124" s="4"/>
      <c r="M124" s="5">
        <v>111983</v>
      </c>
      <c r="N124" s="4"/>
      <c r="P124" s="23">
        <v>2389.433529811793</v>
      </c>
      <c r="R124" s="23">
        <v>2298.652980881321</v>
      </c>
      <c r="T124" s="6">
        <v>-90.78054893047192</v>
      </c>
      <c r="V124" s="3">
        <v>-0.037992498137256143</v>
      </c>
    </row>
    <row r="125" spans="1:22" ht="12.75">
      <c r="A125" s="1" t="s">
        <v>2092</v>
      </c>
      <c r="B125" s="1" t="s">
        <v>1706</v>
      </c>
      <c r="D125" s="2">
        <v>267.9963349799597</v>
      </c>
      <c r="F125" s="2">
        <v>254.92012715280313</v>
      </c>
      <c r="H125" s="2">
        <v>-13.076207827156594</v>
      </c>
      <c r="J125" s="3">
        <v>-0.04879248750970572</v>
      </c>
      <c r="K125" s="4"/>
      <c r="M125" s="5">
        <v>106507</v>
      </c>
      <c r="N125" s="4"/>
      <c r="P125" s="23">
        <v>2516.2321253998302</v>
      </c>
      <c r="R125" s="23">
        <v>2393.4589008497387</v>
      </c>
      <c r="T125" s="6">
        <v>-122.77322455009153</v>
      </c>
      <c r="V125" s="3">
        <v>-0.04879248750970573</v>
      </c>
    </row>
    <row r="126" spans="1:22" ht="12.75">
      <c r="A126" s="1" t="s">
        <v>2093</v>
      </c>
      <c r="B126" s="1" t="s">
        <v>1707</v>
      </c>
      <c r="D126" s="2">
        <v>103.8558365473629</v>
      </c>
      <c r="F126" s="2">
        <v>98.64549291597694</v>
      </c>
      <c r="H126" s="2">
        <v>-5.210343631385953</v>
      </c>
      <c r="J126" s="3">
        <v>-0.05016900161417316</v>
      </c>
      <c r="K126" s="4"/>
      <c r="M126" s="5">
        <v>1137580</v>
      </c>
      <c r="N126" s="4"/>
      <c r="P126" s="23">
        <v>91.29541355101433</v>
      </c>
      <c r="R126" s="23">
        <v>86.7152138012069</v>
      </c>
      <c r="T126" s="6">
        <v>-4.580199749807434</v>
      </c>
      <c r="V126" s="3">
        <v>-0.05016900161417305</v>
      </c>
    </row>
    <row r="127" spans="11:18" ht="12.75">
      <c r="K127" s="4"/>
      <c r="N127" s="4"/>
      <c r="P127" s="23"/>
      <c r="R127" s="23"/>
    </row>
    <row r="128" spans="2:18" ht="12.75">
      <c r="B128" s="1" t="s">
        <v>1708</v>
      </c>
      <c r="K128" s="4"/>
      <c r="N128" s="4"/>
      <c r="P128" s="23"/>
      <c r="R128" s="23"/>
    </row>
    <row r="129" spans="1:22" ht="12.75">
      <c r="A129" s="1" t="s">
        <v>2094</v>
      </c>
      <c r="B129" s="1" t="s">
        <v>1709</v>
      </c>
      <c r="D129" s="2">
        <v>479.97137372790274</v>
      </c>
      <c r="F129" s="2">
        <v>460.52891063737917</v>
      </c>
      <c r="H129" s="2">
        <v>-19.442463090523574</v>
      </c>
      <c r="J129" s="3">
        <v>-0.04050754723040122</v>
      </c>
      <c r="K129" s="4"/>
      <c r="M129" s="5">
        <v>210442</v>
      </c>
      <c r="N129" s="4"/>
      <c r="P129" s="23">
        <v>2280.7774765869112</v>
      </c>
      <c r="R129" s="23">
        <v>2188.3887752320315</v>
      </c>
      <c r="T129" s="6">
        <v>-92.38870135487969</v>
      </c>
      <c r="V129" s="3">
        <v>-0.04050754723040125</v>
      </c>
    </row>
    <row r="130" spans="1:22" ht="12.75">
      <c r="A130" s="1" t="s">
        <v>2095</v>
      </c>
      <c r="B130" s="1" t="s">
        <v>1710</v>
      </c>
      <c r="D130" s="2">
        <v>178.1285256297466</v>
      </c>
      <c r="F130" s="2">
        <v>174.82488055799828</v>
      </c>
      <c r="H130" s="2">
        <v>-3.3036450717483206</v>
      </c>
      <c r="J130" s="3">
        <v>-0.01854641226085929</v>
      </c>
      <c r="K130" s="4"/>
      <c r="M130" s="5">
        <v>93479</v>
      </c>
      <c r="N130" s="4"/>
      <c r="P130" s="23">
        <v>1905.5459047459494</v>
      </c>
      <c r="R130" s="23">
        <v>1870.2048648145387</v>
      </c>
      <c r="T130" s="6">
        <v>-35.341039931410705</v>
      </c>
      <c r="V130" s="3">
        <v>-0.018546412260859405</v>
      </c>
    </row>
    <row r="131" spans="1:22" ht="12.75">
      <c r="A131" s="1" t="s">
        <v>2096</v>
      </c>
      <c r="B131" s="1" t="s">
        <v>1711</v>
      </c>
      <c r="D131" s="2">
        <v>346.9920206986099</v>
      </c>
      <c r="F131" s="2">
        <v>339.53606276531184</v>
      </c>
      <c r="H131" s="2">
        <v>-7.455957933298066</v>
      </c>
      <c r="J131" s="3">
        <v>-0.02148740457572123</v>
      </c>
      <c r="K131" s="4"/>
      <c r="M131" s="5">
        <v>181212</v>
      </c>
      <c r="N131" s="4"/>
      <c r="P131" s="23">
        <v>1914.8401910392793</v>
      </c>
      <c r="R131" s="23">
        <v>1873.6952451565671</v>
      </c>
      <c r="T131" s="6">
        <v>-41.144945882712136</v>
      </c>
      <c r="V131" s="3">
        <v>-0.021487404575721132</v>
      </c>
    </row>
    <row r="132" spans="1:22" ht="12.75">
      <c r="A132" s="1" t="s">
        <v>2097</v>
      </c>
      <c r="B132" s="1" t="s">
        <v>1712</v>
      </c>
      <c r="D132" s="2">
        <v>638.2252043399334</v>
      </c>
      <c r="F132" s="2">
        <v>624.4009387924227</v>
      </c>
      <c r="H132" s="2">
        <v>-13.824265547510663</v>
      </c>
      <c r="J132" s="3">
        <v>-0.02166048199523556</v>
      </c>
      <c r="K132" s="4"/>
      <c r="M132" s="5">
        <v>341218</v>
      </c>
      <c r="N132" s="4"/>
      <c r="P132" s="23">
        <v>1870.4324049139652</v>
      </c>
      <c r="R132" s="23">
        <v>1829.9179374840212</v>
      </c>
      <c r="T132" s="6">
        <v>-40.514467429944034</v>
      </c>
      <c r="V132" s="3">
        <v>-0.021660481995235528</v>
      </c>
    </row>
    <row r="133" spans="1:22" ht="12.75">
      <c r="A133" s="1" t="s">
        <v>2098</v>
      </c>
      <c r="B133" s="1" t="s">
        <v>1713</v>
      </c>
      <c r="D133" s="2">
        <v>285.3932322189858</v>
      </c>
      <c r="F133" s="2">
        <v>279.7376173324372</v>
      </c>
      <c r="H133" s="2">
        <v>-5.655614886548619</v>
      </c>
      <c r="J133" s="3">
        <v>-0.019816920123070736</v>
      </c>
      <c r="K133" s="4"/>
      <c r="M133" s="5">
        <v>148195</v>
      </c>
      <c r="N133" s="4"/>
      <c r="P133" s="23">
        <v>1925.7952847193617</v>
      </c>
      <c r="R133" s="23">
        <v>1887.631953388692</v>
      </c>
      <c r="T133" s="6">
        <v>-38.163331330669735</v>
      </c>
      <c r="V133" s="3">
        <v>-0.019816920123070673</v>
      </c>
    </row>
    <row r="134" spans="1:22" ht="12.75">
      <c r="A134" s="1" t="s">
        <v>2099</v>
      </c>
      <c r="B134" s="1" t="s">
        <v>1714</v>
      </c>
      <c r="D134" s="2">
        <v>86.14916730593256</v>
      </c>
      <c r="F134" s="2">
        <v>82.60753431607529</v>
      </c>
      <c r="H134" s="2">
        <v>-3.541632989857277</v>
      </c>
      <c r="J134" s="3">
        <v>-0.04111047269070221</v>
      </c>
      <c r="K134" s="4"/>
      <c r="M134" s="5">
        <v>974546</v>
      </c>
      <c r="N134" s="4"/>
      <c r="P134" s="23">
        <v>88.39928264641439</v>
      </c>
      <c r="R134" s="23">
        <v>84.76514635130133</v>
      </c>
      <c r="T134" s="6">
        <v>-3.6341362951130662</v>
      </c>
      <c r="V134" s="3">
        <v>-0.041110472690702005</v>
      </c>
    </row>
    <row r="135" spans="11:18" ht="12.75">
      <c r="K135" s="4"/>
      <c r="N135" s="4"/>
      <c r="P135" s="23"/>
      <c r="R135" s="23"/>
    </row>
    <row r="136" spans="2:18" ht="12.75">
      <c r="B136" s="1" t="s">
        <v>1715</v>
      </c>
      <c r="K136" s="4"/>
      <c r="N136" s="4"/>
      <c r="P136" s="23"/>
      <c r="R136" s="23"/>
    </row>
    <row r="137" spans="11:18" ht="12.75">
      <c r="K137" s="4"/>
      <c r="N137" s="4"/>
      <c r="P137" s="23"/>
      <c r="R137" s="23"/>
    </row>
    <row r="138" spans="1:22" ht="12.75">
      <c r="A138" s="1" t="s">
        <v>2100</v>
      </c>
      <c r="B138" s="1" t="s">
        <v>1716</v>
      </c>
      <c r="D138" s="2">
        <v>136.9532073329238</v>
      </c>
      <c r="F138" s="2">
        <v>138.23717399891558</v>
      </c>
      <c r="H138" s="2">
        <v>1.2839666659917839</v>
      </c>
      <c r="J138" s="3">
        <v>0.009375221588425816</v>
      </c>
      <c r="K138" s="4"/>
      <c r="M138" s="5">
        <v>77412</v>
      </c>
      <c r="N138" s="4"/>
      <c r="P138" s="23">
        <v>1769.1469970149822</v>
      </c>
      <c r="R138" s="23">
        <v>1785.7331421344957</v>
      </c>
      <c r="T138" s="6">
        <v>16.586145119513503</v>
      </c>
      <c r="V138" s="3">
        <v>0.009375221588425782</v>
      </c>
    </row>
    <row r="139" spans="1:22" ht="12.75">
      <c r="A139" s="1" t="s">
        <v>197</v>
      </c>
      <c r="B139" s="1" t="s">
        <v>1795</v>
      </c>
      <c r="D139" s="2">
        <v>151.05842155743147</v>
      </c>
      <c r="F139" s="2">
        <v>150.57781946398876</v>
      </c>
      <c r="H139" s="2">
        <v>-0.48060209344271243</v>
      </c>
      <c r="J139" s="3">
        <v>-0.0031815643807716508</v>
      </c>
      <c r="K139" s="4"/>
      <c r="M139" s="5">
        <v>68947</v>
      </c>
      <c r="N139" s="4"/>
      <c r="P139" s="23">
        <v>2190.9353787319455</v>
      </c>
      <c r="R139" s="23">
        <v>2183.9647767703996</v>
      </c>
      <c r="T139" s="6">
        <v>-6.970601961545981</v>
      </c>
      <c r="V139" s="3">
        <v>-0.00318156438077164</v>
      </c>
    </row>
    <row r="140" spans="1:22" ht="12.75">
      <c r="A140" s="1" t="s">
        <v>2101</v>
      </c>
      <c r="B140" s="1" t="s">
        <v>1717</v>
      </c>
      <c r="D140" s="2">
        <v>148.87263986974833</v>
      </c>
      <c r="F140" s="2">
        <v>141.99512109373725</v>
      </c>
      <c r="H140" s="2">
        <v>-6.8775187760110725</v>
      </c>
      <c r="J140" s="3">
        <v>-0.046197332041860426</v>
      </c>
      <c r="K140" s="4"/>
      <c r="M140" s="5">
        <v>60155</v>
      </c>
      <c r="N140" s="4"/>
      <c r="P140" s="23">
        <v>2474.817386247998</v>
      </c>
      <c r="R140" s="23">
        <v>2360.4874257125302</v>
      </c>
      <c r="T140" s="6">
        <v>-114.32996053546776</v>
      </c>
      <c r="V140" s="3">
        <v>-0.04619733204186037</v>
      </c>
    </row>
    <row r="141" spans="1:22" ht="12.75">
      <c r="A141" s="1" t="s">
        <v>2102</v>
      </c>
      <c r="B141" s="1" t="s">
        <v>1718</v>
      </c>
      <c r="D141" s="2">
        <v>169.78238380708632</v>
      </c>
      <c r="F141" s="2">
        <v>161.89858450856633</v>
      </c>
      <c r="H141" s="2">
        <v>-7.883799298519989</v>
      </c>
      <c r="J141" s="3">
        <v>-0.04643473086982854</v>
      </c>
      <c r="K141" s="4"/>
      <c r="M141" s="5">
        <v>70821</v>
      </c>
      <c r="N141" s="4"/>
      <c r="P141" s="23">
        <v>2397.345191498091</v>
      </c>
      <c r="R141" s="23">
        <v>2286.0251127287997</v>
      </c>
      <c r="T141" s="6">
        <v>-111.32007876929129</v>
      </c>
      <c r="V141" s="3">
        <v>-0.04643473086982848</v>
      </c>
    </row>
    <row r="142" spans="1:22" ht="12.75">
      <c r="A142" s="1" t="s">
        <v>2103</v>
      </c>
      <c r="B142" s="1" t="s">
        <v>1719</v>
      </c>
      <c r="D142" s="2">
        <v>154.7455863382768</v>
      </c>
      <c r="F142" s="2">
        <v>152.78723806135335</v>
      </c>
      <c r="H142" s="2">
        <v>-1.9583482769234593</v>
      </c>
      <c r="J142" s="3">
        <v>-0.012655277111700444</v>
      </c>
      <c r="K142" s="4"/>
      <c r="M142" s="5">
        <v>87911</v>
      </c>
      <c r="N142" s="4"/>
      <c r="P142" s="23">
        <v>1760.2528277266417</v>
      </c>
      <c r="R142" s="23">
        <v>1737.9763404051068</v>
      </c>
      <c r="T142" s="6">
        <v>-22.276487321534887</v>
      </c>
      <c r="V142" s="3">
        <v>-0.012655277111700405</v>
      </c>
    </row>
    <row r="143" spans="11:18" ht="12.75">
      <c r="K143" s="4"/>
      <c r="N143" s="4"/>
      <c r="P143" s="23"/>
      <c r="R143" s="23"/>
    </row>
    <row r="144" spans="1:22" ht="12.75">
      <c r="A144" s="1" t="s">
        <v>2104</v>
      </c>
      <c r="B144" s="1" t="s">
        <v>1720</v>
      </c>
      <c r="D144" s="2">
        <v>89.45743652328154</v>
      </c>
      <c r="F144" s="2">
        <v>90.65671249315041</v>
      </c>
      <c r="H144" s="2">
        <v>1.1992759698688644</v>
      </c>
      <c r="J144" s="3">
        <v>0.013406107043507216</v>
      </c>
      <c r="K144" s="4"/>
      <c r="M144" s="5">
        <v>47576</v>
      </c>
      <c r="N144" s="4"/>
      <c r="P144" s="23">
        <v>1880.3059635799887</v>
      </c>
      <c r="R144" s="23">
        <v>1905.513546602287</v>
      </c>
      <c r="T144" s="6">
        <v>25.207583022298422</v>
      </c>
      <c r="V144" s="3">
        <v>0.013406107043507276</v>
      </c>
    </row>
    <row r="145" spans="1:22" ht="12.75">
      <c r="A145" s="1" t="s">
        <v>2105</v>
      </c>
      <c r="B145" s="1" t="s">
        <v>1721</v>
      </c>
      <c r="D145" s="2">
        <v>254.0674476245636</v>
      </c>
      <c r="F145" s="2">
        <v>249.03262678626584</v>
      </c>
      <c r="H145" s="2">
        <v>-5.034820838297776</v>
      </c>
      <c r="J145" s="3">
        <v>-0.019816867077508286</v>
      </c>
      <c r="K145" s="4"/>
      <c r="M145" s="5">
        <v>126702</v>
      </c>
      <c r="N145" s="4"/>
      <c r="P145" s="23">
        <v>2005.2362837568753</v>
      </c>
      <c r="R145" s="23">
        <v>1965.4987828626688</v>
      </c>
      <c r="T145" s="6">
        <v>-39.737500894206505</v>
      </c>
      <c r="V145" s="3">
        <v>-0.019816867077508196</v>
      </c>
    </row>
    <row r="146" spans="1:22" ht="12.75">
      <c r="A146" s="1" t="s">
        <v>2106</v>
      </c>
      <c r="B146" s="1" t="s">
        <v>1722</v>
      </c>
      <c r="D146" s="2">
        <v>416.9810398418117</v>
      </c>
      <c r="F146" s="2">
        <v>406.43856723526545</v>
      </c>
      <c r="H146" s="2">
        <v>-10.542472606546255</v>
      </c>
      <c r="J146" s="3">
        <v>-0.025282858449740802</v>
      </c>
      <c r="K146" s="4"/>
      <c r="M146" s="5">
        <v>192247</v>
      </c>
      <c r="N146" s="4"/>
      <c r="P146" s="23">
        <v>2168.9859391398136</v>
      </c>
      <c r="R146" s="23">
        <v>2114.147774661063</v>
      </c>
      <c r="T146" s="6">
        <v>-54.838164478750514</v>
      </c>
      <c r="V146" s="3">
        <v>-0.025282858449741027</v>
      </c>
    </row>
    <row r="147" spans="1:22" ht="12.75">
      <c r="A147" s="1" t="s">
        <v>198</v>
      </c>
      <c r="B147" s="1" t="s">
        <v>207</v>
      </c>
      <c r="D147" s="2">
        <v>211.66451316490284</v>
      </c>
      <c r="F147" s="2">
        <v>216.33361971659625</v>
      </c>
      <c r="H147" s="2">
        <v>4.669106551693403</v>
      </c>
      <c r="J147" s="3">
        <v>0.022058995539114355</v>
      </c>
      <c r="K147" s="4"/>
      <c r="M147" s="5">
        <v>111225</v>
      </c>
      <c r="N147" s="4"/>
      <c r="P147" s="23">
        <v>1903.0300127210865</v>
      </c>
      <c r="R147" s="23">
        <v>1945.0089432825016</v>
      </c>
      <c r="T147" s="6">
        <v>41.978930561415154</v>
      </c>
      <c r="V147" s="3">
        <v>0.02205899553911434</v>
      </c>
    </row>
    <row r="148" spans="1:22" ht="12.75">
      <c r="A148" s="1" t="s">
        <v>199</v>
      </c>
      <c r="B148" s="1" t="s">
        <v>200</v>
      </c>
      <c r="D148" s="2">
        <v>288.96098126265264</v>
      </c>
      <c r="F148" s="2">
        <v>293.784180587724</v>
      </c>
      <c r="H148" s="2">
        <v>4.823199325071357</v>
      </c>
      <c r="J148" s="3">
        <v>0.016691524592682926</v>
      </c>
      <c r="K148" s="4"/>
      <c r="M148" s="5">
        <v>167052</v>
      </c>
      <c r="N148" s="4"/>
      <c r="P148" s="23">
        <v>1729.7666670417154</v>
      </c>
      <c r="R148" s="23">
        <v>1758.6391099042453</v>
      </c>
      <c r="T148" s="6">
        <v>28.87244286252985</v>
      </c>
      <c r="V148" s="3">
        <v>0.016691524592682857</v>
      </c>
    </row>
    <row r="149" spans="11:18" ht="12.75">
      <c r="K149" s="4"/>
      <c r="N149" s="4"/>
      <c r="P149" s="23"/>
      <c r="R149" s="23"/>
    </row>
    <row r="150" spans="1:22" ht="12.75">
      <c r="A150" s="1" t="s">
        <v>201</v>
      </c>
      <c r="B150" s="1" t="s">
        <v>202</v>
      </c>
      <c r="D150" s="2">
        <v>278.3578290123109</v>
      </c>
      <c r="F150" s="2">
        <v>278.28166510249787</v>
      </c>
      <c r="H150" s="2">
        <v>-0.07616390981303311</v>
      </c>
      <c r="J150" s="3">
        <v>-0.0002736187089951209</v>
      </c>
      <c r="K150" s="4"/>
      <c r="M150" s="5">
        <v>149014</v>
      </c>
      <c r="N150" s="4"/>
      <c r="P150" s="23">
        <v>1867.9978325010463</v>
      </c>
      <c r="R150" s="23">
        <v>1867.4867133457117</v>
      </c>
      <c r="T150" s="6">
        <v>-0.5111191553346544</v>
      </c>
      <c r="V150" s="3">
        <v>-0.00027361870899513907</v>
      </c>
    </row>
    <row r="151" spans="1:22" ht="12.75">
      <c r="A151" s="1" t="s">
        <v>196</v>
      </c>
      <c r="B151" s="1" t="s">
        <v>1765</v>
      </c>
      <c r="D151" s="2">
        <v>500.43289671674887</v>
      </c>
      <c r="F151" s="2">
        <v>494.7768415777074</v>
      </c>
      <c r="H151" s="2">
        <v>-5.656055139041484</v>
      </c>
      <c r="J151" s="3">
        <v>-0.011302324799488313</v>
      </c>
      <c r="K151" s="4"/>
      <c r="M151" s="5">
        <v>258422</v>
      </c>
      <c r="N151" s="4"/>
      <c r="P151" s="23">
        <v>1936.4949451546265</v>
      </c>
      <c r="R151" s="23">
        <v>1914.6080503119217</v>
      </c>
      <c r="T151" s="6">
        <v>-21.886894842704805</v>
      </c>
      <c r="V151" s="3">
        <v>-0.011302324799488266</v>
      </c>
    </row>
    <row r="152" spans="1:22" ht="12.75">
      <c r="A152" s="1" t="s">
        <v>2107</v>
      </c>
      <c r="B152" s="1" t="s">
        <v>1723</v>
      </c>
      <c r="D152" s="2">
        <v>95.07612543497494</v>
      </c>
      <c r="F152" s="2">
        <v>92.75356294945963</v>
      </c>
      <c r="H152" s="2">
        <v>-2.3225624855153058</v>
      </c>
      <c r="J152" s="3">
        <v>-0.0244284511478517</v>
      </c>
      <c r="K152" s="4"/>
      <c r="M152" s="5">
        <v>48782</v>
      </c>
      <c r="N152" s="4"/>
      <c r="P152" s="23">
        <v>1949.0001524122615</v>
      </c>
      <c r="R152" s="23">
        <v>1901.3890974019032</v>
      </c>
      <c r="T152" s="6">
        <v>-47.611055010358314</v>
      </c>
      <c r="V152" s="3">
        <v>-0.02442845114785163</v>
      </c>
    </row>
    <row r="153" spans="1:22" ht="12.75">
      <c r="A153" s="1" t="s">
        <v>2108</v>
      </c>
      <c r="B153" s="1" t="s">
        <v>1724</v>
      </c>
      <c r="D153" s="2">
        <v>214.5202245246261</v>
      </c>
      <c r="F153" s="2">
        <v>207.17560753137582</v>
      </c>
      <c r="H153" s="2">
        <v>-7.34461699325027</v>
      </c>
      <c r="J153" s="3">
        <v>-0.03423741052633075</v>
      </c>
      <c r="K153" s="4"/>
      <c r="M153" s="5">
        <v>107337</v>
      </c>
      <c r="N153" s="4"/>
      <c r="P153" s="23">
        <v>1998.567358176827</v>
      </c>
      <c r="R153" s="23">
        <v>1930.1415870704027</v>
      </c>
      <c r="T153" s="6">
        <v>-68.42577110642424</v>
      </c>
      <c r="V153" s="3">
        <v>-0.034237410526330704</v>
      </c>
    </row>
    <row r="154" spans="1:22" ht="12.75">
      <c r="A154" s="1" t="s">
        <v>203</v>
      </c>
      <c r="B154" s="1" t="s">
        <v>1770</v>
      </c>
      <c r="D154" s="2">
        <v>496.70497614251695</v>
      </c>
      <c r="F154" s="2">
        <v>483.58970971702894</v>
      </c>
      <c r="H154" s="2">
        <v>-13.115266425488016</v>
      </c>
      <c r="J154" s="3">
        <v>-0.026404540029663245</v>
      </c>
      <c r="K154" s="4"/>
      <c r="M154" s="5">
        <v>236714</v>
      </c>
      <c r="N154" s="4"/>
      <c r="P154" s="23">
        <v>2098.33375356978</v>
      </c>
      <c r="R154" s="23">
        <v>2042.9282159780532</v>
      </c>
      <c r="T154" s="6">
        <v>-55.4055375917269</v>
      </c>
      <c r="V154" s="3">
        <v>-0.026404540029663297</v>
      </c>
    </row>
    <row r="155" spans="11:18" ht="12.75">
      <c r="K155" s="4"/>
      <c r="N155" s="4"/>
      <c r="P155" s="23"/>
      <c r="R155" s="23"/>
    </row>
    <row r="156" spans="1:22" ht="12.75">
      <c r="A156" s="1" t="s">
        <v>2109</v>
      </c>
      <c r="B156" s="1" t="s">
        <v>1725</v>
      </c>
      <c r="D156" s="2">
        <v>263.5835874206776</v>
      </c>
      <c r="F156" s="2">
        <v>261.29387440206153</v>
      </c>
      <c r="H156" s="2">
        <v>-2.2897130186160553</v>
      </c>
      <c r="J156" s="3">
        <v>-0.008686857330618575</v>
      </c>
      <c r="K156" s="4"/>
      <c r="M156" s="5">
        <v>151672</v>
      </c>
      <c r="N156" s="4"/>
      <c r="P156" s="23">
        <v>1737.8526519112138</v>
      </c>
      <c r="R156" s="23">
        <v>1722.7561738624236</v>
      </c>
      <c r="T156" s="6">
        <v>-15.096478048790232</v>
      </c>
      <c r="V156" s="3">
        <v>-0.00868685733061879</v>
      </c>
    </row>
    <row r="157" spans="1:22" ht="12.75">
      <c r="A157" s="1" t="s">
        <v>2110</v>
      </c>
      <c r="B157" s="1" t="s">
        <v>1726</v>
      </c>
      <c r="D157" s="2">
        <v>124.94488716483512</v>
      </c>
      <c r="F157" s="2">
        <v>120.19064447439948</v>
      </c>
      <c r="H157" s="2">
        <v>-4.754242690435646</v>
      </c>
      <c r="J157" s="3">
        <v>-0.03805071818716</v>
      </c>
      <c r="K157" s="4"/>
      <c r="M157" s="5">
        <v>54971</v>
      </c>
      <c r="N157" s="4"/>
      <c r="P157" s="23">
        <v>2272.9236718421553</v>
      </c>
      <c r="R157" s="23">
        <v>2186.437293743965</v>
      </c>
      <c r="T157" s="6">
        <v>-86.48637809819047</v>
      </c>
      <c r="V157" s="3">
        <v>-0.03805071818715986</v>
      </c>
    </row>
    <row r="158" spans="1:22" ht="12.75">
      <c r="A158" s="1" t="s">
        <v>2111</v>
      </c>
      <c r="B158" s="1" t="s">
        <v>1727</v>
      </c>
      <c r="D158" s="2">
        <v>102.71080134367776</v>
      </c>
      <c r="F158" s="2">
        <v>97.86735906528425</v>
      </c>
      <c r="H158" s="2">
        <v>-4.8434422783935105</v>
      </c>
      <c r="J158" s="3">
        <v>-0.04715611420640175</v>
      </c>
      <c r="K158" s="4"/>
      <c r="M158" s="5">
        <v>42443</v>
      </c>
      <c r="N158" s="4"/>
      <c r="P158" s="23">
        <v>2419.970344784246</v>
      </c>
      <c r="R158" s="23">
        <v>2305.853946829495</v>
      </c>
      <c r="T158" s="6">
        <v>-114.11639795475139</v>
      </c>
      <c r="V158" s="3">
        <v>-0.04715611420640178</v>
      </c>
    </row>
    <row r="159" spans="1:22" ht="12.75">
      <c r="A159" s="1" t="s">
        <v>135</v>
      </c>
      <c r="B159" s="1" t="s">
        <v>1728</v>
      </c>
      <c r="D159" s="2">
        <v>163.8334485577446</v>
      </c>
      <c r="F159" s="2">
        <v>162.63893179136218</v>
      </c>
      <c r="H159" s="2">
        <v>-1.1945167663824066</v>
      </c>
      <c r="J159" s="3">
        <v>-0.007291043293649454</v>
      </c>
      <c r="K159" s="4"/>
      <c r="M159" s="5">
        <v>82723</v>
      </c>
      <c r="N159" s="4"/>
      <c r="P159" s="23">
        <v>1980.5066131274807</v>
      </c>
      <c r="R159" s="23">
        <v>1966.0666536678093</v>
      </c>
      <c r="T159" s="6">
        <v>-14.4399594596714</v>
      </c>
      <c r="V159" s="3">
        <v>-0.007291043293649397</v>
      </c>
    </row>
    <row r="160" spans="1:22" ht="12.75">
      <c r="A160" s="1" t="s">
        <v>2112</v>
      </c>
      <c r="B160" s="1" t="s">
        <v>1729</v>
      </c>
      <c r="D160" s="2">
        <v>142.5816907158368</v>
      </c>
      <c r="F160" s="2">
        <v>140.30431466620226</v>
      </c>
      <c r="H160" s="2">
        <v>-2.2773760496345403</v>
      </c>
      <c r="J160" s="3">
        <v>-0.01597242982742656</v>
      </c>
      <c r="K160" s="4"/>
      <c r="M160" s="5">
        <v>69216</v>
      </c>
      <c r="N160" s="4"/>
      <c r="P160" s="23">
        <v>2059.9527669301433</v>
      </c>
      <c r="R160" s="23">
        <v>2027.0503159125383</v>
      </c>
      <c r="T160" s="6">
        <v>-32.90245101760502</v>
      </c>
      <c r="V160" s="3">
        <v>-0.01597242982742662</v>
      </c>
    </row>
    <row r="161" spans="11:18" ht="12.75">
      <c r="K161" s="4"/>
      <c r="N161" s="4"/>
      <c r="P161" s="23"/>
      <c r="R161" s="23"/>
    </row>
    <row r="162" spans="1:22" ht="12.75">
      <c r="A162" s="1" t="s">
        <v>2113</v>
      </c>
      <c r="B162" s="1" t="s">
        <v>1730</v>
      </c>
      <c r="D162" s="2">
        <v>258.97404357942577</v>
      </c>
      <c r="F162" s="2">
        <v>244.5749372521843</v>
      </c>
      <c r="H162" s="2">
        <v>-14.39910632724147</v>
      </c>
      <c r="J162" s="3">
        <v>-0.055600577294246674</v>
      </c>
      <c r="K162" s="4"/>
      <c r="M162" s="5">
        <v>117408</v>
      </c>
      <c r="N162" s="4"/>
      <c r="P162" s="23">
        <v>2205.761477747903</v>
      </c>
      <c r="R162" s="23">
        <v>2083.1198662117085</v>
      </c>
      <c r="T162" s="6">
        <v>-122.64161153619443</v>
      </c>
      <c r="V162" s="3">
        <v>-0.05560057729424685</v>
      </c>
    </row>
    <row r="163" spans="1:22" ht="12.75">
      <c r="A163" s="1" t="s">
        <v>2114</v>
      </c>
      <c r="B163" s="1" t="s">
        <v>1731</v>
      </c>
      <c r="D163" s="2">
        <v>322.0357281365459</v>
      </c>
      <c r="F163" s="2">
        <v>305.3370366553</v>
      </c>
      <c r="H163" s="2">
        <v>-16.69869148124593</v>
      </c>
      <c r="J163" s="3">
        <v>-0.051853536804355886</v>
      </c>
      <c r="K163" s="4"/>
      <c r="M163" s="5">
        <v>130153</v>
      </c>
      <c r="N163" s="4"/>
      <c r="P163" s="23">
        <v>2474.285864609697</v>
      </c>
      <c r="R163" s="23">
        <v>2345.9853914646606</v>
      </c>
      <c r="T163" s="6">
        <v>-128.30047314503645</v>
      </c>
      <c r="V163" s="3">
        <v>-0.051853536804355886</v>
      </c>
    </row>
    <row r="164" spans="1:22" ht="12.75">
      <c r="A164" s="1" t="s">
        <v>2115</v>
      </c>
      <c r="B164" s="1" t="s">
        <v>1732</v>
      </c>
      <c r="D164" s="2">
        <v>173.9883318876711</v>
      </c>
      <c r="F164" s="2">
        <v>167.38015057555734</v>
      </c>
      <c r="H164" s="2">
        <v>-6.608181312113771</v>
      </c>
      <c r="J164" s="3">
        <v>-0.03798060042543594</v>
      </c>
      <c r="K164" s="4"/>
      <c r="M164" s="5">
        <v>78033</v>
      </c>
      <c r="N164" s="4"/>
      <c r="P164" s="23">
        <v>2229.6763149907233</v>
      </c>
      <c r="R164" s="23">
        <v>2144.9918697930025</v>
      </c>
      <c r="T164" s="6">
        <v>-84.68444519772083</v>
      </c>
      <c r="V164" s="3">
        <v>-0.03798060042543582</v>
      </c>
    </row>
    <row r="165" spans="1:22" ht="12.75">
      <c r="A165" s="1" t="s">
        <v>136</v>
      </c>
      <c r="B165" s="1" t="s">
        <v>1733</v>
      </c>
      <c r="D165" s="2">
        <v>214.31346021848057</v>
      </c>
      <c r="F165" s="2">
        <v>212.95359560332489</v>
      </c>
      <c r="H165" s="2">
        <v>-1.3598646151556864</v>
      </c>
      <c r="J165" s="3">
        <v>-0.006345213286040832</v>
      </c>
      <c r="K165" s="4"/>
      <c r="M165" s="5">
        <v>112276</v>
      </c>
      <c r="N165" s="4"/>
      <c r="P165" s="23">
        <v>1908.8091864555254</v>
      </c>
      <c r="R165" s="23">
        <v>1896.697385045111</v>
      </c>
      <c r="T165" s="6">
        <v>-12.111801410414273</v>
      </c>
      <c r="V165" s="3">
        <v>-0.00634521328604077</v>
      </c>
    </row>
    <row r="166" spans="1:22" ht="12.75">
      <c r="A166" s="1" t="s">
        <v>2116</v>
      </c>
      <c r="B166" s="1" t="s">
        <v>1734</v>
      </c>
      <c r="D166" s="2">
        <v>156.46508064786724</v>
      </c>
      <c r="F166" s="2">
        <v>147.58576194197602</v>
      </c>
      <c r="H166" s="2">
        <v>-8.879318705891222</v>
      </c>
      <c r="J166" s="3">
        <v>-0.05674952308288256</v>
      </c>
      <c r="K166" s="4"/>
      <c r="M166" s="5">
        <v>60975</v>
      </c>
      <c r="N166" s="4"/>
      <c r="P166" s="23">
        <v>2566.0529831548542</v>
      </c>
      <c r="R166" s="23">
        <v>2420.430700155408</v>
      </c>
      <c r="T166" s="6">
        <v>-145.62228299944627</v>
      </c>
      <c r="V166" s="3">
        <v>-0.05674952308288264</v>
      </c>
    </row>
    <row r="167" spans="11:18" ht="12.75">
      <c r="K167" s="4"/>
      <c r="N167" s="4"/>
      <c r="P167" s="23"/>
      <c r="R167" s="23"/>
    </row>
    <row r="168" spans="1:22" ht="12.75">
      <c r="A168" s="1" t="s">
        <v>2117</v>
      </c>
      <c r="B168" s="1" t="s">
        <v>1735</v>
      </c>
      <c r="D168" s="2">
        <v>204.38769168735166</v>
      </c>
      <c r="F168" s="2">
        <v>201.29969142954522</v>
      </c>
      <c r="H168" s="2">
        <v>-3.088000257806442</v>
      </c>
      <c r="J168" s="3">
        <v>-0.015108543143244177</v>
      </c>
      <c r="K168" s="4"/>
      <c r="M168" s="5">
        <v>105403</v>
      </c>
      <c r="N168" s="4"/>
      <c r="P168" s="23">
        <v>1939.1069674236187</v>
      </c>
      <c r="R168" s="23">
        <v>1909.8098861469334</v>
      </c>
      <c r="T168" s="6">
        <v>-29.297081276685276</v>
      </c>
      <c r="V168" s="3">
        <v>-0.015108543143244255</v>
      </c>
    </row>
    <row r="169" spans="1:22" ht="12.75">
      <c r="A169" s="1" t="s">
        <v>2118</v>
      </c>
      <c r="B169" s="1" t="s">
        <v>1736</v>
      </c>
      <c r="D169" s="2">
        <v>148.26650019774698</v>
      </c>
      <c r="F169" s="2">
        <v>143.70553509172876</v>
      </c>
      <c r="H169" s="2">
        <v>-4.560965106018216</v>
      </c>
      <c r="J169" s="3">
        <v>-0.030761939480159952</v>
      </c>
      <c r="K169" s="4"/>
      <c r="M169" s="5">
        <v>72232</v>
      </c>
      <c r="N169" s="4"/>
      <c r="P169" s="23">
        <v>2052.6428757025556</v>
      </c>
      <c r="R169" s="23">
        <v>1989.499599785812</v>
      </c>
      <c r="T169" s="6">
        <v>-63.143275916743505</v>
      </c>
      <c r="V169" s="3">
        <v>-0.030761939480159955</v>
      </c>
    </row>
    <row r="170" spans="1:22" ht="12.75">
      <c r="A170" s="1" t="s">
        <v>2119</v>
      </c>
      <c r="B170" s="1" t="s">
        <v>1737</v>
      </c>
      <c r="D170" s="2">
        <v>141.36677143150288</v>
      </c>
      <c r="F170" s="2">
        <v>138.66625321374497</v>
      </c>
      <c r="H170" s="2">
        <v>-2.7005182177579172</v>
      </c>
      <c r="J170" s="3">
        <v>-0.01910292065392759</v>
      </c>
      <c r="K170" s="4"/>
      <c r="M170" s="5">
        <v>73831</v>
      </c>
      <c r="N170" s="4"/>
      <c r="P170" s="23">
        <v>1914.7346159675865</v>
      </c>
      <c r="R170" s="23">
        <v>1878.1575925254292</v>
      </c>
      <c r="T170" s="6">
        <v>-36.57702344215727</v>
      </c>
      <c r="V170" s="3">
        <v>-0.019102920653927564</v>
      </c>
    </row>
    <row r="171" spans="1:22" ht="12.75">
      <c r="A171" s="1" t="s">
        <v>2120</v>
      </c>
      <c r="B171" s="1" t="s">
        <v>1738</v>
      </c>
      <c r="D171" s="2">
        <v>167.23457806703956</v>
      </c>
      <c r="F171" s="2">
        <v>167.95691445463262</v>
      </c>
      <c r="H171" s="2">
        <v>0.7223363875930602</v>
      </c>
      <c r="J171" s="3">
        <v>0.004319300445769631</v>
      </c>
      <c r="K171" s="4"/>
      <c r="M171" s="5">
        <v>92740</v>
      </c>
      <c r="N171" s="4"/>
      <c r="P171" s="23">
        <v>1803.26264898684</v>
      </c>
      <c r="R171" s="23">
        <v>1811.0514821504487</v>
      </c>
      <c r="T171" s="6">
        <v>7.788833163608615</v>
      </c>
      <c r="V171" s="3">
        <v>0.0043193004457696485</v>
      </c>
    </row>
    <row r="172" spans="1:22" ht="12.75">
      <c r="A172" s="1" t="s">
        <v>204</v>
      </c>
      <c r="B172" s="1" t="s">
        <v>1783</v>
      </c>
      <c r="D172" s="2">
        <v>304.34297089628666</v>
      </c>
      <c r="F172" s="2">
        <v>300.07014859426766</v>
      </c>
      <c r="H172" s="2">
        <v>-4.272822302018994</v>
      </c>
      <c r="J172" s="3">
        <v>-0.014039497246923693</v>
      </c>
      <c r="K172" s="4"/>
      <c r="M172" s="5">
        <v>147639</v>
      </c>
      <c r="N172" s="4"/>
      <c r="P172" s="23">
        <v>2061.3995685170357</v>
      </c>
      <c r="R172" s="23">
        <v>2032.4585549500312</v>
      </c>
      <c r="T172" s="6">
        <v>-28.941013567004575</v>
      </c>
      <c r="V172" s="3">
        <v>-0.014039497246923676</v>
      </c>
    </row>
    <row r="173" spans="11:18" ht="12.75">
      <c r="K173" s="4"/>
      <c r="N173" s="4"/>
      <c r="P173" s="23"/>
      <c r="R173" s="23"/>
    </row>
    <row r="174" spans="1:22" ht="12.75">
      <c r="A174" s="1" t="s">
        <v>2121</v>
      </c>
      <c r="B174" s="1" t="s">
        <v>1739</v>
      </c>
      <c r="D174" s="2">
        <v>318.7023624610228</v>
      </c>
      <c r="F174" s="2">
        <v>301.84353486291394</v>
      </c>
      <c r="H174" s="2">
        <v>-16.85882759810886</v>
      </c>
      <c r="J174" s="3">
        <v>-0.05289834523950443</v>
      </c>
      <c r="K174" s="4"/>
      <c r="M174" s="5">
        <v>133531</v>
      </c>
      <c r="N174" s="4"/>
      <c r="P174" s="23">
        <v>2386.7293921338323</v>
      </c>
      <c r="R174" s="23">
        <v>2260.475356755465</v>
      </c>
      <c r="T174" s="6">
        <v>-126.25403537836746</v>
      </c>
      <c r="V174" s="3">
        <v>-0.0528983452395042</v>
      </c>
    </row>
    <row r="175" spans="1:22" ht="12.75">
      <c r="A175" s="1" t="s">
        <v>2122</v>
      </c>
      <c r="B175" s="1" t="s">
        <v>1740</v>
      </c>
      <c r="D175" s="2">
        <v>163.053140934706</v>
      </c>
      <c r="F175" s="2">
        <v>158.40248958620634</v>
      </c>
      <c r="H175" s="2">
        <v>-4.65065134849965</v>
      </c>
      <c r="J175" s="3">
        <v>-0.02852230458021036</v>
      </c>
      <c r="K175" s="4"/>
      <c r="M175" s="5">
        <v>79483</v>
      </c>
      <c r="N175" s="4"/>
      <c r="P175" s="23">
        <v>2051.421573603236</v>
      </c>
      <c r="R175" s="23">
        <v>1992.9103026585099</v>
      </c>
      <c r="T175" s="6">
        <v>-58.51127094472622</v>
      </c>
      <c r="V175" s="3">
        <v>-0.028522304580210503</v>
      </c>
    </row>
    <row r="176" spans="1:22" ht="12.75">
      <c r="A176" s="1" t="s">
        <v>2123</v>
      </c>
      <c r="B176" s="1" t="s">
        <v>1741</v>
      </c>
      <c r="D176" s="2">
        <v>228.6636718932461</v>
      </c>
      <c r="F176" s="2">
        <v>221.75540644121403</v>
      </c>
      <c r="H176" s="2">
        <v>-6.9082654520320546</v>
      </c>
      <c r="J176" s="3">
        <v>-0.03021146907523311</v>
      </c>
      <c r="K176" s="4"/>
      <c r="M176" s="5">
        <v>115851</v>
      </c>
      <c r="N176" s="4"/>
      <c r="P176" s="23">
        <v>1973.773829256943</v>
      </c>
      <c r="R176" s="23">
        <v>1914.1432222528422</v>
      </c>
      <c r="T176" s="6">
        <v>-59.63060700410074</v>
      </c>
      <c r="V176" s="3">
        <v>-0.030211469075233196</v>
      </c>
    </row>
    <row r="177" spans="1:22" ht="12.75">
      <c r="A177" s="1" t="s">
        <v>2124</v>
      </c>
      <c r="B177" s="1" t="s">
        <v>1742</v>
      </c>
      <c r="D177" s="2">
        <v>114.53940105196105</v>
      </c>
      <c r="F177" s="2">
        <v>116.77561806161373</v>
      </c>
      <c r="H177" s="2">
        <v>2.236217009652677</v>
      </c>
      <c r="J177" s="3">
        <v>0.019523561229713538</v>
      </c>
      <c r="K177" s="4"/>
      <c r="M177" s="5">
        <v>67267</v>
      </c>
      <c r="N177" s="4"/>
      <c r="P177" s="23">
        <v>1702.757682845393</v>
      </c>
      <c r="R177" s="23">
        <v>1736.00157672579</v>
      </c>
      <c r="T177" s="6">
        <v>33.24389388039708</v>
      </c>
      <c r="V177" s="3">
        <v>0.019523561229713483</v>
      </c>
    </row>
    <row r="178" spans="1:22" ht="12.75">
      <c r="A178" s="1" t="s">
        <v>2125</v>
      </c>
      <c r="B178" s="1" t="s">
        <v>1743</v>
      </c>
      <c r="D178" s="2">
        <v>182.52298588299965</v>
      </c>
      <c r="F178" s="2">
        <v>176.42893494097632</v>
      </c>
      <c r="H178" s="2">
        <v>-6.09405094202333</v>
      </c>
      <c r="J178" s="3">
        <v>-0.03338785475452237</v>
      </c>
      <c r="K178" s="4"/>
      <c r="M178" s="5">
        <v>88890</v>
      </c>
      <c r="N178" s="4"/>
      <c r="P178" s="23">
        <v>2053.3579242096935</v>
      </c>
      <c r="R178" s="23">
        <v>1984.8007080771326</v>
      </c>
      <c r="T178" s="6">
        <v>-68.55721613256082</v>
      </c>
      <c r="V178" s="3">
        <v>-0.033387854754522384</v>
      </c>
    </row>
    <row r="179" spans="11:18" ht="12.75">
      <c r="K179" s="4"/>
      <c r="N179" s="4"/>
      <c r="P179" s="23"/>
      <c r="R179" s="23"/>
    </row>
    <row r="180" spans="1:22" ht="12.75">
      <c r="A180" s="1" t="s">
        <v>2126</v>
      </c>
      <c r="B180" s="1" t="s">
        <v>1744</v>
      </c>
      <c r="D180" s="2">
        <v>141.10799969247154</v>
      </c>
      <c r="F180" s="2">
        <v>139.17683423108548</v>
      </c>
      <c r="H180" s="2">
        <v>-1.9311654613860583</v>
      </c>
      <c r="J180" s="3">
        <v>-0.013685726291881457</v>
      </c>
      <c r="K180" s="4"/>
      <c r="M180" s="5">
        <v>67698</v>
      </c>
      <c r="N180" s="4"/>
      <c r="P180" s="23">
        <v>2084.3747184920016</v>
      </c>
      <c r="R180" s="23">
        <v>2055.8485366050027</v>
      </c>
      <c r="T180" s="6">
        <v>-28.526181886998984</v>
      </c>
      <c r="V180" s="3">
        <v>-0.01368572629188145</v>
      </c>
    </row>
    <row r="181" spans="1:22" ht="12.75">
      <c r="A181" s="1" t="s">
        <v>2127</v>
      </c>
      <c r="B181" s="1" t="s">
        <v>1745</v>
      </c>
      <c r="D181" s="2">
        <v>139.5882561894016</v>
      </c>
      <c r="F181" s="2">
        <v>135.22678586378754</v>
      </c>
      <c r="H181" s="2">
        <v>-4.36147032561405</v>
      </c>
      <c r="J181" s="3">
        <v>-0.031245252607039874</v>
      </c>
      <c r="K181" s="4"/>
      <c r="M181" s="5">
        <v>62449</v>
      </c>
      <c r="N181" s="4"/>
      <c r="P181" s="23">
        <v>2235.236051648571</v>
      </c>
      <c r="R181" s="23">
        <v>2165.3955365784486</v>
      </c>
      <c r="T181" s="6">
        <v>-69.84051507012236</v>
      </c>
      <c r="V181" s="3">
        <v>-0.031245252607040024</v>
      </c>
    </row>
    <row r="182" spans="1:22" ht="12.75">
      <c r="A182" s="1" t="s">
        <v>2128</v>
      </c>
      <c r="B182" s="1" t="s">
        <v>1746</v>
      </c>
      <c r="D182" s="2">
        <v>31.93204075708272</v>
      </c>
      <c r="F182" s="2">
        <v>32.2062506793158</v>
      </c>
      <c r="H182" s="2">
        <v>0.27420992223308005</v>
      </c>
      <c r="J182" s="3">
        <v>0.00858729713891708</v>
      </c>
      <c r="K182" s="4"/>
      <c r="M182" s="5">
        <v>16171</v>
      </c>
      <c r="N182" s="4"/>
      <c r="P182" s="23">
        <v>1974.6484915640788</v>
      </c>
      <c r="R182" s="23">
        <v>1991.605384906054</v>
      </c>
      <c r="T182" s="6">
        <v>16.956893341975274</v>
      </c>
      <c r="V182" s="3">
        <v>0.008587297138917148</v>
      </c>
    </row>
    <row r="183" spans="1:22" ht="12.75">
      <c r="A183" s="1" t="s">
        <v>205</v>
      </c>
      <c r="B183" s="1" t="s">
        <v>1786</v>
      </c>
      <c r="D183" s="2">
        <v>248.28436733021485</v>
      </c>
      <c r="F183" s="2">
        <v>247.3213964777265</v>
      </c>
      <c r="H183" s="2">
        <v>-0.962970852488354</v>
      </c>
      <c r="J183" s="3">
        <v>-0.003878499733362656</v>
      </c>
      <c r="K183" s="4"/>
      <c r="M183" s="5">
        <v>135649</v>
      </c>
      <c r="N183" s="4"/>
      <c r="P183" s="23">
        <v>1830.3442511939998</v>
      </c>
      <c r="R183" s="23">
        <v>1823.2452615037816</v>
      </c>
      <c r="T183" s="6">
        <v>-7.098989690218104</v>
      </c>
      <c r="V183" s="3">
        <v>-0.0038784997333628233</v>
      </c>
    </row>
    <row r="184" spans="1:22" ht="12.75">
      <c r="A184" s="1" t="s">
        <v>2129</v>
      </c>
      <c r="B184" s="1" t="s">
        <v>1747</v>
      </c>
      <c r="D184" s="2">
        <v>115.31352521975256</v>
      </c>
      <c r="F184" s="2">
        <v>112.00223004184652</v>
      </c>
      <c r="H184" s="2">
        <v>-3.3112951779060467</v>
      </c>
      <c r="J184" s="3">
        <v>-0.02871558363683465</v>
      </c>
      <c r="K184" s="4"/>
      <c r="M184" s="5">
        <v>50988</v>
      </c>
      <c r="N184" s="4"/>
      <c r="P184" s="23">
        <v>2261.5816509718475</v>
      </c>
      <c r="R184" s="23">
        <v>2196.6390139218347</v>
      </c>
      <c r="T184" s="6">
        <v>-64.94263705001276</v>
      </c>
      <c r="V184" s="3">
        <v>-0.02871558363683469</v>
      </c>
    </row>
    <row r="185" spans="11:18" ht="12.75">
      <c r="K185" s="4"/>
      <c r="N185" s="4"/>
      <c r="P185" s="23"/>
      <c r="R185" s="23"/>
    </row>
    <row r="186" spans="1:22" ht="12.75">
      <c r="A186" s="1" t="s">
        <v>2130</v>
      </c>
      <c r="B186" s="1" t="s">
        <v>1748</v>
      </c>
      <c r="D186" s="2">
        <v>202.55410549265014</v>
      </c>
      <c r="F186" s="2">
        <v>204.0439611308091</v>
      </c>
      <c r="H186" s="2">
        <v>1.4898556381589572</v>
      </c>
      <c r="J186" s="3">
        <v>0.007355346535856899</v>
      </c>
      <c r="K186" s="4"/>
      <c r="M186" s="5">
        <v>111493</v>
      </c>
      <c r="N186" s="4"/>
      <c r="P186" s="23">
        <v>1816.7428044150768</v>
      </c>
      <c r="R186" s="23">
        <v>1830.105577308074</v>
      </c>
      <c r="T186" s="6">
        <v>13.362772892997327</v>
      </c>
      <c r="V186" s="3">
        <v>0.007355346535856869</v>
      </c>
    </row>
    <row r="187" spans="1:22" ht="12.75">
      <c r="A187" s="1" t="s">
        <v>2131</v>
      </c>
      <c r="B187" s="1" t="s">
        <v>1749</v>
      </c>
      <c r="D187" s="2">
        <v>208.786868024589</v>
      </c>
      <c r="F187" s="2">
        <v>202.18002162786203</v>
      </c>
      <c r="H187" s="2">
        <v>-6.606846396726979</v>
      </c>
      <c r="J187" s="3">
        <v>-0.031643974830586015</v>
      </c>
      <c r="K187" s="4"/>
      <c r="M187" s="5">
        <v>101898</v>
      </c>
      <c r="N187" s="4"/>
      <c r="P187" s="23">
        <v>2048.9790577301715</v>
      </c>
      <c r="R187" s="23">
        <v>1984.1412159989602</v>
      </c>
      <c r="T187" s="6">
        <v>-64.83784173121126</v>
      </c>
      <c r="V187" s="3">
        <v>-0.031643974830585946</v>
      </c>
    </row>
    <row r="188" spans="1:22" ht="12.75">
      <c r="A188" s="1" t="s">
        <v>2132</v>
      </c>
      <c r="B188" s="1" t="s">
        <v>1750</v>
      </c>
      <c r="D188" s="2">
        <v>149.30438937331587</v>
      </c>
      <c r="F188" s="2">
        <v>146.64313246777124</v>
      </c>
      <c r="H188" s="2">
        <v>-2.661256905544633</v>
      </c>
      <c r="J188" s="3">
        <v>-0.017824371518579483</v>
      </c>
      <c r="K188" s="4"/>
      <c r="M188" s="5">
        <v>79252</v>
      </c>
      <c r="N188" s="4"/>
      <c r="P188" s="23">
        <v>1883.9195146282223</v>
      </c>
      <c r="R188" s="23">
        <v>1850.339833288387</v>
      </c>
      <c r="T188" s="6">
        <v>-33.57968133983536</v>
      </c>
      <c r="V188" s="3">
        <v>-0.01782437151857948</v>
      </c>
    </row>
    <row r="189" spans="1:22" ht="12.75">
      <c r="A189" s="1" t="s">
        <v>2133</v>
      </c>
      <c r="B189" s="1" t="s">
        <v>1751</v>
      </c>
      <c r="D189" s="2">
        <v>167.82618480453027</v>
      </c>
      <c r="F189" s="2">
        <v>164.62549897149054</v>
      </c>
      <c r="H189" s="2">
        <v>-3.200685833039728</v>
      </c>
      <c r="J189" s="3">
        <v>-0.019071432963620162</v>
      </c>
      <c r="K189" s="4"/>
      <c r="M189" s="5">
        <v>83812</v>
      </c>
      <c r="N189" s="4"/>
      <c r="P189" s="23">
        <v>2002.4123610524778</v>
      </c>
      <c r="R189" s="23">
        <v>1964.223487943141</v>
      </c>
      <c r="T189" s="6">
        <v>-38.18887310933678</v>
      </c>
      <c r="V189" s="3">
        <v>-0.019071432963620204</v>
      </c>
    </row>
    <row r="190" spans="1:22" ht="12.75">
      <c r="A190" s="1" t="s">
        <v>2134</v>
      </c>
      <c r="B190" s="1" t="s">
        <v>1752</v>
      </c>
      <c r="D190" s="2">
        <v>248.45241471718563</v>
      </c>
      <c r="F190" s="2">
        <v>238.1363501022792</v>
      </c>
      <c r="H190" s="2">
        <v>-10.316064614906423</v>
      </c>
      <c r="J190" s="3">
        <v>-0.04152128940525388</v>
      </c>
      <c r="K190" s="4"/>
      <c r="M190" s="5">
        <v>113582</v>
      </c>
      <c r="N190" s="4"/>
      <c r="P190" s="23">
        <v>2187.427714930056</v>
      </c>
      <c r="R190" s="23">
        <v>2096.602895725372</v>
      </c>
      <c r="T190" s="6">
        <v>-90.82481920468399</v>
      </c>
      <c r="V190" s="3">
        <v>-0.041521289405253854</v>
      </c>
    </row>
    <row r="191" spans="11:18" ht="12.75">
      <c r="K191" s="4"/>
      <c r="N191" s="4"/>
      <c r="P191" s="23"/>
      <c r="R191" s="23"/>
    </row>
    <row r="192" spans="1:22" ht="12.75">
      <c r="A192" s="1" t="s">
        <v>2135</v>
      </c>
      <c r="B192" s="1" t="s">
        <v>1753</v>
      </c>
      <c r="D192" s="2">
        <v>162.7408754036473</v>
      </c>
      <c r="F192" s="2">
        <v>163.13296529357564</v>
      </c>
      <c r="H192" s="2">
        <v>0.3920898899283429</v>
      </c>
      <c r="J192" s="3">
        <v>0.0024092895466848122</v>
      </c>
      <c r="K192" s="4"/>
      <c r="M192" s="5">
        <v>92082</v>
      </c>
      <c r="N192" s="4"/>
      <c r="P192" s="23">
        <v>1767.3473143898623</v>
      </c>
      <c r="R192" s="23">
        <v>1771.6053657997834</v>
      </c>
      <c r="T192" s="6">
        <v>4.258051409921109</v>
      </c>
      <c r="V192" s="3">
        <v>0.00240928954668489</v>
      </c>
    </row>
    <row r="193" spans="1:22" ht="12.75">
      <c r="A193" s="1" t="s">
        <v>2136</v>
      </c>
      <c r="B193" s="1" t="s">
        <v>1754</v>
      </c>
      <c r="D193" s="2">
        <v>148.28457862374165</v>
      </c>
      <c r="F193" s="2">
        <v>144.41829514821382</v>
      </c>
      <c r="H193" s="2">
        <v>-3.866283475527837</v>
      </c>
      <c r="J193" s="3">
        <v>-0.026073402314735452</v>
      </c>
      <c r="K193" s="4"/>
      <c r="M193" s="5">
        <v>70516</v>
      </c>
      <c r="N193" s="4"/>
      <c r="P193" s="23">
        <v>2102.8501137861144</v>
      </c>
      <c r="R193" s="23">
        <v>2048.0216567617817</v>
      </c>
      <c r="T193" s="6">
        <v>-54.82845702433269</v>
      </c>
      <c r="V193" s="3">
        <v>-0.026073402314735504</v>
      </c>
    </row>
    <row r="194" spans="1:22" ht="12.75">
      <c r="A194" s="1" t="s">
        <v>2137</v>
      </c>
      <c r="B194" s="1" t="s">
        <v>1755</v>
      </c>
      <c r="D194" s="2">
        <v>133.78225549127256</v>
      </c>
      <c r="F194" s="2">
        <v>131.0460037757127</v>
      </c>
      <c r="H194" s="2">
        <v>-2.7362517155598596</v>
      </c>
      <c r="J194" s="3">
        <v>-0.020453024248334353</v>
      </c>
      <c r="K194" s="4"/>
      <c r="M194" s="5">
        <v>64912</v>
      </c>
      <c r="N194" s="4"/>
      <c r="P194" s="23">
        <v>2060.978794233309</v>
      </c>
      <c r="R194" s="23">
        <v>2018.8255449795522</v>
      </c>
      <c r="T194" s="6">
        <v>-42.15324925375694</v>
      </c>
      <c r="V194" s="3">
        <v>-0.020453024248334437</v>
      </c>
    </row>
    <row r="195" spans="1:22" ht="12.75">
      <c r="A195" s="1" t="s">
        <v>2138</v>
      </c>
      <c r="B195" s="1" t="s">
        <v>1756</v>
      </c>
      <c r="D195" s="2">
        <v>135.0009934312892</v>
      </c>
      <c r="F195" s="2">
        <v>131.2012475928525</v>
      </c>
      <c r="H195" s="2">
        <v>-3.7997458384367064</v>
      </c>
      <c r="J195" s="3">
        <v>-0.028146058350086472</v>
      </c>
      <c r="K195" s="4"/>
      <c r="M195" s="5">
        <v>65379</v>
      </c>
      <c r="N195" s="4"/>
      <c r="P195" s="23">
        <v>2064.8984143423604</v>
      </c>
      <c r="R195" s="23">
        <v>2006.7796630852797</v>
      </c>
      <c r="T195" s="6">
        <v>-58.1187512570807</v>
      </c>
      <c r="V195" s="3">
        <v>-0.028146058350086274</v>
      </c>
    </row>
    <row r="196" spans="1:22" ht="12.75">
      <c r="A196" s="1" t="s">
        <v>2139</v>
      </c>
      <c r="B196" s="1" t="s">
        <v>1757</v>
      </c>
      <c r="D196" s="2">
        <v>156.88187833752323</v>
      </c>
      <c r="F196" s="2">
        <v>157.18851131320133</v>
      </c>
      <c r="H196" s="2">
        <v>0.3066329756780988</v>
      </c>
      <c r="J196" s="3">
        <v>0.001954546815269472</v>
      </c>
      <c r="K196" s="4"/>
      <c r="M196" s="5">
        <v>89977</v>
      </c>
      <c r="N196" s="4"/>
      <c r="P196" s="23">
        <v>1743.5775624606647</v>
      </c>
      <c r="R196" s="23">
        <v>1746.9854664325476</v>
      </c>
      <c r="T196" s="6">
        <v>3.407903971882888</v>
      </c>
      <c r="V196" s="3">
        <v>0.0019545468152695217</v>
      </c>
    </row>
    <row r="197" spans="11:18" ht="12.75">
      <c r="K197" s="4"/>
      <c r="N197" s="4"/>
      <c r="P197" s="23"/>
      <c r="R197" s="23"/>
    </row>
    <row r="198" spans="1:22" ht="12.75">
      <c r="A198" s="1" t="s">
        <v>2140</v>
      </c>
      <c r="B198" s="1" t="s">
        <v>1758</v>
      </c>
      <c r="D198" s="2">
        <v>124.7015026842418</v>
      </c>
      <c r="F198" s="2">
        <v>126.8388479437548</v>
      </c>
      <c r="H198" s="2">
        <v>2.1373452595129976</v>
      </c>
      <c r="J198" s="3">
        <v>0.017139691290849923</v>
      </c>
      <c r="K198" s="4"/>
      <c r="M198" s="5">
        <v>65790</v>
      </c>
      <c r="N198" s="4"/>
      <c r="P198" s="23">
        <v>1895.4476772190576</v>
      </c>
      <c r="R198" s="23">
        <v>1927.935065264551</v>
      </c>
      <c r="T198" s="6">
        <v>32.48738804549339</v>
      </c>
      <c r="V198" s="3">
        <v>0.017139691290850023</v>
      </c>
    </row>
    <row r="199" spans="1:22" ht="12.75">
      <c r="A199" s="1" t="s">
        <v>206</v>
      </c>
      <c r="B199" s="1" t="s">
        <v>1793</v>
      </c>
      <c r="D199" s="2">
        <v>362.9501022534771</v>
      </c>
      <c r="F199" s="2">
        <v>368.0122396488385</v>
      </c>
      <c r="H199" s="2">
        <v>5.06213739536139</v>
      </c>
      <c r="J199" s="3">
        <v>0.01394719925392415</v>
      </c>
      <c r="K199" s="4"/>
      <c r="M199" s="5">
        <v>206810</v>
      </c>
      <c r="N199" s="4"/>
      <c r="P199" s="23">
        <v>1754.9929996299845</v>
      </c>
      <c r="R199" s="23">
        <v>1779.4702366850659</v>
      </c>
      <c r="T199" s="6">
        <v>24.477237055081332</v>
      </c>
      <c r="V199" s="3">
        <v>0.013947199253924096</v>
      </c>
    </row>
    <row r="200" spans="1:22" ht="12.75">
      <c r="A200" s="1" t="s">
        <v>2141</v>
      </c>
      <c r="B200" s="1" t="s">
        <v>1759</v>
      </c>
      <c r="D200" s="2">
        <v>95.29730268599592</v>
      </c>
      <c r="F200" s="2">
        <v>97.85714981008185</v>
      </c>
      <c r="H200" s="2">
        <v>2.559847124085934</v>
      </c>
      <c r="J200" s="3">
        <v>0.026861695472332685</v>
      </c>
      <c r="K200" s="4"/>
      <c r="M200" s="5">
        <v>61898</v>
      </c>
      <c r="N200" s="4"/>
      <c r="P200" s="23">
        <v>1539.5861366440906</v>
      </c>
      <c r="R200" s="23">
        <v>1580.9420306000493</v>
      </c>
      <c r="T200" s="6">
        <v>41.35589395595866</v>
      </c>
      <c r="V200" s="3">
        <v>0.026861695472332636</v>
      </c>
    </row>
    <row r="201" spans="1:22" ht="12.75">
      <c r="A201" s="1" t="s">
        <v>2142</v>
      </c>
      <c r="B201" s="1" t="s">
        <v>1760</v>
      </c>
      <c r="D201" s="2">
        <v>117.80598050171929</v>
      </c>
      <c r="F201" s="2">
        <v>121.28926432058304</v>
      </c>
      <c r="H201" s="2">
        <v>3.483283818863754</v>
      </c>
      <c r="J201" s="3">
        <v>0.029567971031936854</v>
      </c>
      <c r="K201" s="4"/>
      <c r="M201" s="5">
        <v>63359</v>
      </c>
      <c r="N201" s="4"/>
      <c r="P201" s="23">
        <v>1859.3409066071008</v>
      </c>
      <c r="R201" s="23">
        <v>1914.3178446721547</v>
      </c>
      <c r="T201" s="6">
        <v>54.9769380650539</v>
      </c>
      <c r="V201" s="3">
        <v>0.02956797103193682</v>
      </c>
    </row>
    <row r="202" spans="1:22" ht="12.75">
      <c r="A202" s="1" t="s">
        <v>2143</v>
      </c>
      <c r="B202" s="1" t="s">
        <v>1761</v>
      </c>
      <c r="D202" s="2">
        <v>140.47858877680332</v>
      </c>
      <c r="F202" s="2">
        <v>140.71532876879766</v>
      </c>
      <c r="H202" s="2">
        <v>0.23673999199434093</v>
      </c>
      <c r="J202" s="3">
        <v>0.001685238968128308</v>
      </c>
      <c r="K202" s="4"/>
      <c r="M202" s="5">
        <v>86188</v>
      </c>
      <c r="N202" s="4"/>
      <c r="P202" s="23">
        <v>1629.9089058430793</v>
      </c>
      <c r="R202" s="23">
        <v>1632.6556918457054</v>
      </c>
      <c r="T202" s="6">
        <v>2.746786002626095</v>
      </c>
      <c r="V202" s="3">
        <v>0.0016852389681282862</v>
      </c>
    </row>
    <row r="203" spans="11:18" ht="12.75">
      <c r="K203" s="4"/>
      <c r="N203" s="4"/>
      <c r="P203" s="23"/>
      <c r="R203" s="23"/>
    </row>
    <row r="204" spans="11:18" ht="12.75">
      <c r="K204" s="4"/>
      <c r="N204" s="4"/>
      <c r="P204" s="23"/>
      <c r="R204" s="23"/>
    </row>
    <row r="205" spans="1:22" ht="12.75">
      <c r="A205" s="1" t="s">
        <v>2025</v>
      </c>
      <c r="B205" s="1" t="s">
        <v>1625</v>
      </c>
      <c r="D205" s="2">
        <v>5.11663044972605</v>
      </c>
      <c r="F205" s="2">
        <v>5.171778635663854</v>
      </c>
      <c r="H205" s="2">
        <v>0.055148185937803795</v>
      </c>
      <c r="J205" s="3">
        <v>0.010778223379559587</v>
      </c>
      <c r="K205" s="4"/>
      <c r="M205" s="5">
        <v>1198</v>
      </c>
      <c r="N205" s="4"/>
      <c r="P205" s="23">
        <v>4270.977003110225</v>
      </c>
      <c r="R205" s="23">
        <v>4317.01054729871</v>
      </c>
      <c r="T205" s="6">
        <v>46.033544188484484</v>
      </c>
      <c r="V205" s="3">
        <v>0.010778223379559708</v>
      </c>
    </row>
    <row r="206" spans="11:18" ht="12.75">
      <c r="K206" s="4"/>
      <c r="N206" s="4"/>
      <c r="P206" s="23"/>
      <c r="R206" s="23"/>
    </row>
    <row r="207" spans="2:18" ht="12.75">
      <c r="B207" s="1" t="s">
        <v>1762</v>
      </c>
      <c r="K207" s="4"/>
      <c r="N207" s="4"/>
      <c r="P207" s="23"/>
      <c r="R207" s="23"/>
    </row>
    <row r="208" spans="11:18" ht="12.75">
      <c r="K208" s="4"/>
      <c r="N208" s="4"/>
      <c r="P208" s="23"/>
      <c r="R208" s="23"/>
    </row>
    <row r="209" spans="1:22" ht="12.75">
      <c r="A209" s="1" t="s">
        <v>2144</v>
      </c>
      <c r="B209" s="1" t="s">
        <v>1763</v>
      </c>
      <c r="D209" s="2">
        <v>345.6986129663673</v>
      </c>
      <c r="F209" s="2">
        <v>353.8642727376467</v>
      </c>
      <c r="H209" s="2">
        <v>8.165659771279365</v>
      </c>
      <c r="J209" s="3">
        <v>0.023620747856670732</v>
      </c>
      <c r="K209" s="4"/>
      <c r="M209" s="5">
        <v>211627</v>
      </c>
      <c r="N209" s="4"/>
      <c r="P209" s="23">
        <v>1633.5279192464445</v>
      </c>
      <c r="R209" s="23">
        <v>1672.1130703437968</v>
      </c>
      <c r="T209" s="6">
        <v>38.58515109735231</v>
      </c>
      <c r="V209" s="3">
        <v>0.023620747856670767</v>
      </c>
    </row>
    <row r="210" spans="1:22" ht="12.75">
      <c r="A210" s="1" t="s">
        <v>2145</v>
      </c>
      <c r="B210" s="1" t="s">
        <v>1764</v>
      </c>
      <c r="D210" s="2">
        <v>408.25165288893635</v>
      </c>
      <c r="F210" s="2">
        <v>414.10951865998425</v>
      </c>
      <c r="H210" s="2">
        <v>5.857865771047898</v>
      </c>
      <c r="J210" s="3">
        <v>0.014348663941947377</v>
      </c>
      <c r="K210" s="4"/>
      <c r="M210" s="5">
        <v>267297</v>
      </c>
      <c r="N210" s="4"/>
      <c r="P210" s="23">
        <v>1527.3334638583162</v>
      </c>
      <c r="R210" s="23">
        <v>1549.2486584585095</v>
      </c>
      <c r="T210" s="6">
        <v>21.915194600193217</v>
      </c>
      <c r="V210" s="3">
        <v>0.01434866394194725</v>
      </c>
    </row>
    <row r="211" spans="1:22" ht="12.75">
      <c r="A211" s="1" t="s">
        <v>2146</v>
      </c>
      <c r="B211" s="1" t="s">
        <v>1766</v>
      </c>
      <c r="D211" s="2">
        <v>408.0794244640531</v>
      </c>
      <c r="F211" s="2">
        <v>406.23696471862786</v>
      </c>
      <c r="H211" s="2">
        <v>-1.8424597454252307</v>
      </c>
      <c r="J211" s="3">
        <v>-0.004514953793235242</v>
      </c>
      <c r="K211" s="4"/>
      <c r="M211" s="5">
        <v>239914</v>
      </c>
      <c r="N211" s="4"/>
      <c r="P211" s="23">
        <v>1700.940438924169</v>
      </c>
      <c r="R211" s="23">
        <v>1693.2607714373812</v>
      </c>
      <c r="T211" s="6">
        <v>-7.679667486787821</v>
      </c>
      <c r="V211" s="3">
        <v>-0.004514953793235198</v>
      </c>
    </row>
    <row r="212" spans="1:22" ht="12.75">
      <c r="A212" s="1" t="s">
        <v>2147</v>
      </c>
      <c r="B212" s="1" t="s">
        <v>1767</v>
      </c>
      <c r="D212" s="2">
        <v>547.3687378988624</v>
      </c>
      <c r="F212" s="2">
        <v>546.6604174749197</v>
      </c>
      <c r="H212" s="2">
        <v>-0.7083204239427232</v>
      </c>
      <c r="J212" s="3">
        <v>-0.0012940461792934912</v>
      </c>
      <c r="K212" s="4"/>
      <c r="M212" s="5">
        <v>348095</v>
      </c>
      <c r="N212" s="4"/>
      <c r="P212" s="23">
        <v>1572.4694060496772</v>
      </c>
      <c r="R212" s="23">
        <v>1570.4345580227227</v>
      </c>
      <c r="T212" s="6">
        <v>-2.034848026954478</v>
      </c>
      <c r="V212" s="3">
        <v>-0.0012940461792934834</v>
      </c>
    </row>
    <row r="213" spans="1:22" ht="12.75">
      <c r="A213" s="1" t="s">
        <v>2148</v>
      </c>
      <c r="B213" s="1" t="s">
        <v>1768</v>
      </c>
      <c r="D213" s="2">
        <v>564.9099345502517</v>
      </c>
      <c r="F213" s="2">
        <v>567.9355319085149</v>
      </c>
      <c r="H213" s="2">
        <v>3.0255973582632123</v>
      </c>
      <c r="J213" s="3">
        <v>0.005355893343727467</v>
      </c>
      <c r="K213" s="4"/>
      <c r="M213" s="5">
        <v>353942</v>
      </c>
      <c r="N213" s="4"/>
      <c r="P213" s="23">
        <v>1596.0522756560445</v>
      </c>
      <c r="R213" s="23">
        <v>1604.600561415472</v>
      </c>
      <c r="T213" s="6">
        <v>8.548285759427472</v>
      </c>
      <c r="V213" s="3">
        <v>0.005355893343727584</v>
      </c>
    </row>
    <row r="214" spans="11:18" ht="12.75">
      <c r="K214" s="4"/>
      <c r="N214" s="4"/>
      <c r="P214" s="23"/>
      <c r="R214" s="23"/>
    </row>
    <row r="215" spans="1:22" ht="12.75">
      <c r="A215" s="1" t="s">
        <v>2149</v>
      </c>
      <c r="B215" s="1" t="s">
        <v>1769</v>
      </c>
      <c r="D215" s="2">
        <v>300.9969267267267</v>
      </c>
      <c r="F215" s="2">
        <v>306.78577650875894</v>
      </c>
      <c r="H215" s="2">
        <v>5.78884978203223</v>
      </c>
      <c r="J215" s="3">
        <v>0.019232255441889917</v>
      </c>
      <c r="K215" s="4"/>
      <c r="M215" s="5">
        <v>196143</v>
      </c>
      <c r="N215" s="4"/>
      <c r="P215" s="23">
        <v>1534.578989445082</v>
      </c>
      <c r="R215" s="23">
        <v>1564.0924045658471</v>
      </c>
      <c r="T215" s="6">
        <v>29.513415120765103</v>
      </c>
      <c r="V215" s="3">
        <v>0.019232255441889914</v>
      </c>
    </row>
    <row r="216" spans="1:22" ht="12.75">
      <c r="A216" s="1" t="s">
        <v>2150</v>
      </c>
      <c r="B216" s="1" t="s">
        <v>1771</v>
      </c>
      <c r="D216" s="2">
        <v>419.6536378414021</v>
      </c>
      <c r="F216" s="2">
        <v>422.65298821867265</v>
      </c>
      <c r="H216" s="2">
        <v>2.9993503772705594</v>
      </c>
      <c r="J216" s="3">
        <v>0.007147204520133556</v>
      </c>
      <c r="K216" s="4"/>
      <c r="M216" s="5">
        <v>244621</v>
      </c>
      <c r="N216" s="4"/>
      <c r="P216" s="23">
        <v>1715.5258045768846</v>
      </c>
      <c r="R216" s="23">
        <v>1727.7870183617622</v>
      </c>
      <c r="T216" s="6">
        <v>12.261213784877555</v>
      </c>
      <c r="V216" s="3">
        <v>0.007147204520133492</v>
      </c>
    </row>
    <row r="217" spans="1:22" ht="12.75">
      <c r="A217" s="1" t="s">
        <v>2151</v>
      </c>
      <c r="B217" s="1" t="s">
        <v>1772</v>
      </c>
      <c r="D217" s="2">
        <v>995.4434179971983</v>
      </c>
      <c r="F217" s="2">
        <v>1003.642019711064</v>
      </c>
      <c r="H217" s="2">
        <v>8.198601713865742</v>
      </c>
      <c r="J217" s="3">
        <v>0.008236130317041101</v>
      </c>
      <c r="K217" s="4"/>
      <c r="M217" s="5">
        <v>612607</v>
      </c>
      <c r="N217" s="4"/>
      <c r="P217" s="23">
        <v>1624.9298783676945</v>
      </c>
      <c r="R217" s="23">
        <v>1638.3130126019846</v>
      </c>
      <c r="T217" s="6">
        <v>13.383134234290083</v>
      </c>
      <c r="V217" s="3">
        <v>0.008236130317041105</v>
      </c>
    </row>
    <row r="218" spans="1:22" ht="12.75">
      <c r="A218" s="1" t="s">
        <v>2152</v>
      </c>
      <c r="B218" s="1" t="s">
        <v>1773</v>
      </c>
      <c r="D218" s="2">
        <v>428.5401734491846</v>
      </c>
      <c r="F218" s="2">
        <v>431.2527243569342</v>
      </c>
      <c r="H218" s="2">
        <v>2.7125509077496304</v>
      </c>
      <c r="J218" s="3">
        <v>0.006329747071125594</v>
      </c>
      <c r="K218" s="4"/>
      <c r="M218" s="5">
        <v>273804</v>
      </c>
      <c r="N218" s="4"/>
      <c r="P218" s="23">
        <v>1565.13481705594</v>
      </c>
      <c r="R218" s="23">
        <v>1575.0417245801164</v>
      </c>
      <c r="T218" s="6">
        <v>9.906907524176404</v>
      </c>
      <c r="V218" s="3">
        <v>0.0063297470711255145</v>
      </c>
    </row>
    <row r="219" spans="1:22" ht="12.75">
      <c r="A219" s="1" t="s">
        <v>2153</v>
      </c>
      <c r="B219" s="1" t="s">
        <v>1774</v>
      </c>
      <c r="D219" s="2">
        <v>836.4135595369389</v>
      </c>
      <c r="F219" s="2">
        <v>857.1427594946069</v>
      </c>
      <c r="H219" s="2">
        <v>20.729199957668015</v>
      </c>
      <c r="J219" s="3">
        <v>0.024783433651104674</v>
      </c>
      <c r="K219" s="4"/>
      <c r="M219" s="5">
        <v>569475</v>
      </c>
      <c r="N219" s="4"/>
      <c r="P219" s="23">
        <v>1468.7450011623669</v>
      </c>
      <c r="R219" s="23">
        <v>1505.1455454490663</v>
      </c>
      <c r="T219" s="6">
        <v>36.400544286699414</v>
      </c>
      <c r="V219" s="3">
        <v>0.024783433651104837</v>
      </c>
    </row>
    <row r="220" spans="11:18" ht="12.75">
      <c r="K220" s="4"/>
      <c r="N220" s="4"/>
      <c r="P220" s="23"/>
      <c r="R220" s="23"/>
    </row>
    <row r="221" spans="1:22" ht="12.75">
      <c r="A221" s="1" t="s">
        <v>2154</v>
      </c>
      <c r="B221" s="1" t="s">
        <v>1775</v>
      </c>
      <c r="D221" s="2">
        <v>804.998074487555</v>
      </c>
      <c r="F221" s="2">
        <v>818.7686129922174</v>
      </c>
      <c r="H221" s="2">
        <v>13.770538504662454</v>
      </c>
      <c r="J221" s="3">
        <v>0.017106299929261933</v>
      </c>
      <c r="K221" s="4"/>
      <c r="M221" s="5">
        <v>474349</v>
      </c>
      <c r="N221" s="4"/>
      <c r="P221" s="23">
        <v>1697.05865193677</v>
      </c>
      <c r="R221" s="23">
        <v>1726.0890462343493</v>
      </c>
      <c r="T221" s="6">
        <v>29.030394297579278</v>
      </c>
      <c r="V221" s="3">
        <v>0.01710629992926191</v>
      </c>
    </row>
    <row r="222" spans="1:22" ht="12.75">
      <c r="A222" s="1" t="s">
        <v>2155</v>
      </c>
      <c r="B222" s="1" t="s">
        <v>1776</v>
      </c>
      <c r="D222" s="2">
        <v>1016.9116339237006</v>
      </c>
      <c r="F222" s="2">
        <v>1022.614819713285</v>
      </c>
      <c r="H222" s="2">
        <v>5.703185789584381</v>
      </c>
      <c r="J222" s="3">
        <v>0.005608339603293686</v>
      </c>
      <c r="K222" s="4"/>
      <c r="M222" s="5">
        <v>641074</v>
      </c>
      <c r="N222" s="4"/>
      <c r="P222" s="23">
        <v>1586.2624812793852</v>
      </c>
      <c r="R222" s="23">
        <v>1595.1587799743634</v>
      </c>
      <c r="T222" s="6">
        <v>8.896298694978213</v>
      </c>
      <c r="V222" s="3">
        <v>0.005608339603293767</v>
      </c>
    </row>
    <row r="223" spans="1:22" ht="12.75">
      <c r="A223" s="1" t="s">
        <v>2156</v>
      </c>
      <c r="B223" s="1" t="s">
        <v>1777</v>
      </c>
      <c r="D223" s="2">
        <v>861.2647442816136</v>
      </c>
      <c r="F223" s="2">
        <v>855.252030220638</v>
      </c>
      <c r="H223" s="2">
        <v>-6.012714060975668</v>
      </c>
      <c r="J223" s="3">
        <v>-0.00698126110571368</v>
      </c>
      <c r="K223" s="4"/>
      <c r="M223" s="5">
        <v>527095</v>
      </c>
      <c r="N223" s="4"/>
      <c r="P223" s="23">
        <v>1633.9839009696802</v>
      </c>
      <c r="R223" s="23">
        <v>1622.5766327144784</v>
      </c>
      <c r="T223" s="6">
        <v>-11.40726825520187</v>
      </c>
      <c r="V223" s="3">
        <v>-0.0069812611057136365</v>
      </c>
    </row>
    <row r="224" spans="1:22" ht="12.75">
      <c r="A224" s="1" t="s">
        <v>2157</v>
      </c>
      <c r="B224" s="1" t="s">
        <v>1778</v>
      </c>
      <c r="D224" s="2">
        <v>396.72847086529345</v>
      </c>
      <c r="F224" s="2">
        <v>403.3506861784667</v>
      </c>
      <c r="H224" s="2">
        <v>6.622215313173228</v>
      </c>
      <c r="J224" s="3">
        <v>0.016692059681851668</v>
      </c>
      <c r="K224" s="4"/>
      <c r="M224" s="5">
        <v>280071</v>
      </c>
      <c r="N224" s="4"/>
      <c r="P224" s="23">
        <v>1416.5282048669567</v>
      </c>
      <c r="R224" s="23">
        <v>1440.1729782036223</v>
      </c>
      <c r="T224" s="6">
        <v>23.644773336665594</v>
      </c>
      <c r="V224" s="3">
        <v>0.01669205968185177</v>
      </c>
    </row>
    <row r="225" spans="1:22" ht="12.75">
      <c r="A225" s="1" t="s">
        <v>2158</v>
      </c>
      <c r="B225" s="1" t="s">
        <v>1779</v>
      </c>
      <c r="D225" s="2">
        <v>516.0474414546537</v>
      </c>
      <c r="F225" s="2">
        <v>513.7050132822542</v>
      </c>
      <c r="H225" s="2">
        <v>-2.3424281723995364</v>
      </c>
      <c r="J225" s="3">
        <v>-0.004539172146259679</v>
      </c>
      <c r="K225" s="4"/>
      <c r="M225" s="5">
        <v>328938</v>
      </c>
      <c r="N225" s="4"/>
      <c r="P225" s="23">
        <v>1568.828902269284</v>
      </c>
      <c r="R225" s="23">
        <v>1561.7077178138559</v>
      </c>
      <c r="T225" s="6">
        <v>-7.1211844554281925</v>
      </c>
      <c r="V225" s="3">
        <v>-0.004539172146259877</v>
      </c>
    </row>
    <row r="226" spans="11:18" ht="12.75">
      <c r="K226" s="4"/>
      <c r="N226" s="4"/>
      <c r="P226" s="23"/>
      <c r="R226" s="23"/>
    </row>
    <row r="227" spans="1:22" ht="12.75">
      <c r="A227" s="1" t="s">
        <v>2159</v>
      </c>
      <c r="B227" s="1" t="s">
        <v>1780</v>
      </c>
      <c r="D227" s="2">
        <v>693.8379222712211</v>
      </c>
      <c r="F227" s="2">
        <v>688.633898336639</v>
      </c>
      <c r="H227" s="2">
        <v>-5.2040239345820964</v>
      </c>
      <c r="J227" s="3">
        <v>-0.007500345206769838</v>
      </c>
      <c r="K227" s="4"/>
      <c r="M227" s="5">
        <v>404991</v>
      </c>
      <c r="N227" s="4"/>
      <c r="P227" s="23">
        <v>1713.218126504592</v>
      </c>
      <c r="R227" s="23">
        <v>1700.3683991413118</v>
      </c>
      <c r="T227" s="6">
        <v>-12.84972736328018</v>
      </c>
      <c r="V227" s="3">
        <v>-0.007500345206769991</v>
      </c>
    </row>
    <row r="228" spans="1:22" ht="12.75">
      <c r="A228" s="1" t="s">
        <v>2160</v>
      </c>
      <c r="B228" s="1" t="s">
        <v>1781</v>
      </c>
      <c r="D228" s="2">
        <v>410.99279199218813</v>
      </c>
      <c r="F228" s="2">
        <v>415.8153798673096</v>
      </c>
      <c r="H228" s="2">
        <v>4.822587875121485</v>
      </c>
      <c r="J228" s="3">
        <v>0.011733996238097405</v>
      </c>
      <c r="K228" s="4"/>
      <c r="M228" s="5">
        <v>277168</v>
      </c>
      <c r="N228" s="4"/>
      <c r="P228" s="23">
        <v>1482.829157738946</v>
      </c>
      <c r="R228" s="23">
        <v>1500.2286694975958</v>
      </c>
      <c r="T228" s="6">
        <v>17.39951175864985</v>
      </c>
      <c r="V228" s="3">
        <v>0.011733996238097347</v>
      </c>
    </row>
    <row r="229" spans="1:22" ht="12.75">
      <c r="A229" s="1" t="s">
        <v>2161</v>
      </c>
      <c r="B229" s="1" t="s">
        <v>1782</v>
      </c>
      <c r="D229" s="2">
        <v>465.4999233233318</v>
      </c>
      <c r="F229" s="2">
        <v>465.8210497600749</v>
      </c>
      <c r="H229" s="2">
        <v>0.32112643674309993</v>
      </c>
      <c r="J229" s="3">
        <v>0.0006898528241433212</v>
      </c>
      <c r="K229" s="4"/>
      <c r="M229" s="5">
        <v>303774</v>
      </c>
      <c r="N229" s="4"/>
      <c r="P229" s="23">
        <v>1532.388957986305</v>
      </c>
      <c r="R229" s="23">
        <v>1533.446080836658</v>
      </c>
      <c r="T229" s="6">
        <v>1.0571228503529255</v>
      </c>
      <c r="V229" s="3">
        <v>0.0006898528241433419</v>
      </c>
    </row>
    <row r="230" spans="1:22" ht="12.75">
      <c r="A230" s="1" t="s">
        <v>2162</v>
      </c>
      <c r="B230" s="1" t="s">
        <v>1784</v>
      </c>
      <c r="D230" s="2">
        <v>568.4167174213793</v>
      </c>
      <c r="F230" s="2">
        <v>567.9759029345337</v>
      </c>
      <c r="H230" s="2">
        <v>-0.44081448684562474</v>
      </c>
      <c r="J230" s="3">
        <v>-0.0007755128822483939</v>
      </c>
      <c r="K230" s="4"/>
      <c r="M230" s="5">
        <v>352442</v>
      </c>
      <c r="N230" s="4"/>
      <c r="P230" s="23">
        <v>1612.7950625106523</v>
      </c>
      <c r="R230" s="23">
        <v>1611.5443191632487</v>
      </c>
      <c r="T230" s="6">
        <v>-1.2507433474036134</v>
      </c>
      <c r="V230" s="3">
        <v>-0.0007755128822483932</v>
      </c>
    </row>
    <row r="231" spans="1:22" ht="12.75">
      <c r="A231" s="1" t="s">
        <v>2163</v>
      </c>
      <c r="B231" s="1" t="s">
        <v>1785</v>
      </c>
      <c r="D231" s="2">
        <v>467.77108755889486</v>
      </c>
      <c r="F231" s="2">
        <v>473.5775873728908</v>
      </c>
      <c r="H231" s="2">
        <v>5.806499813995913</v>
      </c>
      <c r="J231" s="3">
        <v>0.01241312250463715</v>
      </c>
      <c r="K231" s="4"/>
      <c r="M231" s="5">
        <v>274765</v>
      </c>
      <c r="N231" s="4"/>
      <c r="P231" s="23">
        <v>1702.4405858056698</v>
      </c>
      <c r="R231" s="23">
        <v>1723.5731893541417</v>
      </c>
      <c r="T231" s="6">
        <v>21.132603548471934</v>
      </c>
      <c r="V231" s="3">
        <v>0.012413122504637103</v>
      </c>
    </row>
    <row r="232" spans="11:18" ht="12.75">
      <c r="K232" s="4"/>
      <c r="N232" s="4"/>
      <c r="P232" s="23"/>
      <c r="R232" s="23"/>
    </row>
    <row r="233" spans="1:22" ht="12.75">
      <c r="A233" s="1" t="s">
        <v>2164</v>
      </c>
      <c r="B233" s="1" t="s">
        <v>1787</v>
      </c>
      <c r="D233" s="2">
        <v>363.7652223879273</v>
      </c>
      <c r="F233" s="2">
        <v>365.0208982417567</v>
      </c>
      <c r="H233" s="2">
        <v>1.2556758538294162</v>
      </c>
      <c r="J233" s="3">
        <v>0.0034518853825183313</v>
      </c>
      <c r="K233" s="4"/>
      <c r="M233" s="5">
        <v>244520</v>
      </c>
      <c r="N233" s="4"/>
      <c r="P233" s="23">
        <v>1487.67062975596</v>
      </c>
      <c r="R233" s="23">
        <v>1492.8058982568161</v>
      </c>
      <c r="T233" s="6">
        <v>5.1352685008562275</v>
      </c>
      <c r="V233" s="3">
        <v>0.0034518853825181895</v>
      </c>
    </row>
    <row r="234" spans="1:22" ht="12.75">
      <c r="A234" s="1" t="s">
        <v>2165</v>
      </c>
      <c r="B234" s="1" t="s">
        <v>1788</v>
      </c>
      <c r="D234" s="2">
        <v>543.1323487357187</v>
      </c>
      <c r="F234" s="2">
        <v>546.261113191881</v>
      </c>
      <c r="H234" s="2">
        <v>3.1287644561623438</v>
      </c>
      <c r="J234" s="3">
        <v>0.005760593091988268</v>
      </c>
      <c r="K234" s="4"/>
      <c r="M234" s="5">
        <v>367292</v>
      </c>
      <c r="N234" s="4"/>
      <c r="P234" s="23">
        <v>1478.7481043303928</v>
      </c>
      <c r="R234" s="23">
        <v>1487.2665704449894</v>
      </c>
      <c r="T234" s="6">
        <v>8.51846611459655</v>
      </c>
      <c r="V234" s="3">
        <v>0.005760593091988364</v>
      </c>
    </row>
    <row r="235" spans="1:22" ht="12.75">
      <c r="A235" s="1" t="s">
        <v>2166</v>
      </c>
      <c r="B235" s="1" t="s">
        <v>1789</v>
      </c>
      <c r="D235" s="2">
        <v>528.9454893095923</v>
      </c>
      <c r="F235" s="2">
        <v>528.7902738653116</v>
      </c>
      <c r="H235" s="2">
        <v>-0.1552154442806568</v>
      </c>
      <c r="J235" s="3">
        <v>-0.0002934431759371882</v>
      </c>
      <c r="K235" s="4"/>
      <c r="M235" s="5">
        <v>331132</v>
      </c>
      <c r="N235" s="4"/>
      <c r="P235" s="23">
        <v>1597.3856024473391</v>
      </c>
      <c r="R235" s="23">
        <v>1596.9168605429606</v>
      </c>
      <c r="T235" s="6">
        <v>-0.46874190437847574</v>
      </c>
      <c r="V235" s="3">
        <v>-0.0002934431759371818</v>
      </c>
    </row>
    <row r="236" spans="1:22" ht="12.75">
      <c r="A236" s="1" t="s">
        <v>2167</v>
      </c>
      <c r="B236" s="1" t="s">
        <v>1790</v>
      </c>
      <c r="D236" s="2">
        <v>863.182609927505</v>
      </c>
      <c r="F236" s="2">
        <v>887.4783353546952</v>
      </c>
      <c r="H236" s="2">
        <v>24.295725427190177</v>
      </c>
      <c r="J236" s="3">
        <v>0.028146680838751686</v>
      </c>
      <c r="K236" s="4"/>
      <c r="M236" s="5">
        <v>479114</v>
      </c>
      <c r="N236" s="4"/>
      <c r="P236" s="23">
        <v>1801.6225990630728</v>
      </c>
      <c r="R236" s="23">
        <v>1852.3322953507834</v>
      </c>
      <c r="T236" s="6">
        <v>50.709696287710585</v>
      </c>
      <c r="V236" s="3">
        <v>0.028146680838751676</v>
      </c>
    </row>
    <row r="237" spans="1:22" ht="12.75">
      <c r="A237" s="1" t="s">
        <v>2168</v>
      </c>
      <c r="B237" s="1" t="s">
        <v>1791</v>
      </c>
      <c r="D237" s="2">
        <v>388.0708026778106</v>
      </c>
      <c r="F237" s="2">
        <v>392.70938655125906</v>
      </c>
      <c r="H237" s="2">
        <v>4.638583873448454</v>
      </c>
      <c r="J237" s="3">
        <v>0.01195293189139911</v>
      </c>
      <c r="K237" s="4"/>
      <c r="M237" s="5">
        <v>241187</v>
      </c>
      <c r="N237" s="4"/>
      <c r="P237" s="23">
        <v>1609.0038131317633</v>
      </c>
      <c r="R237" s="23">
        <v>1628.2361261231288</v>
      </c>
      <c r="T237" s="6">
        <v>19.23231299136546</v>
      </c>
      <c r="V237" s="3">
        <v>0.011952931891399132</v>
      </c>
    </row>
    <row r="238" spans="11:18" ht="12.75">
      <c r="K238" s="4"/>
      <c r="N238" s="4"/>
      <c r="P238" s="23"/>
      <c r="R238" s="23"/>
    </row>
    <row r="239" spans="1:22" ht="12.75">
      <c r="A239" s="1" t="s">
        <v>2169</v>
      </c>
      <c r="B239" s="1" t="s">
        <v>1792</v>
      </c>
      <c r="D239" s="2">
        <v>581.3862541206414</v>
      </c>
      <c r="F239" s="2">
        <v>597.3425615568806</v>
      </c>
      <c r="H239" s="2">
        <v>15.956307436239172</v>
      </c>
      <c r="J239" s="3">
        <v>0.02744527811441537</v>
      </c>
      <c r="K239" s="4"/>
      <c r="M239" s="5">
        <v>362981</v>
      </c>
      <c r="N239" s="4"/>
      <c r="P239" s="23">
        <v>1601.6988606032862</v>
      </c>
      <c r="R239" s="23">
        <v>1645.6579312880856</v>
      </c>
      <c r="T239" s="6">
        <v>43.95907068479937</v>
      </c>
      <c r="V239" s="3">
        <v>0.02744527811441535</v>
      </c>
    </row>
    <row r="240" spans="1:22" ht="12.75">
      <c r="A240" s="1" t="s">
        <v>2170</v>
      </c>
      <c r="B240" s="1" t="s">
        <v>1794</v>
      </c>
      <c r="D240" s="2">
        <v>377.18315483046746</v>
      </c>
      <c r="F240" s="2">
        <v>380.60674795342277</v>
      </c>
      <c r="H240" s="2">
        <v>3.4235931229553103</v>
      </c>
      <c r="J240" s="3">
        <v>0.009076739189198714</v>
      </c>
      <c r="K240" s="4"/>
      <c r="M240" s="5">
        <v>251123</v>
      </c>
      <c r="N240" s="4"/>
      <c r="P240" s="23">
        <v>1501.985699559449</v>
      </c>
      <c r="R240" s="23">
        <v>1515.6188320202561</v>
      </c>
      <c r="T240" s="6">
        <v>13.633132460807246</v>
      </c>
      <c r="V240" s="3">
        <v>0.009076739189198681</v>
      </c>
    </row>
    <row r="241" spans="11:18" ht="12.75">
      <c r="K241" s="4"/>
      <c r="N241" s="4"/>
      <c r="P241" s="23"/>
      <c r="R241" s="23"/>
    </row>
    <row r="242" spans="2:18" ht="12.75">
      <c r="B242" s="1" t="s">
        <v>1796</v>
      </c>
      <c r="K242" s="4"/>
      <c r="N242" s="4"/>
      <c r="P242" s="23"/>
      <c r="R242" s="23"/>
    </row>
    <row r="243" spans="1:22" ht="12.75">
      <c r="A243" s="1" t="s">
        <v>2171</v>
      </c>
      <c r="B243" s="1" t="s">
        <v>1797</v>
      </c>
      <c r="D243" s="2">
        <v>21.323538402468888</v>
      </c>
      <c r="F243" s="2">
        <v>21.554104056956398</v>
      </c>
      <c r="H243" s="2">
        <v>0.23056565448750987</v>
      </c>
      <c r="J243" s="3">
        <v>0.010812729582479353</v>
      </c>
      <c r="K243" s="4"/>
      <c r="M243" s="5">
        <v>74376</v>
      </c>
      <c r="N243" s="4"/>
      <c r="P243" s="23">
        <v>286.69918256519423</v>
      </c>
      <c r="R243" s="23">
        <v>289.7991832977896</v>
      </c>
      <c r="T243" s="6">
        <v>3.10000073259539</v>
      </c>
      <c r="V243" s="3">
        <v>0.010812729582479582</v>
      </c>
    </row>
    <row r="244" spans="1:22" ht="12.75">
      <c r="A244" s="1" t="s">
        <v>2172</v>
      </c>
      <c r="B244" s="1" t="s">
        <v>1798</v>
      </c>
      <c r="D244" s="2">
        <v>10.353579333766017</v>
      </c>
      <c r="F244" s="2">
        <v>10.281472084926039</v>
      </c>
      <c r="H244" s="2">
        <v>-0.07210724883997877</v>
      </c>
      <c r="J244" s="3">
        <v>-0.0069644754258864055</v>
      </c>
      <c r="K244" s="4"/>
      <c r="M244" s="5">
        <v>38734</v>
      </c>
      <c r="N244" s="4"/>
      <c r="P244" s="23">
        <v>267.29951292833215</v>
      </c>
      <c r="R244" s="23">
        <v>265.43791203919136</v>
      </c>
      <c r="T244" s="6">
        <v>-1.8616008891407887</v>
      </c>
      <c r="V244" s="3">
        <v>-0.0069644754258864575</v>
      </c>
    </row>
    <row r="245" spans="1:22" ht="12.75">
      <c r="A245" s="1" t="s">
        <v>2173</v>
      </c>
      <c r="B245" s="1" t="s">
        <v>1799</v>
      </c>
      <c r="D245" s="2">
        <v>7.736281602258135</v>
      </c>
      <c r="F245" s="2">
        <v>7.808678595930946</v>
      </c>
      <c r="H245" s="2">
        <v>0.07239699367281105</v>
      </c>
      <c r="J245" s="3">
        <v>0.00935811251385668</v>
      </c>
      <c r="K245" s="4"/>
      <c r="M245" s="5">
        <v>28068</v>
      </c>
      <c r="N245" s="4"/>
      <c r="P245" s="23">
        <v>275.6263931259133</v>
      </c>
      <c r="R245" s="23">
        <v>278.2057359245741</v>
      </c>
      <c r="T245" s="6">
        <v>2.579342798660832</v>
      </c>
      <c r="V245" s="3">
        <v>0.009358112513856832</v>
      </c>
    </row>
    <row r="246" spans="1:22" ht="12.75">
      <c r="A246" s="1" t="s">
        <v>2174</v>
      </c>
      <c r="B246" s="1" t="s">
        <v>1800</v>
      </c>
      <c r="D246" s="2">
        <v>17.784123613777222</v>
      </c>
      <c r="F246" s="2">
        <v>17.446176411682615</v>
      </c>
      <c r="H246" s="2">
        <v>-0.3379472020946075</v>
      </c>
      <c r="J246" s="3">
        <v>-0.01900274702503768</v>
      </c>
      <c r="K246" s="4"/>
      <c r="M246" s="5">
        <v>70449</v>
      </c>
      <c r="N246" s="4"/>
      <c r="P246" s="23">
        <v>252.43968848070548</v>
      </c>
      <c r="R246" s="23">
        <v>247.64264094142732</v>
      </c>
      <c r="T246" s="6">
        <v>-4.797047539278168</v>
      </c>
      <c r="V246" s="3">
        <v>-0.01900274702503769</v>
      </c>
    </row>
    <row r="247" spans="11:18" ht="12.75">
      <c r="K247" s="4"/>
      <c r="N247" s="4"/>
      <c r="P247" s="23"/>
      <c r="R247" s="23"/>
    </row>
    <row r="248" spans="2:18" ht="12.75">
      <c r="B248" s="1" t="s">
        <v>1801</v>
      </c>
      <c r="K248" s="4"/>
      <c r="N248" s="4"/>
      <c r="P248" s="23"/>
      <c r="R248" s="23"/>
    </row>
    <row r="249" spans="1:22" ht="12.75">
      <c r="A249" s="1" t="s">
        <v>2175</v>
      </c>
      <c r="B249" s="1" t="s">
        <v>1802</v>
      </c>
      <c r="D249" s="2">
        <v>18.149551937836293</v>
      </c>
      <c r="F249" s="2">
        <v>18.27162669957586</v>
      </c>
      <c r="H249" s="2">
        <v>0.12207476173956877</v>
      </c>
      <c r="J249" s="3">
        <v>0.006726048232908717</v>
      </c>
      <c r="K249" s="4"/>
      <c r="M249" s="5">
        <v>51112</v>
      </c>
      <c r="N249" s="4"/>
      <c r="P249" s="23">
        <v>355.093753674994</v>
      </c>
      <c r="R249" s="23">
        <v>357.48213138941657</v>
      </c>
      <c r="T249" s="6">
        <v>2.3883777144225746</v>
      </c>
      <c r="V249" s="3">
        <v>0.006726048232908599</v>
      </c>
    </row>
    <row r="250" spans="1:22" ht="12.75">
      <c r="A250" s="1" t="s">
        <v>2176</v>
      </c>
      <c r="B250" s="1" t="s">
        <v>1803</v>
      </c>
      <c r="D250" s="2">
        <v>10.091396202807454</v>
      </c>
      <c r="F250" s="2">
        <v>9.683994338200009</v>
      </c>
      <c r="H250" s="2">
        <v>-0.4074018646074453</v>
      </c>
      <c r="J250" s="3">
        <v>-0.04037120894075143</v>
      </c>
      <c r="K250" s="4"/>
      <c r="M250" s="5">
        <v>36295</v>
      </c>
      <c r="N250" s="4"/>
      <c r="P250" s="23">
        <v>278.0381926658618</v>
      </c>
      <c r="R250" s="23">
        <v>266.8134546962394</v>
      </c>
      <c r="T250" s="6">
        <v>-11.224737969622424</v>
      </c>
      <c r="V250" s="3">
        <v>-0.04037120894075149</v>
      </c>
    </row>
    <row r="251" spans="1:22" ht="12.75">
      <c r="A251" s="1" t="s">
        <v>2177</v>
      </c>
      <c r="B251" s="1" t="s">
        <v>1804</v>
      </c>
      <c r="D251" s="2">
        <v>14.853275971802226</v>
      </c>
      <c r="F251" s="2">
        <v>14.124040909985677</v>
      </c>
      <c r="H251" s="2">
        <v>-0.7292350618165493</v>
      </c>
      <c r="J251" s="3">
        <v>-0.04909590740796472</v>
      </c>
      <c r="K251" s="4"/>
      <c r="M251" s="5">
        <v>43139</v>
      </c>
      <c r="N251" s="4"/>
      <c r="P251" s="23">
        <v>344.3120139966672</v>
      </c>
      <c r="R251" s="23">
        <v>327.40770323803696</v>
      </c>
      <c r="T251" s="6">
        <v>-16.90431075863023</v>
      </c>
      <c r="V251" s="3">
        <v>-0.04909590740796474</v>
      </c>
    </row>
    <row r="252" spans="1:22" ht="12.75">
      <c r="A252" s="1" t="s">
        <v>2178</v>
      </c>
      <c r="B252" s="1" t="s">
        <v>1805</v>
      </c>
      <c r="D252" s="2">
        <v>19.636618398653916</v>
      </c>
      <c r="F252" s="2">
        <v>18.61583774387026</v>
      </c>
      <c r="H252" s="2">
        <v>-1.0207806547836569</v>
      </c>
      <c r="J252" s="3">
        <v>-0.0519835255775827</v>
      </c>
      <c r="K252" s="4"/>
      <c r="M252" s="5">
        <v>73617</v>
      </c>
      <c r="N252" s="4"/>
      <c r="P252" s="23">
        <v>266.74026921300674</v>
      </c>
      <c r="R252" s="23">
        <v>252.8741696058011</v>
      </c>
      <c r="T252" s="6">
        <v>-13.866099607205655</v>
      </c>
      <c r="V252" s="3">
        <v>-0.05198352557758279</v>
      </c>
    </row>
    <row r="253" spans="1:22" ht="12.75">
      <c r="A253" s="1" t="s">
        <v>2179</v>
      </c>
      <c r="B253" s="1" t="s">
        <v>1806</v>
      </c>
      <c r="D253" s="2">
        <v>15.176767846621733</v>
      </c>
      <c r="F253" s="2">
        <v>15.026676590397711</v>
      </c>
      <c r="H253" s="2">
        <v>-0.1500912562240213</v>
      </c>
      <c r="J253" s="3">
        <v>-0.009889540232865248</v>
      </c>
      <c r="K253" s="4"/>
      <c r="M253" s="5">
        <v>63134</v>
      </c>
      <c r="N253" s="4"/>
      <c r="P253" s="23">
        <v>240.38977170180462</v>
      </c>
      <c r="R253" s="23">
        <v>238.01242738299032</v>
      </c>
      <c r="T253" s="6">
        <v>-2.377344318814295</v>
      </c>
      <c r="V253" s="3">
        <v>-0.009889540232865274</v>
      </c>
    </row>
    <row r="254" spans="11:18" ht="12.75">
      <c r="K254" s="4"/>
      <c r="N254" s="4"/>
      <c r="P254" s="23"/>
      <c r="R254" s="23"/>
    </row>
    <row r="255" spans="2:18" ht="12.75">
      <c r="B255" s="1" t="s">
        <v>1807</v>
      </c>
      <c r="K255" s="4"/>
      <c r="N255" s="4"/>
      <c r="P255" s="23"/>
      <c r="R255" s="23"/>
    </row>
    <row r="256" spans="1:22" ht="12.75">
      <c r="A256" s="1" t="s">
        <v>2180</v>
      </c>
      <c r="B256" s="1" t="s">
        <v>1808</v>
      </c>
      <c r="D256" s="2">
        <v>12.037107103352499</v>
      </c>
      <c r="F256" s="2">
        <v>11.410970858659523</v>
      </c>
      <c r="H256" s="2">
        <v>-0.6261362446929759</v>
      </c>
      <c r="J256" s="3">
        <v>-0.05201716984960518</v>
      </c>
      <c r="K256" s="4"/>
      <c r="M256" s="5">
        <v>45615</v>
      </c>
      <c r="N256" s="4"/>
      <c r="P256" s="23">
        <v>263.88484277874596</v>
      </c>
      <c r="R256" s="23">
        <v>250.1583000911876</v>
      </c>
      <c r="T256" s="6">
        <v>-13.72654268755835</v>
      </c>
      <c r="V256" s="3">
        <v>-0.052017169849605034</v>
      </c>
    </row>
    <row r="257" spans="1:22" ht="12.75">
      <c r="A257" s="1" t="s">
        <v>2181</v>
      </c>
      <c r="B257" s="1" t="s">
        <v>1809</v>
      </c>
      <c r="D257" s="2">
        <v>11.34908565951564</v>
      </c>
      <c r="F257" s="2">
        <v>10.566664013668229</v>
      </c>
      <c r="H257" s="2">
        <v>-0.7824216458474123</v>
      </c>
      <c r="J257" s="3">
        <v>-0.06894138165142764</v>
      </c>
      <c r="K257" s="4"/>
      <c r="M257" s="5">
        <v>33283</v>
      </c>
      <c r="N257" s="4"/>
      <c r="P257" s="23">
        <v>340.9874608513548</v>
      </c>
      <c r="R257" s="23">
        <v>317.4793141744503</v>
      </c>
      <c r="T257" s="6">
        <v>-23.508146676904516</v>
      </c>
      <c r="V257" s="3">
        <v>-0.06894138165142771</v>
      </c>
    </row>
    <row r="258" spans="1:22" ht="12.75">
      <c r="A258" s="1" t="s">
        <v>2182</v>
      </c>
      <c r="B258" s="1" t="s">
        <v>1810</v>
      </c>
      <c r="D258" s="2">
        <v>13.853124743163962</v>
      </c>
      <c r="F258" s="2">
        <v>13.158808377999518</v>
      </c>
      <c r="H258" s="2">
        <v>-0.6943163651644433</v>
      </c>
      <c r="J258" s="3">
        <v>-0.0501198378010033</v>
      </c>
      <c r="K258" s="4"/>
      <c r="M258" s="5">
        <v>50180</v>
      </c>
      <c r="N258" s="4"/>
      <c r="P258" s="23">
        <v>276.06864773144605</v>
      </c>
      <c r="R258" s="23">
        <v>262.2321318852036</v>
      </c>
      <c r="T258" s="6">
        <v>-13.836515846242435</v>
      </c>
      <c r="V258" s="3">
        <v>-0.05011983780100345</v>
      </c>
    </row>
    <row r="259" spans="1:22" ht="12.75">
      <c r="A259" s="1" t="s">
        <v>2183</v>
      </c>
      <c r="B259" s="1" t="s">
        <v>1811</v>
      </c>
      <c r="D259" s="2">
        <v>8.943349992879195</v>
      </c>
      <c r="F259" s="2">
        <v>8.430433519667945</v>
      </c>
      <c r="H259" s="2">
        <v>-0.5129164732112503</v>
      </c>
      <c r="J259" s="3">
        <v>-0.057351716484274985</v>
      </c>
      <c r="K259" s="4"/>
      <c r="M259" s="5">
        <v>33056</v>
      </c>
      <c r="N259" s="4"/>
      <c r="P259" s="23">
        <v>270.55148816793303</v>
      </c>
      <c r="R259" s="23">
        <v>255.0348959241271</v>
      </c>
      <c r="T259" s="6">
        <v>-15.516592243805917</v>
      </c>
      <c r="V259" s="3">
        <v>-0.05735171648427478</v>
      </c>
    </row>
    <row r="260" spans="1:22" ht="12.75">
      <c r="A260" s="1" t="s">
        <v>2184</v>
      </c>
      <c r="B260" s="1" t="s">
        <v>1812</v>
      </c>
      <c r="D260" s="2">
        <v>7.462924050876876</v>
      </c>
      <c r="F260" s="2">
        <v>7.217542081513343</v>
      </c>
      <c r="H260" s="2">
        <v>-0.24538196936353351</v>
      </c>
      <c r="J260" s="3">
        <v>-0.032880137556096624</v>
      </c>
      <c r="K260" s="4"/>
      <c r="M260" s="5">
        <v>25535</v>
      </c>
      <c r="N260" s="4"/>
      <c r="P260" s="23">
        <v>292.26254360199243</v>
      </c>
      <c r="R260" s="23">
        <v>282.6529109658642</v>
      </c>
      <c r="T260" s="6">
        <v>-9.609632636128254</v>
      </c>
      <c r="V260" s="3">
        <v>-0.03288013755609681</v>
      </c>
    </row>
    <row r="261" spans="1:22" ht="12.75">
      <c r="A261" s="1" t="s">
        <v>2185</v>
      </c>
      <c r="B261" s="1" t="s">
        <v>1813</v>
      </c>
      <c r="D261" s="2">
        <v>12.576973059600563</v>
      </c>
      <c r="F261" s="2">
        <v>12.115219807928739</v>
      </c>
      <c r="H261" s="2">
        <v>-0.46175325167182457</v>
      </c>
      <c r="J261" s="3">
        <v>-0.03671417991305529</v>
      </c>
      <c r="K261" s="4"/>
      <c r="M261" s="5">
        <v>52245</v>
      </c>
      <c r="N261" s="4"/>
      <c r="P261" s="23">
        <v>240.7306547918569</v>
      </c>
      <c r="R261" s="23">
        <v>231.89242622124107</v>
      </c>
      <c r="T261" s="6">
        <v>-8.838228570615826</v>
      </c>
      <c r="V261" s="3">
        <v>-0.036714179913055235</v>
      </c>
    </row>
    <row r="262" spans="11:18" ht="12.75">
      <c r="K262" s="4"/>
      <c r="N262" s="4"/>
      <c r="P262" s="23"/>
      <c r="R262" s="23"/>
    </row>
    <row r="263" spans="2:18" ht="12.75">
      <c r="B263" s="1" t="s">
        <v>1814</v>
      </c>
      <c r="K263" s="4"/>
      <c r="N263" s="4"/>
      <c r="P263" s="23"/>
      <c r="R263" s="23"/>
    </row>
    <row r="264" spans="1:22" ht="12.75">
      <c r="A264" s="1" t="s">
        <v>2186</v>
      </c>
      <c r="B264" s="1" t="s">
        <v>1815</v>
      </c>
      <c r="D264" s="2">
        <v>12.821453094748577</v>
      </c>
      <c r="F264" s="2">
        <v>12.111444235404013</v>
      </c>
      <c r="H264" s="2">
        <v>-0.7100088593445637</v>
      </c>
      <c r="J264" s="3">
        <v>-0.05537662962986386</v>
      </c>
      <c r="K264" s="4"/>
      <c r="M264" s="5">
        <v>55292</v>
      </c>
      <c r="N264" s="4"/>
      <c r="P264" s="23">
        <v>231.88622395190222</v>
      </c>
      <c r="R264" s="23">
        <v>219.04514641185006</v>
      </c>
      <c r="T264" s="6">
        <v>-12.841077540052169</v>
      </c>
      <c r="V264" s="3">
        <v>-0.055376629629863915</v>
      </c>
    </row>
    <row r="265" spans="1:22" ht="12.75">
      <c r="A265" s="1" t="s">
        <v>2187</v>
      </c>
      <c r="B265" s="1" t="s">
        <v>1816</v>
      </c>
      <c r="D265" s="2">
        <v>10.20142058950741</v>
      </c>
      <c r="F265" s="2">
        <v>9.574860594305747</v>
      </c>
      <c r="H265" s="2">
        <v>-0.6265599952016636</v>
      </c>
      <c r="J265" s="3">
        <v>-0.06141889648644688</v>
      </c>
      <c r="K265" s="4"/>
      <c r="M265" s="5">
        <v>34621</v>
      </c>
      <c r="N265" s="4"/>
      <c r="P265" s="23">
        <v>294.65990553442737</v>
      </c>
      <c r="R265" s="23">
        <v>276.56221929770214</v>
      </c>
      <c r="T265" s="6">
        <v>-18.097686236725224</v>
      </c>
      <c r="V265" s="3">
        <v>-0.061418896486446925</v>
      </c>
    </row>
    <row r="266" spans="1:22" ht="12.75">
      <c r="A266" s="1" t="s">
        <v>2188</v>
      </c>
      <c r="B266" s="1" t="s">
        <v>1817</v>
      </c>
      <c r="D266" s="2">
        <v>10.928919771968559</v>
      </c>
      <c r="F266" s="2">
        <v>10.174824307702728</v>
      </c>
      <c r="H266" s="2">
        <v>-0.7540954642658306</v>
      </c>
      <c r="J266" s="3">
        <v>-0.069</v>
      </c>
      <c r="K266" s="4"/>
      <c r="M266" s="5">
        <v>48710</v>
      </c>
      <c r="N266" s="4"/>
      <c r="P266" s="23">
        <v>224.367065735343</v>
      </c>
      <c r="R266" s="23">
        <v>208.88573819960433</v>
      </c>
      <c r="T266" s="6">
        <v>-15.481327535738671</v>
      </c>
      <c r="V266" s="3">
        <v>-0.06900000000000002</v>
      </c>
    </row>
    <row r="267" spans="1:22" ht="12.75">
      <c r="A267" s="1" t="s">
        <v>2189</v>
      </c>
      <c r="B267" s="1" t="s">
        <v>1818</v>
      </c>
      <c r="D267" s="2">
        <v>9.30723059560273</v>
      </c>
      <c r="F267" s="2">
        <v>8.992925775211928</v>
      </c>
      <c r="H267" s="2">
        <v>-0.3143048203908023</v>
      </c>
      <c r="J267" s="3">
        <v>-0.03376996166177487</v>
      </c>
      <c r="K267" s="4"/>
      <c r="M267" s="5">
        <v>33165</v>
      </c>
      <c r="N267" s="4"/>
      <c r="P267" s="23">
        <v>280.63412017496546</v>
      </c>
      <c r="R267" s="23">
        <v>271.157116695671</v>
      </c>
      <c r="T267" s="6">
        <v>-9.477003479294467</v>
      </c>
      <c r="V267" s="3">
        <v>-0.03376996166177473</v>
      </c>
    </row>
    <row r="268" spans="1:22" ht="12.75">
      <c r="A268" s="1" t="s">
        <v>2190</v>
      </c>
      <c r="B268" s="1" t="s">
        <v>1819</v>
      </c>
      <c r="D268" s="2">
        <v>12.696644039522665</v>
      </c>
      <c r="F268" s="2">
        <v>11.89499228559494</v>
      </c>
      <c r="H268" s="2">
        <v>-0.8016517539277253</v>
      </c>
      <c r="J268" s="3">
        <v>-0.06313886972276365</v>
      </c>
      <c r="K268" s="4"/>
      <c r="M268" s="5">
        <v>50590</v>
      </c>
      <c r="N268" s="4"/>
      <c r="P268" s="23">
        <v>250.97141805737624</v>
      </c>
      <c r="R268" s="23">
        <v>235.12536638851432</v>
      </c>
      <c r="T268" s="6">
        <v>-15.846051668861918</v>
      </c>
      <c r="V268" s="3">
        <v>-0.0631388697227636</v>
      </c>
    </row>
    <row r="269" spans="1:22" ht="12.75">
      <c r="A269" s="1" t="s">
        <v>2191</v>
      </c>
      <c r="B269" s="1" t="s">
        <v>1820</v>
      </c>
      <c r="D269" s="2">
        <v>10.11182859052506</v>
      </c>
      <c r="F269" s="2">
        <v>9.554509715097321</v>
      </c>
      <c r="H269" s="2">
        <v>-0.5573188754277378</v>
      </c>
      <c r="J269" s="3">
        <v>-0.05511553824695509</v>
      </c>
      <c r="K269" s="4"/>
      <c r="M269" s="5">
        <v>40879</v>
      </c>
      <c r="N269" s="4"/>
      <c r="P269" s="23">
        <v>247.359979219772</v>
      </c>
      <c r="R269" s="23">
        <v>233.72660082431864</v>
      </c>
      <c r="T269" s="6">
        <v>-13.633378395453349</v>
      </c>
      <c r="V269" s="3">
        <v>-0.055115538246955045</v>
      </c>
    </row>
    <row r="270" spans="1:22" ht="12.75">
      <c r="A270" s="1" t="s">
        <v>2192</v>
      </c>
      <c r="B270" s="1" t="s">
        <v>1821</v>
      </c>
      <c r="D270" s="2">
        <v>10.696235019502485</v>
      </c>
      <c r="F270" s="2">
        <v>9.958194803156813</v>
      </c>
      <c r="H270" s="2">
        <v>-0.7380402163456719</v>
      </c>
      <c r="J270" s="3">
        <v>-0.06900000000000003</v>
      </c>
      <c r="K270" s="4"/>
      <c r="M270" s="5">
        <v>44446</v>
      </c>
      <c r="N270" s="4"/>
      <c r="P270" s="23">
        <v>240.65686494853273</v>
      </c>
      <c r="R270" s="23">
        <v>224.05154126708396</v>
      </c>
      <c r="T270" s="6">
        <v>-16.605323681448766</v>
      </c>
      <c r="V270" s="3">
        <v>-0.06900000000000003</v>
      </c>
    </row>
    <row r="271" spans="1:22" ht="12.75">
      <c r="A271" s="1" t="s">
        <v>2193</v>
      </c>
      <c r="B271" s="1" t="s">
        <v>1822</v>
      </c>
      <c r="D271" s="2">
        <v>11.183984723042034</v>
      </c>
      <c r="F271" s="2">
        <v>10.907771434955096</v>
      </c>
      <c r="H271" s="2">
        <v>-0.2762132880869377</v>
      </c>
      <c r="J271" s="3">
        <v>-0.024697216146751667</v>
      </c>
      <c r="K271" s="4"/>
      <c r="M271" s="5">
        <v>40392</v>
      </c>
      <c r="N271" s="4"/>
      <c r="P271" s="23">
        <v>276.88613396321136</v>
      </c>
      <c r="R271" s="23">
        <v>270.0478172646835</v>
      </c>
      <c r="T271" s="6">
        <v>-6.838316698527876</v>
      </c>
      <c r="V271" s="3">
        <v>-0.024697216146751695</v>
      </c>
    </row>
    <row r="272" spans="11:18" ht="12.75">
      <c r="K272" s="4"/>
      <c r="N272" s="4"/>
      <c r="P272" s="23"/>
      <c r="R272" s="23"/>
    </row>
    <row r="273" spans="2:18" ht="12.75">
      <c r="B273" s="1" t="s">
        <v>1823</v>
      </c>
      <c r="K273" s="4"/>
      <c r="N273" s="4"/>
      <c r="P273" s="23"/>
      <c r="R273" s="23"/>
    </row>
    <row r="274" spans="1:22" ht="12.75">
      <c r="A274" s="1" t="s">
        <v>2194</v>
      </c>
      <c r="B274" s="1" t="s">
        <v>1824</v>
      </c>
      <c r="D274" s="2">
        <v>13.468373771118479</v>
      </c>
      <c r="F274" s="2">
        <v>13.35938943640317</v>
      </c>
      <c r="H274" s="2">
        <v>-0.10898433471530922</v>
      </c>
      <c r="J274" s="3">
        <v>-0.00809187037480462</v>
      </c>
      <c r="K274" s="4"/>
      <c r="M274" s="5">
        <v>64684</v>
      </c>
      <c r="N274" s="4"/>
      <c r="P274" s="23">
        <v>208.2180101898225</v>
      </c>
      <c r="R274" s="23">
        <v>206.53313704166672</v>
      </c>
      <c r="T274" s="6">
        <v>-1.6848731481557877</v>
      </c>
      <c r="V274" s="3">
        <v>-0.008091870374804603</v>
      </c>
    </row>
    <row r="275" spans="1:22" ht="12.75">
      <c r="A275" s="1" t="s">
        <v>2195</v>
      </c>
      <c r="B275" s="1" t="s">
        <v>1825</v>
      </c>
      <c r="D275" s="2">
        <v>15.226138882537182</v>
      </c>
      <c r="F275" s="2">
        <v>14.598602194429237</v>
      </c>
      <c r="H275" s="2">
        <v>-0.6275366881079449</v>
      </c>
      <c r="J275" s="3">
        <v>-0.04121443347844837</v>
      </c>
      <c r="K275" s="4"/>
      <c r="M275" s="5">
        <v>53322</v>
      </c>
      <c r="N275" s="4"/>
      <c r="P275" s="23">
        <v>285.55078358908486</v>
      </c>
      <c r="R275" s="23">
        <v>273.78196981413373</v>
      </c>
      <c r="T275" s="6">
        <v>-11.768813774951127</v>
      </c>
      <c r="V275" s="3">
        <v>-0.04121443347844831</v>
      </c>
    </row>
    <row r="276" spans="1:22" ht="12.75">
      <c r="A276" s="1" t="s">
        <v>2196</v>
      </c>
      <c r="B276" s="1" t="s">
        <v>1826</v>
      </c>
      <c r="D276" s="2">
        <v>10.441834730760105</v>
      </c>
      <c r="F276" s="2">
        <v>10.392512788415221</v>
      </c>
      <c r="H276" s="2">
        <v>-0.04932194234488385</v>
      </c>
      <c r="J276" s="3">
        <v>-0.004723493870247599</v>
      </c>
      <c r="K276" s="4"/>
      <c r="M276" s="5">
        <v>34494</v>
      </c>
      <c r="N276" s="4"/>
      <c r="P276" s="23">
        <v>302.714522257787</v>
      </c>
      <c r="R276" s="23">
        <v>301.28465206746745</v>
      </c>
      <c r="T276" s="6">
        <v>-1.4298701903195479</v>
      </c>
      <c r="V276" s="3">
        <v>-0.004723493870247469</v>
      </c>
    </row>
    <row r="277" spans="1:22" ht="12.75">
      <c r="A277" s="1" t="s">
        <v>2197</v>
      </c>
      <c r="B277" s="1" t="s">
        <v>1827</v>
      </c>
      <c r="D277" s="2">
        <v>11.535069554179366</v>
      </c>
      <c r="F277" s="2">
        <v>10.742410122003296</v>
      </c>
      <c r="H277" s="2">
        <v>-0.7926594321760696</v>
      </c>
      <c r="J277" s="3">
        <v>-0.068717351763941</v>
      </c>
      <c r="K277" s="4"/>
      <c r="M277" s="5">
        <v>43988</v>
      </c>
      <c r="N277" s="4"/>
      <c r="P277" s="23">
        <v>262.2321895557735</v>
      </c>
      <c r="R277" s="23">
        <v>244.21228794224098</v>
      </c>
      <c r="T277" s="6">
        <v>-18.01990161353254</v>
      </c>
      <c r="V277" s="3">
        <v>-0.06871735176394098</v>
      </c>
    </row>
    <row r="278" spans="1:22" ht="12.75">
      <c r="A278" s="1" t="s">
        <v>2198</v>
      </c>
      <c r="B278" s="1" t="s">
        <v>1828</v>
      </c>
      <c r="D278" s="2">
        <v>10.192722374788813</v>
      </c>
      <c r="F278" s="2">
        <v>10.000659629458742</v>
      </c>
      <c r="H278" s="2">
        <v>-0.1920627453300714</v>
      </c>
      <c r="J278" s="3">
        <v>-0.018843125346485346</v>
      </c>
      <c r="K278" s="4"/>
      <c r="M278" s="5">
        <v>42863</v>
      </c>
      <c r="N278" s="4"/>
      <c r="P278" s="23">
        <v>237.7976897274762</v>
      </c>
      <c r="R278" s="23">
        <v>233.31683805283677</v>
      </c>
      <c r="T278" s="6">
        <v>-4.480851674639439</v>
      </c>
      <c r="V278" s="3">
        <v>-0.018843125346485235</v>
      </c>
    </row>
    <row r="279" spans="1:22" ht="12.75">
      <c r="A279" s="1" t="s">
        <v>2199</v>
      </c>
      <c r="B279" s="1" t="s">
        <v>1829</v>
      </c>
      <c r="D279" s="2">
        <v>15.158911054627671</v>
      </c>
      <c r="F279" s="2">
        <v>14.891895629120077</v>
      </c>
      <c r="H279" s="2">
        <v>-0.2670154255075943</v>
      </c>
      <c r="J279" s="3">
        <v>-0.01761441996363456</v>
      </c>
      <c r="K279" s="4"/>
      <c r="M279" s="5">
        <v>58848</v>
      </c>
      <c r="N279" s="4"/>
      <c r="P279" s="23">
        <v>257.59432868793624</v>
      </c>
      <c r="R279" s="23">
        <v>253.05695400217638</v>
      </c>
      <c r="T279" s="6">
        <v>-4.537374685759858</v>
      </c>
      <c r="V279" s="3">
        <v>-0.017614419963634678</v>
      </c>
    </row>
    <row r="280" spans="1:22" ht="12.75">
      <c r="A280" s="1" t="s">
        <v>2200</v>
      </c>
      <c r="B280" s="1" t="s">
        <v>1830</v>
      </c>
      <c r="D280" s="2">
        <v>9.015163536376146</v>
      </c>
      <c r="F280" s="2">
        <v>8.525430977661395</v>
      </c>
      <c r="H280" s="2">
        <v>-0.48973255871475097</v>
      </c>
      <c r="J280" s="3">
        <v>-0.05432320298336044</v>
      </c>
      <c r="K280" s="4"/>
      <c r="M280" s="5">
        <v>30934</v>
      </c>
      <c r="N280" s="4"/>
      <c r="P280" s="23">
        <v>291.4321955251874</v>
      </c>
      <c r="R280" s="23">
        <v>275.60066521178624</v>
      </c>
      <c r="T280" s="6">
        <v>-15.831530313401174</v>
      </c>
      <c r="V280" s="3">
        <v>-0.05432320298336055</v>
      </c>
    </row>
    <row r="281" spans="1:22" ht="12.75">
      <c r="A281" s="1" t="s">
        <v>2201</v>
      </c>
      <c r="B281" s="1" t="s">
        <v>1831</v>
      </c>
      <c r="D281" s="2">
        <v>8.278528206049208</v>
      </c>
      <c r="F281" s="2">
        <v>8.028119001686564</v>
      </c>
      <c r="H281" s="2">
        <v>-0.2504092043626436</v>
      </c>
      <c r="J281" s="3">
        <v>-0.030248034207296284</v>
      </c>
      <c r="K281" s="4"/>
      <c r="M281" s="5">
        <v>24809</v>
      </c>
      <c r="N281" s="4"/>
      <c r="P281" s="23">
        <v>333.6905238441375</v>
      </c>
      <c r="R281" s="23">
        <v>323.5970414642494</v>
      </c>
      <c r="T281" s="6">
        <v>-10.093482379888087</v>
      </c>
      <c r="V281" s="3">
        <v>-0.030248034207296284</v>
      </c>
    </row>
    <row r="282" spans="11:18" ht="12.75">
      <c r="K282" s="4"/>
      <c r="N282" s="4"/>
      <c r="P282" s="23"/>
      <c r="R282" s="23"/>
    </row>
    <row r="283" spans="2:18" ht="12.75">
      <c r="B283" s="1" t="s">
        <v>1832</v>
      </c>
      <c r="K283" s="4"/>
      <c r="N283" s="4"/>
      <c r="P283" s="23"/>
      <c r="R283" s="23"/>
    </row>
    <row r="284" spans="1:22" ht="12.75">
      <c r="A284" s="1" t="s">
        <v>2202</v>
      </c>
      <c r="B284" s="1" t="s">
        <v>1833</v>
      </c>
      <c r="D284" s="2">
        <v>5.888407863700569</v>
      </c>
      <c r="F284" s="2">
        <v>5.756982560467259</v>
      </c>
      <c r="H284" s="2">
        <v>-0.1314253032333097</v>
      </c>
      <c r="J284" s="3">
        <v>-0.02231932744392395</v>
      </c>
      <c r="K284" s="4"/>
      <c r="M284" s="5">
        <v>23442</v>
      </c>
      <c r="N284" s="4"/>
      <c r="P284" s="23">
        <v>251.19050694055835</v>
      </c>
      <c r="R284" s="23">
        <v>245.58410376534678</v>
      </c>
      <c r="T284" s="6">
        <v>-5.606403175211568</v>
      </c>
      <c r="V284" s="3">
        <v>-0.02231932744392393</v>
      </c>
    </row>
    <row r="285" spans="1:22" ht="12.75">
      <c r="A285" s="1" t="s">
        <v>2203</v>
      </c>
      <c r="B285" s="1" t="s">
        <v>1834</v>
      </c>
      <c r="D285" s="2">
        <v>10.331650639143039</v>
      </c>
      <c r="F285" s="2">
        <v>10.188460443679954</v>
      </c>
      <c r="H285" s="2">
        <v>-0.14319019546308454</v>
      </c>
      <c r="J285" s="3">
        <v>-0.01385937256923754</v>
      </c>
      <c r="K285" s="4"/>
      <c r="M285" s="5">
        <v>39216</v>
      </c>
      <c r="N285" s="4"/>
      <c r="P285" s="23">
        <v>263.4549836582782</v>
      </c>
      <c r="R285" s="23">
        <v>259.80366288453575</v>
      </c>
      <c r="T285" s="6">
        <v>-3.651320773742441</v>
      </c>
      <c r="V285" s="3">
        <v>-0.013859372569237447</v>
      </c>
    </row>
    <row r="286" spans="1:22" ht="12.75">
      <c r="A286" s="1" t="s">
        <v>2204</v>
      </c>
      <c r="B286" s="1" t="s">
        <v>1835</v>
      </c>
      <c r="D286" s="2">
        <v>7.202458740391599</v>
      </c>
      <c r="F286" s="2">
        <v>6.908406067222555</v>
      </c>
      <c r="H286" s="2">
        <v>-0.2940526731690438</v>
      </c>
      <c r="J286" s="3">
        <v>-0.04082670706879414</v>
      </c>
      <c r="K286" s="4"/>
      <c r="M286" s="5">
        <v>30943</v>
      </c>
      <c r="N286" s="4"/>
      <c r="P286" s="23">
        <v>232.76536665454543</v>
      </c>
      <c r="R286" s="23">
        <v>223.26232321437982</v>
      </c>
      <c r="T286" s="6">
        <v>-9.503043440165612</v>
      </c>
      <c r="V286" s="3">
        <v>-0.04082670706879424</v>
      </c>
    </row>
    <row r="287" spans="1:22" ht="12.75">
      <c r="A287" s="1" t="s">
        <v>2205</v>
      </c>
      <c r="B287" s="1" t="s">
        <v>1836</v>
      </c>
      <c r="D287" s="2">
        <v>5.616185890653449</v>
      </c>
      <c r="F287" s="2">
        <v>5.34811672401867</v>
      </c>
      <c r="H287" s="2">
        <v>-0.2680691666347794</v>
      </c>
      <c r="J287" s="3">
        <v>-0.04773153379429705</v>
      </c>
      <c r="K287" s="4"/>
      <c r="M287" s="5">
        <v>22042</v>
      </c>
      <c r="N287" s="4"/>
      <c r="P287" s="23">
        <v>254.79475050600894</v>
      </c>
      <c r="R287" s="23">
        <v>242.6330062616219</v>
      </c>
      <c r="T287" s="6">
        <v>-12.161744244387052</v>
      </c>
      <c r="V287" s="3">
        <v>-0.04773153379429705</v>
      </c>
    </row>
    <row r="288" spans="1:22" ht="12.75">
      <c r="A288" s="1" t="s">
        <v>2206</v>
      </c>
      <c r="B288" s="1" t="s">
        <v>1837</v>
      </c>
      <c r="D288" s="2">
        <v>12.014408231853045</v>
      </c>
      <c r="F288" s="2">
        <v>11.668346295327694</v>
      </c>
      <c r="H288" s="2">
        <v>-0.34606193652535033</v>
      </c>
      <c r="J288" s="3">
        <v>-0.028803910259005357</v>
      </c>
      <c r="K288" s="4"/>
      <c r="M288" s="5">
        <v>49347</v>
      </c>
      <c r="N288" s="4"/>
      <c r="P288" s="23">
        <v>243.46785482102348</v>
      </c>
      <c r="R288" s="23">
        <v>236.45502857980617</v>
      </c>
      <c r="T288" s="6">
        <v>-7.0128262412173115</v>
      </c>
      <c r="V288" s="3">
        <v>-0.02880391025900538</v>
      </c>
    </row>
    <row r="289" spans="1:22" ht="12.75">
      <c r="A289" s="1" t="s">
        <v>2207</v>
      </c>
      <c r="B289" s="1" t="s">
        <v>1838</v>
      </c>
      <c r="D289" s="2">
        <v>10.310258282819765</v>
      </c>
      <c r="F289" s="2">
        <v>10.018971595496792</v>
      </c>
      <c r="H289" s="2">
        <v>-0.29128668732297314</v>
      </c>
      <c r="J289" s="3">
        <v>-0.028252123209013227</v>
      </c>
      <c r="K289" s="4"/>
      <c r="M289" s="5">
        <v>31153</v>
      </c>
      <c r="N289" s="4"/>
      <c r="P289" s="23">
        <v>330.95555108078725</v>
      </c>
      <c r="R289" s="23">
        <v>321.605354074946</v>
      </c>
      <c r="T289" s="6">
        <v>-9.350197005841267</v>
      </c>
      <c r="V289" s="3">
        <v>-0.02825212320901321</v>
      </c>
    </row>
    <row r="290" spans="11:18" ht="12.75">
      <c r="K290" s="4"/>
      <c r="N290" s="4"/>
      <c r="P290" s="23"/>
      <c r="R290" s="23"/>
    </row>
    <row r="291" spans="2:18" ht="12.75">
      <c r="B291" s="1" t="s">
        <v>1839</v>
      </c>
      <c r="K291" s="4"/>
      <c r="N291" s="4"/>
      <c r="P291" s="23"/>
      <c r="R291" s="23"/>
    </row>
    <row r="292" spans="1:22" ht="12.75">
      <c r="A292" s="1" t="s">
        <v>2208</v>
      </c>
      <c r="B292" s="1" t="s">
        <v>1840</v>
      </c>
      <c r="D292" s="2">
        <v>15.358649759820983</v>
      </c>
      <c r="F292" s="2">
        <v>14.579832036783575</v>
      </c>
      <c r="H292" s="2">
        <v>-0.7788177230374078</v>
      </c>
      <c r="J292" s="3">
        <v>-0.05070873645903659</v>
      </c>
      <c r="K292" s="4"/>
      <c r="M292" s="5">
        <v>47863</v>
      </c>
      <c r="N292" s="4"/>
      <c r="P292" s="23">
        <v>320.887737079184</v>
      </c>
      <c r="R292" s="23">
        <v>304.615925386699</v>
      </c>
      <c r="T292" s="6">
        <v>-16.27181169248496</v>
      </c>
      <c r="V292" s="3">
        <v>-0.05070873645903658</v>
      </c>
    </row>
    <row r="293" spans="1:22" ht="12.75">
      <c r="A293" s="1" t="s">
        <v>2209</v>
      </c>
      <c r="B293" s="1" t="s">
        <v>1841</v>
      </c>
      <c r="D293" s="2">
        <v>14.912423163432825</v>
      </c>
      <c r="F293" s="2">
        <v>14.16728596647994</v>
      </c>
      <c r="H293" s="2">
        <v>-0.7451371969528857</v>
      </c>
      <c r="J293" s="3">
        <v>-0.049967546440075394</v>
      </c>
      <c r="K293" s="4"/>
      <c r="M293" s="5">
        <v>42667</v>
      </c>
      <c r="N293" s="4"/>
      <c r="P293" s="23">
        <v>349.50718736805555</v>
      </c>
      <c r="R293" s="23">
        <v>332.04317075210207</v>
      </c>
      <c r="T293" s="6">
        <v>-17.464016615953483</v>
      </c>
      <c r="V293" s="3">
        <v>-0.04996754644007549</v>
      </c>
    </row>
    <row r="294" spans="1:22" ht="12.75">
      <c r="A294" s="1" t="s">
        <v>2210</v>
      </c>
      <c r="B294" s="1" t="s">
        <v>1842</v>
      </c>
      <c r="D294" s="2">
        <v>12.05345034852364</v>
      </c>
      <c r="F294" s="2">
        <v>11.761980335026195</v>
      </c>
      <c r="H294" s="2">
        <v>-0.2914700134974453</v>
      </c>
      <c r="J294" s="3">
        <v>-0.02418145884121436</v>
      </c>
      <c r="K294" s="4"/>
      <c r="M294" s="5">
        <v>43845</v>
      </c>
      <c r="N294" s="4"/>
      <c r="P294" s="23">
        <v>274.91048804934746</v>
      </c>
      <c r="R294" s="23">
        <v>268.26275139756405</v>
      </c>
      <c r="T294" s="6">
        <v>-6.647736651783418</v>
      </c>
      <c r="V294" s="3">
        <v>-0.024181458841214254</v>
      </c>
    </row>
    <row r="295" spans="1:22" ht="12.75">
      <c r="A295" s="1" t="s">
        <v>2211</v>
      </c>
      <c r="B295" s="1" t="s">
        <v>1843</v>
      </c>
      <c r="D295" s="2">
        <v>12.064763431308902</v>
      </c>
      <c r="F295" s="2">
        <v>11.667130473400253</v>
      </c>
      <c r="H295" s="2">
        <v>-0.39763295790864994</v>
      </c>
      <c r="J295" s="3">
        <v>-0.03295820595012785</v>
      </c>
      <c r="K295" s="4"/>
      <c r="M295" s="5">
        <v>43990</v>
      </c>
      <c r="N295" s="4"/>
      <c r="P295" s="23">
        <v>274.2615010527143</v>
      </c>
      <c r="R295" s="23">
        <v>265.22233401682774</v>
      </c>
      <c r="T295" s="6">
        <v>-9.039167035886578</v>
      </c>
      <c r="V295" s="3">
        <v>-0.0329582059501279</v>
      </c>
    </row>
    <row r="296" spans="1:22" ht="12.75">
      <c r="A296" s="1" t="s">
        <v>2212</v>
      </c>
      <c r="B296" s="1" t="s">
        <v>1844</v>
      </c>
      <c r="D296" s="2">
        <v>19.247811448625104</v>
      </c>
      <c r="F296" s="2">
        <v>19.34321925144495</v>
      </c>
      <c r="H296" s="2">
        <v>0.09540780281984595</v>
      </c>
      <c r="J296" s="3">
        <v>0.004956813042069833</v>
      </c>
      <c r="K296" s="4"/>
      <c r="M296" s="5">
        <v>66256</v>
      </c>
      <c r="N296" s="4"/>
      <c r="P296" s="23">
        <v>290.5066929579978</v>
      </c>
      <c r="R296" s="23">
        <v>291.9466803224606</v>
      </c>
      <c r="T296" s="6">
        <v>1.4399873644628087</v>
      </c>
      <c r="V296" s="3">
        <v>0.004956813042069932</v>
      </c>
    </row>
    <row r="297" spans="11:18" ht="12.75">
      <c r="K297" s="4"/>
      <c r="N297" s="4"/>
      <c r="P297" s="23"/>
      <c r="R297" s="23"/>
    </row>
    <row r="298" spans="2:18" ht="12.75">
      <c r="B298" s="1" t="s">
        <v>1845</v>
      </c>
      <c r="K298" s="4"/>
      <c r="N298" s="4"/>
      <c r="P298" s="23"/>
      <c r="R298" s="23"/>
    </row>
    <row r="299" spans="1:22" ht="12.75">
      <c r="A299" s="1" t="s">
        <v>2213</v>
      </c>
      <c r="B299" s="1" t="s">
        <v>1846</v>
      </c>
      <c r="D299" s="2">
        <v>27.510605584443347</v>
      </c>
      <c r="F299" s="2">
        <v>26.516823563339877</v>
      </c>
      <c r="H299" s="2">
        <v>-0.9937820211034705</v>
      </c>
      <c r="J299" s="3">
        <v>-0.03612359669993716</v>
      </c>
      <c r="K299" s="4"/>
      <c r="M299" s="5">
        <v>75991</v>
      </c>
      <c r="N299" s="4"/>
      <c r="P299" s="23">
        <v>362.0245237520673</v>
      </c>
      <c r="R299" s="23">
        <v>348.9468958605608</v>
      </c>
      <c r="T299" s="6">
        <v>-13.077627891506495</v>
      </c>
      <c r="V299" s="3">
        <v>-0.036123596699937144</v>
      </c>
    </row>
    <row r="300" spans="1:22" ht="12.75">
      <c r="A300" s="1" t="s">
        <v>2214</v>
      </c>
      <c r="B300" s="1" t="s">
        <v>1847</v>
      </c>
      <c r="D300" s="2">
        <v>16.45574263157819</v>
      </c>
      <c r="F300" s="2">
        <v>15.737565968795684</v>
      </c>
      <c r="H300" s="2">
        <v>-0.7181766627825059</v>
      </c>
      <c r="J300" s="3">
        <v>-0.043642920217064014</v>
      </c>
      <c r="K300" s="4"/>
      <c r="M300" s="5">
        <v>62596</v>
      </c>
      <c r="N300" s="4"/>
      <c r="P300" s="23">
        <v>262.88808600514716</v>
      </c>
      <c r="R300" s="23">
        <v>251.4148822416078</v>
      </c>
      <c r="T300" s="6">
        <v>-11.473203763539345</v>
      </c>
      <c r="V300" s="3">
        <v>-0.04364292021706419</v>
      </c>
    </row>
    <row r="301" spans="1:22" ht="12.75">
      <c r="A301" s="1" t="s">
        <v>2215</v>
      </c>
      <c r="B301" s="1" t="s">
        <v>1848</v>
      </c>
      <c r="D301" s="2">
        <v>9.874500850018617</v>
      </c>
      <c r="F301" s="2">
        <v>9.850445961286477</v>
      </c>
      <c r="H301" s="2">
        <v>-0.0240548887321399</v>
      </c>
      <c r="J301" s="3">
        <v>-0.002436061234638969</v>
      </c>
      <c r="K301" s="4"/>
      <c r="M301" s="5">
        <v>32542</v>
      </c>
      <c r="N301" s="4"/>
      <c r="P301" s="23">
        <v>303.4386592716679</v>
      </c>
      <c r="R301" s="23">
        <v>302.6994641167253</v>
      </c>
      <c r="T301" s="6">
        <v>-0.7391951549425926</v>
      </c>
      <c r="V301" s="3">
        <v>-0.002436061234639166</v>
      </c>
    </row>
    <row r="302" spans="1:22" ht="12.75">
      <c r="A302" s="1" t="s">
        <v>2216</v>
      </c>
      <c r="B302" s="1" t="s">
        <v>1849</v>
      </c>
      <c r="D302" s="2">
        <v>11.713150875011312</v>
      </c>
      <c r="F302" s="2">
        <v>11.217638241649194</v>
      </c>
      <c r="H302" s="2">
        <v>-0.49551263336211804</v>
      </c>
      <c r="J302" s="3">
        <v>-0.04230395720584787</v>
      </c>
      <c r="K302" s="4"/>
      <c r="M302" s="5">
        <v>37733</v>
      </c>
      <c r="N302" s="4"/>
      <c r="P302" s="23">
        <v>310.4219350438956</v>
      </c>
      <c r="R302" s="23">
        <v>297.2898587880421</v>
      </c>
      <c r="T302" s="6">
        <v>-13.132076255853462</v>
      </c>
      <c r="V302" s="3">
        <v>-0.042303957205847925</v>
      </c>
    </row>
    <row r="303" spans="1:22" ht="12.75">
      <c r="A303" s="1" t="s">
        <v>2217</v>
      </c>
      <c r="B303" s="1" t="s">
        <v>1850</v>
      </c>
      <c r="D303" s="2">
        <v>18.251583469884704</v>
      </c>
      <c r="F303" s="2">
        <v>17.7069111569612</v>
      </c>
      <c r="H303" s="2">
        <v>-0.5446723129235025</v>
      </c>
      <c r="J303" s="3">
        <v>-0.02984246894644606</v>
      </c>
      <c r="K303" s="4"/>
      <c r="M303" s="5">
        <v>71765</v>
      </c>
      <c r="N303" s="4"/>
      <c r="P303" s="23">
        <v>254.32430112011014</v>
      </c>
      <c r="R303" s="23">
        <v>246.73463606160666</v>
      </c>
      <c r="T303" s="6">
        <v>-7.589665058503471</v>
      </c>
      <c r="V303" s="3">
        <v>-0.02984246894644601</v>
      </c>
    </row>
    <row r="304" spans="1:22" ht="12.75">
      <c r="A304" s="1" t="s">
        <v>2218</v>
      </c>
      <c r="B304" s="1" t="s">
        <v>1851</v>
      </c>
      <c r="D304" s="2">
        <v>21.590175699152702</v>
      </c>
      <c r="F304" s="2">
        <v>21.1742102886067</v>
      </c>
      <c r="H304" s="2">
        <v>-0.41596541054600067</v>
      </c>
      <c r="J304" s="3">
        <v>-0.01926642081760942</v>
      </c>
      <c r="K304" s="4"/>
      <c r="M304" s="5">
        <v>77048</v>
      </c>
      <c r="N304" s="4"/>
      <c r="P304" s="23">
        <v>280.21721133777254</v>
      </c>
      <c r="R304" s="23">
        <v>274.8184286238021</v>
      </c>
      <c r="T304" s="6">
        <v>-5.398782713970434</v>
      </c>
      <c r="V304" s="3">
        <v>-0.019266420817609115</v>
      </c>
    </row>
    <row r="305" spans="1:22" ht="12.75">
      <c r="A305" s="1" t="s">
        <v>2219</v>
      </c>
      <c r="B305" s="1" t="s">
        <v>1852</v>
      </c>
      <c r="D305" s="2">
        <v>15.628594304582922</v>
      </c>
      <c r="F305" s="2">
        <v>15.24473847719268</v>
      </c>
      <c r="H305" s="2">
        <v>-0.38385582739024215</v>
      </c>
      <c r="J305" s="3">
        <v>-0.024561123022924746</v>
      </c>
      <c r="K305" s="4"/>
      <c r="M305" s="5">
        <v>54902</v>
      </c>
      <c r="N305" s="4"/>
      <c r="P305" s="23">
        <v>284.66347864527563</v>
      </c>
      <c r="R305" s="23">
        <v>277.6718239261353</v>
      </c>
      <c r="T305" s="6">
        <v>-6.991654719140342</v>
      </c>
      <c r="V305" s="3">
        <v>-0.0245611230229248</v>
      </c>
    </row>
    <row r="306" spans="1:22" ht="12.75">
      <c r="A306" s="1" t="s">
        <v>2220</v>
      </c>
      <c r="B306" s="1" t="s">
        <v>1853</v>
      </c>
      <c r="D306" s="2">
        <v>12.77849895169572</v>
      </c>
      <c r="F306" s="2">
        <v>12.018884255374662</v>
      </c>
      <c r="H306" s="2">
        <v>-0.7596146963210586</v>
      </c>
      <c r="J306" s="3">
        <v>-0.0594447516247796</v>
      </c>
      <c r="K306" s="4"/>
      <c r="M306" s="5">
        <v>36074</v>
      </c>
      <c r="N306" s="4"/>
      <c r="P306" s="23">
        <v>354.2301644313278</v>
      </c>
      <c r="R306" s="23">
        <v>333.17304028870274</v>
      </c>
      <c r="T306" s="6">
        <v>-21.05712414262507</v>
      </c>
      <c r="V306" s="3">
        <v>-0.05944475162477947</v>
      </c>
    </row>
    <row r="307" spans="1:22" ht="12.75">
      <c r="A307" s="1" t="s">
        <v>2221</v>
      </c>
      <c r="B307" s="1" t="s">
        <v>1854</v>
      </c>
      <c r="D307" s="2">
        <v>7.4497464960371556</v>
      </c>
      <c r="F307" s="2">
        <v>7.140923931421809</v>
      </c>
      <c r="H307" s="2">
        <v>-0.30882256461534663</v>
      </c>
      <c r="J307" s="3">
        <v>-0.04145410381140121</v>
      </c>
      <c r="K307" s="4"/>
      <c r="M307" s="5">
        <v>27095</v>
      </c>
      <c r="N307" s="4"/>
      <c r="P307" s="23">
        <v>274.9491233082545</v>
      </c>
      <c r="R307" s="23">
        <v>263.55135380778034</v>
      </c>
      <c r="T307" s="6">
        <v>-11.397769500474169</v>
      </c>
      <c r="V307" s="3">
        <v>-0.041454103811401334</v>
      </c>
    </row>
    <row r="308" spans="1:22" ht="12.75">
      <c r="A308" s="1" t="s">
        <v>2222</v>
      </c>
      <c r="B308" s="1" t="s">
        <v>1855</v>
      </c>
      <c r="D308" s="2">
        <v>9.829312243041018</v>
      </c>
      <c r="F308" s="2">
        <v>9.483816478813456</v>
      </c>
      <c r="H308" s="2">
        <v>-0.3454957642275627</v>
      </c>
      <c r="J308" s="3">
        <v>-0.03514953596800912</v>
      </c>
      <c r="K308" s="4"/>
      <c r="M308" s="5">
        <v>34776</v>
      </c>
      <c r="N308" s="4"/>
      <c r="P308" s="23">
        <v>282.646429809093</v>
      </c>
      <c r="R308" s="23">
        <v>272.71153895828894</v>
      </c>
      <c r="T308" s="6">
        <v>-9.934890850804038</v>
      </c>
      <c r="V308" s="3">
        <v>-0.035149535968008974</v>
      </c>
    </row>
    <row r="309" spans="1:22" ht="12.75">
      <c r="A309" s="1" t="s">
        <v>2223</v>
      </c>
      <c r="B309" s="1" t="s">
        <v>1856</v>
      </c>
      <c r="D309" s="2">
        <v>17.289145764784646</v>
      </c>
      <c r="F309" s="2">
        <v>16.104477417095868</v>
      </c>
      <c r="H309" s="2">
        <v>-1.1846683476887776</v>
      </c>
      <c r="J309" s="3">
        <v>-0.06852093005669294</v>
      </c>
      <c r="K309" s="4"/>
      <c r="M309" s="5">
        <v>68206</v>
      </c>
      <c r="N309" s="4"/>
      <c r="P309" s="23">
        <v>253.48423547465978</v>
      </c>
      <c r="R309" s="23">
        <v>236.11525990522634</v>
      </c>
      <c r="T309" s="6">
        <v>-17.368975569433445</v>
      </c>
      <c r="V309" s="3">
        <v>-0.06852093005669294</v>
      </c>
    </row>
    <row r="310" spans="1:22" ht="12.75">
      <c r="A310" s="1" t="s">
        <v>2224</v>
      </c>
      <c r="B310" s="1" t="s">
        <v>1857</v>
      </c>
      <c r="D310" s="2">
        <v>10.606384557182476</v>
      </c>
      <c r="F310" s="2">
        <v>11.043933290446393</v>
      </c>
      <c r="H310" s="2">
        <v>0.43754873326391674</v>
      </c>
      <c r="J310" s="3">
        <v>0.041253334810269125</v>
      </c>
      <c r="K310" s="4"/>
      <c r="M310" s="5">
        <v>33879</v>
      </c>
      <c r="N310" s="4"/>
      <c r="P310" s="23">
        <v>313.06663588602015</v>
      </c>
      <c r="R310" s="23">
        <v>325.98167863415074</v>
      </c>
      <c r="T310" s="6">
        <v>12.915042748130588</v>
      </c>
      <c r="V310" s="3">
        <v>0.04125333481026908</v>
      </c>
    </row>
    <row r="311" spans="11:18" ht="12.75">
      <c r="K311" s="4"/>
      <c r="N311" s="4"/>
      <c r="P311" s="23"/>
      <c r="R311" s="23"/>
    </row>
    <row r="312" spans="2:18" ht="12.75">
      <c r="B312" s="1" t="s">
        <v>1858</v>
      </c>
      <c r="K312" s="4"/>
      <c r="N312" s="4"/>
      <c r="P312" s="23"/>
      <c r="R312" s="23"/>
    </row>
    <row r="313" spans="1:22" ht="12.75">
      <c r="A313" s="1" t="s">
        <v>2225</v>
      </c>
      <c r="B313" s="1" t="s">
        <v>1859</v>
      </c>
      <c r="D313" s="2">
        <v>13.929576675980941</v>
      </c>
      <c r="F313" s="2">
        <v>13.48102819912314</v>
      </c>
      <c r="H313" s="2">
        <v>-0.44854847685780186</v>
      </c>
      <c r="J313" s="3">
        <v>-0.03220115638052686</v>
      </c>
      <c r="K313" s="4"/>
      <c r="M313" s="5">
        <v>53666</v>
      </c>
      <c r="N313" s="4"/>
      <c r="P313" s="23">
        <v>259.56055372080914</v>
      </c>
      <c r="R313" s="23">
        <v>251.20240374022922</v>
      </c>
      <c r="T313" s="6">
        <v>-8.358149980579924</v>
      </c>
      <c r="V313" s="3">
        <v>-0.03220115638052688</v>
      </c>
    </row>
    <row r="314" spans="1:22" ht="12.75">
      <c r="A314" s="1" t="s">
        <v>2226</v>
      </c>
      <c r="B314" s="1" t="s">
        <v>1860</v>
      </c>
      <c r="D314" s="2">
        <v>10.608211771322505</v>
      </c>
      <c r="F314" s="2">
        <v>10.63223296750925</v>
      </c>
      <c r="H314" s="2">
        <v>0.024021196186744476</v>
      </c>
      <c r="J314" s="3">
        <v>0.002264396366188851</v>
      </c>
      <c r="K314" s="4"/>
      <c r="M314" s="5">
        <v>40369</v>
      </c>
      <c r="N314" s="4"/>
      <c r="P314" s="23">
        <v>262.7811382824074</v>
      </c>
      <c r="R314" s="23">
        <v>263.3761789370371</v>
      </c>
      <c r="T314" s="6">
        <v>0.5950406546296563</v>
      </c>
      <c r="V314" s="3">
        <v>0.0022643963661888623</v>
      </c>
    </row>
    <row r="315" spans="1:22" ht="12.75">
      <c r="A315" s="1" t="s">
        <v>2227</v>
      </c>
      <c r="B315" s="1" t="s">
        <v>1861</v>
      </c>
      <c r="D315" s="2">
        <v>10.293982292305204</v>
      </c>
      <c r="F315" s="2">
        <v>9.840382082644773</v>
      </c>
      <c r="H315" s="2">
        <v>-0.453600209660431</v>
      </c>
      <c r="J315" s="3">
        <v>-0.044064599761309005</v>
      </c>
      <c r="K315" s="4"/>
      <c r="M315" s="5">
        <v>36729</v>
      </c>
      <c r="N315" s="4"/>
      <c r="P315" s="23">
        <v>280.2685151325983</v>
      </c>
      <c r="R315" s="23">
        <v>267.918595187584</v>
      </c>
      <c r="T315" s="6">
        <v>-12.349919945014278</v>
      </c>
      <c r="V315" s="3">
        <v>-0.04406459976130886</v>
      </c>
    </row>
    <row r="316" spans="1:22" ht="12.75">
      <c r="A316" s="1" t="s">
        <v>2228</v>
      </c>
      <c r="B316" s="1" t="s">
        <v>1862</v>
      </c>
      <c r="D316" s="2">
        <v>16.13213215668297</v>
      </c>
      <c r="F316" s="2">
        <v>15.653723801307537</v>
      </c>
      <c r="H316" s="2">
        <v>-0.4784083553754339</v>
      </c>
      <c r="J316" s="3">
        <v>-0.029655618409823545</v>
      </c>
      <c r="K316" s="4"/>
      <c r="M316" s="5">
        <v>54695</v>
      </c>
      <c r="N316" s="4"/>
      <c r="P316" s="23">
        <v>294.9471095471793</v>
      </c>
      <c r="R316" s="23">
        <v>286.2002706153677</v>
      </c>
      <c r="T316" s="6">
        <v>-8.746838931811624</v>
      </c>
      <c r="V316" s="3">
        <v>-0.02965561840982372</v>
      </c>
    </row>
    <row r="317" spans="1:22" ht="12.75">
      <c r="A317" s="1" t="s">
        <v>2229</v>
      </c>
      <c r="B317" s="1" t="s">
        <v>1863</v>
      </c>
      <c r="D317" s="2">
        <v>13.882904751246812</v>
      </c>
      <c r="F317" s="2">
        <v>13.677301912165719</v>
      </c>
      <c r="H317" s="2">
        <v>-0.20560283908109334</v>
      </c>
      <c r="J317" s="3">
        <v>-0.014809785326995657</v>
      </c>
      <c r="K317" s="4"/>
      <c r="M317" s="5">
        <v>50731</v>
      </c>
      <c r="N317" s="4"/>
      <c r="P317" s="23">
        <v>273.65722637532895</v>
      </c>
      <c r="R317" s="23">
        <v>269.60442159952925</v>
      </c>
      <c r="T317" s="6">
        <v>-4.0528047757997</v>
      </c>
      <c r="V317" s="3">
        <v>-0.014809785326995747</v>
      </c>
    </row>
    <row r="318" spans="1:22" ht="12.75">
      <c r="A318" s="1" t="s">
        <v>2230</v>
      </c>
      <c r="B318" s="1" t="s">
        <v>1864</v>
      </c>
      <c r="D318" s="2">
        <v>8.379219651914951</v>
      </c>
      <c r="F318" s="2">
        <v>8.450010479095038</v>
      </c>
      <c r="H318" s="2">
        <v>0.07079082718008678</v>
      </c>
      <c r="J318" s="3">
        <v>0.008448379457854234</v>
      </c>
      <c r="K318" s="4"/>
      <c r="M318" s="5">
        <v>37614</v>
      </c>
      <c r="N318" s="4"/>
      <c r="P318" s="23">
        <v>222.76864071662018</v>
      </c>
      <c r="R318" s="23">
        <v>224.65067472470457</v>
      </c>
      <c r="T318" s="6">
        <v>1.8820340080843891</v>
      </c>
      <c r="V318" s="3">
        <v>0.008448379457854167</v>
      </c>
    </row>
    <row r="319" spans="11:18" ht="12.75">
      <c r="K319" s="4"/>
      <c r="N319" s="4"/>
      <c r="P319" s="23"/>
      <c r="R319" s="23"/>
    </row>
    <row r="320" spans="2:18" ht="12.75">
      <c r="B320" s="1" t="s">
        <v>1865</v>
      </c>
      <c r="K320" s="4"/>
      <c r="N320" s="4"/>
      <c r="P320" s="23"/>
      <c r="R320" s="23"/>
    </row>
    <row r="321" spans="1:22" ht="12.75">
      <c r="A321" s="1" t="s">
        <v>2231</v>
      </c>
      <c r="B321" s="1" t="s">
        <v>1866</v>
      </c>
      <c r="D321" s="2">
        <v>16.40516792562634</v>
      </c>
      <c r="F321" s="2">
        <v>16.100886965318146</v>
      </c>
      <c r="H321" s="2">
        <v>-0.3042809603081942</v>
      </c>
      <c r="J321" s="3">
        <v>-0.018547872334356303</v>
      </c>
      <c r="K321" s="4"/>
      <c r="M321" s="5">
        <v>72214</v>
      </c>
      <c r="N321" s="4"/>
      <c r="P321" s="23">
        <v>227.1743418952882</v>
      </c>
      <c r="R321" s="23">
        <v>222.96074120417296</v>
      </c>
      <c r="T321" s="6">
        <v>-4.213600691115232</v>
      </c>
      <c r="V321" s="3">
        <v>-0.018547872334356376</v>
      </c>
    </row>
    <row r="322" spans="1:22" ht="12.75">
      <c r="A322" s="1" t="s">
        <v>2232</v>
      </c>
      <c r="B322" s="1" t="s">
        <v>1867</v>
      </c>
      <c r="D322" s="2">
        <v>11.867269845176017</v>
      </c>
      <c r="F322" s="2">
        <v>11.920444024022817</v>
      </c>
      <c r="H322" s="2">
        <v>0.05317417884680076</v>
      </c>
      <c r="J322" s="3">
        <v>0.004480742372974336</v>
      </c>
      <c r="K322" s="4"/>
      <c r="M322" s="5">
        <v>49818</v>
      </c>
      <c r="N322" s="4"/>
      <c r="P322" s="23">
        <v>238.21249036846154</v>
      </c>
      <c r="R322" s="23">
        <v>239.27985916782725</v>
      </c>
      <c r="T322" s="6">
        <v>1.0673687993657097</v>
      </c>
      <c r="V322" s="3">
        <v>0.0044807423729743496</v>
      </c>
    </row>
    <row r="323" spans="1:22" ht="12.75">
      <c r="A323" s="1" t="s">
        <v>2233</v>
      </c>
      <c r="B323" s="1" t="s">
        <v>1868</v>
      </c>
      <c r="D323" s="2">
        <v>12.317817469652638</v>
      </c>
      <c r="F323" s="2">
        <v>11.967878005398429</v>
      </c>
      <c r="H323" s="2">
        <v>-0.3499394642542093</v>
      </c>
      <c r="J323" s="3">
        <v>-0.028409210082577848</v>
      </c>
      <c r="K323" s="4"/>
      <c r="M323" s="5">
        <v>53314</v>
      </c>
      <c r="N323" s="4"/>
      <c r="P323" s="23">
        <v>231.04283058207295</v>
      </c>
      <c r="R323" s="23">
        <v>224.47908626999345</v>
      </c>
      <c r="T323" s="6">
        <v>-6.563744312079507</v>
      </c>
      <c r="V323" s="3">
        <v>-0.02840921008257765</v>
      </c>
    </row>
    <row r="324" spans="1:22" ht="12.75">
      <c r="A324" s="1" t="s">
        <v>2234</v>
      </c>
      <c r="B324" s="1" t="s">
        <v>1869</v>
      </c>
      <c r="D324" s="2">
        <v>10.972372340626197</v>
      </c>
      <c r="F324" s="2">
        <v>10.75572143005373</v>
      </c>
      <c r="H324" s="2">
        <v>-0.21665091057246677</v>
      </c>
      <c r="J324" s="3">
        <v>-0.019745129298091465</v>
      </c>
      <c r="K324" s="4"/>
      <c r="M324" s="5">
        <v>48248</v>
      </c>
      <c r="N324" s="4"/>
      <c r="P324" s="23">
        <v>227.41610720913192</v>
      </c>
      <c r="R324" s="23">
        <v>222.925746767819</v>
      </c>
      <c r="T324" s="6">
        <v>-4.49036044131293</v>
      </c>
      <c r="V324" s="3">
        <v>-0.01974512929809142</v>
      </c>
    </row>
    <row r="325" spans="1:22" ht="12.75">
      <c r="A325" s="1" t="s">
        <v>2235</v>
      </c>
      <c r="B325" s="1" t="s">
        <v>1870</v>
      </c>
      <c r="D325" s="2">
        <v>10.610626112616243</v>
      </c>
      <c r="F325" s="2">
        <v>10.013927537835988</v>
      </c>
      <c r="H325" s="2">
        <v>-0.5966985747802553</v>
      </c>
      <c r="J325" s="3">
        <v>-0.056235943896917544</v>
      </c>
      <c r="K325" s="4"/>
      <c r="M325" s="5">
        <v>36562</v>
      </c>
      <c r="N325" s="4"/>
      <c r="P325" s="23">
        <v>290.2091273074843</v>
      </c>
      <c r="R325" s="23">
        <v>273.88894310584726</v>
      </c>
      <c r="T325" s="6">
        <v>-16.320184201637062</v>
      </c>
      <c r="V325" s="3">
        <v>-0.05623594389691745</v>
      </c>
    </row>
    <row r="326" spans="1:22" ht="12.75">
      <c r="A326" s="1" t="s">
        <v>2236</v>
      </c>
      <c r="B326" s="1" t="s">
        <v>1871</v>
      </c>
      <c r="D326" s="2">
        <v>9.63228849525472</v>
      </c>
      <c r="F326" s="2">
        <v>9.720617848913529</v>
      </c>
      <c r="H326" s="2">
        <v>0.08832935365880878</v>
      </c>
      <c r="J326" s="3">
        <v>0.009170131656908286</v>
      </c>
      <c r="K326" s="4"/>
      <c r="M326" s="5">
        <v>37180</v>
      </c>
      <c r="N326" s="4"/>
      <c r="P326" s="23">
        <v>259.07177233068103</v>
      </c>
      <c r="R326" s="23">
        <v>261.4474945915419</v>
      </c>
      <c r="T326" s="6">
        <v>2.3757222608608686</v>
      </c>
      <c r="V326" s="3">
        <v>0.00917013165690811</v>
      </c>
    </row>
    <row r="327" spans="1:22" ht="12.75">
      <c r="A327" s="1" t="s">
        <v>2237</v>
      </c>
      <c r="B327" s="1" t="s">
        <v>1872</v>
      </c>
      <c r="D327" s="2">
        <v>14.615727329734227</v>
      </c>
      <c r="F327" s="2">
        <v>13.972803500926021</v>
      </c>
      <c r="H327" s="2">
        <v>-0.6429238288082058</v>
      </c>
      <c r="J327" s="3">
        <v>-0.04398849364822521</v>
      </c>
      <c r="K327" s="4"/>
      <c r="M327" s="5">
        <v>53043</v>
      </c>
      <c r="N327" s="4"/>
      <c r="P327" s="23">
        <v>275.5448848996894</v>
      </c>
      <c r="R327" s="23">
        <v>263.4240804804785</v>
      </c>
      <c r="T327" s="6">
        <v>-12.120804419210913</v>
      </c>
      <c r="V327" s="3">
        <v>-0.04398849364822513</v>
      </c>
    </row>
    <row r="328" spans="1:22" ht="12.75">
      <c r="A328" s="1" t="s">
        <v>2238</v>
      </c>
      <c r="B328" s="1" t="s">
        <v>1873</v>
      </c>
      <c r="D328" s="2">
        <v>19.731214853712608</v>
      </c>
      <c r="F328" s="2">
        <v>19.2400071137097</v>
      </c>
      <c r="H328" s="2">
        <v>-0.49120774000290623</v>
      </c>
      <c r="J328" s="3">
        <v>-0.024894956729462656</v>
      </c>
      <c r="K328" s="4"/>
      <c r="M328" s="5">
        <v>80312</v>
      </c>
      <c r="N328" s="4"/>
      <c r="P328" s="23">
        <v>245.68202577090108</v>
      </c>
      <c r="R328" s="23">
        <v>239.56578237012778</v>
      </c>
      <c r="T328" s="6">
        <v>-6.1162434007733</v>
      </c>
      <c r="V328" s="3">
        <v>-0.024894956729462608</v>
      </c>
    </row>
    <row r="329" spans="1:22" ht="12.75">
      <c r="A329" s="1" t="s">
        <v>2239</v>
      </c>
      <c r="B329" s="1" t="s">
        <v>1874</v>
      </c>
      <c r="D329" s="2">
        <v>11.478262455505948</v>
      </c>
      <c r="F329" s="2">
        <v>11.180791858785756</v>
      </c>
      <c r="H329" s="2">
        <v>-0.29747059672019205</v>
      </c>
      <c r="J329" s="3">
        <v>-0.02591599537589419</v>
      </c>
      <c r="K329" s="4"/>
      <c r="M329" s="5">
        <v>38597</v>
      </c>
      <c r="N329" s="4"/>
      <c r="P329" s="23">
        <v>297.3874253311384</v>
      </c>
      <c r="R329" s="23">
        <v>289.6803341914075</v>
      </c>
      <c r="T329" s="6">
        <v>-7.707091139730892</v>
      </c>
      <c r="V329" s="3">
        <v>-0.025915995375894292</v>
      </c>
    </row>
    <row r="330" spans="1:22" ht="12.75">
      <c r="A330" s="1" t="s">
        <v>2240</v>
      </c>
      <c r="B330" s="1" t="s">
        <v>1875</v>
      </c>
      <c r="D330" s="2">
        <v>13.147438573047571</v>
      </c>
      <c r="F330" s="2">
        <v>13.564550498575642</v>
      </c>
      <c r="H330" s="2">
        <v>0.4171119255280704</v>
      </c>
      <c r="J330" s="3">
        <v>0.03172571776704518</v>
      </c>
      <c r="K330" s="4"/>
      <c r="M330" s="5">
        <v>50226</v>
      </c>
      <c r="N330" s="4"/>
      <c r="P330" s="23">
        <v>261.76559098967806</v>
      </c>
      <c r="R330" s="23">
        <v>270.0702922505404</v>
      </c>
      <c r="T330" s="6">
        <v>8.304701260862316</v>
      </c>
      <c r="V330" s="3">
        <v>0.0317257177670452</v>
      </c>
    </row>
    <row r="331" spans="1:22" ht="12.75">
      <c r="A331" s="1" t="s">
        <v>2241</v>
      </c>
      <c r="B331" s="1" t="s">
        <v>1876</v>
      </c>
      <c r="D331" s="2">
        <v>13.029372882041558</v>
      </c>
      <c r="F331" s="2">
        <v>12.958344037764538</v>
      </c>
      <c r="H331" s="2">
        <v>-0.07102884427701994</v>
      </c>
      <c r="J331" s="3">
        <v>-0.0054514399825734755</v>
      </c>
      <c r="K331" s="4"/>
      <c r="M331" s="5">
        <v>49961</v>
      </c>
      <c r="N331" s="4"/>
      <c r="P331" s="23">
        <v>260.7908745229591</v>
      </c>
      <c r="R331" s="23">
        <v>259.3691887224943</v>
      </c>
      <c r="T331" s="6">
        <v>-1.421685800464786</v>
      </c>
      <c r="V331" s="3">
        <v>-0.00545143998257357</v>
      </c>
    </row>
    <row r="332" spans="11:18" ht="12.75">
      <c r="K332" s="4"/>
      <c r="N332" s="4"/>
      <c r="P332" s="23"/>
      <c r="R332" s="23"/>
    </row>
    <row r="333" spans="2:18" ht="12.75">
      <c r="B333" s="1" t="s">
        <v>1877</v>
      </c>
      <c r="K333" s="4"/>
      <c r="N333" s="4"/>
      <c r="P333" s="23"/>
      <c r="R333" s="23"/>
    </row>
    <row r="334" spans="1:22" ht="12.75">
      <c r="A334" s="1" t="s">
        <v>2242</v>
      </c>
      <c r="B334" s="1" t="s">
        <v>1878</v>
      </c>
      <c r="D334" s="2">
        <v>9.618011880096624</v>
      </c>
      <c r="F334" s="2">
        <v>9.233317194270729</v>
      </c>
      <c r="H334" s="2">
        <v>-0.3846946858258953</v>
      </c>
      <c r="J334" s="3">
        <v>-0.0399973186373347</v>
      </c>
      <c r="K334" s="4"/>
      <c r="M334" s="5">
        <v>39641</v>
      </c>
      <c r="N334" s="4"/>
      <c r="P334" s="23">
        <v>242.62788224556957</v>
      </c>
      <c r="R334" s="23">
        <v>232.9234175290918</v>
      </c>
      <c r="T334" s="6">
        <v>-9.704464716477759</v>
      </c>
      <c r="V334" s="3">
        <v>-0.03999731863733466</v>
      </c>
    </row>
    <row r="335" spans="1:22" ht="12.75">
      <c r="A335" s="1" t="s">
        <v>2243</v>
      </c>
      <c r="B335" s="1" t="s">
        <v>1879</v>
      </c>
      <c r="D335" s="2">
        <v>17.39563416956853</v>
      </c>
      <c r="F335" s="2">
        <v>17.13040630152413</v>
      </c>
      <c r="H335" s="2">
        <v>-0.265227868044402</v>
      </c>
      <c r="J335" s="3">
        <v>-0.015246806495182839</v>
      </c>
      <c r="K335" s="4"/>
      <c r="M335" s="5">
        <v>61600</v>
      </c>
      <c r="N335" s="4"/>
      <c r="P335" s="23">
        <v>282.39665859689177</v>
      </c>
      <c r="R335" s="23">
        <v>278.0910113883787</v>
      </c>
      <c r="T335" s="6">
        <v>-4.305647208513051</v>
      </c>
      <c r="V335" s="3">
        <v>-0.015246806495182948</v>
      </c>
    </row>
    <row r="336" spans="1:22" ht="12.75">
      <c r="A336" s="1" t="s">
        <v>2244</v>
      </c>
      <c r="B336" s="1" t="s">
        <v>1880</v>
      </c>
      <c r="D336" s="2">
        <v>16.102117824614393</v>
      </c>
      <c r="F336" s="2">
        <v>16.148787862637885</v>
      </c>
      <c r="H336" s="2">
        <v>0.046670038023492566</v>
      </c>
      <c r="J336" s="3">
        <v>0.0028983788674152374</v>
      </c>
      <c r="K336" s="4"/>
      <c r="M336" s="5">
        <v>59438</v>
      </c>
      <c r="N336" s="4"/>
      <c r="P336" s="23">
        <v>270.9061177128166</v>
      </c>
      <c r="R336" s="23">
        <v>271.6913062794489</v>
      </c>
      <c r="T336" s="6">
        <v>0.7851885666323142</v>
      </c>
      <c r="V336" s="3">
        <v>0.0028983788674151706</v>
      </c>
    </row>
    <row r="337" spans="1:22" ht="12.75">
      <c r="A337" s="1" t="s">
        <v>2245</v>
      </c>
      <c r="B337" s="1" t="s">
        <v>1881</v>
      </c>
      <c r="D337" s="2">
        <v>12.56937519716612</v>
      </c>
      <c r="F337" s="2">
        <v>12.133092345479263</v>
      </c>
      <c r="H337" s="2">
        <v>-0.4362828516868582</v>
      </c>
      <c r="J337" s="3">
        <v>-0.03470998715872704</v>
      </c>
      <c r="K337" s="4"/>
      <c r="M337" s="5">
        <v>41734</v>
      </c>
      <c r="N337" s="4"/>
      <c r="P337" s="23">
        <v>301.1783005982202</v>
      </c>
      <c r="R337" s="23">
        <v>290.7244056519687</v>
      </c>
      <c r="T337" s="6">
        <v>-10.453894946251467</v>
      </c>
      <c r="V337" s="3">
        <v>-0.03470998715872708</v>
      </c>
    </row>
    <row r="338" spans="1:22" ht="12.75">
      <c r="A338" s="1" t="s">
        <v>2246</v>
      </c>
      <c r="B338" s="1" t="s">
        <v>1882</v>
      </c>
      <c r="D338" s="2">
        <v>16.71623840928262</v>
      </c>
      <c r="F338" s="2">
        <v>16.46087988847127</v>
      </c>
      <c r="H338" s="2">
        <v>-0.25535852081135246</v>
      </c>
      <c r="J338" s="3">
        <v>-0.015276075547567594</v>
      </c>
      <c r="K338" s="4"/>
      <c r="M338" s="5">
        <v>56024</v>
      </c>
      <c r="N338" s="4"/>
      <c r="P338" s="23">
        <v>298.37638171645403</v>
      </c>
      <c r="R338" s="23">
        <v>293.81836156774364</v>
      </c>
      <c r="T338" s="6">
        <v>-4.558020148710398</v>
      </c>
      <c r="V338" s="3">
        <v>-0.015276075547567526</v>
      </c>
    </row>
    <row r="339" spans="1:22" ht="12.75">
      <c r="A339" s="1" t="s">
        <v>2247</v>
      </c>
      <c r="B339" s="1" t="s">
        <v>1883</v>
      </c>
      <c r="D339" s="2">
        <v>17.251436319298968</v>
      </c>
      <c r="F339" s="2">
        <v>17.39945678702189</v>
      </c>
      <c r="H339" s="2">
        <v>0.14802046772292243</v>
      </c>
      <c r="J339" s="3">
        <v>0.008580182251684967</v>
      </c>
      <c r="K339" s="4"/>
      <c r="M339" s="5">
        <v>58906</v>
      </c>
      <c r="N339" s="4"/>
      <c r="P339" s="23">
        <v>292.86382234914896</v>
      </c>
      <c r="R339" s="23">
        <v>295.3766473198297</v>
      </c>
      <c r="T339" s="6">
        <v>2.5128249706807537</v>
      </c>
      <c r="V339" s="3">
        <v>0.008580182251684852</v>
      </c>
    </row>
    <row r="340" spans="1:22" ht="12.75">
      <c r="A340" s="1" t="s">
        <v>2248</v>
      </c>
      <c r="B340" s="1" t="s">
        <v>1884</v>
      </c>
      <c r="D340" s="2">
        <v>10.772742402416759</v>
      </c>
      <c r="F340" s="2">
        <v>10.221882883744708</v>
      </c>
      <c r="H340" s="2">
        <v>-0.5508595186720502</v>
      </c>
      <c r="J340" s="3">
        <v>-0.051134567048449084</v>
      </c>
      <c r="K340" s="4"/>
      <c r="M340" s="5">
        <v>36020</v>
      </c>
      <c r="N340" s="4"/>
      <c r="P340" s="23">
        <v>299.07669079446856</v>
      </c>
      <c r="R340" s="23">
        <v>283.7835336964106</v>
      </c>
      <c r="T340" s="6">
        <v>-15.293157098057975</v>
      </c>
      <c r="V340" s="3">
        <v>-0.05113456704844891</v>
      </c>
    </row>
    <row r="341" spans="1:22" ht="12.75">
      <c r="A341" s="1" t="s">
        <v>0</v>
      </c>
      <c r="B341" s="1" t="s">
        <v>1885</v>
      </c>
      <c r="D341" s="2">
        <v>10.38594987009293</v>
      </c>
      <c r="F341" s="2">
        <v>10.004638229733171</v>
      </c>
      <c r="H341" s="2">
        <v>-0.3813116403597583</v>
      </c>
      <c r="J341" s="3">
        <v>-0.03671418070847539</v>
      </c>
      <c r="K341" s="4"/>
      <c r="M341" s="5">
        <v>36615</v>
      </c>
      <c r="N341" s="4"/>
      <c r="P341" s="23">
        <v>283.65287095706486</v>
      </c>
      <c r="R341" s="23">
        <v>273.2387881942693</v>
      </c>
      <c r="T341" s="6">
        <v>-10.414082762795545</v>
      </c>
      <c r="V341" s="3">
        <v>-0.036714180708475444</v>
      </c>
    </row>
    <row r="342" spans="1:22" ht="12.75">
      <c r="A342" s="1" t="s">
        <v>1</v>
      </c>
      <c r="B342" s="1" t="s">
        <v>1886</v>
      </c>
      <c r="D342" s="2">
        <v>15.830481635142966</v>
      </c>
      <c r="F342" s="2">
        <v>15.776020099227383</v>
      </c>
      <c r="H342" s="2">
        <v>-0.05446153591558378</v>
      </c>
      <c r="J342" s="3">
        <v>-0.003440295574752545</v>
      </c>
      <c r="K342" s="4"/>
      <c r="M342" s="5">
        <v>37996</v>
      </c>
      <c r="N342" s="4"/>
      <c r="P342" s="23">
        <v>416.6354783435879</v>
      </c>
      <c r="R342" s="23">
        <v>415.2021291511575</v>
      </c>
      <c r="T342" s="6">
        <v>-1.4333491924303985</v>
      </c>
      <c r="V342" s="3">
        <v>-0.0034402955747526486</v>
      </c>
    </row>
    <row r="343" spans="1:22" ht="12.75">
      <c r="A343" s="1" t="s">
        <v>2</v>
      </c>
      <c r="B343" s="1" t="s">
        <v>1887</v>
      </c>
      <c r="D343" s="2">
        <v>14.353699361753218</v>
      </c>
      <c r="F343" s="2">
        <v>13.759102423683462</v>
      </c>
      <c r="H343" s="2">
        <v>-0.5945969380697562</v>
      </c>
      <c r="J343" s="3">
        <v>-0.04142464761761109</v>
      </c>
      <c r="K343" s="4"/>
      <c r="M343" s="5">
        <v>46375</v>
      </c>
      <c r="N343" s="4"/>
      <c r="P343" s="23">
        <v>309.5137328679939</v>
      </c>
      <c r="R343" s="23">
        <v>296.69223555112586</v>
      </c>
      <c r="T343" s="6">
        <v>-12.821497316868033</v>
      </c>
      <c r="V343" s="3">
        <v>-0.041424647617611006</v>
      </c>
    </row>
    <row r="344" spans="11:18" ht="12.75">
      <c r="K344" s="4"/>
      <c r="N344" s="4"/>
      <c r="P344" s="23"/>
      <c r="R344" s="23"/>
    </row>
    <row r="345" spans="2:18" ht="12.75">
      <c r="B345" s="1" t="s">
        <v>1888</v>
      </c>
      <c r="K345" s="4"/>
      <c r="N345" s="4"/>
      <c r="P345" s="23"/>
      <c r="R345" s="23"/>
    </row>
    <row r="346" spans="1:22" ht="12.75">
      <c r="A346" s="1" t="s">
        <v>3</v>
      </c>
      <c r="B346" s="1" t="s">
        <v>1889</v>
      </c>
      <c r="D346" s="2">
        <v>14.429245858366361</v>
      </c>
      <c r="F346" s="2">
        <v>14.01008205885093</v>
      </c>
      <c r="H346" s="2">
        <v>-0.4191637995154309</v>
      </c>
      <c r="J346" s="3">
        <v>-0.02904959854657903</v>
      </c>
      <c r="K346" s="4"/>
      <c r="M346" s="5">
        <v>51248</v>
      </c>
      <c r="N346" s="4"/>
      <c r="P346" s="23">
        <v>281.5572482509827</v>
      </c>
      <c r="R346" s="23">
        <v>273.3781232214121</v>
      </c>
      <c r="T346" s="6">
        <v>-8.17912502957057</v>
      </c>
      <c r="V346" s="3">
        <v>-0.029049598546579146</v>
      </c>
    </row>
    <row r="347" spans="1:22" ht="12.75">
      <c r="A347" s="1" t="s">
        <v>4</v>
      </c>
      <c r="B347" s="1" t="s">
        <v>1890</v>
      </c>
      <c r="D347" s="2">
        <v>20.021529312335453</v>
      </c>
      <c r="F347" s="2">
        <v>19.71571973473738</v>
      </c>
      <c r="H347" s="2">
        <v>-0.3058095775980725</v>
      </c>
      <c r="J347" s="3">
        <v>-0.015274036904346778</v>
      </c>
      <c r="K347" s="4"/>
      <c r="M347" s="5">
        <v>65610</v>
      </c>
      <c r="N347" s="4"/>
      <c r="P347" s="23">
        <v>305.1597212671156</v>
      </c>
      <c r="R347" s="23">
        <v>300.4987004227615</v>
      </c>
      <c r="T347" s="6">
        <v>-4.661020844354084</v>
      </c>
      <c r="V347" s="3">
        <v>-0.015274036904346727</v>
      </c>
    </row>
    <row r="348" spans="1:22" ht="12.75">
      <c r="A348" s="1" t="s">
        <v>5</v>
      </c>
      <c r="B348" s="1" t="s">
        <v>1891</v>
      </c>
      <c r="D348" s="2">
        <v>12.38619175060472</v>
      </c>
      <c r="F348" s="2">
        <v>12.227817262847916</v>
      </c>
      <c r="H348" s="2">
        <v>-0.15837448775680407</v>
      </c>
      <c r="J348" s="3">
        <v>-0.012786374613413514</v>
      </c>
      <c r="K348" s="4"/>
      <c r="M348" s="5">
        <v>41514</v>
      </c>
      <c r="N348" s="4"/>
      <c r="P348" s="23">
        <v>298.3617996484251</v>
      </c>
      <c r="R348" s="23">
        <v>294.5468339077881</v>
      </c>
      <c r="T348" s="6">
        <v>-3.814965740637035</v>
      </c>
      <c r="V348" s="3">
        <v>-0.012786374613413658</v>
      </c>
    </row>
    <row r="349" spans="1:22" ht="12.75">
      <c r="A349" s="1" t="s">
        <v>6</v>
      </c>
      <c r="B349" s="1" t="s">
        <v>1892</v>
      </c>
      <c r="D349" s="2">
        <v>14.09480207421869</v>
      </c>
      <c r="F349" s="2">
        <v>13.419880239873043</v>
      </c>
      <c r="H349" s="2">
        <v>-0.6749218343456462</v>
      </c>
      <c r="J349" s="3">
        <v>-0.04788444923112259</v>
      </c>
      <c r="K349" s="4"/>
      <c r="M349" s="5">
        <v>50630</v>
      </c>
      <c r="N349" s="4"/>
      <c r="P349" s="23">
        <v>278.38834829584613</v>
      </c>
      <c r="R349" s="23">
        <v>265.0578755653376</v>
      </c>
      <c r="T349" s="6">
        <v>-13.330472730508518</v>
      </c>
      <c r="V349" s="3">
        <v>-0.047884449231122596</v>
      </c>
    </row>
    <row r="350" spans="1:22" ht="12.75">
      <c r="A350" s="1" t="s">
        <v>7</v>
      </c>
      <c r="B350" s="1" t="s">
        <v>1893</v>
      </c>
      <c r="D350" s="2">
        <v>12.580223846555079</v>
      </c>
      <c r="F350" s="2">
        <v>12.118942693808137</v>
      </c>
      <c r="H350" s="2">
        <v>-0.4612811527469418</v>
      </c>
      <c r="J350" s="3">
        <v>-0.03666716573356183</v>
      </c>
      <c r="K350" s="4"/>
      <c r="M350" s="5">
        <v>42072</v>
      </c>
      <c r="N350" s="4"/>
      <c r="P350" s="23">
        <v>299.01653942182634</v>
      </c>
      <c r="R350" s="23">
        <v>288.05245041377015</v>
      </c>
      <c r="T350" s="6">
        <v>-10.964089008056192</v>
      </c>
      <c r="V350" s="3">
        <v>-0.0366671657335617</v>
      </c>
    </row>
    <row r="351" spans="1:22" ht="12.75">
      <c r="A351" s="1" t="s">
        <v>8</v>
      </c>
      <c r="B351" s="1" t="s">
        <v>1894</v>
      </c>
      <c r="D351" s="2">
        <v>22.727905043410324</v>
      </c>
      <c r="F351" s="2">
        <v>22.762186063942135</v>
      </c>
      <c r="H351" s="2">
        <v>0.034281020531810924</v>
      </c>
      <c r="J351" s="3">
        <v>0.0015083229389745397</v>
      </c>
      <c r="K351" s="4"/>
      <c r="M351" s="5">
        <v>66924</v>
      </c>
      <c r="N351" s="4"/>
      <c r="P351" s="23">
        <v>339.60768996787885</v>
      </c>
      <c r="R351" s="23">
        <v>340.1199280369095</v>
      </c>
      <c r="T351" s="6">
        <v>0.5122380690306727</v>
      </c>
      <c r="V351" s="3">
        <v>0.0015083229389744436</v>
      </c>
    </row>
    <row r="352" spans="1:22" ht="12.75">
      <c r="A352" s="1" t="s">
        <v>9</v>
      </c>
      <c r="B352" s="1" t="s">
        <v>1895</v>
      </c>
      <c r="D352" s="2">
        <v>14.480510481342158</v>
      </c>
      <c r="F352" s="2">
        <v>14.301688109587596</v>
      </c>
      <c r="H352" s="2">
        <v>-0.17882237175456162</v>
      </c>
      <c r="J352" s="3">
        <v>-0.012349175948249242</v>
      </c>
      <c r="K352" s="4"/>
      <c r="M352" s="5">
        <v>48767</v>
      </c>
      <c r="N352" s="4"/>
      <c r="P352" s="23">
        <v>296.9325667222129</v>
      </c>
      <c r="R352" s="23">
        <v>293.2656942109951</v>
      </c>
      <c r="T352" s="6">
        <v>-3.666872511217832</v>
      </c>
      <c r="V352" s="3">
        <v>-0.01234917594824913</v>
      </c>
    </row>
    <row r="353" spans="1:22" ht="12.75">
      <c r="A353" s="1" t="s">
        <v>10</v>
      </c>
      <c r="B353" s="1" t="s">
        <v>1896</v>
      </c>
      <c r="D353" s="2">
        <v>16.761047786866506</v>
      </c>
      <c r="F353" s="2">
        <v>15.962343424565816</v>
      </c>
      <c r="H353" s="2">
        <v>-0.7987043623006898</v>
      </c>
      <c r="J353" s="3">
        <v>-0.04765241245398348</v>
      </c>
      <c r="K353" s="4"/>
      <c r="M353" s="5">
        <v>49440</v>
      </c>
      <c r="N353" s="4"/>
      <c r="P353" s="23">
        <v>339.017956854096</v>
      </c>
      <c r="R353" s="23">
        <v>322.86293334477784</v>
      </c>
      <c r="T353" s="6">
        <v>-16.15502350931814</v>
      </c>
      <c r="V353" s="3">
        <v>-0.04765241245398343</v>
      </c>
    </row>
    <row r="354" spans="1:22" ht="12.75">
      <c r="A354" s="1" t="s">
        <v>11</v>
      </c>
      <c r="B354" s="1" t="s">
        <v>1897</v>
      </c>
      <c r="D354" s="2">
        <v>17.234719510904274</v>
      </c>
      <c r="F354" s="2">
        <v>16.510722176724347</v>
      </c>
      <c r="H354" s="2">
        <v>-0.7239973341799271</v>
      </c>
      <c r="J354" s="3">
        <v>-0.04200807177174305</v>
      </c>
      <c r="K354" s="4"/>
      <c r="M354" s="5">
        <v>60519</v>
      </c>
      <c r="N354" s="4"/>
      <c r="P354" s="23">
        <v>284.7819612172091</v>
      </c>
      <c r="R354" s="23">
        <v>272.81882015109875</v>
      </c>
      <c r="T354" s="6">
        <v>-11.963141066110325</v>
      </c>
      <c r="V354" s="3">
        <v>-0.04200807177174326</v>
      </c>
    </row>
    <row r="355" spans="1:22" ht="12.75">
      <c r="A355" s="1" t="s">
        <v>12</v>
      </c>
      <c r="B355" s="1" t="s">
        <v>1898</v>
      </c>
      <c r="D355" s="2">
        <v>19.716309187734716</v>
      </c>
      <c r="F355" s="2">
        <v>18.717833096396575</v>
      </c>
      <c r="H355" s="2">
        <v>-0.9984760913381407</v>
      </c>
      <c r="J355" s="3">
        <v>-0.05064214005932109</v>
      </c>
      <c r="K355" s="4"/>
      <c r="M355" s="5">
        <v>65751</v>
      </c>
      <c r="N355" s="4"/>
      <c r="P355" s="23">
        <v>299.86325968783314</v>
      </c>
      <c r="R355" s="23">
        <v>284.67754249207735</v>
      </c>
      <c r="T355" s="6">
        <v>-15.185717195755785</v>
      </c>
      <c r="V355" s="3">
        <v>-0.05064214005932098</v>
      </c>
    </row>
    <row r="356" spans="1:22" ht="12.75">
      <c r="A356" s="1" t="s">
        <v>13</v>
      </c>
      <c r="B356" s="1" t="s">
        <v>1899</v>
      </c>
      <c r="D356" s="2">
        <v>14.902202869259366</v>
      </c>
      <c r="F356" s="2">
        <v>15.011790086996221</v>
      </c>
      <c r="H356" s="2">
        <v>0.10958721773685554</v>
      </c>
      <c r="J356" s="3">
        <v>0.007353759621868708</v>
      </c>
      <c r="K356" s="4"/>
      <c r="M356" s="5">
        <v>50734</v>
      </c>
      <c r="N356" s="4"/>
      <c r="P356" s="23">
        <v>293.7320705889416</v>
      </c>
      <c r="R356" s="23">
        <v>295.8921056292865</v>
      </c>
      <c r="T356" s="6">
        <v>2.1600350403448942</v>
      </c>
      <c r="V356" s="3">
        <v>0.007353759621868866</v>
      </c>
    </row>
    <row r="357" spans="1:22" ht="12.75">
      <c r="A357" s="1" t="s">
        <v>14</v>
      </c>
      <c r="B357" s="1" t="s">
        <v>1900</v>
      </c>
      <c r="D357" s="2">
        <v>12.033279201119829</v>
      </c>
      <c r="F357" s="2">
        <v>11.45338885051642</v>
      </c>
      <c r="H357" s="2">
        <v>-0.5798903506034083</v>
      </c>
      <c r="J357" s="3">
        <v>-0.04819055063140587</v>
      </c>
      <c r="K357" s="4"/>
      <c r="M357" s="5">
        <v>47865</v>
      </c>
      <c r="N357" s="4"/>
      <c r="P357" s="23">
        <v>251.4003802594762</v>
      </c>
      <c r="R357" s="23">
        <v>239.28525750582722</v>
      </c>
      <c r="T357" s="6">
        <v>-12.11512275364899</v>
      </c>
      <c r="V357" s="3">
        <v>-0.04819055063140592</v>
      </c>
    </row>
    <row r="358" spans="11:18" ht="12.75">
      <c r="K358" s="4"/>
      <c r="N358" s="4"/>
      <c r="P358" s="23"/>
      <c r="R358" s="23"/>
    </row>
    <row r="359" spans="2:18" ht="12.75">
      <c r="B359" s="1" t="s">
        <v>1901</v>
      </c>
      <c r="K359" s="4"/>
      <c r="N359" s="4"/>
      <c r="P359" s="23"/>
      <c r="R359" s="23"/>
    </row>
    <row r="360" spans="1:22" ht="12.75">
      <c r="A360" s="1" t="s">
        <v>15</v>
      </c>
      <c r="B360" s="1" t="s">
        <v>1902</v>
      </c>
      <c r="D360" s="2">
        <v>16.240974390066587</v>
      </c>
      <c r="F360" s="2">
        <v>15.237363302635307</v>
      </c>
      <c r="H360" s="2">
        <v>-1.0036110874312794</v>
      </c>
      <c r="J360" s="3">
        <v>-0.06179500461777187</v>
      </c>
      <c r="K360" s="4"/>
      <c r="M360" s="5">
        <v>40438</v>
      </c>
      <c r="N360" s="4"/>
      <c r="P360" s="23">
        <v>401.6265490396802</v>
      </c>
      <c r="R360" s="23">
        <v>376.8080345871533</v>
      </c>
      <c r="T360" s="6">
        <v>-24.81851445252687</v>
      </c>
      <c r="V360" s="3">
        <v>-0.061795004617772</v>
      </c>
    </row>
    <row r="361" spans="1:22" ht="12.75">
      <c r="A361" s="1" t="s">
        <v>16</v>
      </c>
      <c r="B361" s="1" t="s">
        <v>1903</v>
      </c>
      <c r="D361" s="2">
        <v>14.274936539358675</v>
      </c>
      <c r="F361" s="2">
        <v>14.316691906459663</v>
      </c>
      <c r="H361" s="2">
        <v>0.04175536710098804</v>
      </c>
      <c r="J361" s="3">
        <v>0.0029250825028791314</v>
      </c>
      <c r="K361" s="4"/>
      <c r="M361" s="5">
        <v>47668</v>
      </c>
      <c r="N361" s="4"/>
      <c r="P361" s="23">
        <v>299.4658164672039</v>
      </c>
      <c r="R361" s="23">
        <v>300.3417786871625</v>
      </c>
      <c r="T361" s="6">
        <v>0.8759622199585806</v>
      </c>
      <c r="V361" s="3">
        <v>0.0029250825028789614</v>
      </c>
    </row>
    <row r="362" spans="1:22" ht="12.75">
      <c r="A362" s="1" t="s">
        <v>17</v>
      </c>
      <c r="B362" s="1" t="s">
        <v>1904</v>
      </c>
      <c r="D362" s="2">
        <v>10.187391073737825</v>
      </c>
      <c r="F362" s="2">
        <v>9.989373070314643</v>
      </c>
      <c r="H362" s="2">
        <v>-0.1980180034231811</v>
      </c>
      <c r="J362" s="3">
        <v>-0.019437557858523136</v>
      </c>
      <c r="K362" s="4"/>
      <c r="M362" s="5">
        <v>37078</v>
      </c>
      <c r="N362" s="4"/>
      <c r="P362" s="23">
        <v>274.7556792097153</v>
      </c>
      <c r="R362" s="23">
        <v>269.41509979811866</v>
      </c>
      <c r="T362" s="6">
        <v>-5.34057941159665</v>
      </c>
      <c r="V362" s="3">
        <v>-0.019437557858523087</v>
      </c>
    </row>
    <row r="363" spans="1:22" ht="12.75">
      <c r="A363" s="1" t="s">
        <v>18</v>
      </c>
      <c r="B363" s="1" t="s">
        <v>1905</v>
      </c>
      <c r="D363" s="2">
        <v>12.857507427280407</v>
      </c>
      <c r="F363" s="2">
        <v>11.970339414798058</v>
      </c>
      <c r="H363" s="2">
        <v>-0.8871680124823484</v>
      </c>
      <c r="J363" s="3">
        <v>-0.06900000000000003</v>
      </c>
      <c r="K363" s="4"/>
      <c r="M363" s="5">
        <v>36512</v>
      </c>
      <c r="N363" s="4"/>
      <c r="P363" s="23">
        <v>352.14470385846863</v>
      </c>
      <c r="R363" s="23">
        <v>327.8467192922343</v>
      </c>
      <c r="T363" s="6">
        <v>-24.297984566234334</v>
      </c>
      <c r="V363" s="3">
        <v>-0.06899999999999999</v>
      </c>
    </row>
    <row r="364" spans="1:22" ht="12.75">
      <c r="A364" s="1" t="s">
        <v>19</v>
      </c>
      <c r="B364" s="1" t="s">
        <v>1906</v>
      </c>
      <c r="D364" s="2">
        <v>19.33662498269398</v>
      </c>
      <c r="F364" s="2">
        <v>18.002397858888095</v>
      </c>
      <c r="H364" s="2">
        <v>-1.334227123805885</v>
      </c>
      <c r="J364" s="3">
        <v>-0.06900000000000002</v>
      </c>
      <c r="K364" s="4"/>
      <c r="M364" s="5">
        <v>62093</v>
      </c>
      <c r="N364" s="4"/>
      <c r="P364" s="23">
        <v>311.41392721714175</v>
      </c>
      <c r="R364" s="23">
        <v>289.9263662391589</v>
      </c>
      <c r="T364" s="6">
        <v>-21.487560977982866</v>
      </c>
      <c r="V364" s="3">
        <v>-0.06900000000000027</v>
      </c>
    </row>
    <row r="365" spans="1:22" ht="12.75">
      <c r="A365" s="1" t="s">
        <v>20</v>
      </c>
      <c r="B365" s="1" t="s">
        <v>1907</v>
      </c>
      <c r="D365" s="2">
        <v>14.850944663767935</v>
      </c>
      <c r="F365" s="2">
        <v>13.940260247909812</v>
      </c>
      <c r="H365" s="2">
        <v>-0.9106844158581229</v>
      </c>
      <c r="J365" s="3">
        <v>-0.06132164899111993</v>
      </c>
      <c r="K365" s="4"/>
      <c r="M365" s="5">
        <v>39782</v>
      </c>
      <c r="N365" s="4"/>
      <c r="P365" s="23">
        <v>373.308145989843</v>
      </c>
      <c r="R365" s="23">
        <v>350.4162748959281</v>
      </c>
      <c r="T365" s="6">
        <v>-22.891871093914915</v>
      </c>
      <c r="V365" s="3">
        <v>-0.06132164899111995</v>
      </c>
    </row>
    <row r="366" spans="1:22" ht="12.75">
      <c r="A366" s="1" t="s">
        <v>21</v>
      </c>
      <c r="B366" s="1" t="s">
        <v>1908</v>
      </c>
      <c r="D366" s="2">
        <v>21.049086629358275</v>
      </c>
      <c r="F366" s="2">
        <v>19.911683285517558</v>
      </c>
      <c r="H366" s="2">
        <v>-1.1374033438407167</v>
      </c>
      <c r="J366" s="3">
        <v>-0.0540357576491856</v>
      </c>
      <c r="K366" s="4"/>
      <c r="M366" s="5">
        <v>60699</v>
      </c>
      <c r="N366" s="4"/>
      <c r="P366" s="23">
        <v>346.7781450989023</v>
      </c>
      <c r="R366" s="23">
        <v>328.03972529230396</v>
      </c>
      <c r="T366" s="6">
        <v>-18.73841980659836</v>
      </c>
      <c r="V366" s="3">
        <v>-0.054035757649185466</v>
      </c>
    </row>
    <row r="367" spans="1:22" ht="12.75">
      <c r="A367" s="1" t="s">
        <v>22</v>
      </c>
      <c r="B367" s="1" t="s">
        <v>1909</v>
      </c>
      <c r="D367" s="2">
        <v>6.259711311687503</v>
      </c>
      <c r="F367" s="2">
        <v>6.052878664043079</v>
      </c>
      <c r="H367" s="2">
        <v>-0.20683264764442377</v>
      </c>
      <c r="J367" s="3">
        <v>-0.03304188281945953</v>
      </c>
      <c r="K367" s="4"/>
      <c r="M367" s="5">
        <v>25159</v>
      </c>
      <c r="N367" s="4"/>
      <c r="P367" s="23">
        <v>248.8060460148457</v>
      </c>
      <c r="R367" s="23">
        <v>240.5850257976501</v>
      </c>
      <c r="T367" s="6">
        <v>-8.221020217195587</v>
      </c>
      <c r="V367" s="3">
        <v>-0.03304188281945953</v>
      </c>
    </row>
    <row r="368" spans="1:22" ht="12.75">
      <c r="A368" s="1" t="s">
        <v>23</v>
      </c>
      <c r="B368" s="1" t="s">
        <v>1910</v>
      </c>
      <c r="D368" s="2">
        <v>9.454106210574244</v>
      </c>
      <c r="F368" s="2">
        <v>9.032815566343299</v>
      </c>
      <c r="H368" s="2">
        <v>-0.421290644230945</v>
      </c>
      <c r="J368" s="3">
        <v>-0.044561657638216415</v>
      </c>
      <c r="K368" s="4"/>
      <c r="M368" s="5">
        <v>31102</v>
      </c>
      <c r="N368" s="4"/>
      <c r="P368" s="23">
        <v>303.9710054200451</v>
      </c>
      <c r="R368" s="23">
        <v>290.42555354457267</v>
      </c>
      <c r="T368" s="6">
        <v>-13.545451875472452</v>
      </c>
      <c r="V368" s="3">
        <v>-0.04456165763821633</v>
      </c>
    </row>
    <row r="369" spans="1:22" ht="12.75">
      <c r="A369" s="1" t="s">
        <v>24</v>
      </c>
      <c r="B369" s="1" t="s">
        <v>1911</v>
      </c>
      <c r="D369" s="2">
        <v>12.259108416988882</v>
      </c>
      <c r="F369" s="2">
        <v>11.673181680846792</v>
      </c>
      <c r="H369" s="2">
        <v>-0.5859267361420901</v>
      </c>
      <c r="J369" s="3">
        <v>-0.04779521611295181</v>
      </c>
      <c r="K369" s="4"/>
      <c r="M369" s="5">
        <v>47941</v>
      </c>
      <c r="N369" s="4"/>
      <c r="P369" s="23">
        <v>255.71240518530863</v>
      </c>
      <c r="R369" s="23">
        <v>243.49057551671413</v>
      </c>
      <c r="T369" s="6">
        <v>-12.221829668594495</v>
      </c>
      <c r="V369" s="3">
        <v>-0.04779521611295169</v>
      </c>
    </row>
    <row r="370" spans="1:22" ht="12.75">
      <c r="A370" s="1" t="s">
        <v>25</v>
      </c>
      <c r="B370" s="1" t="s">
        <v>1912</v>
      </c>
      <c r="D370" s="2">
        <v>13.573082657588976</v>
      </c>
      <c r="F370" s="2">
        <v>13.023652159920243</v>
      </c>
      <c r="H370" s="2">
        <v>-0.5494304976687339</v>
      </c>
      <c r="J370" s="3">
        <v>-0.04047941882690418</v>
      </c>
      <c r="K370" s="4"/>
      <c r="M370" s="5">
        <v>48085</v>
      </c>
      <c r="N370" s="4"/>
      <c r="P370" s="23">
        <v>282.27269746467664</v>
      </c>
      <c r="R370" s="23">
        <v>270.84646272060394</v>
      </c>
      <c r="T370" s="6">
        <v>-11.426234744072701</v>
      </c>
      <c r="V370" s="3">
        <v>-0.040479418826904326</v>
      </c>
    </row>
    <row r="371" spans="1:22" ht="12.75">
      <c r="A371" s="1" t="s">
        <v>26</v>
      </c>
      <c r="B371" s="1" t="s">
        <v>1913</v>
      </c>
      <c r="D371" s="2">
        <v>13.966441345736351</v>
      </c>
      <c r="F371" s="2">
        <v>13.397323445244384</v>
      </c>
      <c r="H371" s="2">
        <v>-0.5691179004919675</v>
      </c>
      <c r="J371" s="3">
        <v>-0.040748955757846414</v>
      </c>
      <c r="K371" s="4"/>
      <c r="M371" s="5">
        <v>50538</v>
      </c>
      <c r="N371" s="4"/>
      <c r="P371" s="23">
        <v>276.35524448407836</v>
      </c>
      <c r="R371" s="23">
        <v>265.0940568531478</v>
      </c>
      <c r="T371" s="6">
        <v>-11.261187630930579</v>
      </c>
      <c r="V371" s="3">
        <v>-0.04074895575784656</v>
      </c>
    </row>
    <row r="372" spans="11:18" ht="12.75">
      <c r="K372" s="4"/>
      <c r="N372" s="4"/>
      <c r="P372" s="23"/>
      <c r="R372" s="23"/>
    </row>
    <row r="373" spans="2:18" ht="12.75">
      <c r="B373" s="1" t="s">
        <v>1914</v>
      </c>
      <c r="K373" s="4"/>
      <c r="N373" s="4"/>
      <c r="P373" s="23"/>
      <c r="R373" s="23"/>
    </row>
    <row r="374" spans="1:22" ht="12.75">
      <c r="A374" s="1" t="s">
        <v>27</v>
      </c>
      <c r="B374" s="1" t="s">
        <v>1915</v>
      </c>
      <c r="D374" s="2">
        <v>9.376066753021371</v>
      </c>
      <c r="F374" s="2">
        <v>9.02906458525176</v>
      </c>
      <c r="H374" s="2">
        <v>-0.34700216776961135</v>
      </c>
      <c r="J374" s="3">
        <v>-0.03700935337920801</v>
      </c>
      <c r="K374" s="4"/>
      <c r="M374" s="5">
        <v>39803</v>
      </c>
      <c r="N374" s="4"/>
      <c r="P374" s="23">
        <v>235.56181074344573</v>
      </c>
      <c r="R374" s="23">
        <v>226.84382044699544</v>
      </c>
      <c r="T374" s="6">
        <v>-8.717990296450296</v>
      </c>
      <c r="V374" s="3">
        <v>-0.037009353379207986</v>
      </c>
    </row>
    <row r="375" spans="1:22" ht="12.75">
      <c r="A375" s="1" t="s">
        <v>28</v>
      </c>
      <c r="B375" s="1" t="s">
        <v>1916</v>
      </c>
      <c r="D375" s="2">
        <v>17.31097605130323</v>
      </c>
      <c r="F375" s="2">
        <v>16.82506368345827</v>
      </c>
      <c r="H375" s="2">
        <v>-0.48591236784495706</v>
      </c>
      <c r="J375" s="3">
        <v>-0.028069611234218993</v>
      </c>
      <c r="K375" s="4"/>
      <c r="M375" s="5">
        <v>70257</v>
      </c>
      <c r="N375" s="4"/>
      <c r="P375" s="23">
        <v>246.39503610036337</v>
      </c>
      <c r="R375" s="23">
        <v>239.47882322698482</v>
      </c>
      <c r="T375" s="6">
        <v>-6.916212873378555</v>
      </c>
      <c r="V375" s="3">
        <v>-0.028069611234218996</v>
      </c>
    </row>
    <row r="376" spans="1:22" ht="12.75">
      <c r="A376" s="1" t="s">
        <v>29</v>
      </c>
      <c r="B376" s="1" t="s">
        <v>1917</v>
      </c>
      <c r="D376" s="2">
        <v>10.46064322355792</v>
      </c>
      <c r="F376" s="2">
        <v>10.528649087930319</v>
      </c>
      <c r="H376" s="2">
        <v>0.06800586437239886</v>
      </c>
      <c r="J376" s="3">
        <v>0.006501116893007695</v>
      </c>
      <c r="K376" s="4"/>
      <c r="M376" s="5">
        <v>36631</v>
      </c>
      <c r="N376" s="4"/>
      <c r="P376" s="23">
        <v>285.5680495634277</v>
      </c>
      <c r="R376" s="23">
        <v>287.4245608345477</v>
      </c>
      <c r="T376" s="6">
        <v>1.8565112711200413</v>
      </c>
      <c r="V376" s="3">
        <v>0.006501116893007635</v>
      </c>
    </row>
    <row r="377" spans="1:22" ht="12.75">
      <c r="A377" s="1" t="s">
        <v>30</v>
      </c>
      <c r="B377" s="1" t="s">
        <v>1918</v>
      </c>
      <c r="D377" s="2">
        <v>10.22939734973034</v>
      </c>
      <c r="F377" s="2">
        <v>9.811434891848398</v>
      </c>
      <c r="H377" s="2">
        <v>-0.4179624578819414</v>
      </c>
      <c r="J377" s="3">
        <v>-0.04085895225225164</v>
      </c>
      <c r="K377" s="4"/>
      <c r="M377" s="5">
        <v>47224</v>
      </c>
      <c r="N377" s="4"/>
      <c r="P377" s="23">
        <v>216.61437721773544</v>
      </c>
      <c r="R377" s="23">
        <v>207.76374072184478</v>
      </c>
      <c r="T377" s="6">
        <v>-8.850636495890654</v>
      </c>
      <c r="V377" s="3">
        <v>-0.040858952252251536</v>
      </c>
    </row>
    <row r="378" spans="1:22" ht="12.75">
      <c r="A378" s="1" t="s">
        <v>31</v>
      </c>
      <c r="B378" s="1" t="s">
        <v>1919</v>
      </c>
      <c r="D378" s="2">
        <v>6.653982578289499</v>
      </c>
      <c r="F378" s="2">
        <v>6.495449418206715</v>
      </c>
      <c r="H378" s="2">
        <v>-0.15853316008278373</v>
      </c>
      <c r="J378" s="3">
        <v>-0.02382530435232022</v>
      </c>
      <c r="K378" s="4"/>
      <c r="M378" s="5">
        <v>22320</v>
      </c>
      <c r="N378" s="4"/>
      <c r="P378" s="23">
        <v>298.1174990273073</v>
      </c>
      <c r="R378" s="23">
        <v>291.0147588802292</v>
      </c>
      <c r="T378" s="6">
        <v>-7.102740147078123</v>
      </c>
      <c r="V378" s="3">
        <v>-0.023825304352320217</v>
      </c>
    </row>
    <row r="379" spans="1:22" ht="12.75">
      <c r="A379" s="1" t="s">
        <v>32</v>
      </c>
      <c r="B379" s="1" t="s">
        <v>1920</v>
      </c>
      <c r="D379" s="2">
        <v>11.112304928434213</v>
      </c>
      <c r="F379" s="2">
        <v>10.854791932320834</v>
      </c>
      <c r="H379" s="2">
        <v>-0.25751299611337863</v>
      </c>
      <c r="J379" s="3">
        <v>-0.02317367978757074</v>
      </c>
      <c r="K379" s="4"/>
      <c r="M379" s="5">
        <v>41069</v>
      </c>
      <c r="N379" s="4"/>
      <c r="P379" s="23">
        <v>270.5764671268892</v>
      </c>
      <c r="R379" s="23">
        <v>264.30621471963855</v>
      </c>
      <c r="T379" s="6">
        <v>-6.270252407250666</v>
      </c>
      <c r="V379" s="3">
        <v>-0.023173679787570647</v>
      </c>
    </row>
    <row r="380" spans="1:22" ht="12.75">
      <c r="A380" s="1" t="s">
        <v>33</v>
      </c>
      <c r="B380" s="1" t="s">
        <v>1921</v>
      </c>
      <c r="D380" s="2">
        <v>6.621630786196707</v>
      </c>
      <c r="F380" s="2">
        <v>6.227344892783998</v>
      </c>
      <c r="H380" s="2">
        <v>-0.39428589341270914</v>
      </c>
      <c r="J380" s="3">
        <v>-0.05954513414348442</v>
      </c>
      <c r="K380" s="4"/>
      <c r="M380" s="5">
        <v>22767</v>
      </c>
      <c r="N380" s="4"/>
      <c r="P380" s="23">
        <v>290.84336039867827</v>
      </c>
      <c r="R380" s="23">
        <v>273.5250534889972</v>
      </c>
      <c r="T380" s="6">
        <v>-17.318306909681098</v>
      </c>
      <c r="V380" s="3">
        <v>-0.059545134143484474</v>
      </c>
    </row>
    <row r="381" spans="11:18" ht="12.75">
      <c r="K381" s="4"/>
      <c r="N381" s="4"/>
      <c r="P381" s="23"/>
      <c r="R381" s="23"/>
    </row>
    <row r="382" spans="2:18" ht="12.75">
      <c r="B382" s="1" t="s">
        <v>1922</v>
      </c>
      <c r="K382" s="4"/>
      <c r="N382" s="4"/>
      <c r="P382" s="23"/>
      <c r="R382" s="23"/>
    </row>
    <row r="383" spans="1:22" ht="12.75">
      <c r="A383" s="1" t="s">
        <v>34</v>
      </c>
      <c r="B383" s="1" t="s">
        <v>1923</v>
      </c>
      <c r="D383" s="2">
        <v>9.04186145695383</v>
      </c>
      <c r="F383" s="2">
        <v>8.437384446288563</v>
      </c>
      <c r="H383" s="2">
        <v>-0.604477010665267</v>
      </c>
      <c r="J383" s="3">
        <v>-0.06685315999841841</v>
      </c>
      <c r="K383" s="4"/>
      <c r="M383" s="5">
        <v>28692</v>
      </c>
      <c r="N383" s="4"/>
      <c r="P383" s="23">
        <v>315.13528011131433</v>
      </c>
      <c r="R383" s="23">
        <v>294.0674908088862</v>
      </c>
      <c r="T383" s="6">
        <v>-21.06778930242814</v>
      </c>
      <c r="V383" s="3">
        <v>-0.06685315999841854</v>
      </c>
    </row>
    <row r="384" spans="1:22" ht="12.75">
      <c r="A384" s="1" t="s">
        <v>35</v>
      </c>
      <c r="B384" s="1" t="s">
        <v>1924</v>
      </c>
      <c r="D384" s="2">
        <v>17.866035834980696</v>
      </c>
      <c r="F384" s="2">
        <v>16.633279362367027</v>
      </c>
      <c r="H384" s="2">
        <v>-1.2327564726136693</v>
      </c>
      <c r="J384" s="3">
        <v>-0.06900000000000008</v>
      </c>
      <c r="K384" s="4"/>
      <c r="M384" s="5">
        <v>66467</v>
      </c>
      <c r="N384" s="4"/>
      <c r="P384" s="23">
        <v>268.795580287672</v>
      </c>
      <c r="R384" s="23">
        <v>250.24868524782264</v>
      </c>
      <c r="T384" s="6">
        <v>-18.546895039849375</v>
      </c>
      <c r="V384" s="3">
        <v>-0.06900000000000002</v>
      </c>
    </row>
    <row r="385" spans="1:22" ht="12.75">
      <c r="A385" s="1" t="s">
        <v>36</v>
      </c>
      <c r="B385" s="1" t="s">
        <v>1925</v>
      </c>
      <c r="D385" s="2">
        <v>14.534114744107654</v>
      </c>
      <c r="F385" s="2">
        <v>14.015333451409965</v>
      </c>
      <c r="H385" s="2">
        <v>-0.5187812926976889</v>
      </c>
      <c r="J385" s="3">
        <v>-0.03569404135246768</v>
      </c>
      <c r="K385" s="4"/>
      <c r="M385" s="5">
        <v>44016</v>
      </c>
      <c r="N385" s="4"/>
      <c r="P385" s="23">
        <v>330.20071665093724</v>
      </c>
      <c r="R385" s="23">
        <v>318.41451861618424</v>
      </c>
      <c r="T385" s="6">
        <v>-11.786198034753</v>
      </c>
      <c r="V385" s="3">
        <v>-0.03569404135246763</v>
      </c>
    </row>
    <row r="386" spans="1:22" ht="12.75">
      <c r="A386" s="1" t="s">
        <v>37</v>
      </c>
      <c r="B386" s="1" t="s">
        <v>1926</v>
      </c>
      <c r="D386" s="2">
        <v>12.826181961431825</v>
      </c>
      <c r="F386" s="2">
        <v>12.437150779364668</v>
      </c>
      <c r="H386" s="2">
        <v>-0.38903118206715703</v>
      </c>
      <c r="J386" s="3">
        <v>-0.03033102003674742</v>
      </c>
      <c r="K386" s="4"/>
      <c r="M386" s="5">
        <v>48518</v>
      </c>
      <c r="N386" s="4"/>
      <c r="P386" s="23">
        <v>264.3592473191769</v>
      </c>
      <c r="R386" s="23">
        <v>256.3409616918395</v>
      </c>
      <c r="T386" s="6">
        <v>-8.018285627337434</v>
      </c>
      <c r="V386" s="3">
        <v>-0.030331020036747466</v>
      </c>
    </row>
    <row r="387" spans="1:22" ht="12.75">
      <c r="A387" s="1" t="s">
        <v>38</v>
      </c>
      <c r="B387" s="1" t="s">
        <v>1927</v>
      </c>
      <c r="D387" s="2">
        <v>11.632603017988634</v>
      </c>
      <c r="F387" s="2">
        <v>10.927273537783872</v>
      </c>
      <c r="H387" s="2">
        <v>-0.705329480204762</v>
      </c>
      <c r="J387" s="3">
        <v>-0.0606338477393273</v>
      </c>
      <c r="K387" s="4"/>
      <c r="M387" s="5">
        <v>38996</v>
      </c>
      <c r="N387" s="4"/>
      <c r="P387" s="23">
        <v>298.3024673809784</v>
      </c>
      <c r="R387" s="23">
        <v>280.2152409935345</v>
      </c>
      <c r="T387" s="6">
        <v>-18.087226387443877</v>
      </c>
      <c r="V387" s="3">
        <v>-0.06063384773932725</v>
      </c>
    </row>
    <row r="388" spans="1:22" ht="12.75">
      <c r="A388" s="1" t="s">
        <v>39</v>
      </c>
      <c r="B388" s="1" t="s">
        <v>1928</v>
      </c>
      <c r="D388" s="2">
        <v>15.887236290450991</v>
      </c>
      <c r="F388" s="2">
        <v>15.471920441045835</v>
      </c>
      <c r="H388" s="2">
        <v>-0.41531584940515565</v>
      </c>
      <c r="J388" s="3">
        <v>-0.02614147871991939</v>
      </c>
      <c r="K388" s="4"/>
      <c r="M388" s="5">
        <v>60870</v>
      </c>
      <c r="N388" s="4"/>
      <c r="P388" s="23">
        <v>261.00273189503844</v>
      </c>
      <c r="R388" s="23">
        <v>254.1797345333635</v>
      </c>
      <c r="T388" s="6">
        <v>-6.822997361674936</v>
      </c>
      <c r="V388" s="3">
        <v>-0.02614147871991925</v>
      </c>
    </row>
    <row r="389" spans="1:22" ht="12.75">
      <c r="A389" s="1" t="s">
        <v>40</v>
      </c>
      <c r="B389" s="1" t="s">
        <v>1929</v>
      </c>
      <c r="D389" s="2">
        <v>12.632833055148577</v>
      </c>
      <c r="F389" s="2">
        <v>12.209169666806828</v>
      </c>
      <c r="H389" s="2">
        <v>-0.4236633883417493</v>
      </c>
      <c r="J389" s="3">
        <v>-0.03353668860280577</v>
      </c>
      <c r="K389" s="4"/>
      <c r="M389" s="5">
        <v>41379</v>
      </c>
      <c r="N389" s="4"/>
      <c r="P389" s="23">
        <v>305.29575521758807</v>
      </c>
      <c r="R389" s="23">
        <v>295.0571465430974</v>
      </c>
      <c r="T389" s="6">
        <v>-10.23860867449065</v>
      </c>
      <c r="V389" s="3">
        <v>-0.03353668860280572</v>
      </c>
    </row>
    <row r="390" spans="11:18" ht="12.75">
      <c r="K390" s="4"/>
      <c r="N390" s="4"/>
      <c r="P390" s="23"/>
      <c r="R390" s="23"/>
    </row>
    <row r="391" spans="2:18" ht="12.75">
      <c r="B391" s="1" t="s">
        <v>1930</v>
      </c>
      <c r="K391" s="4"/>
      <c r="N391" s="4"/>
      <c r="P391" s="23"/>
      <c r="R391" s="23"/>
    </row>
    <row r="392" spans="1:22" ht="12.75">
      <c r="A392" s="1" t="s">
        <v>41</v>
      </c>
      <c r="B392" s="1" t="s">
        <v>1931</v>
      </c>
      <c r="D392" s="2">
        <v>11.706973708348995</v>
      </c>
      <c r="F392" s="2">
        <v>11.02695700865669</v>
      </c>
      <c r="H392" s="2">
        <v>-0.6800166996923043</v>
      </c>
      <c r="J392" s="3">
        <v>-0.05808646338783017</v>
      </c>
      <c r="K392" s="4"/>
      <c r="M392" s="5">
        <v>57992</v>
      </c>
      <c r="N392" s="4"/>
      <c r="P392" s="23">
        <v>201.8722187258414</v>
      </c>
      <c r="R392" s="23">
        <v>190.14617548380275</v>
      </c>
      <c r="T392" s="6">
        <v>-11.726043242038656</v>
      </c>
      <c r="V392" s="3">
        <v>-0.058086463387830294</v>
      </c>
    </row>
    <row r="393" spans="1:22" ht="12.75">
      <c r="A393" s="1" t="s">
        <v>42</v>
      </c>
      <c r="B393" s="1" t="s">
        <v>1932</v>
      </c>
      <c r="D393" s="2">
        <v>11.41712749879017</v>
      </c>
      <c r="F393" s="2">
        <v>10.95992855372735</v>
      </c>
      <c r="H393" s="2">
        <v>-0.4571989450628209</v>
      </c>
      <c r="J393" s="3">
        <v>-0.040045006514227724</v>
      </c>
      <c r="K393" s="4"/>
      <c r="M393" s="5">
        <v>55301</v>
      </c>
      <c r="N393" s="4"/>
      <c r="P393" s="23">
        <v>206.45426843619774</v>
      </c>
      <c r="R393" s="23">
        <v>198.18680591178006</v>
      </c>
      <c r="T393" s="6">
        <v>-8.267462524417681</v>
      </c>
      <c r="V393" s="3">
        <v>-0.040045006514227835</v>
      </c>
    </row>
    <row r="394" spans="1:22" ht="12.75">
      <c r="A394" s="1" t="s">
        <v>43</v>
      </c>
      <c r="B394" s="1" t="s">
        <v>1933</v>
      </c>
      <c r="D394" s="2">
        <v>13.964276733336042</v>
      </c>
      <c r="F394" s="2">
        <v>13.000741638735855</v>
      </c>
      <c r="H394" s="2">
        <v>-0.9635350946001875</v>
      </c>
      <c r="J394" s="3">
        <v>-0.06900000000000003</v>
      </c>
      <c r="K394" s="4"/>
      <c r="M394" s="5">
        <v>46760</v>
      </c>
      <c r="N394" s="4"/>
      <c r="P394" s="23">
        <v>298.6372269746801</v>
      </c>
      <c r="R394" s="23">
        <v>278.0312583134272</v>
      </c>
      <c r="T394" s="6">
        <v>-20.605968661252916</v>
      </c>
      <c r="V394" s="3">
        <v>-0.06899999999999996</v>
      </c>
    </row>
    <row r="395" spans="1:22" ht="12.75">
      <c r="A395" s="1" t="s">
        <v>44</v>
      </c>
      <c r="B395" s="1" t="s">
        <v>1934</v>
      </c>
      <c r="D395" s="2">
        <v>18.529604425203463</v>
      </c>
      <c r="F395" s="2">
        <v>17.70395374488922</v>
      </c>
      <c r="H395" s="2">
        <v>-0.8256506803142436</v>
      </c>
      <c r="J395" s="3">
        <v>-0.044558462305391476</v>
      </c>
      <c r="K395" s="4"/>
      <c r="M395" s="5">
        <v>71036</v>
      </c>
      <c r="N395" s="4"/>
      <c r="P395" s="23">
        <v>260.84808301711047</v>
      </c>
      <c r="R395" s="23">
        <v>249.22509354255897</v>
      </c>
      <c r="T395" s="6">
        <v>-11.622989474551503</v>
      </c>
      <c r="V395" s="3">
        <v>-0.04455846230539132</v>
      </c>
    </row>
    <row r="396" spans="1:22" ht="12.75">
      <c r="A396" s="1" t="s">
        <v>45</v>
      </c>
      <c r="B396" s="1" t="s">
        <v>1935</v>
      </c>
      <c r="D396" s="2">
        <v>12.55781058746687</v>
      </c>
      <c r="F396" s="2">
        <v>12.161087290908428</v>
      </c>
      <c r="H396" s="2">
        <v>-0.3967232965584415</v>
      </c>
      <c r="J396" s="3">
        <v>-0.03159175668363601</v>
      </c>
      <c r="K396" s="4"/>
      <c r="M396" s="5">
        <v>52945</v>
      </c>
      <c r="N396" s="4"/>
      <c r="P396" s="23">
        <v>237.1859587773514</v>
      </c>
      <c r="R396" s="23">
        <v>229.6928376788824</v>
      </c>
      <c r="T396" s="6">
        <v>-7.493121098469004</v>
      </c>
      <c r="V396" s="3">
        <v>-0.031591756683636</v>
      </c>
    </row>
    <row r="397" spans="1:22" ht="12.75">
      <c r="A397" s="1" t="s">
        <v>46</v>
      </c>
      <c r="B397" s="1" t="s">
        <v>1936</v>
      </c>
      <c r="D397" s="2">
        <v>21.227364330420805</v>
      </c>
      <c r="F397" s="2">
        <v>19.96551138215197</v>
      </c>
      <c r="H397" s="2">
        <v>-1.2618529482688352</v>
      </c>
      <c r="J397" s="3">
        <v>-0.05944463611341901</v>
      </c>
      <c r="K397" s="4"/>
      <c r="M397" s="5">
        <v>64377</v>
      </c>
      <c r="N397" s="4"/>
      <c r="P397" s="23">
        <v>329.7352211258804</v>
      </c>
      <c r="R397" s="23">
        <v>310.13423089227473</v>
      </c>
      <c r="T397" s="6">
        <v>-19.60099023360567</v>
      </c>
      <c r="V397" s="3">
        <v>-0.05944463611341888</v>
      </c>
    </row>
    <row r="398" spans="1:22" ht="12.75">
      <c r="A398" s="1" t="s">
        <v>47</v>
      </c>
      <c r="B398" s="1" t="s">
        <v>1937</v>
      </c>
      <c r="D398" s="2">
        <v>15.069755595939691</v>
      </c>
      <c r="F398" s="2">
        <v>15.048469406057887</v>
      </c>
      <c r="H398" s="2">
        <v>-0.021286189881804418</v>
      </c>
      <c r="J398" s="3">
        <v>-0.0014125106240966275</v>
      </c>
      <c r="K398" s="4"/>
      <c r="M398" s="5">
        <v>56580</v>
      </c>
      <c r="N398" s="4"/>
      <c r="P398" s="23">
        <v>266.34421343124234</v>
      </c>
      <c r="R398" s="23">
        <v>265.967999400104</v>
      </c>
      <c r="T398" s="6">
        <v>-0.37621403113831775</v>
      </c>
      <c r="V398" s="3">
        <v>-0.0014125106240967338</v>
      </c>
    </row>
    <row r="399" spans="11:18" ht="12.75">
      <c r="K399" s="4"/>
      <c r="N399" s="4"/>
      <c r="P399" s="23"/>
      <c r="R399" s="23"/>
    </row>
    <row r="400" spans="2:18" ht="12.75">
      <c r="B400" s="1" t="s">
        <v>1938</v>
      </c>
      <c r="K400" s="4"/>
      <c r="N400" s="4"/>
      <c r="P400" s="23"/>
      <c r="R400" s="23"/>
    </row>
    <row r="401" spans="1:22" ht="12.75">
      <c r="A401" s="1" t="s">
        <v>48</v>
      </c>
      <c r="B401" s="1" t="s">
        <v>1939</v>
      </c>
      <c r="D401" s="2">
        <v>6.878521259951029</v>
      </c>
      <c r="F401" s="2">
        <v>6.621630623862671</v>
      </c>
      <c r="H401" s="2">
        <v>-0.2568906360883574</v>
      </c>
      <c r="J401" s="3">
        <v>-0.03734678230683935</v>
      </c>
      <c r="K401" s="4"/>
      <c r="M401" s="5">
        <v>26597</v>
      </c>
      <c r="N401" s="4"/>
      <c r="P401" s="23">
        <v>258.62019250107267</v>
      </c>
      <c r="R401" s="23">
        <v>248.9615604715822</v>
      </c>
      <c r="T401" s="6">
        <v>-9.658632029490462</v>
      </c>
      <c r="V401" s="3">
        <v>-0.03734678230683941</v>
      </c>
    </row>
    <row r="402" spans="1:22" ht="12.75">
      <c r="A402" s="1" t="s">
        <v>49</v>
      </c>
      <c r="B402" s="1" t="s">
        <v>1940</v>
      </c>
      <c r="D402" s="2">
        <v>8.163514599567964</v>
      </c>
      <c r="F402" s="2">
        <v>7.805942399372107</v>
      </c>
      <c r="H402" s="2">
        <v>-0.35757220019585745</v>
      </c>
      <c r="J402" s="3">
        <v>-0.0438012569016268</v>
      </c>
      <c r="K402" s="4"/>
      <c r="M402" s="5">
        <v>39867</v>
      </c>
      <c r="N402" s="4"/>
      <c r="P402" s="23">
        <v>204.76872098647917</v>
      </c>
      <c r="R402" s="23">
        <v>195.79959363313282</v>
      </c>
      <c r="T402" s="6">
        <v>-8.969127353346352</v>
      </c>
      <c r="V402" s="3">
        <v>-0.043801256901626985</v>
      </c>
    </row>
    <row r="403" spans="1:22" ht="12.75">
      <c r="A403" s="1" t="s">
        <v>50</v>
      </c>
      <c r="B403" s="1" t="s">
        <v>1941</v>
      </c>
      <c r="D403" s="2">
        <v>21.38084941397469</v>
      </c>
      <c r="F403" s="2">
        <v>20.70130746855471</v>
      </c>
      <c r="H403" s="2">
        <v>-0.6795419454199809</v>
      </c>
      <c r="J403" s="3">
        <v>-0.0317827384807185</v>
      </c>
      <c r="K403" s="4"/>
      <c r="M403" s="5">
        <v>70372</v>
      </c>
      <c r="N403" s="4"/>
      <c r="P403" s="23">
        <v>303.82608727867176</v>
      </c>
      <c r="R403" s="23">
        <v>294.1696622030738</v>
      </c>
      <c r="T403" s="6">
        <v>-9.656425075597951</v>
      </c>
      <c r="V403" s="3">
        <v>-0.03178273848071841</v>
      </c>
    </row>
    <row r="404" spans="1:22" ht="12.75">
      <c r="A404" s="1" t="s">
        <v>51</v>
      </c>
      <c r="B404" s="1" t="s">
        <v>1942</v>
      </c>
      <c r="D404" s="2">
        <v>7.145994812599934</v>
      </c>
      <c r="F404" s="2">
        <v>6.82581873341807</v>
      </c>
      <c r="H404" s="2">
        <v>-0.32017607918186375</v>
      </c>
      <c r="J404" s="3">
        <v>-0.04480496943789045</v>
      </c>
      <c r="K404" s="4"/>
      <c r="M404" s="5">
        <v>22642</v>
      </c>
      <c r="N404" s="4"/>
      <c r="P404" s="23">
        <v>315.60793271795484</v>
      </c>
      <c r="R404" s="23">
        <v>301.4671289381711</v>
      </c>
      <c r="T404" s="6">
        <v>-14.140803779783766</v>
      </c>
      <c r="V404" s="3">
        <v>-0.044804969437890495</v>
      </c>
    </row>
    <row r="405" spans="1:22" ht="12.75">
      <c r="A405" s="1" t="s">
        <v>52</v>
      </c>
      <c r="B405" s="1" t="s">
        <v>1943</v>
      </c>
      <c r="D405" s="2">
        <v>7.8753754413233255</v>
      </c>
      <c r="F405" s="2">
        <v>7.801016118839109</v>
      </c>
      <c r="H405" s="2">
        <v>-0.0743593224842165</v>
      </c>
      <c r="J405" s="3">
        <v>-0.009442003500435232</v>
      </c>
      <c r="K405" s="4"/>
      <c r="M405" s="5">
        <v>24680</v>
      </c>
      <c r="N405" s="4"/>
      <c r="P405" s="23">
        <v>319.0994911395188</v>
      </c>
      <c r="R405" s="23">
        <v>316.0865526271924</v>
      </c>
      <c r="T405" s="6">
        <v>-3.0129385123264</v>
      </c>
      <c r="V405" s="3">
        <v>-0.009442003500435113</v>
      </c>
    </row>
    <row r="406" spans="1:22" ht="12.75">
      <c r="A406" s="1" t="s">
        <v>53</v>
      </c>
      <c r="B406" s="1" t="s">
        <v>1944</v>
      </c>
      <c r="D406" s="2">
        <v>16.667275863196874</v>
      </c>
      <c r="F406" s="2">
        <v>15.704087182650683</v>
      </c>
      <c r="H406" s="2">
        <v>-0.9631886805461907</v>
      </c>
      <c r="J406" s="3">
        <v>-0.05778920853365211</v>
      </c>
      <c r="K406" s="4"/>
      <c r="M406" s="5">
        <v>56085</v>
      </c>
      <c r="N406" s="4"/>
      <c r="P406" s="23">
        <v>297.1788510866876</v>
      </c>
      <c r="R406" s="23">
        <v>280.00512048944785</v>
      </c>
      <c r="T406" s="6">
        <v>-17.17373059723974</v>
      </c>
      <c r="V406" s="3">
        <v>-0.057789208533652124</v>
      </c>
    </row>
    <row r="407" spans="1:22" ht="12.75">
      <c r="A407" s="1" t="s">
        <v>54</v>
      </c>
      <c r="B407" s="1" t="s">
        <v>1945</v>
      </c>
      <c r="D407" s="2">
        <v>10.921627681626704</v>
      </c>
      <c r="F407" s="2">
        <v>10.747869548928795</v>
      </c>
      <c r="H407" s="2">
        <v>-0.17375813269790896</v>
      </c>
      <c r="J407" s="3">
        <v>-0.015909545514925377</v>
      </c>
      <c r="K407" s="4"/>
      <c r="M407" s="5">
        <v>36925</v>
      </c>
      <c r="N407" s="4"/>
      <c r="P407" s="23">
        <v>295.77867790458237</v>
      </c>
      <c r="R407" s="23">
        <v>291.07297356611497</v>
      </c>
      <c r="T407" s="6">
        <v>-4.705704338467399</v>
      </c>
      <c r="V407" s="3">
        <v>-0.015909545514925353</v>
      </c>
    </row>
    <row r="408" spans="11:18" ht="12.75">
      <c r="K408" s="4"/>
      <c r="N408" s="4"/>
      <c r="P408" s="23"/>
      <c r="R408" s="23"/>
    </row>
    <row r="409" spans="2:18" ht="12.75">
      <c r="B409" s="1" t="s">
        <v>1946</v>
      </c>
      <c r="K409" s="4"/>
      <c r="N409" s="4"/>
      <c r="P409" s="23"/>
      <c r="R409" s="23"/>
    </row>
    <row r="410" spans="1:22" ht="12.75">
      <c r="A410" s="1" t="s">
        <v>55</v>
      </c>
      <c r="B410" s="1" t="s">
        <v>1947</v>
      </c>
      <c r="D410" s="2">
        <v>9.20861969877147</v>
      </c>
      <c r="F410" s="2">
        <v>9.127057737908824</v>
      </c>
      <c r="H410" s="2">
        <v>-0.08156196086264522</v>
      </c>
      <c r="J410" s="3">
        <v>-0.008857132070892934</v>
      </c>
      <c r="K410" s="4"/>
      <c r="M410" s="5">
        <v>27309</v>
      </c>
      <c r="N410" s="4"/>
      <c r="P410" s="23">
        <v>337.2009117423366</v>
      </c>
      <c r="R410" s="23">
        <v>334.2142787326092</v>
      </c>
      <c r="T410" s="6">
        <v>-2.9866330097273703</v>
      </c>
      <c r="V410" s="3">
        <v>-0.008857132070892884</v>
      </c>
    </row>
    <row r="411" spans="1:22" ht="12.75">
      <c r="A411" s="1" t="s">
        <v>56</v>
      </c>
      <c r="B411" s="1" t="s">
        <v>1948</v>
      </c>
      <c r="D411" s="2">
        <v>8.451034995243548</v>
      </c>
      <c r="F411" s="2">
        <v>7.9063576776486935</v>
      </c>
      <c r="H411" s="2">
        <v>-0.5446773175948545</v>
      </c>
      <c r="J411" s="3">
        <v>-0.06445095990034504</v>
      </c>
      <c r="K411" s="4"/>
      <c r="M411" s="5">
        <v>33119</v>
      </c>
      <c r="N411" s="4"/>
      <c r="P411" s="23">
        <v>255.17180456063127</v>
      </c>
      <c r="R411" s="23">
        <v>238.72573681719535</v>
      </c>
      <c r="T411" s="6">
        <v>-16.44606774343592</v>
      </c>
      <c r="V411" s="3">
        <v>-0.06445095990034501</v>
      </c>
    </row>
    <row r="412" spans="1:22" ht="12.75">
      <c r="A412" s="1" t="s">
        <v>57</v>
      </c>
      <c r="B412" s="1" t="s">
        <v>1949</v>
      </c>
      <c r="D412" s="2">
        <v>9.565998371359512</v>
      </c>
      <c r="F412" s="2">
        <v>9.144370516220928</v>
      </c>
      <c r="H412" s="2">
        <v>-0.4216278551385848</v>
      </c>
      <c r="J412" s="3">
        <v>-0.044075677077359085</v>
      </c>
      <c r="K412" s="4"/>
      <c r="M412" s="5">
        <v>37781</v>
      </c>
      <c r="N412" s="4"/>
      <c r="P412" s="23">
        <v>253.19600781767323</v>
      </c>
      <c r="R412" s="23">
        <v>242.03622233982497</v>
      </c>
      <c r="T412" s="6">
        <v>-11.15978547784826</v>
      </c>
      <c r="V412" s="3">
        <v>-0.04407567707735912</v>
      </c>
    </row>
    <row r="413" spans="1:22" ht="12.75">
      <c r="A413" s="1" t="s">
        <v>58</v>
      </c>
      <c r="B413" s="1" t="s">
        <v>1950</v>
      </c>
      <c r="D413" s="2">
        <v>12.393135214532059</v>
      </c>
      <c r="F413" s="2">
        <v>12.011198422281549</v>
      </c>
      <c r="H413" s="2">
        <v>-0.38193679225051014</v>
      </c>
      <c r="J413" s="3">
        <v>-0.0308184156501944</v>
      </c>
      <c r="K413" s="4"/>
      <c r="M413" s="5">
        <v>42196</v>
      </c>
      <c r="N413" s="4"/>
      <c r="P413" s="23">
        <v>293.70402916229165</v>
      </c>
      <c r="R413" s="23">
        <v>284.6525363134313</v>
      </c>
      <c r="T413" s="6">
        <v>-9.051492848860335</v>
      </c>
      <c r="V413" s="3">
        <v>-0.030818415650194445</v>
      </c>
    </row>
    <row r="414" spans="1:22" ht="12.75">
      <c r="A414" s="1" t="s">
        <v>59</v>
      </c>
      <c r="B414" s="1" t="s">
        <v>1951</v>
      </c>
      <c r="D414" s="2">
        <v>28.41104985568794</v>
      </c>
      <c r="F414" s="2">
        <v>27.38510366360191</v>
      </c>
      <c r="H414" s="2">
        <v>-1.0259461920860282</v>
      </c>
      <c r="J414" s="3">
        <v>-0.03611081594299593</v>
      </c>
      <c r="K414" s="4"/>
      <c r="M414" s="5">
        <v>93073</v>
      </c>
      <c r="N414" s="4"/>
      <c r="P414" s="23">
        <v>305.25555054299247</v>
      </c>
      <c r="R414" s="23">
        <v>294.23252354175656</v>
      </c>
      <c r="T414" s="6">
        <v>-11.023027001235903</v>
      </c>
      <c r="V414" s="3">
        <v>-0.036110815942995964</v>
      </c>
    </row>
    <row r="415" spans="1:22" ht="12.75">
      <c r="A415" s="1" t="s">
        <v>60</v>
      </c>
      <c r="B415" s="1" t="s">
        <v>1952</v>
      </c>
      <c r="D415" s="2">
        <v>10.6143754570809</v>
      </c>
      <c r="F415" s="2">
        <v>10.3453508037025</v>
      </c>
      <c r="H415" s="2">
        <v>-0.2690246533784002</v>
      </c>
      <c r="J415" s="3">
        <v>-0.025345311598049095</v>
      </c>
      <c r="K415" s="4"/>
      <c r="M415" s="5">
        <v>36753</v>
      </c>
      <c r="N415" s="4"/>
      <c r="P415" s="23">
        <v>288.80296729738797</v>
      </c>
      <c r="R415" s="23">
        <v>281.4831661007945</v>
      </c>
      <c r="T415" s="6">
        <v>-7.31980119659346</v>
      </c>
      <c r="V415" s="3">
        <v>-0.025345311598049022</v>
      </c>
    </row>
    <row r="416" spans="1:22" ht="12.75">
      <c r="A416" s="1" t="s">
        <v>61</v>
      </c>
      <c r="B416" s="1" t="s">
        <v>1953</v>
      </c>
      <c r="D416" s="2">
        <v>8.321771956747714</v>
      </c>
      <c r="F416" s="2">
        <v>7.782286850392024</v>
      </c>
      <c r="H416" s="2">
        <v>-0.5394851063556896</v>
      </c>
      <c r="J416" s="3">
        <v>-0.06482815308562352</v>
      </c>
      <c r="K416" s="4"/>
      <c r="M416" s="5">
        <v>33543</v>
      </c>
      <c r="N416" s="4"/>
      <c r="P416" s="23">
        <v>248.0926558968403</v>
      </c>
      <c r="R416" s="23">
        <v>232.009267220941</v>
      </c>
      <c r="T416" s="6">
        <v>-16.0833886758993</v>
      </c>
      <c r="V416" s="3">
        <v>-0.06482815308562359</v>
      </c>
    </row>
    <row r="417" spans="11:18" ht="12.75">
      <c r="K417" s="4"/>
      <c r="N417" s="4"/>
      <c r="P417" s="23"/>
      <c r="R417" s="23"/>
    </row>
    <row r="418" spans="2:18" ht="12.75">
      <c r="B418" s="1" t="s">
        <v>1954</v>
      </c>
      <c r="K418" s="4"/>
      <c r="N418" s="4"/>
      <c r="P418" s="23"/>
      <c r="R418" s="23"/>
    </row>
    <row r="419" spans="1:22" ht="12.75">
      <c r="A419" s="1" t="s">
        <v>62</v>
      </c>
      <c r="B419" s="1" t="s">
        <v>1955</v>
      </c>
      <c r="D419" s="2">
        <v>14.50053899393574</v>
      </c>
      <c r="F419" s="2">
        <v>13.86244321695937</v>
      </c>
      <c r="H419" s="2">
        <v>-0.6380957769763693</v>
      </c>
      <c r="J419" s="3">
        <v>-0.0440049695561818</v>
      </c>
      <c r="K419" s="4"/>
      <c r="M419" s="5">
        <v>53427</v>
      </c>
      <c r="N419" s="4"/>
      <c r="P419" s="23">
        <v>271.4084450546679</v>
      </c>
      <c r="R419" s="23">
        <v>259.46512469274654</v>
      </c>
      <c r="T419" s="6">
        <v>-11.943320361921337</v>
      </c>
      <c r="V419" s="3">
        <v>-0.04400496955618193</v>
      </c>
    </row>
    <row r="420" spans="1:22" ht="12.75">
      <c r="A420" s="1" t="s">
        <v>63</v>
      </c>
      <c r="B420" s="1" t="s">
        <v>1956</v>
      </c>
      <c r="D420" s="2">
        <v>13.86611639797477</v>
      </c>
      <c r="F420" s="2">
        <v>12.995561905621681</v>
      </c>
      <c r="H420" s="2">
        <v>-0.8705544923530883</v>
      </c>
      <c r="J420" s="3">
        <v>-0.06278286344691568</v>
      </c>
      <c r="K420" s="4"/>
      <c r="M420" s="5">
        <v>50687</v>
      </c>
      <c r="N420" s="4"/>
      <c r="P420" s="23">
        <v>273.5635645821368</v>
      </c>
      <c r="R420" s="23">
        <v>256.388460662925</v>
      </c>
      <c r="T420" s="6">
        <v>-17.17510391921178</v>
      </c>
      <c r="V420" s="3">
        <v>-0.06278286344691562</v>
      </c>
    </row>
    <row r="421" spans="1:22" ht="12.75">
      <c r="A421" s="1" t="s">
        <v>64</v>
      </c>
      <c r="B421" s="1" t="s">
        <v>1957</v>
      </c>
      <c r="D421" s="2">
        <v>11.524229277966366</v>
      </c>
      <c r="F421" s="2">
        <v>10.730308916055717</v>
      </c>
      <c r="H421" s="2">
        <v>-0.793920361910649</v>
      </c>
      <c r="J421" s="3">
        <v>-0.06889140633713153</v>
      </c>
      <c r="K421" s="4"/>
      <c r="M421" s="5">
        <v>49470</v>
      </c>
      <c r="N421" s="4"/>
      <c r="P421" s="23">
        <v>232.9538968661081</v>
      </c>
      <c r="R421" s="23">
        <v>216.90537529928676</v>
      </c>
      <c r="T421" s="6">
        <v>-16.048521566821336</v>
      </c>
      <c r="V421" s="3">
        <v>-0.06889140633713176</v>
      </c>
    </row>
    <row r="422" spans="1:22" ht="12.75">
      <c r="A422" s="1" t="s">
        <v>65</v>
      </c>
      <c r="B422" s="1" t="s">
        <v>1958</v>
      </c>
      <c r="D422" s="2">
        <v>12.81985001278694</v>
      </c>
      <c r="F422" s="2">
        <v>12.36478745766472</v>
      </c>
      <c r="H422" s="2">
        <v>-0.45506255512222005</v>
      </c>
      <c r="J422" s="3">
        <v>-0.03549671444426617</v>
      </c>
      <c r="K422" s="4"/>
      <c r="M422" s="5">
        <v>51364</v>
      </c>
      <c r="N422" s="4"/>
      <c r="P422" s="23">
        <v>249.58823325260767</v>
      </c>
      <c r="R422" s="23">
        <v>240.72867100819096</v>
      </c>
      <c r="T422" s="6">
        <v>-8.859562244416708</v>
      </c>
      <c r="V422" s="3">
        <v>-0.03549671444426615</v>
      </c>
    </row>
    <row r="423" spans="1:22" ht="12.75">
      <c r="A423" s="1" t="s">
        <v>66</v>
      </c>
      <c r="B423" s="1" t="s">
        <v>1959</v>
      </c>
      <c r="D423" s="2">
        <v>13.077171985390533</v>
      </c>
      <c r="F423" s="2">
        <v>12.27690293528354</v>
      </c>
      <c r="H423" s="2">
        <v>-0.8002690501069942</v>
      </c>
      <c r="J423" s="3">
        <v>-0.06119588019497131</v>
      </c>
      <c r="K423" s="4"/>
      <c r="M423" s="5">
        <v>47742</v>
      </c>
      <c r="N423" s="4"/>
      <c r="P423" s="23">
        <v>273.9133673786296</v>
      </c>
      <c r="R423" s="23">
        <v>257.1509977647258</v>
      </c>
      <c r="T423" s="6">
        <v>-16.762369613903786</v>
      </c>
      <c r="V423" s="3">
        <v>-0.06119588019497134</v>
      </c>
    </row>
    <row r="424" spans="1:22" ht="12.75">
      <c r="A424" s="1" t="s">
        <v>67</v>
      </c>
      <c r="B424" s="1" t="s">
        <v>1960</v>
      </c>
      <c r="D424" s="2">
        <v>14.311809378631754</v>
      </c>
      <c r="F424" s="2">
        <v>13.642806495490545</v>
      </c>
      <c r="H424" s="2">
        <v>-0.6690028831412089</v>
      </c>
      <c r="J424" s="3">
        <v>-0.046744815099344715</v>
      </c>
      <c r="K424" s="4"/>
      <c r="M424" s="5">
        <v>51836</v>
      </c>
      <c r="N424" s="4"/>
      <c r="P424" s="23">
        <v>276.0978736521289</v>
      </c>
      <c r="R424" s="23">
        <v>263.1917295989379</v>
      </c>
      <c r="T424" s="6">
        <v>-12.906144053190985</v>
      </c>
      <c r="V424" s="3">
        <v>-0.046744815099344646</v>
      </c>
    </row>
    <row r="425" spans="1:22" ht="12.75">
      <c r="A425" s="1" t="s">
        <v>68</v>
      </c>
      <c r="B425" s="1" t="s">
        <v>1961</v>
      </c>
      <c r="D425" s="2">
        <v>11.36235430836915</v>
      </c>
      <c r="F425" s="2">
        <v>11.19776076818047</v>
      </c>
      <c r="H425" s="2">
        <v>-0.16459354018868133</v>
      </c>
      <c r="J425" s="3">
        <v>-0.014485865844497292</v>
      </c>
      <c r="K425" s="4"/>
      <c r="M425" s="5">
        <v>47916</v>
      </c>
      <c r="N425" s="4"/>
      <c r="P425" s="23">
        <v>237.13069347126535</v>
      </c>
      <c r="R425" s="23">
        <v>233.69565005802798</v>
      </c>
      <c r="T425" s="6">
        <v>-3.4350434132373664</v>
      </c>
      <c r="V425" s="3">
        <v>-0.01448586584449732</v>
      </c>
    </row>
    <row r="426" spans="11:18" ht="12.75">
      <c r="K426" s="4"/>
      <c r="N426" s="4"/>
      <c r="P426" s="23"/>
      <c r="R426" s="23"/>
    </row>
    <row r="427" spans="2:18" ht="12.75">
      <c r="B427" s="1" t="s">
        <v>1962</v>
      </c>
      <c r="K427" s="4"/>
      <c r="N427" s="4"/>
      <c r="P427" s="23"/>
      <c r="R427" s="23"/>
    </row>
    <row r="428" spans="1:22" ht="12.75">
      <c r="A428" s="1" t="s">
        <v>69</v>
      </c>
      <c r="B428" s="1" t="s">
        <v>1963</v>
      </c>
      <c r="D428" s="2">
        <v>14.944520237356514</v>
      </c>
      <c r="F428" s="2">
        <v>14.507279577885253</v>
      </c>
      <c r="H428" s="2">
        <v>-0.4372406594712608</v>
      </c>
      <c r="J428" s="3">
        <v>-0.029257590911369587</v>
      </c>
      <c r="K428" s="4"/>
      <c r="M428" s="5">
        <v>59825</v>
      </c>
      <c r="N428" s="4"/>
      <c r="P428" s="23">
        <v>249.8039320912079</v>
      </c>
      <c r="R428" s="23">
        <v>242.49527083803181</v>
      </c>
      <c r="T428" s="6">
        <v>-7.308661253176098</v>
      </c>
      <c r="V428" s="3">
        <v>-0.02925759091136954</v>
      </c>
    </row>
    <row r="429" spans="1:22" ht="12.75">
      <c r="A429" s="1" t="s">
        <v>70</v>
      </c>
      <c r="B429" s="1" t="s">
        <v>1964</v>
      </c>
      <c r="D429" s="2">
        <v>25.482440650040047</v>
      </c>
      <c r="F429" s="2">
        <v>24.0970450746014</v>
      </c>
      <c r="H429" s="2">
        <v>-1.3853955754386469</v>
      </c>
      <c r="J429" s="3">
        <v>-0.05436667525159014</v>
      </c>
      <c r="K429" s="4"/>
      <c r="M429" s="5">
        <v>59180</v>
      </c>
      <c r="N429" s="4"/>
      <c r="P429" s="23">
        <v>430.592102907064</v>
      </c>
      <c r="R429" s="23">
        <v>407.18224188241635</v>
      </c>
      <c r="T429" s="6">
        <v>-23.409861024647626</v>
      </c>
      <c r="V429" s="3">
        <v>-0.05436667525159013</v>
      </c>
    </row>
    <row r="430" spans="1:22" ht="12.75">
      <c r="A430" s="1" t="s">
        <v>71</v>
      </c>
      <c r="B430" s="1" t="s">
        <v>1965</v>
      </c>
      <c r="D430" s="2">
        <v>13.051520039341233</v>
      </c>
      <c r="F430" s="2">
        <v>13.063548781615943</v>
      </c>
      <c r="H430" s="2">
        <v>0.01202874227471007</v>
      </c>
      <c r="J430" s="3">
        <v>0.0009216353526985209</v>
      </c>
      <c r="K430" s="4"/>
      <c r="M430" s="5">
        <v>57491</v>
      </c>
      <c r="N430" s="4"/>
      <c r="P430" s="23">
        <v>227.01849053488775</v>
      </c>
      <c r="R430" s="23">
        <v>227.22771880148096</v>
      </c>
      <c r="T430" s="6">
        <v>0.20922826659321458</v>
      </c>
      <c r="V430" s="3">
        <v>0.0009216353526985539</v>
      </c>
    </row>
    <row r="431" spans="1:22" ht="12.75">
      <c r="A431" s="1" t="s">
        <v>72</v>
      </c>
      <c r="B431" s="1" t="s">
        <v>1966</v>
      </c>
      <c r="D431" s="2">
        <v>12.0158358968157</v>
      </c>
      <c r="F431" s="2">
        <v>12.070028860227474</v>
      </c>
      <c r="H431" s="2">
        <v>0.05419296341177393</v>
      </c>
      <c r="J431" s="3">
        <v>0.004510128456908731</v>
      </c>
      <c r="K431" s="4"/>
      <c r="M431" s="5">
        <v>51928</v>
      </c>
      <c r="N431" s="4"/>
      <c r="P431" s="23">
        <v>231.39415915913767</v>
      </c>
      <c r="R431" s="23">
        <v>232.43777654112372</v>
      </c>
      <c r="T431" s="6">
        <v>1.0436173819860528</v>
      </c>
      <c r="V431" s="3">
        <v>0.004510128456908549</v>
      </c>
    </row>
    <row r="432" spans="1:22" ht="12.75">
      <c r="A432" s="1" t="s">
        <v>73</v>
      </c>
      <c r="B432" s="1" t="s">
        <v>1967</v>
      </c>
      <c r="D432" s="2">
        <v>8.881382126637538</v>
      </c>
      <c r="F432" s="2">
        <v>8.641298708168817</v>
      </c>
      <c r="H432" s="2">
        <v>-0.24008341846872128</v>
      </c>
      <c r="J432" s="3">
        <v>-0.027032213572778234</v>
      </c>
      <c r="K432" s="4"/>
      <c r="M432" s="5">
        <v>46341</v>
      </c>
      <c r="N432" s="4"/>
      <c r="P432" s="23">
        <v>191.65279399748687</v>
      </c>
      <c r="R432" s="23">
        <v>186.47199473832714</v>
      </c>
      <c r="T432" s="6">
        <v>-5.180799259159727</v>
      </c>
      <c r="V432" s="3">
        <v>-0.02703221357277819</v>
      </c>
    </row>
    <row r="433" spans="11:18" ht="12.75">
      <c r="K433" s="4"/>
      <c r="N433" s="4"/>
      <c r="P433" s="23"/>
      <c r="R433" s="23"/>
    </row>
    <row r="434" spans="2:18" ht="12.75">
      <c r="B434" s="1" t="s">
        <v>1968</v>
      </c>
      <c r="K434" s="4"/>
      <c r="N434" s="4"/>
      <c r="P434" s="23"/>
      <c r="R434" s="23"/>
    </row>
    <row r="435" spans="1:22" ht="12.75">
      <c r="A435" s="1" t="s">
        <v>74</v>
      </c>
      <c r="B435" s="1" t="s">
        <v>1969</v>
      </c>
      <c r="D435" s="2">
        <v>12.95916072555648</v>
      </c>
      <c r="F435" s="2">
        <v>12.596861083349168</v>
      </c>
      <c r="H435" s="2">
        <v>-0.3622996422073115</v>
      </c>
      <c r="J435" s="3">
        <v>-0.027957029770672433</v>
      </c>
      <c r="K435" s="4"/>
      <c r="M435" s="5">
        <v>49579</v>
      </c>
      <c r="N435" s="4"/>
      <c r="P435" s="23">
        <v>261.38406836677785</v>
      </c>
      <c r="R435" s="23">
        <v>254.07654618586838</v>
      </c>
      <c r="T435" s="6">
        <v>-7.307522180909473</v>
      </c>
      <c r="V435" s="3">
        <v>-0.027957029770672378</v>
      </c>
    </row>
    <row r="436" spans="1:22" ht="12.75">
      <c r="A436" s="1" t="s">
        <v>75</v>
      </c>
      <c r="B436" s="1" t="s">
        <v>1970</v>
      </c>
      <c r="D436" s="2">
        <v>14.586222968616871</v>
      </c>
      <c r="F436" s="2">
        <v>14.184172662385068</v>
      </c>
      <c r="H436" s="2">
        <v>-0.4020503062318035</v>
      </c>
      <c r="J436" s="3">
        <v>-0.027563702206996197</v>
      </c>
      <c r="K436" s="4"/>
      <c r="M436" s="5">
        <v>52441</v>
      </c>
      <c r="N436" s="4"/>
      <c r="P436" s="23">
        <v>278.1454009003808</v>
      </c>
      <c r="R436" s="23">
        <v>270.47868389971717</v>
      </c>
      <c r="T436" s="6">
        <v>-7.6667170006636525</v>
      </c>
      <c r="V436" s="3">
        <v>-0.027563702206996138</v>
      </c>
    </row>
    <row r="437" spans="1:22" ht="12.75">
      <c r="A437" s="1" t="s">
        <v>76</v>
      </c>
      <c r="B437" s="1" t="s">
        <v>1971</v>
      </c>
      <c r="D437" s="2">
        <v>18.71001727368616</v>
      </c>
      <c r="F437" s="2">
        <v>18.888934643422076</v>
      </c>
      <c r="H437" s="2">
        <v>0.17891736973591676</v>
      </c>
      <c r="J437" s="3">
        <v>0.009562651232158232</v>
      </c>
      <c r="K437" s="4"/>
      <c r="M437" s="5">
        <v>74443</v>
      </c>
      <c r="N437" s="4"/>
      <c r="P437" s="23">
        <v>251.3334668630517</v>
      </c>
      <c r="R437" s="23">
        <v>253.73688114963227</v>
      </c>
      <c r="T437" s="6">
        <v>2.4034142865805563</v>
      </c>
      <c r="V437" s="3">
        <v>0.009562651232158211</v>
      </c>
    </row>
    <row r="438" spans="1:22" ht="12.75">
      <c r="A438" s="1" t="s">
        <v>77</v>
      </c>
      <c r="B438" s="1" t="s">
        <v>1972</v>
      </c>
      <c r="D438" s="2">
        <v>12.735925618726098</v>
      </c>
      <c r="F438" s="2">
        <v>12.526408120885325</v>
      </c>
      <c r="H438" s="2">
        <v>-0.209517497840773</v>
      </c>
      <c r="J438" s="3">
        <v>-0.016450904638820422</v>
      </c>
      <c r="K438" s="4"/>
      <c r="M438" s="5">
        <v>50431</v>
      </c>
      <c r="N438" s="4"/>
      <c r="P438" s="23">
        <v>252.54160375019526</v>
      </c>
      <c r="R438" s="23">
        <v>248.38706590956605</v>
      </c>
      <c r="T438" s="6">
        <v>-4.154537840629217</v>
      </c>
      <c r="V438" s="3">
        <v>-0.016450904638820346</v>
      </c>
    </row>
    <row r="439" spans="1:22" ht="12.75">
      <c r="A439" s="1" t="s">
        <v>78</v>
      </c>
      <c r="B439" s="1" t="s">
        <v>1973</v>
      </c>
      <c r="D439" s="2">
        <v>4.519993103971125</v>
      </c>
      <c r="F439" s="2">
        <v>4.208113579797118</v>
      </c>
      <c r="H439" s="2">
        <v>-0.31187952417400755</v>
      </c>
      <c r="J439" s="3">
        <v>-0.06899999999999998</v>
      </c>
      <c r="K439" s="4"/>
      <c r="M439" s="5">
        <v>17626</v>
      </c>
      <c r="N439" s="4"/>
      <c r="P439" s="23">
        <v>256.43895971695935</v>
      </c>
      <c r="R439" s="23">
        <v>238.74467149648916</v>
      </c>
      <c r="T439" s="6">
        <v>-17.694288220470185</v>
      </c>
      <c r="V439" s="3">
        <v>-0.06899999999999996</v>
      </c>
    </row>
    <row r="440" spans="11:18" ht="12.75">
      <c r="K440" s="4"/>
      <c r="N440" s="4"/>
      <c r="P440" s="23"/>
      <c r="R440" s="23"/>
    </row>
    <row r="441" spans="2:18" ht="12.75">
      <c r="B441" s="1" t="s">
        <v>1974</v>
      </c>
      <c r="K441" s="4"/>
      <c r="N441" s="4"/>
      <c r="P441" s="23"/>
      <c r="R441" s="23"/>
    </row>
    <row r="442" spans="1:22" ht="12.75">
      <c r="A442" s="1" t="s">
        <v>79</v>
      </c>
      <c r="B442" s="1" t="s">
        <v>1975</v>
      </c>
      <c r="D442" s="2">
        <v>12.161562222819564</v>
      </c>
      <c r="F442" s="2">
        <v>11.566572960709344</v>
      </c>
      <c r="H442" s="2">
        <v>-0.5949892621102197</v>
      </c>
      <c r="J442" s="3">
        <v>-0.048923752656858596</v>
      </c>
      <c r="K442" s="4"/>
      <c r="M442" s="5">
        <v>41907</v>
      </c>
      <c r="N442" s="4"/>
      <c r="P442" s="23">
        <v>290.20359898870265</v>
      </c>
      <c r="R442" s="23">
        <v>276.00574989164926</v>
      </c>
      <c r="T442" s="6">
        <v>-14.197849097053393</v>
      </c>
      <c r="V442" s="3">
        <v>-0.04892375265685834</v>
      </c>
    </row>
    <row r="443" spans="1:22" ht="12.75">
      <c r="A443" s="1" t="s">
        <v>80</v>
      </c>
      <c r="B443" s="1" t="s">
        <v>1976</v>
      </c>
      <c r="D443" s="2">
        <v>13.900252858866612</v>
      </c>
      <c r="F443" s="2">
        <v>13.52612398145876</v>
      </c>
      <c r="H443" s="2">
        <v>-0.37412887740785195</v>
      </c>
      <c r="J443" s="3">
        <v>-0.026915256952984478</v>
      </c>
      <c r="K443" s="4"/>
      <c r="M443" s="5">
        <v>49242</v>
      </c>
      <c r="N443" s="4"/>
      <c r="P443" s="23">
        <v>282.2844900464362</v>
      </c>
      <c r="R443" s="23">
        <v>274.68673046299415</v>
      </c>
      <c r="T443" s="6">
        <v>-7.597759583442041</v>
      </c>
      <c r="V443" s="3">
        <v>-0.026915256952984554</v>
      </c>
    </row>
    <row r="444" spans="1:22" ht="12.75">
      <c r="A444" s="1" t="s">
        <v>81</v>
      </c>
      <c r="B444" s="1" t="s">
        <v>1977</v>
      </c>
      <c r="D444" s="2">
        <v>10.511939214817383</v>
      </c>
      <c r="F444" s="2">
        <v>10.371969057904494</v>
      </c>
      <c r="H444" s="2">
        <v>-0.13997015691288972</v>
      </c>
      <c r="J444" s="3">
        <v>-0.01331535067436378</v>
      </c>
      <c r="K444" s="4"/>
      <c r="M444" s="5">
        <v>43487</v>
      </c>
      <c r="N444" s="4"/>
      <c r="P444" s="23">
        <v>241.72601501178247</v>
      </c>
      <c r="R444" s="23">
        <v>238.50734835478403</v>
      </c>
      <c r="T444" s="6">
        <v>-3.218666656998437</v>
      </c>
      <c r="V444" s="3">
        <v>-0.013315350674363903</v>
      </c>
    </row>
    <row r="445" spans="1:22" ht="12.75">
      <c r="A445" s="1" t="s">
        <v>82</v>
      </c>
      <c r="B445" s="1" t="s">
        <v>1978</v>
      </c>
      <c r="D445" s="2">
        <v>14.703806240134586</v>
      </c>
      <c r="F445" s="2">
        <v>13.974441943135991</v>
      </c>
      <c r="H445" s="2">
        <v>-0.729364296998595</v>
      </c>
      <c r="J445" s="3">
        <v>-0.04960377504212263</v>
      </c>
      <c r="K445" s="4"/>
      <c r="M445" s="5">
        <v>54730</v>
      </c>
      <c r="N445" s="4"/>
      <c r="P445" s="23">
        <v>268.66081198857273</v>
      </c>
      <c r="R445" s="23">
        <v>255.3342215080576</v>
      </c>
      <c r="T445" s="6">
        <v>-13.326590480515137</v>
      </c>
      <c r="V445" s="3">
        <v>-0.049603775042122523</v>
      </c>
    </row>
    <row r="446" spans="1:22" ht="12.75">
      <c r="A446" s="1" t="s">
        <v>83</v>
      </c>
      <c r="B446" s="1" t="s">
        <v>1979</v>
      </c>
      <c r="D446" s="2">
        <v>9.02131179222818</v>
      </c>
      <c r="F446" s="2">
        <v>8.70151586012742</v>
      </c>
      <c r="H446" s="2">
        <v>-0.3197959321007602</v>
      </c>
      <c r="J446" s="3">
        <v>-0.03544893907516454</v>
      </c>
      <c r="K446" s="4"/>
      <c r="M446" s="5">
        <v>45944</v>
      </c>
      <c r="N446" s="4"/>
      <c r="P446" s="23">
        <v>196.35451402203074</v>
      </c>
      <c r="R446" s="23">
        <v>189.39395481733024</v>
      </c>
      <c r="T446" s="6">
        <v>-6.960559204700502</v>
      </c>
      <c r="V446" s="3">
        <v>-0.035448939075164505</v>
      </c>
    </row>
    <row r="447" spans="1:22" ht="12.75">
      <c r="A447" s="1" t="s">
        <v>84</v>
      </c>
      <c r="B447" s="1" t="s">
        <v>1980</v>
      </c>
      <c r="D447" s="2">
        <v>13.3469101188852</v>
      </c>
      <c r="F447" s="2">
        <v>13.077025015355652</v>
      </c>
      <c r="H447" s="2">
        <v>-0.269885103529548</v>
      </c>
      <c r="J447" s="3">
        <v>-0.020220792762189525</v>
      </c>
      <c r="K447" s="4"/>
      <c r="M447" s="5">
        <v>56810</v>
      </c>
      <c r="N447" s="4"/>
      <c r="P447" s="23">
        <v>234.93944937308925</v>
      </c>
      <c r="R447" s="23">
        <v>230.18878745565308</v>
      </c>
      <c r="T447" s="6">
        <v>-4.750661917436162</v>
      </c>
      <c r="V447" s="3">
        <v>-0.020220792762189552</v>
      </c>
    </row>
    <row r="448" spans="1:22" ht="12.75">
      <c r="A448" s="1" t="s">
        <v>85</v>
      </c>
      <c r="B448" s="1" t="s">
        <v>1981</v>
      </c>
      <c r="D448" s="2">
        <v>10.5611467659423</v>
      </c>
      <c r="F448" s="2">
        <v>10.087108976115005</v>
      </c>
      <c r="H448" s="2">
        <v>-0.47403778982729605</v>
      </c>
      <c r="J448" s="3">
        <v>-0.04488506791288785</v>
      </c>
      <c r="K448" s="4"/>
      <c r="M448" s="5">
        <v>43182</v>
      </c>
      <c r="N448" s="4"/>
      <c r="P448" s="23">
        <v>244.57289532542032</v>
      </c>
      <c r="R448" s="23">
        <v>233.59522430908723</v>
      </c>
      <c r="T448" s="6">
        <v>-10.97767101633309</v>
      </c>
      <c r="V448" s="3">
        <v>-0.0448850679128878</v>
      </c>
    </row>
    <row r="449" spans="1:22" ht="12.75">
      <c r="A449" s="1" t="s">
        <v>86</v>
      </c>
      <c r="B449" s="1" t="s">
        <v>1982</v>
      </c>
      <c r="D449" s="2">
        <v>8.195046715837643</v>
      </c>
      <c r="F449" s="2">
        <v>7.629588492444845</v>
      </c>
      <c r="H449" s="2">
        <v>-0.565458223392798</v>
      </c>
      <c r="J449" s="3">
        <v>-0.06900000000000009</v>
      </c>
      <c r="K449" s="4"/>
      <c r="M449" s="5">
        <v>31990</v>
      </c>
      <c r="N449" s="4"/>
      <c r="P449" s="23">
        <v>256.1752646401264</v>
      </c>
      <c r="R449" s="23">
        <v>238.49917137995763</v>
      </c>
      <c r="T449" s="6">
        <v>-17.676093260168756</v>
      </c>
      <c r="V449" s="3">
        <v>-0.06900000000000013</v>
      </c>
    </row>
    <row r="450" spans="11:18" ht="12.75">
      <c r="K450" s="4"/>
      <c r="N450" s="4"/>
      <c r="P450" s="23"/>
      <c r="R450" s="23"/>
    </row>
    <row r="451" spans="2:18" ht="12.75">
      <c r="B451" s="1" t="s">
        <v>1983</v>
      </c>
      <c r="K451" s="4"/>
      <c r="N451" s="4"/>
      <c r="P451" s="23"/>
      <c r="R451" s="23"/>
    </row>
    <row r="452" spans="1:22" ht="12.75">
      <c r="A452" s="1" t="s">
        <v>87</v>
      </c>
      <c r="B452" s="1" t="s">
        <v>1984</v>
      </c>
      <c r="D452" s="2">
        <v>9.694276020003937</v>
      </c>
      <c r="F452" s="2">
        <v>9.44278956493452</v>
      </c>
      <c r="H452" s="2">
        <v>-0.2514864550694167</v>
      </c>
      <c r="J452" s="3">
        <v>-0.025941746918540346</v>
      </c>
      <c r="K452" s="4"/>
      <c r="M452" s="5">
        <v>39354</v>
      </c>
      <c r="N452" s="4"/>
      <c r="P452" s="23">
        <v>246.3352142095832</v>
      </c>
      <c r="R452" s="23">
        <v>239.94484842543375</v>
      </c>
      <c r="T452" s="6">
        <v>-6.390365784149452</v>
      </c>
      <c r="V452" s="3">
        <v>-0.025941746918540433</v>
      </c>
    </row>
    <row r="453" spans="1:22" ht="12.75">
      <c r="A453" s="1" t="s">
        <v>88</v>
      </c>
      <c r="B453" s="1" t="s">
        <v>1985</v>
      </c>
      <c r="D453" s="2">
        <v>8.168584507553708</v>
      </c>
      <c r="F453" s="2">
        <v>8.04198711022872</v>
      </c>
      <c r="H453" s="2">
        <v>-0.1265973973249892</v>
      </c>
      <c r="J453" s="3">
        <v>-0.015498082587983414</v>
      </c>
      <c r="K453" s="4"/>
      <c r="M453" s="5">
        <v>28929</v>
      </c>
      <c r="N453" s="4"/>
      <c r="P453" s="23">
        <v>282.36663927386735</v>
      </c>
      <c r="R453" s="23">
        <v>277.99049777830965</v>
      </c>
      <c r="T453" s="6">
        <v>-4.376141495557704</v>
      </c>
      <c r="V453" s="3">
        <v>-0.015498082587983367</v>
      </c>
    </row>
    <row r="454" spans="1:22" ht="12.75">
      <c r="A454" s="1" t="s">
        <v>89</v>
      </c>
      <c r="B454" s="1" t="s">
        <v>1986</v>
      </c>
      <c r="D454" s="2">
        <v>20.980679904589902</v>
      </c>
      <c r="F454" s="2">
        <v>20.058907152906187</v>
      </c>
      <c r="H454" s="2">
        <v>-0.9217727516837151</v>
      </c>
      <c r="J454" s="3">
        <v>-0.04393436036751415</v>
      </c>
      <c r="K454" s="4"/>
      <c r="M454" s="5">
        <v>59400</v>
      </c>
      <c r="N454" s="4"/>
      <c r="P454" s="23">
        <v>353.2100994038704</v>
      </c>
      <c r="R454" s="23">
        <v>337.69203961121525</v>
      </c>
      <c r="T454" s="6">
        <v>-15.518059792655151</v>
      </c>
      <c r="V454" s="3">
        <v>-0.04393436036751419</v>
      </c>
    </row>
    <row r="455" spans="1:22" ht="12.75">
      <c r="A455" s="1" t="s">
        <v>90</v>
      </c>
      <c r="B455" s="1" t="s">
        <v>1987</v>
      </c>
      <c r="D455" s="2">
        <v>11.25749409684104</v>
      </c>
      <c r="F455" s="2">
        <v>11.14614111098015</v>
      </c>
      <c r="H455" s="2">
        <v>-0.11135298586088993</v>
      </c>
      <c r="J455" s="3">
        <v>-0.009891454075213474</v>
      </c>
      <c r="K455" s="4"/>
      <c r="M455" s="5">
        <v>42425</v>
      </c>
      <c r="N455" s="4"/>
      <c r="P455" s="23">
        <v>265.350479595546</v>
      </c>
      <c r="R455" s="23">
        <v>262.7257775127908</v>
      </c>
      <c r="T455" s="6">
        <v>-2.6247020827552205</v>
      </c>
      <c r="V455" s="3">
        <v>-0.009891454075213501</v>
      </c>
    </row>
    <row r="456" spans="1:22" ht="12.75">
      <c r="A456" s="1" t="s">
        <v>91</v>
      </c>
      <c r="B456" s="1" t="s">
        <v>1988</v>
      </c>
      <c r="D456" s="2">
        <v>11.838439770407431</v>
      </c>
      <c r="F456" s="2">
        <v>11.236944414659858</v>
      </c>
      <c r="H456" s="2">
        <v>-0.6014953557475735</v>
      </c>
      <c r="J456" s="3">
        <v>-0.05080866798436839</v>
      </c>
      <c r="K456" s="4"/>
      <c r="M456" s="5">
        <v>47154</v>
      </c>
      <c r="N456" s="4"/>
      <c r="P456" s="23">
        <v>251.0590781356286</v>
      </c>
      <c r="R456" s="23">
        <v>238.30310079017386</v>
      </c>
      <c r="T456" s="6">
        <v>-12.755977345454738</v>
      </c>
      <c r="V456" s="3">
        <v>-0.050808667984368325</v>
      </c>
    </row>
    <row r="457" spans="1:22" ht="12.75">
      <c r="A457" s="1" t="s">
        <v>92</v>
      </c>
      <c r="B457" s="1" t="s">
        <v>1989</v>
      </c>
      <c r="D457" s="2">
        <v>13.64558238778545</v>
      </c>
      <c r="F457" s="2">
        <v>13.31108219558463</v>
      </c>
      <c r="H457" s="2">
        <v>-0.33450019220081906</v>
      </c>
      <c r="J457" s="3">
        <v>-0.024513441983996208</v>
      </c>
      <c r="K457" s="4"/>
      <c r="M457" s="5">
        <v>58602</v>
      </c>
      <c r="N457" s="4"/>
      <c r="P457" s="23">
        <v>232.85182054853843</v>
      </c>
      <c r="R457" s="23">
        <v>227.14382095465396</v>
      </c>
      <c r="T457" s="6">
        <v>-5.707999593884466</v>
      </c>
      <c r="V457" s="3">
        <v>-0.024513441983996093</v>
      </c>
    </row>
    <row r="458" spans="1:22" ht="12.75">
      <c r="A458" s="1" t="s">
        <v>93</v>
      </c>
      <c r="B458" s="1" t="s">
        <v>1990</v>
      </c>
      <c r="D458" s="2">
        <v>14.055602719674157</v>
      </c>
      <c r="F458" s="2">
        <v>13.24363797342902</v>
      </c>
      <c r="H458" s="2">
        <v>-0.8119647462451365</v>
      </c>
      <c r="J458" s="3">
        <v>-0.05776804897228625</v>
      </c>
      <c r="K458" s="4"/>
      <c r="M458" s="5">
        <v>55268</v>
      </c>
      <c r="N458" s="4"/>
      <c r="P458" s="23">
        <v>254.31719475418248</v>
      </c>
      <c r="R458" s="23">
        <v>239.6257865931284</v>
      </c>
      <c r="T458" s="6">
        <v>-14.691408161054085</v>
      </c>
      <c r="V458" s="3">
        <v>-0.057768048972286296</v>
      </c>
    </row>
    <row r="459" spans="11:18" ht="12.75">
      <c r="K459" s="4"/>
      <c r="N459" s="4"/>
      <c r="P459" s="23"/>
      <c r="R459" s="23"/>
    </row>
    <row r="460" spans="2:18" ht="12.75">
      <c r="B460" s="1" t="s">
        <v>1991</v>
      </c>
      <c r="K460" s="4"/>
      <c r="N460" s="4"/>
      <c r="P460" s="23"/>
      <c r="R460" s="23"/>
    </row>
    <row r="461" spans="1:22" ht="12.75">
      <c r="A461" s="1" t="s">
        <v>94</v>
      </c>
      <c r="B461" s="1" t="s">
        <v>1992</v>
      </c>
      <c r="D461" s="2">
        <v>19.11992756381426</v>
      </c>
      <c r="F461" s="2">
        <v>19.173523907501174</v>
      </c>
      <c r="H461" s="2">
        <v>0.05359634368691246</v>
      </c>
      <c r="J461" s="3">
        <v>0.002803166670377304</v>
      </c>
      <c r="K461" s="4"/>
      <c r="M461" s="5">
        <v>56174</v>
      </c>
      <c r="N461" s="4"/>
      <c r="P461" s="23">
        <v>340.3697006411197</v>
      </c>
      <c r="R461" s="23">
        <v>341.3238136415632</v>
      </c>
      <c r="T461" s="6">
        <v>0.954113000443499</v>
      </c>
      <c r="V461" s="3">
        <v>0.0028031666703773384</v>
      </c>
    </row>
    <row r="462" spans="1:22" ht="12.75">
      <c r="A462" s="1" t="s">
        <v>95</v>
      </c>
      <c r="B462" s="1" t="s">
        <v>1993</v>
      </c>
      <c r="D462" s="2">
        <v>9.691831648295167</v>
      </c>
      <c r="F462" s="2">
        <v>9.91253986035827</v>
      </c>
      <c r="H462" s="2">
        <v>0.2207082120631032</v>
      </c>
      <c r="J462" s="3">
        <v>0.022772600688119326</v>
      </c>
      <c r="K462" s="4"/>
      <c r="M462" s="5">
        <v>31210</v>
      </c>
      <c r="N462" s="4"/>
      <c r="P462" s="23">
        <v>310.53609895210406</v>
      </c>
      <c r="R462" s="23">
        <v>317.6078135327866</v>
      </c>
      <c r="T462" s="6">
        <v>7.071714580682567</v>
      </c>
      <c r="V462" s="3">
        <v>0.022772600688119298</v>
      </c>
    </row>
    <row r="463" spans="1:22" ht="12.75">
      <c r="A463" s="1" t="s">
        <v>96</v>
      </c>
      <c r="B463" s="1" t="s">
        <v>1994</v>
      </c>
      <c r="D463" s="2">
        <v>15.093188899171382</v>
      </c>
      <c r="F463" s="2">
        <v>14.623776848970408</v>
      </c>
      <c r="H463" s="2">
        <v>-0.4694120502009742</v>
      </c>
      <c r="J463" s="3">
        <v>-0.03110091931776889</v>
      </c>
      <c r="K463" s="4"/>
      <c r="M463" s="5">
        <v>56689</v>
      </c>
      <c r="N463" s="4"/>
      <c r="P463" s="23">
        <v>266.2454603039634</v>
      </c>
      <c r="R463" s="23">
        <v>257.96498172432763</v>
      </c>
      <c r="T463" s="6">
        <v>-8.28047857963577</v>
      </c>
      <c r="V463" s="3">
        <v>-0.031100919317768753</v>
      </c>
    </row>
    <row r="464" spans="1:22" ht="12.75">
      <c r="A464" s="1" t="s">
        <v>97</v>
      </c>
      <c r="B464" s="1" t="s">
        <v>1995</v>
      </c>
      <c r="D464" s="2">
        <v>9.555940674781281</v>
      </c>
      <c r="F464" s="2">
        <v>9.419446815912037</v>
      </c>
      <c r="H464" s="2">
        <v>-0.13649385886924392</v>
      </c>
      <c r="J464" s="3">
        <v>-0.014283665367393884</v>
      </c>
      <c r="K464" s="4"/>
      <c r="M464" s="5">
        <v>37226</v>
      </c>
      <c r="N464" s="4"/>
      <c r="P464" s="23">
        <v>256.70071119060015</v>
      </c>
      <c r="R464" s="23">
        <v>253.03408413238162</v>
      </c>
      <c r="T464" s="6">
        <v>-3.6666270582185234</v>
      </c>
      <c r="V464" s="3">
        <v>-0.01428366536739376</v>
      </c>
    </row>
    <row r="465" spans="1:22" ht="12.75">
      <c r="A465" s="1" t="s">
        <v>98</v>
      </c>
      <c r="B465" s="1" t="s">
        <v>1996</v>
      </c>
      <c r="D465" s="2">
        <v>18.189042950531434</v>
      </c>
      <c r="F465" s="2">
        <v>18.21737543057595</v>
      </c>
      <c r="H465" s="2">
        <v>0.02833248004451505</v>
      </c>
      <c r="J465" s="3">
        <v>0.001557667444162435</v>
      </c>
      <c r="K465" s="4"/>
      <c r="M465" s="5">
        <v>58383</v>
      </c>
      <c r="N465" s="4"/>
      <c r="P465" s="23">
        <v>311.5469049300556</v>
      </c>
      <c r="R465" s="23">
        <v>312.03219140119467</v>
      </c>
      <c r="T465" s="6">
        <v>0.48528647113909074</v>
      </c>
      <c r="V465" s="3">
        <v>0.0015576674441623514</v>
      </c>
    </row>
    <row r="466" spans="1:22" ht="12.75">
      <c r="A466" s="1" t="s">
        <v>99</v>
      </c>
      <c r="B466" s="1" t="s">
        <v>1997</v>
      </c>
      <c r="D466" s="2">
        <v>9.365274360482244</v>
      </c>
      <c r="F466" s="2">
        <v>9.03876719178458</v>
      </c>
      <c r="H466" s="2">
        <v>-0.32650716869766505</v>
      </c>
      <c r="J466" s="3">
        <v>-0.03486359887921663</v>
      </c>
      <c r="K466" s="4"/>
      <c r="M466" s="5">
        <v>34589</v>
      </c>
      <c r="N466" s="4"/>
      <c r="P466" s="23">
        <v>270.75874874908914</v>
      </c>
      <c r="R466" s="23">
        <v>261.3191243396623</v>
      </c>
      <c r="T466" s="6">
        <v>-9.439624409426813</v>
      </c>
      <c r="V466" s="3">
        <v>-0.03486359887921652</v>
      </c>
    </row>
    <row r="467" spans="1:22" ht="12.75">
      <c r="A467" s="1" t="s">
        <v>100</v>
      </c>
      <c r="B467" s="1" t="s">
        <v>1998</v>
      </c>
      <c r="D467" s="2">
        <v>11.481269800622325</v>
      </c>
      <c r="F467" s="2">
        <v>11.25425019483761</v>
      </c>
      <c r="H467" s="2">
        <v>-0.22701960578471514</v>
      </c>
      <c r="J467" s="3">
        <v>-0.019773039892539576</v>
      </c>
      <c r="K467" s="4"/>
      <c r="M467" s="5">
        <v>41253</v>
      </c>
      <c r="N467" s="4"/>
      <c r="P467" s="23">
        <v>278.3135723613392</v>
      </c>
      <c r="R467" s="23">
        <v>272.8104669924032</v>
      </c>
      <c r="T467" s="6">
        <v>-5.503105368936019</v>
      </c>
      <c r="V467" s="3">
        <v>-0.019773039892539788</v>
      </c>
    </row>
    <row r="468" spans="1:22" ht="12.75">
      <c r="A468" s="1" t="s">
        <v>101</v>
      </c>
      <c r="B468" s="1" t="s">
        <v>1999</v>
      </c>
      <c r="D468" s="2">
        <v>11.028880864328821</v>
      </c>
      <c r="F468" s="2">
        <v>10.918383553957847</v>
      </c>
      <c r="H468" s="2">
        <v>-0.11049731037097388</v>
      </c>
      <c r="J468" s="3">
        <v>-0.01001890506663827</v>
      </c>
      <c r="K468" s="4"/>
      <c r="M468" s="5">
        <v>35309</v>
      </c>
      <c r="N468" s="4"/>
      <c r="P468" s="23">
        <v>312.35324886937667</v>
      </c>
      <c r="R468" s="23">
        <v>309.22381132169835</v>
      </c>
      <c r="T468" s="6">
        <v>-3.1294375476783216</v>
      </c>
      <c r="V468" s="3">
        <v>-0.010018905066638268</v>
      </c>
    </row>
    <row r="469" spans="1:22" ht="12.75">
      <c r="A469" s="1" t="s">
        <v>102</v>
      </c>
      <c r="B469" s="1" t="s">
        <v>2000</v>
      </c>
      <c r="D469" s="2">
        <v>11.20173600114931</v>
      </c>
      <c r="F469" s="2">
        <v>11.142363163785372</v>
      </c>
      <c r="H469" s="2">
        <v>-0.05937283736393795</v>
      </c>
      <c r="J469" s="3">
        <v>-0.005300324642345278</v>
      </c>
      <c r="K469" s="4"/>
      <c r="M469" s="5">
        <v>35436</v>
      </c>
      <c r="N469" s="4"/>
      <c r="P469" s="23">
        <v>316.11175079437044</v>
      </c>
      <c r="R469" s="23">
        <v>314.4362558919001</v>
      </c>
      <c r="T469" s="6">
        <v>-1.6754949024703478</v>
      </c>
      <c r="V469" s="3">
        <v>-0.005300324642345394</v>
      </c>
    </row>
    <row r="470" spans="1:22" ht="12.75">
      <c r="A470" s="1" t="s">
        <v>103</v>
      </c>
      <c r="B470" s="1" t="s">
        <v>2001</v>
      </c>
      <c r="D470" s="2">
        <v>13.687917711743511</v>
      </c>
      <c r="F470" s="2">
        <v>13.530804993965786</v>
      </c>
      <c r="H470" s="2">
        <v>-0.15711271777772495</v>
      </c>
      <c r="J470" s="3">
        <v>-0.011478204434479507</v>
      </c>
      <c r="K470" s="4"/>
      <c r="M470" s="5">
        <v>51584</v>
      </c>
      <c r="N470" s="4"/>
      <c r="P470" s="23">
        <v>265.352002786591</v>
      </c>
      <c r="R470" s="23">
        <v>262.3062382515079</v>
      </c>
      <c r="T470" s="6">
        <v>-3.0457645350830944</v>
      </c>
      <c r="V470" s="3">
        <v>-0.011478204434479609</v>
      </c>
    </row>
    <row r="471" spans="1:22" ht="12.75">
      <c r="A471" s="1" t="s">
        <v>104</v>
      </c>
      <c r="B471" s="1" t="s">
        <v>2002</v>
      </c>
      <c r="D471" s="2">
        <v>13.657436243872146</v>
      </c>
      <c r="F471" s="2">
        <v>13.515362728904567</v>
      </c>
      <c r="H471" s="2">
        <v>-0.14207351496757958</v>
      </c>
      <c r="J471" s="3">
        <v>-0.010402648962123144</v>
      </c>
      <c r="K471" s="4"/>
      <c r="M471" s="5">
        <v>41261</v>
      </c>
      <c r="N471" s="4"/>
      <c r="P471" s="23">
        <v>331.0010965287353</v>
      </c>
      <c r="R471" s="23">
        <v>327.557808315469</v>
      </c>
      <c r="T471" s="6">
        <v>-3.443288213266271</v>
      </c>
      <c r="V471" s="3">
        <v>-0.010402648962123145</v>
      </c>
    </row>
    <row r="472" spans="11:18" ht="12.75">
      <c r="K472" s="4"/>
      <c r="N472" s="4"/>
      <c r="P472" s="23"/>
      <c r="R472" s="23"/>
    </row>
    <row r="473" spans="2:18" ht="12.75">
      <c r="B473" s="1" t="s">
        <v>2003</v>
      </c>
      <c r="K473" s="4"/>
      <c r="N473" s="4"/>
      <c r="P473" s="23"/>
      <c r="R473" s="23"/>
    </row>
    <row r="474" spans="1:22" ht="12.75">
      <c r="A474" s="1" t="s">
        <v>105</v>
      </c>
      <c r="B474" s="1" t="s">
        <v>2004</v>
      </c>
      <c r="D474" s="2">
        <v>8.20808744945583</v>
      </c>
      <c r="F474" s="2">
        <v>7.756758128839948</v>
      </c>
      <c r="H474" s="2">
        <v>-0.4513293206158817</v>
      </c>
      <c r="J474" s="3">
        <v>-0.05498592983994139</v>
      </c>
      <c r="K474" s="4"/>
      <c r="M474" s="5">
        <v>27054</v>
      </c>
      <c r="N474" s="4"/>
      <c r="P474" s="23">
        <v>303.39644597678085</v>
      </c>
      <c r="R474" s="23">
        <v>286.71391028461403</v>
      </c>
      <c r="T474" s="6">
        <v>-16.682535692166823</v>
      </c>
      <c r="V474" s="3">
        <v>-0.054985929839941335</v>
      </c>
    </row>
    <row r="475" spans="1:22" ht="12.75">
      <c r="A475" s="1" t="s">
        <v>106</v>
      </c>
      <c r="B475" s="1" t="s">
        <v>2005</v>
      </c>
      <c r="D475" s="2">
        <v>15.436204286129714</v>
      </c>
      <c r="F475" s="2">
        <v>14.73191279855716</v>
      </c>
      <c r="H475" s="2">
        <v>-0.7042914875725543</v>
      </c>
      <c r="J475" s="3">
        <v>-0.04562595016997795</v>
      </c>
      <c r="K475" s="4"/>
      <c r="M475" s="5">
        <v>54797</v>
      </c>
      <c r="N475" s="4"/>
      <c r="P475" s="23">
        <v>281.6979813882094</v>
      </c>
      <c r="R475" s="23">
        <v>268.8452433264076</v>
      </c>
      <c r="T475" s="6">
        <v>-12.852738061801801</v>
      </c>
      <c r="V475" s="3">
        <v>-0.045625950169977884</v>
      </c>
    </row>
    <row r="476" spans="1:22" ht="12.75">
      <c r="A476" s="1" t="s">
        <v>107</v>
      </c>
      <c r="B476" s="1" t="s">
        <v>2006</v>
      </c>
      <c r="D476" s="2">
        <v>12.102755709771222</v>
      </c>
      <c r="F476" s="2">
        <v>11.937690920391333</v>
      </c>
      <c r="H476" s="2">
        <v>-0.16506478937988867</v>
      </c>
      <c r="J476" s="3">
        <v>-0.013638612010207126</v>
      </c>
      <c r="K476" s="4"/>
      <c r="M476" s="5">
        <v>43893</v>
      </c>
      <c r="N476" s="4"/>
      <c r="P476" s="23">
        <v>275.7331626858775</v>
      </c>
      <c r="R476" s="23">
        <v>271.9725450616575</v>
      </c>
      <c r="T476" s="6">
        <v>-3.7606176242200036</v>
      </c>
      <c r="V476" s="3">
        <v>-0.013638612010207123</v>
      </c>
    </row>
    <row r="477" spans="1:22" ht="12.75">
      <c r="A477" s="1" t="s">
        <v>108</v>
      </c>
      <c r="B477" s="1" t="s">
        <v>2007</v>
      </c>
      <c r="D477" s="2">
        <v>12.500764738971805</v>
      </c>
      <c r="F477" s="2">
        <v>12.325974916515838</v>
      </c>
      <c r="H477" s="2">
        <v>-0.17478982245596697</v>
      </c>
      <c r="J477" s="3">
        <v>-0.01398233036984132</v>
      </c>
      <c r="K477" s="4"/>
      <c r="M477" s="5">
        <v>54754</v>
      </c>
      <c r="N477" s="4"/>
      <c r="P477" s="23">
        <v>228.30779009701217</v>
      </c>
      <c r="R477" s="23">
        <v>225.11551514986738</v>
      </c>
      <c r="T477" s="6">
        <v>-3.1922749471447958</v>
      </c>
      <c r="V477" s="3">
        <v>-0.013982330369841254</v>
      </c>
    </row>
    <row r="478" spans="1:22" ht="12.75">
      <c r="A478" s="1" t="s">
        <v>109</v>
      </c>
      <c r="B478" s="1" t="s">
        <v>2008</v>
      </c>
      <c r="D478" s="2">
        <v>15.094616578034449</v>
      </c>
      <c r="F478" s="2">
        <v>14.328329105997847</v>
      </c>
      <c r="H478" s="2">
        <v>-0.766287472036602</v>
      </c>
      <c r="J478" s="3">
        <v>-0.05076561355998248</v>
      </c>
      <c r="K478" s="4"/>
      <c r="M478" s="5">
        <v>60689</v>
      </c>
      <c r="N478" s="4"/>
      <c r="P478" s="23">
        <v>248.72079912396725</v>
      </c>
      <c r="R478" s="23">
        <v>236.0943351513099</v>
      </c>
      <c r="T478" s="6">
        <v>-12.626463972657348</v>
      </c>
      <c r="V478" s="3">
        <v>-0.05076561355998247</v>
      </c>
    </row>
    <row r="479" spans="11:18" ht="12.75">
      <c r="K479" s="4"/>
      <c r="N479" s="4"/>
      <c r="P479" s="23"/>
      <c r="R479" s="23"/>
    </row>
    <row r="480" spans="2:18" ht="12.75">
      <c r="B480" s="1" t="s">
        <v>2009</v>
      </c>
      <c r="K480" s="4"/>
      <c r="N480" s="4"/>
      <c r="P480" s="23"/>
      <c r="R480" s="23"/>
    </row>
    <row r="481" spans="1:22" ht="12.75">
      <c r="A481" s="1" t="s">
        <v>110</v>
      </c>
      <c r="B481" s="1" t="s">
        <v>2010</v>
      </c>
      <c r="D481" s="2">
        <v>9.5426061614423</v>
      </c>
      <c r="F481" s="2">
        <v>9.163318176195371</v>
      </c>
      <c r="H481" s="2">
        <v>-0.3792879852469291</v>
      </c>
      <c r="J481" s="3">
        <v>-0.0397467923154446</v>
      </c>
      <c r="K481" s="4"/>
      <c r="M481" s="5">
        <v>27923</v>
      </c>
      <c r="N481" s="4"/>
      <c r="P481" s="23">
        <v>341.7471676196075</v>
      </c>
      <c r="R481" s="23">
        <v>328.16381392383954</v>
      </c>
      <c r="T481" s="6">
        <v>-13.583353695767983</v>
      </c>
      <c r="V481" s="3">
        <v>-0.039746792315444625</v>
      </c>
    </row>
    <row r="482" spans="1:22" ht="12.75">
      <c r="A482" s="1" t="s">
        <v>111</v>
      </c>
      <c r="B482" s="1" t="s">
        <v>2011</v>
      </c>
      <c r="D482" s="2">
        <v>18.39933664902623</v>
      </c>
      <c r="F482" s="2">
        <v>17.910803691202826</v>
      </c>
      <c r="H482" s="2">
        <v>-0.4885329578234021</v>
      </c>
      <c r="J482" s="3">
        <v>-0.026551661461624344</v>
      </c>
      <c r="K482" s="4"/>
      <c r="M482" s="5">
        <v>71728</v>
      </c>
      <c r="N482" s="4"/>
      <c r="P482" s="23">
        <v>256.5154005273565</v>
      </c>
      <c r="R482" s="23">
        <v>249.7044904528612</v>
      </c>
      <c r="T482" s="6">
        <v>-6.810910074495325</v>
      </c>
      <c r="V482" s="3">
        <v>-0.026551661461624267</v>
      </c>
    </row>
    <row r="483" spans="1:22" ht="12.75">
      <c r="A483" s="1" t="s">
        <v>112</v>
      </c>
      <c r="B483" s="1" t="s">
        <v>2012</v>
      </c>
      <c r="D483" s="2">
        <v>13.263561219694889</v>
      </c>
      <c r="F483" s="2">
        <v>13.392039117902746</v>
      </c>
      <c r="H483" s="2">
        <v>0.1284778982078567</v>
      </c>
      <c r="J483" s="3">
        <v>0.009686531096722467</v>
      </c>
      <c r="K483" s="4"/>
      <c r="M483" s="5">
        <v>54892</v>
      </c>
      <c r="N483" s="4"/>
      <c r="P483" s="23">
        <v>241.63013225415156</v>
      </c>
      <c r="R483" s="23">
        <v>243.9706900441366</v>
      </c>
      <c r="T483" s="6">
        <v>2.3405577899850414</v>
      </c>
      <c r="V483" s="3">
        <v>0.009686531096722632</v>
      </c>
    </row>
    <row r="484" spans="1:22" ht="12.75">
      <c r="A484" s="1" t="s">
        <v>113</v>
      </c>
      <c r="B484" s="1" t="s">
        <v>2013</v>
      </c>
      <c r="D484" s="2">
        <v>14.598627465256378</v>
      </c>
      <c r="F484" s="2">
        <v>13.685673116845317</v>
      </c>
      <c r="H484" s="2">
        <v>-0.9129543484110609</v>
      </c>
      <c r="J484" s="3">
        <v>-0.06253699880922524</v>
      </c>
      <c r="K484" s="4"/>
      <c r="M484" s="5">
        <v>43061</v>
      </c>
      <c r="N484" s="4"/>
      <c r="P484" s="23">
        <v>339.0220260852367</v>
      </c>
      <c r="R484" s="23">
        <v>317.8206060436431</v>
      </c>
      <c r="T484" s="6">
        <v>-21.201420041593565</v>
      </c>
      <c r="V484" s="3">
        <v>-0.06253699880922521</v>
      </c>
    </row>
    <row r="485" spans="1:22" ht="12.75">
      <c r="A485" s="1" t="s">
        <v>114</v>
      </c>
      <c r="B485" s="1" t="s">
        <v>2014</v>
      </c>
      <c r="D485" s="2">
        <v>13.571805931092177</v>
      </c>
      <c r="F485" s="2">
        <v>13.788255558295392</v>
      </c>
      <c r="H485" s="2">
        <v>0.2164496272032146</v>
      </c>
      <c r="J485" s="3">
        <v>0.015948476444637462</v>
      </c>
      <c r="K485" s="4"/>
      <c r="M485" s="5">
        <v>57212</v>
      </c>
      <c r="N485" s="4"/>
      <c r="P485" s="23">
        <v>237.2195681166919</v>
      </c>
      <c r="R485" s="23">
        <v>241.00285881100802</v>
      </c>
      <c r="T485" s="6">
        <v>3.783290694316122</v>
      </c>
      <c r="V485" s="3">
        <v>0.015948476444637417</v>
      </c>
    </row>
    <row r="486" spans="1:22" ht="12.75">
      <c r="A486" s="1" t="s">
        <v>115</v>
      </c>
      <c r="B486" s="1" t="s">
        <v>2015</v>
      </c>
      <c r="D486" s="2">
        <v>14.998457545857319</v>
      </c>
      <c r="F486" s="2">
        <v>15.359306765136704</v>
      </c>
      <c r="H486" s="2">
        <v>0.36084921927938574</v>
      </c>
      <c r="J486" s="3">
        <v>0.02405908862135326</v>
      </c>
      <c r="K486" s="4"/>
      <c r="M486" s="5">
        <v>59756</v>
      </c>
      <c r="N486" s="4"/>
      <c r="P486" s="23">
        <v>250.99500545313137</v>
      </c>
      <c r="R486" s="23">
        <v>257.0337165328453</v>
      </c>
      <c r="T486" s="6">
        <v>6.03871107971392</v>
      </c>
      <c r="V486" s="3">
        <v>0.02405908862135321</v>
      </c>
    </row>
    <row r="487" spans="1:22" ht="12.75">
      <c r="A487" s="1" t="s">
        <v>116</v>
      </c>
      <c r="B487" s="1" t="s">
        <v>2016</v>
      </c>
      <c r="D487" s="2">
        <v>13.947094617451288</v>
      </c>
      <c r="F487" s="2">
        <v>13.427065060420421</v>
      </c>
      <c r="H487" s="2">
        <v>-0.5200295570308668</v>
      </c>
      <c r="J487" s="3">
        <v>-0.03728587001770106</v>
      </c>
      <c r="K487" s="4"/>
      <c r="M487" s="5">
        <v>48409</v>
      </c>
      <c r="N487" s="4"/>
      <c r="P487" s="23">
        <v>288.1095378431963</v>
      </c>
      <c r="R487" s="23">
        <v>277.36712306431497</v>
      </c>
      <c r="T487" s="6">
        <v>-10.742414778881312</v>
      </c>
      <c r="V487" s="3">
        <v>-0.03728587001770096</v>
      </c>
    </row>
    <row r="488" spans="11:18" ht="12.75">
      <c r="K488" s="4"/>
      <c r="N488" s="4"/>
      <c r="P488" s="23"/>
      <c r="R488" s="23"/>
    </row>
    <row r="489" spans="2:18" ht="12.75">
      <c r="B489" s="1" t="s">
        <v>2017</v>
      </c>
      <c r="K489" s="4"/>
      <c r="N489" s="4"/>
      <c r="P489" s="23"/>
      <c r="R489" s="23"/>
    </row>
    <row r="490" spans="1:22" ht="12.75">
      <c r="A490" s="1" t="s">
        <v>117</v>
      </c>
      <c r="B490" s="1" t="s">
        <v>2018</v>
      </c>
      <c r="D490" s="2">
        <v>11.053158780573508</v>
      </c>
      <c r="F490" s="2">
        <v>10.83963429263854</v>
      </c>
      <c r="H490" s="2">
        <v>-0.21352448793496848</v>
      </c>
      <c r="J490" s="3">
        <v>-0.0193179607905614</v>
      </c>
      <c r="K490" s="4"/>
      <c r="M490" s="5">
        <v>39711</v>
      </c>
      <c r="N490" s="4"/>
      <c r="P490" s="23">
        <v>278.3399758397801</v>
      </c>
      <c r="R490" s="23">
        <v>272.96301510006145</v>
      </c>
      <c r="T490" s="6">
        <v>-5.3769607397186405</v>
      </c>
      <c r="V490" s="3">
        <v>-0.01931796079056126</v>
      </c>
    </row>
    <row r="491" spans="1:22" ht="12.75">
      <c r="A491" s="1" t="s">
        <v>118</v>
      </c>
      <c r="B491" s="1" t="s">
        <v>2019</v>
      </c>
      <c r="D491" s="2">
        <v>8.963404582053021</v>
      </c>
      <c r="F491" s="2">
        <v>8.74996667786403</v>
      </c>
      <c r="H491" s="2">
        <v>-0.2134379041889911</v>
      </c>
      <c r="J491" s="3">
        <v>-0.023812146627448592</v>
      </c>
      <c r="K491" s="4"/>
      <c r="M491" s="5">
        <v>34051</v>
      </c>
      <c r="N491" s="4"/>
      <c r="P491" s="23">
        <v>263.2346944892373</v>
      </c>
      <c r="R491" s="23">
        <v>256.966511346628</v>
      </c>
      <c r="T491" s="6">
        <v>-6.268183142609303</v>
      </c>
      <c r="V491" s="3">
        <v>-0.0238121466274484</v>
      </c>
    </row>
    <row r="492" spans="1:22" ht="12.75">
      <c r="A492" s="1" t="s">
        <v>119</v>
      </c>
      <c r="B492" s="1" t="s">
        <v>2020</v>
      </c>
      <c r="D492" s="2">
        <v>10.085642750158517</v>
      </c>
      <c r="F492" s="2">
        <v>9.69948672566614</v>
      </c>
      <c r="H492" s="2">
        <v>-0.38615602449237585</v>
      </c>
      <c r="J492" s="3">
        <v>-0.03828769609019778</v>
      </c>
      <c r="K492" s="4"/>
      <c r="M492" s="5">
        <v>35527</v>
      </c>
      <c r="N492" s="4"/>
      <c r="P492" s="23">
        <v>283.8866988532248</v>
      </c>
      <c r="R492" s="23">
        <v>273.017331203483</v>
      </c>
      <c r="T492" s="6">
        <v>-10.869367649741775</v>
      </c>
      <c r="V492" s="3">
        <v>-0.0382876960901978</v>
      </c>
    </row>
    <row r="493" spans="1:22" ht="12.75">
      <c r="A493" s="1" t="s">
        <v>120</v>
      </c>
      <c r="B493" s="1" t="s">
        <v>2021</v>
      </c>
      <c r="D493" s="2">
        <v>11.380884590429266</v>
      </c>
      <c r="F493" s="2">
        <v>11.051226318944297</v>
      </c>
      <c r="H493" s="2">
        <v>-0.32965827148496984</v>
      </c>
      <c r="J493" s="3">
        <v>-0.028965962080152834</v>
      </c>
      <c r="K493" s="4"/>
      <c r="M493" s="5">
        <v>43996</v>
      </c>
      <c r="N493" s="4"/>
      <c r="P493" s="23">
        <v>258.679984326513</v>
      </c>
      <c r="R493" s="23">
        <v>251.18706970961668</v>
      </c>
      <c r="T493" s="6">
        <v>-7.492914616896343</v>
      </c>
      <c r="V493" s="3">
        <v>-0.028965962080152976</v>
      </c>
    </row>
    <row r="494" spans="1:22" ht="12.75">
      <c r="A494" s="1" t="s">
        <v>121</v>
      </c>
      <c r="B494" s="1" t="s">
        <v>2022</v>
      </c>
      <c r="D494" s="2">
        <v>11.821120540742259</v>
      </c>
      <c r="F494" s="2">
        <v>11.72081051709889</v>
      </c>
      <c r="H494" s="2">
        <v>-0.1003100236433685</v>
      </c>
      <c r="J494" s="3">
        <v>-0.008485661177182273</v>
      </c>
      <c r="K494" s="4"/>
      <c r="M494" s="5">
        <v>52481</v>
      </c>
      <c r="N494" s="4"/>
      <c r="P494" s="23">
        <v>225.24571827408508</v>
      </c>
      <c r="R494" s="23">
        <v>223.33435942720016</v>
      </c>
      <c r="T494" s="6">
        <v>-1.911358846884923</v>
      </c>
      <c r="V494" s="3">
        <v>-0.0084856611771822</v>
      </c>
    </row>
    <row r="495" spans="1:22" ht="12.75">
      <c r="A495" s="1" t="s">
        <v>122</v>
      </c>
      <c r="B495" s="1" t="s">
        <v>2023</v>
      </c>
      <c r="D495" s="2">
        <v>12.803234801844114</v>
      </c>
      <c r="F495" s="2">
        <v>12.464602449526085</v>
      </c>
      <c r="H495" s="2">
        <v>-0.33863235231802946</v>
      </c>
      <c r="J495" s="3">
        <v>-0.02644896837081005</v>
      </c>
      <c r="K495" s="4"/>
      <c r="M495" s="5">
        <v>45357</v>
      </c>
      <c r="N495" s="4"/>
      <c r="P495" s="23">
        <v>282.2769319365063</v>
      </c>
      <c r="R495" s="23">
        <v>274.8109982919083</v>
      </c>
      <c r="T495" s="6">
        <v>-7.46593364459801</v>
      </c>
      <c r="V495" s="3">
        <v>-0.026448968370810243</v>
      </c>
    </row>
    <row r="496" spans="11:18" ht="12.75">
      <c r="K496" s="4"/>
      <c r="N496" s="4"/>
      <c r="P496" s="23"/>
      <c r="R496" s="23"/>
    </row>
    <row r="497" spans="2:18" ht="12.75">
      <c r="B497" s="29" t="s">
        <v>146</v>
      </c>
      <c r="K497" s="4"/>
      <c r="N497" s="4"/>
      <c r="P497" s="23"/>
      <c r="R497" s="23"/>
    </row>
    <row r="498" spans="11:18" ht="12.75">
      <c r="K498" s="4"/>
      <c r="N498" s="4"/>
      <c r="P498" s="23"/>
      <c r="R498" s="23"/>
    </row>
    <row r="499" spans="1:22" ht="12.75">
      <c r="A499" s="1" t="s">
        <v>147</v>
      </c>
      <c r="B499" s="1" t="s">
        <v>148</v>
      </c>
      <c r="D499" s="2">
        <v>44.82049469061037</v>
      </c>
      <c r="F499" s="2">
        <v>43.366429843144104</v>
      </c>
      <c r="H499" s="2">
        <v>-1.4540648474662632</v>
      </c>
      <c r="J499" s="3">
        <v>-0.032441963380892384</v>
      </c>
      <c r="K499" s="4"/>
      <c r="M499" s="5">
        <v>473892</v>
      </c>
      <c r="N499" s="4"/>
      <c r="P499" s="23">
        <v>94.57955544852068</v>
      </c>
      <c r="R499" s="23">
        <v>91.5112089740787</v>
      </c>
      <c r="T499" s="6">
        <v>-3.068346474441981</v>
      </c>
      <c r="V499" s="3">
        <v>-0.0324419633808923</v>
      </c>
    </row>
    <row r="500" spans="1:22" ht="12.75">
      <c r="A500" s="1" t="s">
        <v>149</v>
      </c>
      <c r="B500" s="1" t="s">
        <v>150</v>
      </c>
      <c r="D500" s="2">
        <v>28.60956851011148</v>
      </c>
      <c r="F500" s="2">
        <v>27.978803393100755</v>
      </c>
      <c r="H500" s="2">
        <v>-0.6307651170107249</v>
      </c>
      <c r="J500" s="3">
        <v>-0.02204734813766218</v>
      </c>
      <c r="K500" s="4"/>
      <c r="M500" s="5">
        <v>258205</v>
      </c>
      <c r="N500" s="4"/>
      <c r="P500" s="23">
        <v>110.80176026843586</v>
      </c>
      <c r="R500" s="23">
        <v>108.35887528553185</v>
      </c>
      <c r="T500" s="6">
        <v>-2.4428849829040047</v>
      </c>
      <c r="V500" s="3">
        <v>-0.022047348137662306</v>
      </c>
    </row>
    <row r="501" spans="1:22" ht="12.75">
      <c r="A501" s="1" t="s">
        <v>151</v>
      </c>
      <c r="B501" s="1" t="s">
        <v>152</v>
      </c>
      <c r="D501" s="2">
        <v>33.946430927085444</v>
      </c>
      <c r="F501" s="2">
        <v>33.06459102557409</v>
      </c>
      <c r="H501" s="2">
        <v>-0.8818399015113556</v>
      </c>
      <c r="J501" s="3">
        <v>-0.025977396663746065</v>
      </c>
      <c r="K501" s="4"/>
      <c r="M501" s="5">
        <v>357309</v>
      </c>
      <c r="N501" s="4"/>
      <c r="P501" s="23">
        <v>95.00580989307699</v>
      </c>
      <c r="R501" s="23">
        <v>92.53780628412407</v>
      </c>
      <c r="T501" s="6">
        <v>-2.4680036089529125</v>
      </c>
      <c r="V501" s="3">
        <v>-0.025977396663746082</v>
      </c>
    </row>
    <row r="502" spans="1:22" ht="12.75">
      <c r="A502" s="1" t="s">
        <v>153</v>
      </c>
      <c r="B502" s="1" t="s">
        <v>154</v>
      </c>
      <c r="D502" s="2">
        <v>28.323781804894416</v>
      </c>
      <c r="F502" s="2">
        <v>27.75994097064802</v>
      </c>
      <c r="H502" s="2">
        <v>-0.5638408342463954</v>
      </c>
      <c r="J502" s="3">
        <v>-0.019906975633775092</v>
      </c>
      <c r="K502" s="4"/>
      <c r="M502" s="5">
        <v>317030</v>
      </c>
      <c r="N502" s="4"/>
      <c r="P502" s="23">
        <v>89.34101443047793</v>
      </c>
      <c r="R502" s="23">
        <v>87.56250503311365</v>
      </c>
      <c r="T502" s="6">
        <v>-1.7785093973642745</v>
      </c>
      <c r="V502" s="3">
        <v>-0.01990697563377511</v>
      </c>
    </row>
    <row r="503" spans="1:22" ht="12.75">
      <c r="A503" s="1" t="s">
        <v>155</v>
      </c>
      <c r="B503" s="1" t="s">
        <v>156</v>
      </c>
      <c r="D503" s="2">
        <v>29.46230923264331</v>
      </c>
      <c r="F503" s="2">
        <v>28.782280206542055</v>
      </c>
      <c r="H503" s="2">
        <v>-0.6800290261012556</v>
      </c>
      <c r="J503" s="3">
        <v>-0.023081321315703417</v>
      </c>
      <c r="K503" s="4"/>
      <c r="M503" s="5">
        <v>346780</v>
      </c>
      <c r="N503" s="4"/>
      <c r="P503" s="23">
        <v>84.95965520688422</v>
      </c>
      <c r="R503" s="23">
        <v>82.99867410618276</v>
      </c>
      <c r="T503" s="6">
        <v>-1.96098110070146</v>
      </c>
      <c r="V503" s="3">
        <v>-0.023081321315703302</v>
      </c>
    </row>
    <row r="504" spans="11:18" ht="12.75">
      <c r="K504" s="4"/>
      <c r="N504" s="4"/>
      <c r="P504" s="23"/>
      <c r="R504" s="23"/>
    </row>
    <row r="505" spans="1:22" ht="12.75">
      <c r="A505" s="1" t="s">
        <v>157</v>
      </c>
      <c r="B505" s="1" t="s">
        <v>158</v>
      </c>
      <c r="D505" s="2">
        <v>42.86495158842978</v>
      </c>
      <c r="F505" s="2">
        <v>41.63233882698898</v>
      </c>
      <c r="H505" s="2">
        <v>-1.2326127614408051</v>
      </c>
      <c r="J505" s="3">
        <v>-0.02875572503325806</v>
      </c>
      <c r="K505" s="4"/>
      <c r="M505" s="5">
        <v>461014</v>
      </c>
      <c r="N505" s="4"/>
      <c r="P505" s="23">
        <v>92.9797177275089</v>
      </c>
      <c r="R505" s="23">
        <v>90.3060185308667</v>
      </c>
      <c r="T505" s="6">
        <v>-2.673699196642204</v>
      </c>
      <c r="V505" s="3">
        <v>-0.028755725033258146</v>
      </c>
    </row>
    <row r="506" spans="1:22" ht="12.75">
      <c r="A506" s="1" t="s">
        <v>159</v>
      </c>
      <c r="B506" s="1" t="s">
        <v>160</v>
      </c>
      <c r="D506" s="2">
        <v>28.651631738756123</v>
      </c>
      <c r="F506" s="2">
        <v>27.196002766652185</v>
      </c>
      <c r="H506" s="2">
        <v>-1.4556289721039377</v>
      </c>
      <c r="J506" s="3">
        <v>-0.050804400439607635</v>
      </c>
      <c r="K506" s="4"/>
      <c r="M506" s="5">
        <v>249679</v>
      </c>
      <c r="N506" s="4"/>
      <c r="P506" s="23">
        <v>114.75387092529257</v>
      </c>
      <c r="R506" s="23">
        <v>108.92386931480895</v>
      </c>
      <c r="T506" s="6">
        <v>-5.83000161048362</v>
      </c>
      <c r="V506" s="3">
        <v>-0.05080440043960771</v>
      </c>
    </row>
    <row r="507" spans="1:22" ht="12.75">
      <c r="A507" s="1" t="s">
        <v>161</v>
      </c>
      <c r="B507" s="1" t="s">
        <v>162</v>
      </c>
      <c r="D507" s="2">
        <v>38.52420307375664</v>
      </c>
      <c r="F507" s="2">
        <v>37.33902067182011</v>
      </c>
      <c r="H507" s="2">
        <v>-1.1851824019365296</v>
      </c>
      <c r="J507" s="3">
        <v>-0.030764618275618442</v>
      </c>
      <c r="K507" s="4"/>
      <c r="M507" s="5">
        <v>455432</v>
      </c>
      <c r="N507" s="4"/>
      <c r="P507" s="23">
        <v>84.58826580863145</v>
      </c>
      <c r="R507" s="23">
        <v>81.98594010043236</v>
      </c>
      <c r="T507" s="6">
        <v>-2.602325708199089</v>
      </c>
      <c r="V507" s="3">
        <v>-0.03076461827561839</v>
      </c>
    </row>
    <row r="508" spans="1:22" ht="12.75">
      <c r="A508" s="1" t="s">
        <v>194</v>
      </c>
      <c r="B508" s="1" t="s">
        <v>195</v>
      </c>
      <c r="D508" s="2">
        <v>76.54844764425292</v>
      </c>
      <c r="F508" s="2">
        <v>74.61039081262938</v>
      </c>
      <c r="H508" s="2">
        <v>-1.9380568316235411</v>
      </c>
      <c r="J508" s="3">
        <v>-0.025318042249927272</v>
      </c>
      <c r="K508" s="4"/>
      <c r="M508" s="5">
        <v>779692</v>
      </c>
      <c r="N508" s="4"/>
      <c r="P508" s="23">
        <v>98.17780308667129</v>
      </c>
      <c r="R508" s="23">
        <v>95.6921333201179</v>
      </c>
      <c r="T508" s="6">
        <v>-2.485669766553386</v>
      </c>
      <c r="V508" s="3">
        <v>-0.025318042249927293</v>
      </c>
    </row>
    <row r="509" spans="1:22" ht="12.75">
      <c r="A509" s="1" t="s">
        <v>163</v>
      </c>
      <c r="B509" s="1" t="s">
        <v>164</v>
      </c>
      <c r="D509" s="2">
        <v>29.73601627750928</v>
      </c>
      <c r="F509" s="2">
        <v>29.055610116743768</v>
      </c>
      <c r="H509" s="2">
        <v>-0.6804061607655107</v>
      </c>
      <c r="J509" s="3">
        <v>-0.022881550588877413</v>
      </c>
      <c r="K509" s="4"/>
      <c r="M509" s="5">
        <v>351321</v>
      </c>
      <c r="N509" s="4"/>
      <c r="P509" s="23">
        <v>84.64058874223083</v>
      </c>
      <c r="R509" s="23">
        <v>82.70388082905312</v>
      </c>
      <c r="T509" s="6">
        <v>-1.9367079131777132</v>
      </c>
      <c r="V509" s="3">
        <v>-0.022881550588877298</v>
      </c>
    </row>
    <row r="510" spans="11:18" ht="12.75">
      <c r="K510" s="4"/>
      <c r="N510" s="4"/>
      <c r="P510" s="23"/>
      <c r="R510" s="23"/>
    </row>
    <row r="511" spans="1:22" ht="12.75">
      <c r="A511" s="1" t="s">
        <v>165</v>
      </c>
      <c r="B511" s="1" t="s">
        <v>166</v>
      </c>
      <c r="D511" s="2">
        <v>29.484733319068866</v>
      </c>
      <c r="F511" s="2">
        <v>28.535222277826207</v>
      </c>
      <c r="H511" s="2">
        <v>-0.9495110412426584</v>
      </c>
      <c r="J511" s="3">
        <v>-0.032203480729078686</v>
      </c>
      <c r="K511" s="4"/>
      <c r="M511" s="5">
        <v>285496</v>
      </c>
      <c r="N511" s="4"/>
      <c r="P511" s="23">
        <v>103.27546907511443</v>
      </c>
      <c r="R511" s="23">
        <v>99.94963949696741</v>
      </c>
      <c r="T511" s="6">
        <v>-3.3258295781470224</v>
      </c>
      <c r="V511" s="3">
        <v>-0.03220348072907881</v>
      </c>
    </row>
    <row r="512" spans="1:22" ht="12.75">
      <c r="A512" s="1" t="s">
        <v>167</v>
      </c>
      <c r="B512" s="1" t="s">
        <v>168</v>
      </c>
      <c r="D512" s="2">
        <v>38.26636975931419</v>
      </c>
      <c r="F512" s="2">
        <v>37.352358190873254</v>
      </c>
      <c r="H512" s="2">
        <v>-0.9140115684409338</v>
      </c>
      <c r="J512" s="3">
        <v>-0.023885505058092418</v>
      </c>
      <c r="K512" s="4"/>
      <c r="M512" s="5">
        <v>371323</v>
      </c>
      <c r="N512" s="4"/>
      <c r="P512" s="23">
        <v>103.0541328151345</v>
      </c>
      <c r="R512" s="23">
        <v>100.59263280452127</v>
      </c>
      <c r="T512" s="6">
        <v>-2.4615000106132214</v>
      </c>
      <c r="V512" s="3">
        <v>-0.023885505058092404</v>
      </c>
    </row>
    <row r="513" spans="1:22" ht="12.75">
      <c r="A513" s="1" t="s">
        <v>169</v>
      </c>
      <c r="B513" s="1" t="s">
        <v>170</v>
      </c>
      <c r="D513" s="2">
        <v>74.40281704795633</v>
      </c>
      <c r="F513" s="2">
        <v>72.22673641775772</v>
      </c>
      <c r="H513" s="2">
        <v>-2.176080630198612</v>
      </c>
      <c r="J513" s="3">
        <v>-0.029247288161092334</v>
      </c>
      <c r="K513" s="4"/>
      <c r="M513" s="5">
        <v>756771</v>
      </c>
      <c r="N513" s="4"/>
      <c r="P513" s="23">
        <v>98.31615779140101</v>
      </c>
      <c r="R513" s="23">
        <v>95.44067679358447</v>
      </c>
      <c r="T513" s="6">
        <v>-2.8754809978165383</v>
      </c>
      <c r="V513" s="3">
        <v>-0.029247288161092434</v>
      </c>
    </row>
    <row r="514" spans="1:22" ht="12.75">
      <c r="A514" s="1" t="s">
        <v>171</v>
      </c>
      <c r="B514" s="1" t="s">
        <v>172</v>
      </c>
      <c r="D514" s="2">
        <v>67.50744681674128</v>
      </c>
      <c r="F514" s="2">
        <v>65.69677219136415</v>
      </c>
      <c r="H514" s="2">
        <v>-1.810674625377132</v>
      </c>
      <c r="J514" s="3">
        <v>-0.02682185019220872</v>
      </c>
      <c r="K514" s="4"/>
      <c r="M514" s="5">
        <v>760263</v>
      </c>
      <c r="N514" s="4"/>
      <c r="P514" s="23">
        <v>88.79486022171443</v>
      </c>
      <c r="R514" s="23">
        <v>86.4132177830095</v>
      </c>
      <c r="T514" s="6">
        <v>-2.3816424387049295</v>
      </c>
      <c r="V514" s="3">
        <v>-0.02682185019220863</v>
      </c>
    </row>
    <row r="515" spans="1:22" ht="12.75">
      <c r="A515" s="1" t="s">
        <v>173</v>
      </c>
      <c r="B515" s="1" t="s">
        <v>174</v>
      </c>
      <c r="D515" s="2">
        <v>31.971022125908807</v>
      </c>
      <c r="F515" s="2">
        <v>31.350431163017063</v>
      </c>
      <c r="H515" s="2">
        <v>-0.6205909628917432</v>
      </c>
      <c r="J515" s="3">
        <v>-0.019411045428817435</v>
      </c>
      <c r="K515" s="4"/>
      <c r="M515" s="5">
        <v>333846</v>
      </c>
      <c r="N515" s="4"/>
      <c r="P515" s="23">
        <v>95.76577861022389</v>
      </c>
      <c r="R515" s="23">
        <v>93.90686473109477</v>
      </c>
      <c r="T515" s="6">
        <v>-1.858913879129119</v>
      </c>
      <c r="V515" s="3">
        <v>-0.01941104542881733</v>
      </c>
    </row>
    <row r="516" spans="11:18" ht="12.75">
      <c r="K516" s="4"/>
      <c r="N516" s="4"/>
      <c r="P516" s="23"/>
      <c r="R516" s="23"/>
    </row>
    <row r="517" spans="1:22" ht="12.75">
      <c r="A517" s="1" t="s">
        <v>175</v>
      </c>
      <c r="B517" s="1" t="s">
        <v>176</v>
      </c>
      <c r="D517" s="2">
        <v>45.510404128433535</v>
      </c>
      <c r="F517" s="2">
        <v>43.62107391211423</v>
      </c>
      <c r="H517" s="2">
        <v>-1.8893302163193084</v>
      </c>
      <c r="J517" s="3">
        <v>-0.04151424828018417</v>
      </c>
      <c r="K517" s="4"/>
      <c r="M517" s="5">
        <v>415143</v>
      </c>
      <c r="N517" s="4"/>
      <c r="P517" s="23">
        <v>109.62584971548004</v>
      </c>
      <c r="R517" s="23">
        <v>105.07481497246545</v>
      </c>
      <c r="T517" s="6">
        <v>-4.551034743014597</v>
      </c>
      <c r="V517" s="3">
        <v>-0.041514248280184185</v>
      </c>
    </row>
    <row r="518" spans="1:22" ht="12.75">
      <c r="A518" s="1" t="s">
        <v>177</v>
      </c>
      <c r="B518" s="1" t="s">
        <v>178</v>
      </c>
      <c r="D518" s="2">
        <v>71.18020787281876</v>
      </c>
      <c r="F518" s="2">
        <v>69.30679242149752</v>
      </c>
      <c r="H518" s="2">
        <v>-1.873415451321236</v>
      </c>
      <c r="J518" s="3">
        <v>-0.026319330995331753</v>
      </c>
      <c r="K518" s="4"/>
      <c r="M518" s="5">
        <v>753350</v>
      </c>
      <c r="N518" s="4"/>
      <c r="P518" s="23">
        <v>94.48491122694465</v>
      </c>
      <c r="R518" s="23">
        <v>91.99813157429817</v>
      </c>
      <c r="T518" s="6">
        <v>-2.486779652646476</v>
      </c>
      <c r="V518" s="3">
        <v>-0.02631933099533157</v>
      </c>
    </row>
    <row r="519" spans="1:22" ht="12.75">
      <c r="A519" s="1" t="s">
        <v>179</v>
      </c>
      <c r="B519" s="1" t="s">
        <v>180</v>
      </c>
      <c r="D519" s="2">
        <v>58.997728320068205</v>
      </c>
      <c r="F519" s="2">
        <v>56.676226687715584</v>
      </c>
      <c r="H519" s="2">
        <v>-2.3215016323526214</v>
      </c>
      <c r="J519" s="3">
        <v>-0.039349000350628036</v>
      </c>
      <c r="K519" s="4"/>
      <c r="M519" s="5">
        <v>658071</v>
      </c>
      <c r="N519" s="4"/>
      <c r="P519" s="23">
        <v>89.65252734137836</v>
      </c>
      <c r="R519" s="23">
        <v>86.12479001158778</v>
      </c>
      <c r="T519" s="6">
        <v>-3.5277373297905825</v>
      </c>
      <c r="V519" s="3">
        <v>-0.03934900035062799</v>
      </c>
    </row>
    <row r="520" spans="1:22" ht="12.75">
      <c r="A520" s="1" t="s">
        <v>181</v>
      </c>
      <c r="B520" s="1" t="s">
        <v>182</v>
      </c>
      <c r="D520" s="2">
        <v>36.398704087952076</v>
      </c>
      <c r="F520" s="2">
        <v>35.17364522239507</v>
      </c>
      <c r="H520" s="2">
        <v>-1.2250588655570027</v>
      </c>
      <c r="J520" s="3">
        <v>-0.03365666158324839</v>
      </c>
      <c r="K520" s="4"/>
      <c r="M520" s="5">
        <v>426395</v>
      </c>
      <c r="N520" s="4"/>
      <c r="P520" s="23">
        <v>85.36381544800497</v>
      </c>
      <c r="R520" s="23">
        <v>82.49075440001658</v>
      </c>
      <c r="T520" s="6">
        <v>-2.8730610479883865</v>
      </c>
      <c r="V520" s="3">
        <v>-0.03365666158324853</v>
      </c>
    </row>
    <row r="521" spans="1:22" ht="12.75">
      <c r="A521" s="1" t="s">
        <v>183</v>
      </c>
      <c r="B521" s="1" t="s">
        <v>184</v>
      </c>
      <c r="D521" s="2">
        <v>30.30631907519507</v>
      </c>
      <c r="F521" s="2">
        <v>29.550192367451043</v>
      </c>
      <c r="H521" s="2">
        <v>-0.756126707744027</v>
      </c>
      <c r="J521" s="3">
        <v>-0.02494947360212072</v>
      </c>
      <c r="K521" s="4"/>
      <c r="M521" s="5">
        <v>363356</v>
      </c>
      <c r="N521" s="4"/>
      <c r="P521" s="23">
        <v>83.40668401015827</v>
      </c>
      <c r="R521" s="23">
        <v>81.3257311492064</v>
      </c>
      <c r="T521" s="6">
        <v>-2.080952860951868</v>
      </c>
      <c r="V521" s="3">
        <v>-0.024949473602120718</v>
      </c>
    </row>
    <row r="522" spans="11:18" ht="12.75">
      <c r="K522" s="4"/>
      <c r="N522" s="4"/>
      <c r="P522" s="23"/>
      <c r="R522" s="23"/>
    </row>
    <row r="523" spans="1:22" ht="12.75">
      <c r="A523" s="1" t="s">
        <v>185</v>
      </c>
      <c r="B523" s="1" t="s">
        <v>186</v>
      </c>
      <c r="D523" s="2">
        <v>42.9598691519375</v>
      </c>
      <c r="F523" s="2">
        <v>41.48412240453894</v>
      </c>
      <c r="H523" s="2">
        <v>-1.47574674739856</v>
      </c>
      <c r="J523" s="3">
        <v>-0.03435175144922441</v>
      </c>
      <c r="K523" s="4"/>
      <c r="M523" s="5">
        <v>485973</v>
      </c>
      <c r="N523" s="4"/>
      <c r="P523" s="23">
        <v>88.39970358834236</v>
      </c>
      <c r="R523" s="23">
        <v>85.3630189424905</v>
      </c>
      <c r="T523" s="6">
        <v>-3.0366846458518637</v>
      </c>
      <c r="V523" s="3">
        <v>-0.03435175144922459</v>
      </c>
    </row>
    <row r="524" spans="1:22" ht="12.75">
      <c r="A524" s="1" t="s">
        <v>187</v>
      </c>
      <c r="B524" s="1" t="s">
        <v>188</v>
      </c>
      <c r="D524" s="2">
        <v>20.949201368404175</v>
      </c>
      <c r="F524" s="2">
        <v>20.543924185162748</v>
      </c>
      <c r="H524" s="2">
        <v>-0.40527718324142725</v>
      </c>
      <c r="J524" s="3">
        <v>-0.019345710421814502</v>
      </c>
      <c r="K524" s="4"/>
      <c r="M524" s="5">
        <v>206165</v>
      </c>
      <c r="N524" s="4"/>
      <c r="P524" s="23">
        <v>101.61376260958056</v>
      </c>
      <c r="R524" s="23">
        <v>99.64797218326461</v>
      </c>
      <c r="T524" s="6">
        <v>-1.965790426315948</v>
      </c>
      <c r="V524" s="3">
        <v>-0.01934571042181451</v>
      </c>
    </row>
    <row r="525" spans="1:22" ht="12.75">
      <c r="A525" s="1" t="s">
        <v>189</v>
      </c>
      <c r="B525" s="1" t="s">
        <v>190</v>
      </c>
      <c r="D525" s="2">
        <v>41.90434745094464</v>
      </c>
      <c r="F525" s="2">
        <v>40.60981517012223</v>
      </c>
      <c r="H525" s="2">
        <v>-1.2945322808224091</v>
      </c>
      <c r="J525" s="3">
        <v>-0.030892553149475824</v>
      </c>
      <c r="K525" s="4"/>
      <c r="M525" s="5">
        <v>480874</v>
      </c>
      <c r="N525" s="4"/>
      <c r="P525" s="23">
        <v>87.14205270184007</v>
      </c>
      <c r="R525" s="23">
        <v>84.45001220719405</v>
      </c>
      <c r="T525" s="6">
        <v>-2.6920404946460224</v>
      </c>
      <c r="V525" s="3">
        <v>-0.030892553149475876</v>
      </c>
    </row>
    <row r="526" spans="1:22" ht="12.75">
      <c r="A526" s="1" t="s">
        <v>191</v>
      </c>
      <c r="B526" s="1" t="s">
        <v>192</v>
      </c>
      <c r="D526" s="2">
        <v>24.690179483619353</v>
      </c>
      <c r="F526" s="2">
        <v>24.17071717968762</v>
      </c>
      <c r="H526" s="2">
        <v>-0.5194623039317321</v>
      </c>
      <c r="J526" s="3">
        <v>-0.021039227530782766</v>
      </c>
      <c r="K526" s="4"/>
      <c r="M526" s="5">
        <v>298892</v>
      </c>
      <c r="N526" s="4"/>
      <c r="P526" s="23">
        <v>82.60568862204192</v>
      </c>
      <c r="R526" s="23">
        <v>80.86772874378578</v>
      </c>
      <c r="T526" s="6">
        <v>-1.7379598782561487</v>
      </c>
      <c r="V526" s="3">
        <v>-0.021039227530782953</v>
      </c>
    </row>
    <row r="527" spans="11:14" ht="12.75">
      <c r="K527" s="4"/>
      <c r="N527" s="4"/>
    </row>
    <row r="528" ht="12.75">
      <c r="B528" s="1" t="s">
        <v>632</v>
      </c>
    </row>
  </sheetData>
  <mergeCells count="6">
    <mergeCell ref="B1:V1"/>
    <mergeCell ref="H9:J9"/>
    <mergeCell ref="T9:V9"/>
    <mergeCell ref="B3:V3"/>
    <mergeCell ref="B5:V5"/>
    <mergeCell ref="B7:V7"/>
  </mergeCells>
  <conditionalFormatting sqref="V527:V65536 V12 V1:V2 V8:V10">
    <cfRule type="cellIs" priority="1" dxfId="0" operator="lessThan" stopIfTrue="1">
      <formula>-0.088000000000001</formula>
    </cfRule>
  </conditionalFormatting>
  <conditionalFormatting sqref="V13:V526">
    <cfRule type="cellIs" priority="2" dxfId="0" operator="lessThan" stopIfTrue="1">
      <formula>-0.06901</formula>
    </cfRule>
  </conditionalFormatting>
  <printOptions/>
  <pageMargins left="0.75" right="0.75" top="1" bottom="1" header="0.5" footer="0.5"/>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Sussex</dc:creator>
  <cp:keywords/>
  <dc:description/>
  <cp:lastModifiedBy>Roast</cp:lastModifiedBy>
  <cp:lastPrinted>2013-12-17T09:41:15Z</cp:lastPrinted>
  <dcterms:created xsi:type="dcterms:W3CDTF">2001-11-15T07:27:09Z</dcterms:created>
  <dcterms:modified xsi:type="dcterms:W3CDTF">2014-01-30T08:36:30Z</dcterms:modified>
  <cp:category/>
  <cp:version/>
  <cp:contentType/>
  <cp:contentStatus/>
</cp:coreProperties>
</file>