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1980" windowWidth="20115" windowHeight="7395"/>
  </bookViews>
  <sheets>
    <sheet name="Table 13" sheetId="1" r:id="rId1"/>
  </sheets>
  <calcPr calcId="145621"/>
</workbook>
</file>

<file path=xl/calcChain.xml><?xml version="1.0" encoding="utf-8"?>
<calcChain xmlns="http://schemas.openxmlformats.org/spreadsheetml/2006/main">
  <c r="N76" i="1" l="1"/>
  <c r="N70" i="1"/>
  <c r="N64" i="1"/>
  <c r="N58" i="1"/>
  <c r="N52" i="1"/>
  <c r="N46" i="1"/>
  <c r="N40" i="1"/>
  <c r="N34" i="1"/>
  <c r="N28" i="1"/>
  <c r="N22" i="1"/>
  <c r="N16" i="1"/>
  <c r="N10" i="1"/>
  <c r="M64" i="1" l="1"/>
  <c r="M76" i="1" s="1"/>
  <c r="L64" i="1" l="1"/>
  <c r="L46" i="1"/>
</calcChain>
</file>

<file path=xl/sharedStrings.xml><?xml version="1.0" encoding="utf-8"?>
<sst xmlns="http://schemas.openxmlformats.org/spreadsheetml/2006/main" count="97" uniqueCount="38">
  <si>
    <t xml:space="preserve"> </t>
  </si>
  <si>
    <t>Financial Aid</t>
  </si>
  <si>
    <t>General Poverty Reduction Budget Support</t>
  </si>
  <si>
    <t>Sector Poverty Reduction Budget Support</t>
  </si>
  <si>
    <r>
      <t>Other Financial Aid</t>
    </r>
    <r>
      <rPr>
        <b/>
        <vertAlign val="superscript"/>
        <sz val="8"/>
        <color indexed="9"/>
        <rFont val="Arial"/>
        <family val="2"/>
      </rPr>
      <t>6</t>
    </r>
  </si>
  <si>
    <t>Technical Cooperation</t>
  </si>
  <si>
    <r>
      <t>Bilateral Aid Delivered though a Multilateral</t>
    </r>
    <r>
      <rPr>
        <b/>
        <vertAlign val="superscript"/>
        <sz val="8"/>
        <color indexed="9"/>
        <rFont val="Arial"/>
        <family val="2"/>
      </rPr>
      <t xml:space="preserve"> </t>
    </r>
  </si>
  <si>
    <t>Bilateral Aid Delivered through a NGO</t>
  </si>
  <si>
    <r>
      <t>Other Bilateral Aid</t>
    </r>
    <r>
      <rPr>
        <b/>
        <vertAlign val="superscript"/>
        <sz val="8"/>
        <color indexed="9"/>
        <rFont val="Arial"/>
        <family val="2"/>
      </rPr>
      <t>2</t>
    </r>
  </si>
  <si>
    <t>Humanitarian Assistance</t>
  </si>
  <si>
    <t>Total DFID Debt Relief</t>
  </si>
  <si>
    <t>Total DFID Bilateral Programme</t>
  </si>
  <si>
    <t>Aid from other UK Official Sources</t>
  </si>
  <si>
    <t>Total Bilateral Gross Public Expenditure</t>
  </si>
  <si>
    <t>2008/09</t>
  </si>
  <si>
    <t>2009/10</t>
  </si>
  <si>
    <t>2010/11</t>
  </si>
  <si>
    <t>2011/12</t>
  </si>
  <si>
    <t>2012/13</t>
  </si>
  <si>
    <t>Water Supply and Sanitation</t>
  </si>
  <si>
    <t>Environment Protection</t>
  </si>
  <si>
    <t>Total Allocable</t>
  </si>
  <si>
    <t>-</t>
  </si>
  <si>
    <t>Non-Sector Allocable</t>
  </si>
  <si>
    <t>Total</t>
  </si>
  <si>
    <t>2.    Other Bilateral Aid covers bilateral aid not elsewhere classified.</t>
  </si>
  <si>
    <t>4.    Effective from 2009/10 Programme Partnership Agreements were recoded from the Government &amp; Civil Society sector to Non-Sector Allocable. This change has not been applied retrospectively.</t>
  </si>
  <si>
    <r>
      <t>Education</t>
    </r>
    <r>
      <rPr>
        <sz val="8"/>
        <rFont val="Calibri"/>
        <family val="2"/>
      </rPr>
      <t>⁴</t>
    </r>
  </si>
  <si>
    <r>
      <t>Health</t>
    </r>
    <r>
      <rPr>
        <sz val="8"/>
        <rFont val="Calibri"/>
        <family val="2"/>
      </rPr>
      <t>⁴</t>
    </r>
  </si>
  <si>
    <t>Social Services</t>
  </si>
  <si>
    <r>
      <t>Government and Civil Society</t>
    </r>
    <r>
      <rPr>
        <sz val="8"/>
        <rFont val="Calibri"/>
        <family val="2"/>
      </rPr>
      <t>⁴</t>
    </r>
  </si>
  <si>
    <t xml:space="preserve">Economic </t>
  </si>
  <si>
    <r>
      <t>Research</t>
    </r>
    <r>
      <rPr>
        <sz val="8"/>
        <rFont val="Calibri"/>
        <family val="2"/>
      </rPr>
      <t>⁵</t>
    </r>
  </si>
  <si>
    <t>3.    Details on DFID Imputed Multilateral Shares are in Section 2; 2012/13 data are not yet available.</t>
  </si>
  <si>
    <t xml:space="preserve">5.    Research figures in the table above do not include research spent through international research institutions. </t>
  </si>
  <si>
    <t>1.    Descriptions of aid types given in Section 2.</t>
  </si>
  <si>
    <t>£ thousands</t>
  </si>
  <si>
    <t>Table 13. Total DFID Bilateral and GPEX Expenditure by Broad Sector 2008/09 - 2012/2013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</si>
</sst>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\ #\ ###\ ##0_-;\-#,\ ###,##0_-;_-* &quot;-&quot;_-;_-@_-"/>
    <numFmt numFmtId="166" formatCode="_-* #,##0_-;\-* #,##0_-;_-* &quot;-&quot;??_-;_-@_-"/>
    <numFmt numFmtId="167" formatCode="###\ ###\ ###\ ###"/>
    <numFmt numFmtId="168" formatCode="###\ ###\ "/>
    <numFmt numFmtId="169" formatCode="###,###,###,##0;[Red]\-###,###,###,##0"/>
    <numFmt numFmtId="170" formatCode="_-* #,##0.000_-;\-* #,##0.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"/>
    </font>
    <font>
      <sz val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1"/>
    <xf numFmtId="0" fontId="5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Border="1"/>
    <xf numFmtId="0" fontId="4" fillId="0" borderId="0" xfId="1" applyFont="1" applyFill="1" applyBorder="1"/>
    <xf numFmtId="0" fontId="7" fillId="0" borderId="0" xfId="1" applyFont="1" applyFill="1" applyBorder="1"/>
    <xf numFmtId="0" fontId="6" fillId="0" borderId="0" xfId="1" applyFont="1" applyFill="1" applyBorder="1"/>
    <xf numFmtId="0" fontId="4" fillId="0" borderId="1" xfId="1" applyFont="1" applyFill="1" applyBorder="1"/>
    <xf numFmtId="0" fontId="8" fillId="2" borderId="2" xfId="1" applyFont="1" applyFill="1" applyBorder="1"/>
    <xf numFmtId="0" fontId="9" fillId="2" borderId="2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right"/>
    </xf>
    <xf numFmtId="0" fontId="9" fillId="3" borderId="3" xfId="1" applyFont="1" applyFill="1" applyBorder="1" applyAlignment="1">
      <alignment horizontal="right" wrapText="1"/>
    </xf>
    <xf numFmtId="49" fontId="4" fillId="0" borderId="0" xfId="1" applyNumberFormat="1" applyFont="1" applyAlignment="1">
      <alignment horizontal="left"/>
    </xf>
    <xf numFmtId="168" fontId="4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left"/>
    </xf>
    <xf numFmtId="49" fontId="4" fillId="4" borderId="0" xfId="1" applyNumberFormat="1" applyFont="1" applyFill="1" applyAlignment="1">
      <alignment horizontal="left"/>
    </xf>
    <xf numFmtId="49" fontId="4" fillId="0" borderId="0" xfId="1" applyNumberFormat="1" applyFont="1" applyAlignment="1">
      <alignment horizontal="left" wrapText="1"/>
    </xf>
    <xf numFmtId="0" fontId="4" fillId="4" borderId="0" xfId="1" applyFont="1" applyFill="1"/>
    <xf numFmtId="49" fontId="11" fillId="4" borderId="0" xfId="1" applyNumberFormat="1" applyFont="1" applyFill="1" applyAlignment="1">
      <alignment horizontal="left"/>
    </xf>
    <xf numFmtId="49" fontId="4" fillId="0" borderId="3" xfId="1" applyNumberFormat="1" applyFont="1" applyBorder="1" applyAlignment="1">
      <alignment horizontal="left"/>
    </xf>
    <xf numFmtId="0" fontId="4" fillId="0" borderId="0" xfId="1" applyFont="1" applyBorder="1"/>
    <xf numFmtId="166" fontId="11" fillId="0" borderId="0" xfId="3" applyNumberFormat="1" applyFont="1" applyFill="1"/>
    <xf numFmtId="165" fontId="11" fillId="0" borderId="0" xfId="1" applyNumberFormat="1" applyFont="1" applyFill="1"/>
    <xf numFmtId="0" fontId="4" fillId="0" borderId="0" xfId="1" applyFont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167" fontId="4" fillId="0" borderId="0" xfId="1" applyNumberFormat="1" applyFont="1" applyFill="1" applyAlignment="1">
      <alignment horizontal="right" wrapText="1"/>
    </xf>
    <xf numFmtId="168" fontId="4" fillId="0" borderId="0" xfId="1" applyNumberFormat="1" applyFont="1" applyFill="1" applyAlignment="1">
      <alignment horizontal="right" wrapText="1"/>
    </xf>
    <xf numFmtId="1" fontId="4" fillId="0" borderId="0" xfId="1" applyNumberFormat="1" applyFont="1" applyFill="1" applyAlignment="1">
      <alignment horizontal="right" wrapText="1"/>
    </xf>
    <xf numFmtId="167" fontId="4" fillId="4" borderId="0" xfId="1" applyNumberFormat="1" applyFont="1" applyFill="1" applyAlignment="1">
      <alignment horizontal="right" wrapText="1"/>
    </xf>
    <xf numFmtId="168" fontId="4" fillId="4" borderId="0" xfId="1" applyNumberFormat="1" applyFont="1" applyFill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3" fillId="0" borderId="0" xfId="1" applyNumberFormat="1" applyFont="1" applyBorder="1" applyAlignment="1">
      <alignment horizontal="right" wrapText="1"/>
    </xf>
    <xf numFmtId="165" fontId="4" fillId="0" borderId="0" xfId="1" applyNumberFormat="1" applyFont="1" applyFill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167" fontId="11" fillId="4" borderId="0" xfId="1" applyNumberFormat="1" applyFont="1" applyFill="1" applyAlignment="1">
      <alignment horizontal="right" wrapText="1"/>
    </xf>
    <xf numFmtId="165" fontId="11" fillId="4" borderId="0" xfId="1" applyNumberFormat="1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 wrapText="1"/>
    </xf>
    <xf numFmtId="169" fontId="4" fillId="0" borderId="3" xfId="1" applyNumberFormat="1" applyFont="1" applyBorder="1" applyAlignment="1">
      <alignment horizontal="right" wrapText="1"/>
    </xf>
    <xf numFmtId="170" fontId="11" fillId="0" borderId="0" xfId="3" applyNumberFormat="1" applyFont="1" applyFill="1"/>
    <xf numFmtId="169" fontId="4" fillId="0" borderId="0" xfId="1" applyNumberFormat="1" applyFont="1" applyAlignment="1">
      <alignment horizontal="right"/>
    </xf>
    <xf numFmtId="0" fontId="9" fillId="0" borderId="1" xfId="1" applyFont="1" applyFill="1" applyBorder="1"/>
    <xf numFmtId="167" fontId="9" fillId="2" borderId="0" xfId="1" applyNumberFormat="1" applyFont="1" applyFill="1" applyAlignment="1">
      <alignment horizontal="right" wrapText="1"/>
    </xf>
    <xf numFmtId="167" fontId="9" fillId="0" borderId="0" xfId="1" applyNumberFormat="1" applyFont="1" applyFill="1" applyAlignment="1">
      <alignment horizontal="right" wrapText="1"/>
    </xf>
    <xf numFmtId="165" fontId="4" fillId="4" borderId="0" xfId="1" applyNumberFormat="1" applyFont="1" applyFill="1" applyAlignment="1">
      <alignment horizontal="right" wrapText="1"/>
    </xf>
    <xf numFmtId="165" fontId="4" fillId="0" borderId="0" xfId="1" applyNumberFormat="1" applyFont="1" applyFill="1" applyBorder="1" applyAlignment="1">
      <alignment horizontal="right" wrapText="1"/>
    </xf>
    <xf numFmtId="169" fontId="9" fillId="0" borderId="3" xfId="1" applyNumberFormat="1" applyFont="1" applyFill="1" applyBorder="1" applyAlignment="1">
      <alignment horizontal="right" wrapText="1"/>
    </xf>
    <xf numFmtId="165" fontId="4" fillId="0" borderId="0" xfId="1" applyNumberFormat="1" applyFont="1" applyFill="1"/>
    <xf numFmtId="166" fontId="4" fillId="0" borderId="0" xfId="3" applyNumberFormat="1" applyFont="1" applyAlignment="1">
      <alignment horizontal="right"/>
    </xf>
    <xf numFmtId="166" fontId="4" fillId="0" borderId="0" xfId="3" applyNumberFormat="1" applyFont="1" applyAlignment="1">
      <alignment horizontal="left"/>
    </xf>
    <xf numFmtId="166" fontId="4" fillId="0" borderId="0" xfId="3" applyNumberFormat="1" applyFont="1"/>
    <xf numFmtId="166" fontId="4" fillId="0" borderId="0" xfId="3" applyNumberFormat="1" applyFont="1" applyFill="1"/>
    <xf numFmtId="167" fontId="11" fillId="0" borderId="0" xfId="1" applyNumberFormat="1" applyFont="1" applyFill="1" applyAlignment="1">
      <alignment horizontal="right" wrapText="1"/>
    </xf>
    <xf numFmtId="167" fontId="11" fillId="0" borderId="0" xfId="1" applyNumberFormat="1" applyFont="1" applyFill="1" applyBorder="1" applyAlignment="1">
      <alignment horizontal="right" wrapText="1"/>
    </xf>
    <xf numFmtId="169" fontId="11" fillId="0" borderId="3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/>
    </xf>
    <xf numFmtId="0" fontId="0" fillId="0" borderId="3" xfId="0" applyBorder="1"/>
  </cellXfs>
  <cellStyles count="5">
    <cellStyle name="AFE" xfId="2"/>
    <cellStyle name="Comma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tabSelected="1" zoomScale="85" zoomScaleNormal="85" workbookViewId="0"/>
  </sheetViews>
  <sheetFormatPr defaultRowHeight="15" x14ac:dyDescent="0.25"/>
  <cols>
    <col min="1" max="1" width="18.7109375" customWidth="1"/>
    <col min="3" max="3" width="20.140625" customWidth="1"/>
    <col min="4" max="4" width="17.5703125" customWidth="1"/>
    <col min="5" max="5" width="18" customWidth="1"/>
    <col min="6" max="6" width="16.85546875" customWidth="1"/>
    <col min="7" max="7" width="20.42578125" customWidth="1"/>
    <col min="8" max="8" width="16.42578125" customWidth="1"/>
    <col min="9" max="9" width="13" customWidth="1"/>
    <col min="10" max="10" width="16.28515625" customWidth="1"/>
    <col min="11" max="11" width="11.28515625" customWidth="1"/>
    <col min="12" max="12" width="15.7109375" customWidth="1"/>
    <col min="13" max="13" width="13.85546875" customWidth="1"/>
    <col min="14" max="14" width="17" customWidth="1"/>
  </cols>
  <sheetData>
    <row r="1" spans="1:14" ht="21" x14ac:dyDescent="0.35">
      <c r="A1" s="2" t="s">
        <v>37</v>
      </c>
      <c r="B1" s="3"/>
      <c r="C1" s="3"/>
      <c r="D1" s="3"/>
      <c r="E1" s="3"/>
      <c r="F1" s="3"/>
      <c r="G1" s="4"/>
      <c r="H1" s="4"/>
      <c r="I1" s="3"/>
      <c r="J1" s="3"/>
      <c r="K1" s="3"/>
      <c r="L1" s="5" t="s">
        <v>0</v>
      </c>
      <c r="M1" s="3"/>
      <c r="N1" s="5"/>
    </row>
    <row r="2" spans="1:14" x14ac:dyDescent="0.25">
      <c r="A2" s="8"/>
      <c r="B2" s="8"/>
      <c r="C2" s="8"/>
      <c r="D2" s="8"/>
      <c r="E2" s="8"/>
      <c r="F2" s="8"/>
      <c r="G2" s="9"/>
      <c r="H2" s="9"/>
      <c r="I2" s="8"/>
      <c r="J2" s="8"/>
      <c r="K2" s="10"/>
      <c r="L2" s="11"/>
      <c r="N2" s="61"/>
    </row>
    <row r="3" spans="1:14" x14ac:dyDescent="0.25">
      <c r="A3" s="12"/>
      <c r="B3" s="12"/>
      <c r="C3" s="13"/>
      <c r="D3" s="14" t="s">
        <v>1</v>
      </c>
      <c r="E3" s="13"/>
      <c r="F3" s="12"/>
      <c r="G3" s="12"/>
      <c r="H3" s="12"/>
      <c r="I3" s="12"/>
      <c r="J3" s="12"/>
      <c r="K3" s="12"/>
      <c r="L3" s="46"/>
      <c r="M3" s="12"/>
      <c r="N3" s="60" t="s">
        <v>36</v>
      </c>
    </row>
    <row r="4" spans="1:14" ht="58.5" customHeight="1" x14ac:dyDescent="0.25">
      <c r="A4" s="15"/>
      <c r="B4" s="15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</row>
    <row r="5" spans="1:14" x14ac:dyDescent="0.25">
      <c r="A5" s="1"/>
      <c r="B5" s="1"/>
      <c r="C5" s="1"/>
      <c r="D5" s="1"/>
      <c r="E5" s="1"/>
      <c r="F5" s="1"/>
      <c r="G5" s="18"/>
      <c r="H5" s="18"/>
      <c r="I5" s="1"/>
      <c r="J5" s="1"/>
      <c r="K5" s="1"/>
      <c r="L5" s="1"/>
      <c r="M5" s="1"/>
      <c r="N5" s="1"/>
    </row>
    <row r="6" spans="1:14" x14ac:dyDescent="0.25">
      <c r="A6" s="17" t="s">
        <v>27</v>
      </c>
      <c r="B6" s="17" t="s">
        <v>14</v>
      </c>
      <c r="C6" s="30">
        <v>104336.82729999999</v>
      </c>
      <c r="D6" s="30">
        <v>49116.337</v>
      </c>
      <c r="E6" s="30">
        <v>132579.82291030002</v>
      </c>
      <c r="F6" s="30">
        <v>29428.506063499994</v>
      </c>
      <c r="G6" s="31">
        <v>112326.32297709999</v>
      </c>
      <c r="H6" s="31">
        <v>22140.685889799999</v>
      </c>
      <c r="I6" s="38">
        <v>0</v>
      </c>
      <c r="J6" s="30">
        <v>1044.3771303999999</v>
      </c>
      <c r="K6" s="38">
        <v>0</v>
      </c>
      <c r="L6" s="47">
        <v>450972.87927110004</v>
      </c>
      <c r="M6" s="38">
        <v>20061.916000000001</v>
      </c>
      <c r="N6" s="47">
        <v>471034.79527110007</v>
      </c>
    </row>
    <row r="7" spans="1:14" x14ac:dyDescent="0.25">
      <c r="A7" s="1"/>
      <c r="B7" s="17" t="s">
        <v>15</v>
      </c>
      <c r="C7" s="30">
        <v>101716.5</v>
      </c>
      <c r="D7" s="30">
        <v>84905.426313500007</v>
      </c>
      <c r="E7" s="30">
        <v>113065.35338489999</v>
      </c>
      <c r="F7" s="30">
        <v>34836.754615099999</v>
      </c>
      <c r="G7" s="30">
        <v>27310.825076200003</v>
      </c>
      <c r="H7" s="30">
        <v>31748.205770399996</v>
      </c>
      <c r="I7" s="30">
        <v>87.699719999999999</v>
      </c>
      <c r="J7" s="30">
        <v>1377.7937281000002</v>
      </c>
      <c r="K7" s="38">
        <v>0</v>
      </c>
      <c r="L7" s="47">
        <v>395048.55860819994</v>
      </c>
      <c r="M7" s="38">
        <v>63269.201000000001</v>
      </c>
      <c r="N7" s="47">
        <v>458317.75960819994</v>
      </c>
    </row>
    <row r="8" spans="1:14" x14ac:dyDescent="0.25">
      <c r="A8" s="1"/>
      <c r="B8" s="17" t="s">
        <v>16</v>
      </c>
      <c r="C8" s="30">
        <v>96196.834034000014</v>
      </c>
      <c r="D8" s="30">
        <v>111307.667</v>
      </c>
      <c r="E8" s="30">
        <v>112451.2965978</v>
      </c>
      <c r="F8" s="30">
        <v>52079.22588540001</v>
      </c>
      <c r="G8" s="30">
        <v>155210.29520350002</v>
      </c>
      <c r="H8" s="30">
        <v>29944.324722199995</v>
      </c>
      <c r="I8" s="30">
        <v>2973.4812999999999</v>
      </c>
      <c r="J8" s="30">
        <v>744.32555000000002</v>
      </c>
      <c r="K8" s="38">
        <v>0</v>
      </c>
      <c r="L8" s="47">
        <v>560907.45029289997</v>
      </c>
      <c r="M8" s="38">
        <v>78935.028240000043</v>
      </c>
      <c r="N8" s="47">
        <v>639842.47853289999</v>
      </c>
    </row>
    <row r="9" spans="1:14" x14ac:dyDescent="0.25">
      <c r="A9" s="1"/>
      <c r="B9" s="17" t="s">
        <v>17</v>
      </c>
      <c r="C9" s="30">
        <v>65364.9</v>
      </c>
      <c r="D9" s="30">
        <v>136937.57669999998</v>
      </c>
      <c r="E9" s="30">
        <v>104695.29725149999</v>
      </c>
      <c r="F9" s="30">
        <v>55912.968300400003</v>
      </c>
      <c r="G9" s="30">
        <v>207927.67125439996</v>
      </c>
      <c r="H9" s="30">
        <v>36727.061862600007</v>
      </c>
      <c r="I9" s="30">
        <v>17823.741999999998</v>
      </c>
      <c r="J9" s="38">
        <v>0</v>
      </c>
      <c r="K9" s="38">
        <v>0</v>
      </c>
      <c r="L9" s="47">
        <v>625389.21736889996</v>
      </c>
      <c r="M9" s="38">
        <v>113366.81189980742</v>
      </c>
      <c r="N9" s="47">
        <v>738756.02926870738</v>
      </c>
    </row>
    <row r="10" spans="1:14" x14ac:dyDescent="0.25">
      <c r="A10" s="1"/>
      <c r="B10" s="17" t="s">
        <v>18</v>
      </c>
      <c r="C10" s="30">
        <v>47234.58</v>
      </c>
      <c r="D10" s="30">
        <v>136725</v>
      </c>
      <c r="E10" s="30">
        <v>77742.951620899956</v>
      </c>
      <c r="F10" s="30">
        <v>113774.70403149999</v>
      </c>
      <c r="G10" s="30">
        <v>66366.80436899999</v>
      </c>
      <c r="H10" s="30">
        <v>50936.561203300014</v>
      </c>
      <c r="I10" s="30">
        <v>19462.33869</v>
      </c>
      <c r="J10" s="38">
        <v>0</v>
      </c>
      <c r="K10" s="38">
        <v>0</v>
      </c>
      <c r="L10" s="47">
        <v>512242.93991469999</v>
      </c>
      <c r="M10" s="38">
        <v>119680.71601048953</v>
      </c>
      <c r="N10" s="47">
        <f>M10+L10</f>
        <v>631923.65592518949</v>
      </c>
    </row>
    <row r="11" spans="1:14" x14ac:dyDescent="0.25">
      <c r="A11" s="19"/>
      <c r="B11" s="19"/>
      <c r="C11" s="32"/>
      <c r="D11" s="32"/>
      <c r="E11" s="32"/>
      <c r="F11" s="32"/>
      <c r="G11" s="32"/>
      <c r="H11" s="32"/>
      <c r="I11" s="32"/>
      <c r="J11" s="32"/>
      <c r="K11" s="38"/>
      <c r="L11" s="48"/>
      <c r="M11" s="38"/>
      <c r="N11" s="57"/>
    </row>
    <row r="12" spans="1:14" x14ac:dyDescent="0.25">
      <c r="A12" s="20" t="s">
        <v>28</v>
      </c>
      <c r="B12" s="20" t="s">
        <v>14</v>
      </c>
      <c r="C12" s="33">
        <v>56811.131099999999</v>
      </c>
      <c r="D12" s="33">
        <v>133438.17300000001</v>
      </c>
      <c r="E12" s="33">
        <v>119895.2962235</v>
      </c>
      <c r="F12" s="33">
        <v>117936.84015300003</v>
      </c>
      <c r="G12" s="34">
        <v>135235.44859999995</v>
      </c>
      <c r="H12" s="34">
        <v>98171.136869900045</v>
      </c>
      <c r="I12" s="33">
        <v>1450</v>
      </c>
      <c r="J12" s="33">
        <v>21993.270149399992</v>
      </c>
      <c r="K12" s="49">
        <v>0</v>
      </c>
      <c r="L12" s="47">
        <v>684931.2960958</v>
      </c>
      <c r="M12" s="49">
        <v>1980.4960000000001</v>
      </c>
      <c r="N12" s="47">
        <v>686911.79209580005</v>
      </c>
    </row>
    <row r="13" spans="1:14" x14ac:dyDescent="0.25">
      <c r="A13" s="20"/>
      <c r="B13" s="20" t="s">
        <v>15</v>
      </c>
      <c r="C13" s="33">
        <v>56056.5</v>
      </c>
      <c r="D13" s="33">
        <v>116245.58149349999</v>
      </c>
      <c r="E13" s="33">
        <v>125470.12788660001</v>
      </c>
      <c r="F13" s="33">
        <v>91548.490067000021</v>
      </c>
      <c r="G13" s="33">
        <v>196214.23731549995</v>
      </c>
      <c r="H13" s="33">
        <v>80042.732351000086</v>
      </c>
      <c r="I13" s="33">
        <v>6067.87</v>
      </c>
      <c r="J13" s="33">
        <v>11643.1683761</v>
      </c>
      <c r="K13" s="49">
        <v>0</v>
      </c>
      <c r="L13" s="47">
        <v>683288.70748970006</v>
      </c>
      <c r="M13" s="49">
        <v>27453.028260000003</v>
      </c>
      <c r="N13" s="47">
        <v>710741.73574970011</v>
      </c>
    </row>
    <row r="14" spans="1:14" x14ac:dyDescent="0.25">
      <c r="A14" s="20"/>
      <c r="B14" s="20" t="s">
        <v>16</v>
      </c>
      <c r="C14" s="33">
        <v>53845.117016999997</v>
      </c>
      <c r="D14" s="33">
        <v>120865.948</v>
      </c>
      <c r="E14" s="33">
        <v>104056.96119420006</v>
      </c>
      <c r="F14" s="33">
        <v>87014.984783300039</v>
      </c>
      <c r="G14" s="33">
        <v>332521.57723130018</v>
      </c>
      <c r="H14" s="33">
        <v>116867.79045879999</v>
      </c>
      <c r="I14" s="33">
        <v>14333.217919999997</v>
      </c>
      <c r="J14" s="33">
        <v>603.3587</v>
      </c>
      <c r="K14" s="49">
        <v>0</v>
      </c>
      <c r="L14" s="47">
        <v>830108.95530460018</v>
      </c>
      <c r="M14" s="49">
        <v>29206.756519999995</v>
      </c>
      <c r="N14" s="47">
        <v>859315.71182460012</v>
      </c>
    </row>
    <row r="15" spans="1:14" x14ac:dyDescent="0.25">
      <c r="A15" s="20"/>
      <c r="B15" s="20" t="s">
        <v>17</v>
      </c>
      <c r="C15" s="33">
        <v>34899.300000000003</v>
      </c>
      <c r="D15" s="33">
        <v>115655</v>
      </c>
      <c r="E15" s="33">
        <v>128066.862526</v>
      </c>
      <c r="F15" s="33">
        <v>119836.79144809992</v>
      </c>
      <c r="G15" s="33">
        <v>357122.83927190007</v>
      </c>
      <c r="H15" s="33">
        <v>148830.71896019994</v>
      </c>
      <c r="I15" s="33">
        <v>24770.739794000001</v>
      </c>
      <c r="J15" s="49">
        <v>0</v>
      </c>
      <c r="K15" s="49">
        <v>0</v>
      </c>
      <c r="L15" s="47">
        <v>929182.25200019998</v>
      </c>
      <c r="M15" s="49">
        <v>48266.798143999978</v>
      </c>
      <c r="N15" s="47">
        <v>977449.05014419998</v>
      </c>
    </row>
    <row r="16" spans="1:14" x14ac:dyDescent="0.25">
      <c r="A16" s="20"/>
      <c r="B16" s="20" t="s">
        <v>18</v>
      </c>
      <c r="C16" s="33">
        <v>27924.91</v>
      </c>
      <c r="D16" s="33">
        <v>93590</v>
      </c>
      <c r="E16" s="33">
        <v>166819.44467780011</v>
      </c>
      <c r="F16" s="33">
        <v>109232.10524999999</v>
      </c>
      <c r="G16" s="33">
        <v>392295.44984080002</v>
      </c>
      <c r="H16" s="33">
        <v>115017.5438139</v>
      </c>
      <c r="I16" s="33">
        <v>53902.877609999996</v>
      </c>
      <c r="J16" s="49">
        <v>0</v>
      </c>
      <c r="K16" s="49">
        <v>0</v>
      </c>
      <c r="L16" s="47">
        <v>958782.33119250019</v>
      </c>
      <c r="M16" s="49">
        <v>13871.48127</v>
      </c>
      <c r="N16" s="47">
        <f>M16+L16</f>
        <v>972653.81246250018</v>
      </c>
    </row>
    <row r="17" spans="1:14" x14ac:dyDescent="0.25">
      <c r="A17" s="19"/>
      <c r="B17" s="19"/>
      <c r="C17" s="35"/>
      <c r="D17" s="35"/>
      <c r="E17" s="35"/>
      <c r="F17" s="35"/>
      <c r="G17" s="36"/>
      <c r="H17" s="36"/>
      <c r="I17" s="35"/>
      <c r="J17" s="35"/>
      <c r="K17" s="38"/>
      <c r="L17" s="48"/>
      <c r="M17" s="38"/>
      <c r="N17" s="57"/>
    </row>
    <row r="18" spans="1:14" x14ac:dyDescent="0.25">
      <c r="A18" s="28" t="s">
        <v>29</v>
      </c>
      <c r="B18" s="17" t="s">
        <v>14</v>
      </c>
      <c r="C18" s="30">
        <v>17959</v>
      </c>
      <c r="D18" s="30">
        <v>41500.05401</v>
      </c>
      <c r="E18" s="30">
        <v>21984.3091671</v>
      </c>
      <c r="F18" s="30">
        <v>11232.343811900004</v>
      </c>
      <c r="G18" s="30">
        <v>21493.271988500004</v>
      </c>
      <c r="H18" s="30">
        <v>23021.802008900002</v>
      </c>
      <c r="I18" s="30" t="s">
        <v>22</v>
      </c>
      <c r="J18" s="30">
        <v>27631.228538799998</v>
      </c>
      <c r="K18" s="38">
        <v>0</v>
      </c>
      <c r="L18" s="47">
        <v>164822.0095252</v>
      </c>
      <c r="M18" s="38">
        <v>848.35599999999999</v>
      </c>
      <c r="N18" s="47">
        <v>165670.3655252</v>
      </c>
    </row>
    <row r="19" spans="1:14" x14ac:dyDescent="0.25">
      <c r="A19" s="1"/>
      <c r="B19" s="17" t="s">
        <v>15</v>
      </c>
      <c r="C19" s="30">
        <v>18696</v>
      </c>
      <c r="D19" s="30">
        <v>6700</v>
      </c>
      <c r="E19" s="30">
        <v>43079.289340000003</v>
      </c>
      <c r="F19" s="30">
        <v>14869.633160099997</v>
      </c>
      <c r="G19" s="30">
        <v>129925.0613723</v>
      </c>
      <c r="H19" s="30">
        <v>20897.789215000008</v>
      </c>
      <c r="I19" s="30">
        <v>83.374780000000001</v>
      </c>
      <c r="J19" s="30">
        <v>3841.9589788000003</v>
      </c>
      <c r="K19" s="38">
        <v>0</v>
      </c>
      <c r="L19" s="47">
        <v>238093.10684619998</v>
      </c>
      <c r="M19" s="38">
        <v>97.519379999999998</v>
      </c>
      <c r="N19" s="47">
        <v>238190.62622619999</v>
      </c>
    </row>
    <row r="20" spans="1:14" x14ac:dyDescent="0.25">
      <c r="A20" s="1"/>
      <c r="B20" s="17" t="s">
        <v>16</v>
      </c>
      <c r="C20" s="30">
        <v>17264.151309000001</v>
      </c>
      <c r="D20" s="30">
        <v>5200</v>
      </c>
      <c r="E20" s="30">
        <v>84124.759023999999</v>
      </c>
      <c r="F20" s="30">
        <v>17891.9558082</v>
      </c>
      <c r="G20" s="30">
        <v>156682.0567321</v>
      </c>
      <c r="H20" s="30">
        <v>28741.922483900005</v>
      </c>
      <c r="I20" s="30">
        <v>393.57490000000001</v>
      </c>
      <c r="J20" s="30">
        <v>98.066645000000008</v>
      </c>
      <c r="K20" s="38">
        <v>0</v>
      </c>
      <c r="L20" s="47">
        <v>310396.48690219998</v>
      </c>
      <c r="M20" s="38">
        <v>258.36873000000003</v>
      </c>
      <c r="N20" s="47">
        <v>310654.85563219996</v>
      </c>
    </row>
    <row r="21" spans="1:14" x14ac:dyDescent="0.25">
      <c r="A21" s="1"/>
      <c r="B21" s="17" t="s">
        <v>17</v>
      </c>
      <c r="C21" s="30">
        <v>12940</v>
      </c>
      <c r="D21" s="30">
        <v>5000</v>
      </c>
      <c r="E21" s="30">
        <v>88850.559495000009</v>
      </c>
      <c r="F21" s="30">
        <v>25565.933183200017</v>
      </c>
      <c r="G21" s="30">
        <v>98932.171626100026</v>
      </c>
      <c r="H21" s="30">
        <v>26511.224258100003</v>
      </c>
      <c r="I21" s="30">
        <v>2500</v>
      </c>
      <c r="J21" s="38">
        <v>0</v>
      </c>
      <c r="K21" s="38">
        <v>0</v>
      </c>
      <c r="L21" s="47">
        <v>260299.88856240004</v>
      </c>
      <c r="M21" s="38">
        <v>6503.72955</v>
      </c>
      <c r="N21" s="47">
        <v>266803.61811240006</v>
      </c>
    </row>
    <row r="22" spans="1:14" x14ac:dyDescent="0.25">
      <c r="A22" s="1"/>
      <c r="B22" s="17" t="s">
        <v>18</v>
      </c>
      <c r="C22" s="30">
        <v>7078.35</v>
      </c>
      <c r="D22" s="30">
        <v>1000</v>
      </c>
      <c r="E22" s="30">
        <v>19223.605240300007</v>
      </c>
      <c r="F22" s="30">
        <v>103646.33065</v>
      </c>
      <c r="G22" s="30">
        <v>48309.362649999995</v>
      </c>
      <c r="H22" s="30">
        <v>45840.5666222</v>
      </c>
      <c r="I22" s="38">
        <v>0</v>
      </c>
      <c r="J22" s="38">
        <v>0</v>
      </c>
      <c r="K22" s="38">
        <v>0</v>
      </c>
      <c r="L22" s="47">
        <v>225098.21516250001</v>
      </c>
      <c r="M22" s="38">
        <v>10077.053759999999</v>
      </c>
      <c r="N22" s="47">
        <f>M22+L22</f>
        <v>235175.26892250002</v>
      </c>
    </row>
    <row r="23" spans="1:14" x14ac:dyDescent="0.25">
      <c r="A23" s="19"/>
      <c r="B23" s="19"/>
      <c r="C23" s="35"/>
      <c r="D23" s="35"/>
      <c r="E23" s="35"/>
      <c r="F23" s="35"/>
      <c r="G23" s="36"/>
      <c r="H23" s="36"/>
      <c r="I23" s="35"/>
      <c r="J23" s="35"/>
      <c r="K23" s="38"/>
      <c r="L23" s="48"/>
      <c r="M23" s="38"/>
      <c r="N23" s="57"/>
    </row>
    <row r="24" spans="1:14" x14ac:dyDescent="0.25">
      <c r="A24" s="20" t="s">
        <v>19</v>
      </c>
      <c r="B24" s="20" t="s">
        <v>14</v>
      </c>
      <c r="C24" s="33">
        <v>13325</v>
      </c>
      <c r="D24" s="33">
        <v>12300</v>
      </c>
      <c r="E24" s="33">
        <v>12897.9188115</v>
      </c>
      <c r="F24" s="33">
        <v>13953.8341793</v>
      </c>
      <c r="G24" s="33">
        <v>16357.054638500002</v>
      </c>
      <c r="H24" s="33">
        <v>11997.605870300002</v>
      </c>
      <c r="I24" s="33">
        <v>410</v>
      </c>
      <c r="J24" s="33">
        <v>7225.6849523999999</v>
      </c>
      <c r="K24" s="49">
        <v>0</v>
      </c>
      <c r="L24" s="47">
        <v>88467.098452000006</v>
      </c>
      <c r="M24" s="49">
        <v>81.83963</v>
      </c>
      <c r="N24" s="47">
        <v>88548.938082000008</v>
      </c>
    </row>
    <row r="25" spans="1:14" x14ac:dyDescent="0.25">
      <c r="A25" s="20"/>
      <c r="B25" s="20" t="s">
        <v>15</v>
      </c>
      <c r="C25" s="33">
        <v>13254</v>
      </c>
      <c r="D25" s="33">
        <v>7209.9949455000005</v>
      </c>
      <c r="E25" s="33">
        <v>5263.7161579000003</v>
      </c>
      <c r="F25" s="33">
        <v>8999.255751900002</v>
      </c>
      <c r="G25" s="33">
        <v>58856.203552999992</v>
      </c>
      <c r="H25" s="33">
        <v>8752.7232530999991</v>
      </c>
      <c r="I25" s="33">
        <v>2423.98</v>
      </c>
      <c r="J25" s="33">
        <v>1152.0310500000001</v>
      </c>
      <c r="K25" s="49">
        <v>0</v>
      </c>
      <c r="L25" s="47">
        <v>105911.9047114</v>
      </c>
      <c r="M25" s="49">
        <v>6.1829999999999998</v>
      </c>
      <c r="N25" s="47">
        <v>105918.0877114</v>
      </c>
    </row>
    <row r="26" spans="1:14" x14ac:dyDescent="0.25">
      <c r="A26" s="20"/>
      <c r="B26" s="20" t="s">
        <v>16</v>
      </c>
      <c r="C26" s="33">
        <v>9834.0039270000016</v>
      </c>
      <c r="D26" s="33">
        <v>10850</v>
      </c>
      <c r="E26" s="33">
        <v>11909.962920999998</v>
      </c>
      <c r="F26" s="33">
        <v>8851.1667623999983</v>
      </c>
      <c r="G26" s="33">
        <v>60698.907126999991</v>
      </c>
      <c r="H26" s="33">
        <v>5900.3639488000008</v>
      </c>
      <c r="I26" s="33">
        <v>4016.7216100000001</v>
      </c>
      <c r="J26" s="49">
        <v>0</v>
      </c>
      <c r="K26" s="49">
        <v>0</v>
      </c>
      <c r="L26" s="47">
        <v>112061.12629619997</v>
      </c>
      <c r="M26" s="49">
        <v>8066.0356199999987</v>
      </c>
      <c r="N26" s="47">
        <v>120127.16191619997</v>
      </c>
    </row>
    <row r="27" spans="1:14" x14ac:dyDescent="0.25">
      <c r="A27" s="20"/>
      <c r="B27" s="20" t="s">
        <v>17</v>
      </c>
      <c r="C27" s="33">
        <v>8255</v>
      </c>
      <c r="D27" s="33">
        <v>3640</v>
      </c>
      <c r="E27" s="33">
        <v>19438.111973499999</v>
      </c>
      <c r="F27" s="33">
        <v>7975.7310864999981</v>
      </c>
      <c r="G27" s="33">
        <v>88799.606125000006</v>
      </c>
      <c r="H27" s="33">
        <v>14082.092928300002</v>
      </c>
      <c r="I27" s="49">
        <v>0</v>
      </c>
      <c r="J27" s="49">
        <v>0</v>
      </c>
      <c r="K27" s="49">
        <v>0</v>
      </c>
      <c r="L27" s="47">
        <v>142190.54211330001</v>
      </c>
      <c r="M27" s="49">
        <v>1011.55289</v>
      </c>
      <c r="N27" s="47">
        <v>143202.0950033</v>
      </c>
    </row>
    <row r="28" spans="1:14" x14ac:dyDescent="0.25">
      <c r="A28" s="20"/>
      <c r="B28" s="20" t="s">
        <v>18</v>
      </c>
      <c r="C28" s="33">
        <v>4899.05</v>
      </c>
      <c r="D28" s="33">
        <v>4235</v>
      </c>
      <c r="E28" s="33">
        <v>8911.8399214000019</v>
      </c>
      <c r="F28" s="33">
        <v>35283.088256499999</v>
      </c>
      <c r="G28" s="33">
        <v>52118.950793800002</v>
      </c>
      <c r="H28" s="33">
        <v>24572.147530999999</v>
      </c>
      <c r="I28" s="49">
        <v>0</v>
      </c>
      <c r="J28" s="49">
        <v>0</v>
      </c>
      <c r="K28" s="49">
        <v>0</v>
      </c>
      <c r="L28" s="47">
        <v>130020.07650270002</v>
      </c>
      <c r="M28" s="49">
        <v>908.08069999999998</v>
      </c>
      <c r="N28" s="47">
        <f>L28+M28</f>
        <v>130928.15720270002</v>
      </c>
    </row>
    <row r="29" spans="1:14" x14ac:dyDescent="0.25">
      <c r="A29" s="4"/>
      <c r="B29" s="4"/>
      <c r="C29" s="35"/>
      <c r="D29" s="35"/>
      <c r="E29" s="35"/>
      <c r="F29" s="35"/>
      <c r="G29" s="36"/>
      <c r="H29" s="36"/>
      <c r="I29" s="35"/>
      <c r="J29" s="38"/>
      <c r="K29" s="38"/>
      <c r="L29" s="48"/>
      <c r="M29" s="38"/>
      <c r="N29" s="57"/>
    </row>
    <row r="30" spans="1:14" ht="23.25" x14ac:dyDescent="0.25">
      <c r="A30" s="21" t="s">
        <v>30</v>
      </c>
      <c r="B30" s="17" t="s">
        <v>14</v>
      </c>
      <c r="C30" s="30">
        <v>84105.652799999996</v>
      </c>
      <c r="D30" s="30">
        <v>10928.660876</v>
      </c>
      <c r="E30" s="30">
        <v>109655.31144399998</v>
      </c>
      <c r="F30" s="30">
        <v>142396.44336200005</v>
      </c>
      <c r="G30" s="30">
        <v>190795.60309600001</v>
      </c>
      <c r="H30" s="30">
        <v>201574.6527562</v>
      </c>
      <c r="I30" s="30">
        <v>7273.7022751999993</v>
      </c>
      <c r="J30" s="30">
        <v>44026.38486239998</v>
      </c>
      <c r="K30" s="38">
        <v>0</v>
      </c>
      <c r="L30" s="47">
        <v>790756.41147180006</v>
      </c>
      <c r="M30" s="38">
        <v>203153.12961</v>
      </c>
      <c r="N30" s="47">
        <v>993878.76175180008</v>
      </c>
    </row>
    <row r="31" spans="1:14" x14ac:dyDescent="0.25">
      <c r="A31" s="1"/>
      <c r="B31" s="17" t="s">
        <v>15</v>
      </c>
      <c r="C31" s="30">
        <v>81656</v>
      </c>
      <c r="D31" s="30">
        <v>14399.379912</v>
      </c>
      <c r="E31" s="30">
        <v>104806.98918349997</v>
      </c>
      <c r="F31" s="30">
        <v>119771.0562923999</v>
      </c>
      <c r="G31" s="30">
        <v>259555.2978484999</v>
      </c>
      <c r="H31" s="30">
        <v>119847.31513079995</v>
      </c>
      <c r="I31" s="30">
        <v>9047.1493139999984</v>
      </c>
      <c r="J31" s="30">
        <v>6152.6883496000009</v>
      </c>
      <c r="K31" s="38">
        <v>623.70273350000002</v>
      </c>
      <c r="L31" s="47">
        <v>715859.57876429986</v>
      </c>
      <c r="M31" s="38">
        <v>175739.99600000001</v>
      </c>
      <c r="N31" s="47">
        <v>891599.5747642999</v>
      </c>
    </row>
    <row r="32" spans="1:14" x14ac:dyDescent="0.25">
      <c r="A32" s="1"/>
      <c r="B32" s="17" t="s">
        <v>16</v>
      </c>
      <c r="C32" s="30">
        <v>84356.202049</v>
      </c>
      <c r="D32" s="30">
        <v>11670</v>
      </c>
      <c r="E32" s="30">
        <v>112676.8848272</v>
      </c>
      <c r="F32" s="30">
        <v>126372.26776529997</v>
      </c>
      <c r="G32" s="30">
        <v>273057.29547010007</v>
      </c>
      <c r="H32" s="30">
        <v>139791.29303190004</v>
      </c>
      <c r="I32" s="30">
        <v>33360.030140800001</v>
      </c>
      <c r="J32" s="30">
        <v>273.86869440000004</v>
      </c>
      <c r="K32" s="38">
        <v>116.10747049999999</v>
      </c>
      <c r="L32" s="47">
        <v>781673.94944920018</v>
      </c>
      <c r="M32" s="38">
        <v>168160.89953908572</v>
      </c>
      <c r="N32" s="47">
        <v>949834.84898828587</v>
      </c>
    </row>
    <row r="33" spans="1:14" x14ac:dyDescent="0.25">
      <c r="A33" s="1"/>
      <c r="B33" s="17" t="s">
        <v>17</v>
      </c>
      <c r="C33" s="30">
        <v>58461.4</v>
      </c>
      <c r="D33" s="30">
        <v>8277</v>
      </c>
      <c r="E33" s="30">
        <v>67539.042113200019</v>
      </c>
      <c r="F33" s="30">
        <v>154053.42844010002</v>
      </c>
      <c r="G33" s="30">
        <v>275717.99777010002</v>
      </c>
      <c r="H33" s="30">
        <v>147861.08841739994</v>
      </c>
      <c r="I33" s="30">
        <v>15567.904980000001</v>
      </c>
      <c r="J33" s="38">
        <v>0</v>
      </c>
      <c r="K33" s="38">
        <v>79.434816999999995</v>
      </c>
      <c r="L33" s="47">
        <v>727557.29653779999</v>
      </c>
      <c r="M33" s="38">
        <v>170044.7796878216</v>
      </c>
      <c r="N33" s="47">
        <v>897602.07622562163</v>
      </c>
    </row>
    <row r="34" spans="1:14" x14ac:dyDescent="0.25">
      <c r="A34" s="1"/>
      <c r="B34" s="17" t="s">
        <v>18</v>
      </c>
      <c r="C34" s="30">
        <v>37664.629999999997</v>
      </c>
      <c r="D34" s="30" t="s">
        <v>22</v>
      </c>
      <c r="E34" s="30">
        <v>187584.08367529995</v>
      </c>
      <c r="F34" s="30">
        <v>165682.24539990001</v>
      </c>
      <c r="G34" s="30">
        <v>170976.96571350002</v>
      </c>
      <c r="H34" s="30">
        <v>137602.47815269997</v>
      </c>
      <c r="I34" s="30">
        <v>14493.857169999999</v>
      </c>
      <c r="J34" s="38">
        <v>0</v>
      </c>
      <c r="K34" s="38">
        <v>0</v>
      </c>
      <c r="L34" s="47">
        <v>714004.26011139993</v>
      </c>
      <c r="M34" s="38">
        <v>168081</v>
      </c>
      <c r="N34" s="47">
        <f>L34+M34</f>
        <v>882085.26011139993</v>
      </c>
    </row>
    <row r="35" spans="1:14" x14ac:dyDescent="0.25">
      <c r="A35" s="4"/>
      <c r="B35" s="4"/>
      <c r="C35" s="35"/>
      <c r="D35" s="35"/>
      <c r="E35" s="35"/>
      <c r="F35" s="35"/>
      <c r="G35" s="36"/>
      <c r="H35" s="36"/>
      <c r="I35" s="35"/>
      <c r="J35" s="35"/>
      <c r="K35" s="35"/>
      <c r="L35" s="48"/>
      <c r="M35" s="38"/>
      <c r="N35" s="57"/>
    </row>
    <row r="36" spans="1:14" x14ac:dyDescent="0.25">
      <c r="A36" s="22" t="s">
        <v>31</v>
      </c>
      <c r="B36" s="20" t="s">
        <v>14</v>
      </c>
      <c r="C36" s="33">
        <v>113907.7405</v>
      </c>
      <c r="D36" s="33">
        <v>7836.8305039999996</v>
      </c>
      <c r="E36" s="33">
        <v>106115.98868160001</v>
      </c>
      <c r="F36" s="33">
        <v>116877.06267879999</v>
      </c>
      <c r="G36" s="33">
        <v>123510.5839341</v>
      </c>
      <c r="H36" s="33">
        <v>51369.202920800002</v>
      </c>
      <c r="I36" s="33">
        <v>2967.8501848000001</v>
      </c>
      <c r="J36" s="33">
        <v>4339.9674768000004</v>
      </c>
      <c r="K36" s="49">
        <v>0</v>
      </c>
      <c r="L36" s="47">
        <v>526925.22688089998</v>
      </c>
      <c r="M36" s="49">
        <v>439938.54449526581</v>
      </c>
      <c r="N36" s="47">
        <v>966863.77137616579</v>
      </c>
    </row>
    <row r="37" spans="1:14" x14ac:dyDescent="0.25">
      <c r="A37" s="22"/>
      <c r="B37" s="20" t="s">
        <v>15</v>
      </c>
      <c r="C37" s="33">
        <v>109501</v>
      </c>
      <c r="D37" s="33">
        <v>21366.069705499998</v>
      </c>
      <c r="E37" s="33">
        <v>109817.5796712</v>
      </c>
      <c r="F37" s="33">
        <v>92511.316002899999</v>
      </c>
      <c r="G37" s="33">
        <v>454650.2413766</v>
      </c>
      <c r="H37" s="33">
        <v>67408.672491300007</v>
      </c>
      <c r="I37" s="33">
        <v>8657.6578160000008</v>
      </c>
      <c r="J37" s="33">
        <v>705.28761129999998</v>
      </c>
      <c r="K37" s="49">
        <v>445.50195250000002</v>
      </c>
      <c r="L37" s="47">
        <v>865063.3266273</v>
      </c>
      <c r="M37" s="49">
        <v>367285.41600000003</v>
      </c>
      <c r="N37" s="47">
        <v>1232348.7426273001</v>
      </c>
    </row>
    <row r="38" spans="1:14" x14ac:dyDescent="0.25">
      <c r="A38" s="22"/>
      <c r="B38" s="20" t="s">
        <v>16</v>
      </c>
      <c r="C38" s="33">
        <v>97125.347123999993</v>
      </c>
      <c r="D38" s="33">
        <v>23266.85</v>
      </c>
      <c r="E38" s="33">
        <v>98959.42367449998</v>
      </c>
      <c r="F38" s="33">
        <v>108185.65573570004</v>
      </c>
      <c r="G38" s="33">
        <v>341998.60385949997</v>
      </c>
      <c r="H38" s="33">
        <v>67602.187587899985</v>
      </c>
      <c r="I38" s="33">
        <v>12005.254307700001</v>
      </c>
      <c r="J38" s="33">
        <v>319.35300000000001</v>
      </c>
      <c r="K38" s="49">
        <v>82.933907500000004</v>
      </c>
      <c r="L38" s="47">
        <v>749545.60919680016</v>
      </c>
      <c r="M38" s="49">
        <v>379290.24295781966</v>
      </c>
      <c r="N38" s="47">
        <v>1128835.8521546198</v>
      </c>
    </row>
    <row r="39" spans="1:14" x14ac:dyDescent="0.25">
      <c r="A39" s="22"/>
      <c r="B39" s="20" t="s">
        <v>17</v>
      </c>
      <c r="C39" s="33">
        <v>60951.5</v>
      </c>
      <c r="D39" s="33">
        <v>23362.035030000003</v>
      </c>
      <c r="E39" s="33">
        <v>123903.2617513</v>
      </c>
      <c r="F39" s="33">
        <v>98976.218272999817</v>
      </c>
      <c r="G39" s="33">
        <v>151877.71585350003</v>
      </c>
      <c r="H39" s="33">
        <v>75678.769425200007</v>
      </c>
      <c r="I39" s="33">
        <v>8014.4142899999997</v>
      </c>
      <c r="J39" s="33" t="s">
        <v>22</v>
      </c>
      <c r="K39" s="49">
        <v>56.739154999999997</v>
      </c>
      <c r="L39" s="47">
        <v>542820.6537779998</v>
      </c>
      <c r="M39" s="49">
        <v>358223.68589020014</v>
      </c>
      <c r="N39" s="47">
        <v>901044.33966819989</v>
      </c>
    </row>
    <row r="40" spans="1:14" x14ac:dyDescent="0.25">
      <c r="A40" s="22"/>
      <c r="B40" s="20" t="s">
        <v>18</v>
      </c>
      <c r="C40" s="33">
        <v>41914.400000000001</v>
      </c>
      <c r="D40" s="33">
        <v>5620</v>
      </c>
      <c r="E40" s="33">
        <v>97761.886887900066</v>
      </c>
      <c r="F40" s="33">
        <v>138443.33235710001</v>
      </c>
      <c r="G40" s="33">
        <v>148917.16587509998</v>
      </c>
      <c r="H40" s="33">
        <v>89232.35469979998</v>
      </c>
      <c r="I40" s="33">
        <v>9244.9862599999997</v>
      </c>
      <c r="J40" s="33">
        <v>96.448999999999998</v>
      </c>
      <c r="K40" s="49">
        <v>0</v>
      </c>
      <c r="L40" s="47">
        <v>531230.57507989998</v>
      </c>
      <c r="M40" s="49">
        <v>442641</v>
      </c>
      <c r="N40" s="47">
        <f>M40+L40</f>
        <v>973871.57507989998</v>
      </c>
    </row>
    <row r="41" spans="1:14" x14ac:dyDescent="0.25">
      <c r="A41" s="4"/>
      <c r="B41" s="4"/>
      <c r="C41" s="35"/>
      <c r="D41" s="35"/>
      <c r="E41" s="35"/>
      <c r="F41" s="35"/>
      <c r="G41" s="36"/>
      <c r="H41" s="36"/>
      <c r="I41" s="35"/>
      <c r="J41" s="35"/>
      <c r="K41" s="38"/>
      <c r="L41" s="48"/>
      <c r="M41" s="38"/>
      <c r="N41" s="57"/>
    </row>
    <row r="42" spans="1:14" x14ac:dyDescent="0.25">
      <c r="A42" s="17" t="s">
        <v>20</v>
      </c>
      <c r="B42" s="17" t="s">
        <v>14</v>
      </c>
      <c r="C42" s="30">
        <v>2302.4782999999998</v>
      </c>
      <c r="D42" s="30">
        <v>800</v>
      </c>
      <c r="E42" s="30">
        <v>11347.187388</v>
      </c>
      <c r="F42" s="30">
        <v>8672.1590870999989</v>
      </c>
      <c r="G42" s="30">
        <v>26191.654170600003</v>
      </c>
      <c r="H42" s="30">
        <v>3857.734993</v>
      </c>
      <c r="I42" s="30">
        <v>2803.4427828000003</v>
      </c>
      <c r="J42" s="30">
        <v>4560.9068378000002</v>
      </c>
      <c r="K42" s="38">
        <v>0</v>
      </c>
      <c r="L42" s="47">
        <v>60535.563559299997</v>
      </c>
      <c r="M42" s="38">
        <v>53998.716999999997</v>
      </c>
      <c r="N42" s="47">
        <v>114534.28055929999</v>
      </c>
    </row>
    <row r="43" spans="1:14" x14ac:dyDescent="0.25">
      <c r="A43" s="1"/>
      <c r="B43" s="17" t="s">
        <v>15</v>
      </c>
      <c r="C43" s="30">
        <v>2270</v>
      </c>
      <c r="D43" s="30">
        <v>125</v>
      </c>
      <c r="E43" s="30">
        <v>10192.031424500001</v>
      </c>
      <c r="F43" s="30">
        <v>5724.8233450999969</v>
      </c>
      <c r="G43" s="30">
        <v>60094.800565999998</v>
      </c>
      <c r="H43" s="30">
        <v>13914.266641700004</v>
      </c>
      <c r="I43" s="30">
        <v>3750.8773169999999</v>
      </c>
      <c r="J43" s="30">
        <v>3272.4468859999997</v>
      </c>
      <c r="K43" s="38">
        <v>0</v>
      </c>
      <c r="L43" s="47">
        <v>99344.246180300004</v>
      </c>
      <c r="M43" s="38">
        <v>112313.81547</v>
      </c>
      <c r="N43" s="47">
        <v>211658.06165029999</v>
      </c>
    </row>
    <row r="44" spans="1:14" x14ac:dyDescent="0.25">
      <c r="A44" s="1"/>
      <c r="B44" s="17" t="s">
        <v>16</v>
      </c>
      <c r="C44" s="30">
        <v>1845.5</v>
      </c>
      <c r="D44" s="30">
        <v>43.65</v>
      </c>
      <c r="E44" s="30">
        <v>19646.244142</v>
      </c>
      <c r="F44" s="30">
        <v>10043.743331900003</v>
      </c>
      <c r="G44" s="30">
        <v>87526.586936000007</v>
      </c>
      <c r="H44" s="30">
        <v>10308.892837800004</v>
      </c>
      <c r="I44" s="30">
        <v>4467.0396300000002</v>
      </c>
      <c r="J44" s="30">
        <v>1344.584034</v>
      </c>
      <c r="K44" s="38">
        <v>0</v>
      </c>
      <c r="L44" s="47">
        <v>135226.24091170001</v>
      </c>
      <c r="M44" s="38">
        <v>268457.39890999993</v>
      </c>
      <c r="N44" s="47">
        <v>403683.63982169994</v>
      </c>
    </row>
    <row r="45" spans="1:14" x14ac:dyDescent="0.25">
      <c r="A45" s="1"/>
      <c r="B45" s="17" t="s">
        <v>17</v>
      </c>
      <c r="C45" s="30">
        <v>1417.9</v>
      </c>
      <c r="D45" s="38">
        <v>0</v>
      </c>
      <c r="E45" s="30">
        <v>6924.4635089999992</v>
      </c>
      <c r="F45" s="30">
        <v>10833.024630199994</v>
      </c>
      <c r="G45" s="30">
        <v>165706.11444800004</v>
      </c>
      <c r="H45" s="30">
        <v>13226.5161082</v>
      </c>
      <c r="I45" s="30">
        <v>11306.45369</v>
      </c>
      <c r="J45" s="30">
        <v>7889.1716390000001</v>
      </c>
      <c r="K45" s="38">
        <v>0</v>
      </c>
      <c r="L45" s="47">
        <v>217303.64402440007</v>
      </c>
      <c r="M45" s="38">
        <v>41896.532739999995</v>
      </c>
      <c r="N45" s="47">
        <v>259200.17676440006</v>
      </c>
    </row>
    <row r="46" spans="1:14" x14ac:dyDescent="0.25">
      <c r="A46" s="1"/>
      <c r="B46" s="17" t="s">
        <v>18</v>
      </c>
      <c r="C46" s="30">
        <v>627.08000000000004</v>
      </c>
      <c r="D46" s="38">
        <v>0</v>
      </c>
      <c r="E46" s="30">
        <v>20091.279958999996</v>
      </c>
      <c r="F46" s="30">
        <v>10320.114503499999</v>
      </c>
      <c r="G46" s="30">
        <v>199277.92704100002</v>
      </c>
      <c r="H46" s="30">
        <v>25736.598369700005</v>
      </c>
      <c r="I46" s="30">
        <v>20409.768475000001</v>
      </c>
      <c r="J46" s="30">
        <v>1783.661951</v>
      </c>
      <c r="K46" s="38">
        <v>0</v>
      </c>
      <c r="L46" s="47">
        <f>238246430.2992/1000</f>
        <v>238246.4302992</v>
      </c>
      <c r="M46" s="38">
        <v>127127</v>
      </c>
      <c r="N46" s="47">
        <f>L46+M46</f>
        <v>365373.4302992</v>
      </c>
    </row>
    <row r="47" spans="1:14" x14ac:dyDescent="0.25">
      <c r="A47" s="29"/>
      <c r="B47" s="2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50"/>
      <c r="N47" s="58"/>
    </row>
    <row r="48" spans="1:14" x14ac:dyDescent="0.25">
      <c r="A48" s="20" t="s">
        <v>32</v>
      </c>
      <c r="B48" s="20" t="s">
        <v>14</v>
      </c>
      <c r="C48" s="49">
        <v>0</v>
      </c>
      <c r="D48" s="49">
        <v>0</v>
      </c>
      <c r="E48" s="33">
        <v>1737.0891039999999</v>
      </c>
      <c r="F48" s="33">
        <v>69010.31259799999</v>
      </c>
      <c r="G48" s="33">
        <v>27572.258515199992</v>
      </c>
      <c r="H48" s="33">
        <v>37929.301673099995</v>
      </c>
      <c r="I48" s="33">
        <v>2124.7214972000002</v>
      </c>
      <c r="J48" s="33">
        <v>848.70018499999992</v>
      </c>
      <c r="K48" s="49">
        <v>0</v>
      </c>
      <c r="L48" s="47">
        <v>139222.38357249997</v>
      </c>
      <c r="M48" s="49">
        <v>768.22799999999995</v>
      </c>
      <c r="N48" s="47">
        <v>139990.61157249997</v>
      </c>
    </row>
    <row r="49" spans="1:14" x14ac:dyDescent="0.25">
      <c r="A49" s="20"/>
      <c r="B49" s="20" t="s">
        <v>15</v>
      </c>
      <c r="C49" s="49">
        <v>0</v>
      </c>
      <c r="D49" s="49">
        <v>0</v>
      </c>
      <c r="E49" s="33">
        <v>2416.6095714000003</v>
      </c>
      <c r="F49" s="33">
        <v>35740.550323499992</v>
      </c>
      <c r="G49" s="33">
        <v>42720.234141899986</v>
      </c>
      <c r="H49" s="33">
        <v>60567.557836700013</v>
      </c>
      <c r="I49" s="33">
        <v>4506.1530229999998</v>
      </c>
      <c r="J49" s="33">
        <v>374.36465600000002</v>
      </c>
      <c r="K49" s="49">
        <v>0</v>
      </c>
      <c r="L49" s="47">
        <v>146325.46955249997</v>
      </c>
      <c r="M49" s="49">
        <v>1001.5745925746535</v>
      </c>
      <c r="N49" s="47">
        <v>147327.04414507461</v>
      </c>
    </row>
    <row r="50" spans="1:14" x14ac:dyDescent="0.25">
      <c r="A50" s="20"/>
      <c r="B50" s="20" t="s">
        <v>16</v>
      </c>
      <c r="C50" s="49">
        <v>0</v>
      </c>
      <c r="D50" s="49">
        <v>0</v>
      </c>
      <c r="E50" s="33">
        <v>2227.4707993000002</v>
      </c>
      <c r="F50" s="33">
        <v>40152.116491799992</v>
      </c>
      <c r="G50" s="33">
        <v>31893.263458499991</v>
      </c>
      <c r="H50" s="33">
        <v>49334.259099200011</v>
      </c>
      <c r="I50" s="33">
        <v>4447.0131240000001</v>
      </c>
      <c r="J50" s="33">
        <v>49.033322500000004</v>
      </c>
      <c r="K50" s="49">
        <v>0</v>
      </c>
      <c r="L50" s="47">
        <v>128103.15629530001</v>
      </c>
      <c r="M50" s="49">
        <v>187.19723000000002</v>
      </c>
      <c r="N50" s="47">
        <v>128290.35352530002</v>
      </c>
    </row>
    <row r="51" spans="1:14" x14ac:dyDescent="0.25">
      <c r="A51" s="20"/>
      <c r="B51" s="20" t="s">
        <v>17</v>
      </c>
      <c r="C51" s="49">
        <v>0</v>
      </c>
      <c r="D51" s="49">
        <v>1500</v>
      </c>
      <c r="E51" s="33">
        <v>5360.0040205000005</v>
      </c>
      <c r="F51" s="33">
        <v>48105.780894500022</v>
      </c>
      <c r="G51" s="33">
        <v>37057.996687999999</v>
      </c>
      <c r="H51" s="33">
        <v>46710.850281000006</v>
      </c>
      <c r="I51" s="33">
        <v>1374.200096</v>
      </c>
      <c r="J51" s="49">
        <v>0</v>
      </c>
      <c r="K51" s="49">
        <v>0</v>
      </c>
      <c r="L51" s="47">
        <v>140108.83197999999</v>
      </c>
      <c r="M51" s="49">
        <v>609.91224999999997</v>
      </c>
      <c r="N51" s="47">
        <v>140718.74422999998</v>
      </c>
    </row>
    <row r="52" spans="1:14" x14ac:dyDescent="0.25">
      <c r="A52" s="20"/>
      <c r="B52" s="20" t="s">
        <v>18</v>
      </c>
      <c r="C52" s="49">
        <v>0</v>
      </c>
      <c r="D52" s="49">
        <v>1620</v>
      </c>
      <c r="E52" s="33">
        <v>54882.35089599996</v>
      </c>
      <c r="F52" s="33">
        <v>3128.4648514999999</v>
      </c>
      <c r="G52" s="33">
        <v>41845.085710999992</v>
      </c>
      <c r="H52" s="33">
        <v>64086.071152900018</v>
      </c>
      <c r="I52" s="33">
        <v>1431.7640249999999</v>
      </c>
      <c r="J52" s="49">
        <v>0</v>
      </c>
      <c r="K52" s="49">
        <v>0</v>
      </c>
      <c r="L52" s="47">
        <v>166993.73663639999</v>
      </c>
      <c r="M52" s="49">
        <v>97885.138017999969</v>
      </c>
      <c r="N52" s="47">
        <f>L52+M52</f>
        <v>264878.87465439993</v>
      </c>
    </row>
    <row r="53" spans="1:14" x14ac:dyDescent="0.25">
      <c r="A53" s="19"/>
      <c r="B53" s="19"/>
      <c r="C53" s="35"/>
      <c r="D53" s="35"/>
      <c r="E53" s="35"/>
      <c r="F53" s="35"/>
      <c r="G53" s="36"/>
      <c r="H53" s="36"/>
      <c r="I53" s="30"/>
      <c r="J53" s="38"/>
      <c r="K53" s="38"/>
      <c r="L53" s="48"/>
      <c r="M53" s="38"/>
      <c r="N53" s="57"/>
    </row>
    <row r="54" spans="1:14" x14ac:dyDescent="0.25">
      <c r="A54" s="17" t="s">
        <v>9</v>
      </c>
      <c r="B54" s="17" t="s">
        <v>14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317394.77306700015</v>
      </c>
      <c r="K54" s="38">
        <v>0</v>
      </c>
      <c r="L54" s="47">
        <v>317394.77306700015</v>
      </c>
      <c r="M54" s="38">
        <v>627.99599999999998</v>
      </c>
      <c r="N54" s="47">
        <v>318022.76906700013</v>
      </c>
    </row>
    <row r="55" spans="1:14" x14ac:dyDescent="0.25">
      <c r="A55" s="1"/>
      <c r="B55" s="17" t="s">
        <v>15</v>
      </c>
      <c r="C55" s="38">
        <v>0</v>
      </c>
      <c r="D55" s="38">
        <v>0</v>
      </c>
      <c r="E55" s="38">
        <v>4350</v>
      </c>
      <c r="F55" s="38">
        <v>785.84746439999992</v>
      </c>
      <c r="G55" s="38">
        <v>8130.5474499999991</v>
      </c>
      <c r="H55" s="38">
        <v>18325.975890000002</v>
      </c>
      <c r="I55" s="38">
        <v>0</v>
      </c>
      <c r="J55" s="38">
        <v>405657.72509316413</v>
      </c>
      <c r="K55" s="38">
        <v>0</v>
      </c>
      <c r="L55" s="47">
        <v>437250.09589756414</v>
      </c>
      <c r="M55" s="38">
        <v>698.87846999999999</v>
      </c>
      <c r="N55" s="47">
        <v>437948.97436756414</v>
      </c>
    </row>
    <row r="56" spans="1:14" x14ac:dyDescent="0.25">
      <c r="A56" s="1"/>
      <c r="B56" s="17" t="s">
        <v>16</v>
      </c>
      <c r="C56" s="38">
        <v>0</v>
      </c>
      <c r="D56" s="38">
        <v>0</v>
      </c>
      <c r="E56" s="38">
        <v>3920</v>
      </c>
      <c r="F56" s="38">
        <v>4609.2498399999995</v>
      </c>
      <c r="G56" s="38">
        <v>6642.1247199999989</v>
      </c>
      <c r="H56" s="38">
        <v>1667.6080060000002</v>
      </c>
      <c r="I56" s="38">
        <v>0</v>
      </c>
      <c r="J56" s="38">
        <v>340150.21399410011</v>
      </c>
      <c r="K56" s="38">
        <v>0</v>
      </c>
      <c r="L56" s="47">
        <v>356989.19656010007</v>
      </c>
      <c r="M56" s="38">
        <v>957.23800000000006</v>
      </c>
      <c r="N56" s="47">
        <v>357946.43456010008</v>
      </c>
    </row>
    <row r="57" spans="1:14" x14ac:dyDescent="0.25">
      <c r="A57" s="1"/>
      <c r="B57" s="17" t="s">
        <v>17</v>
      </c>
      <c r="C57" s="38">
        <v>0</v>
      </c>
      <c r="D57" s="38">
        <v>0</v>
      </c>
      <c r="E57" s="38">
        <v>0</v>
      </c>
      <c r="F57" s="38">
        <v>0</v>
      </c>
      <c r="G57" s="38">
        <v>2996.4130399999999</v>
      </c>
      <c r="H57" s="38">
        <v>204.51423</v>
      </c>
      <c r="I57" s="38">
        <v>0</v>
      </c>
      <c r="J57" s="38">
        <v>346403.52545100002</v>
      </c>
      <c r="K57" s="38">
        <v>0</v>
      </c>
      <c r="L57" s="47">
        <v>349604.45272100001</v>
      </c>
      <c r="M57" s="38">
        <v>1152.49217</v>
      </c>
      <c r="N57" s="47">
        <v>350756.94489099999</v>
      </c>
    </row>
    <row r="58" spans="1:14" x14ac:dyDescent="0.25">
      <c r="A58" s="1"/>
      <c r="B58" s="17" t="s">
        <v>18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0">
        <v>183.458</v>
      </c>
      <c r="I58" s="38">
        <v>0</v>
      </c>
      <c r="J58" s="30">
        <v>472997.87923900009</v>
      </c>
      <c r="K58" s="38">
        <v>0</v>
      </c>
      <c r="L58" s="47">
        <v>473181.5130390001</v>
      </c>
      <c r="M58" s="38">
        <v>400</v>
      </c>
      <c r="N58" s="47">
        <f>M58+L58</f>
        <v>473581.5130390001</v>
      </c>
    </row>
    <row r="59" spans="1:14" x14ac:dyDescent="0.25">
      <c r="A59" s="19"/>
      <c r="B59" s="19"/>
      <c r="C59" s="30"/>
      <c r="D59" s="30"/>
      <c r="E59" s="30"/>
      <c r="F59" s="30"/>
      <c r="G59" s="39"/>
      <c r="H59" s="36"/>
      <c r="I59" s="30"/>
      <c r="J59" s="38"/>
      <c r="K59" s="38"/>
      <c r="L59" s="48"/>
      <c r="M59" s="38"/>
      <c r="N59" s="57"/>
    </row>
    <row r="60" spans="1:14" x14ac:dyDescent="0.25">
      <c r="A60" s="23" t="s">
        <v>21</v>
      </c>
      <c r="B60" s="23" t="s">
        <v>14</v>
      </c>
      <c r="C60" s="40">
        <v>392747.83</v>
      </c>
      <c r="D60" s="40">
        <v>255920.05538999999</v>
      </c>
      <c r="E60" s="40">
        <v>516212.92373000004</v>
      </c>
      <c r="F60" s="40">
        <v>509507.50193360006</v>
      </c>
      <c r="G60" s="40">
        <v>653482.19791999995</v>
      </c>
      <c r="H60" s="40">
        <v>450062.12298200006</v>
      </c>
      <c r="I60" s="40">
        <v>17029.71674</v>
      </c>
      <c r="J60" s="40">
        <v>429065.29320000013</v>
      </c>
      <c r="K60" s="49">
        <v>0</v>
      </c>
      <c r="L60" s="47">
        <v>3224027.6418956001</v>
      </c>
      <c r="M60" s="40">
        <v>721459.22273526574</v>
      </c>
      <c r="N60" s="47">
        <v>3945456.085300866</v>
      </c>
    </row>
    <row r="61" spans="1:14" x14ac:dyDescent="0.25">
      <c r="A61" s="23"/>
      <c r="B61" s="23" t="s">
        <v>15</v>
      </c>
      <c r="C61" s="40">
        <v>383150</v>
      </c>
      <c r="D61" s="40">
        <v>250951.45236999998</v>
      </c>
      <c r="E61" s="40">
        <v>518461.69662000006</v>
      </c>
      <c r="F61" s="40">
        <v>404787.72702239989</v>
      </c>
      <c r="G61" s="40">
        <v>1237457.4487000001</v>
      </c>
      <c r="H61" s="40">
        <v>421505.23858000006</v>
      </c>
      <c r="I61" s="40">
        <v>34624.761969999992</v>
      </c>
      <c r="J61" s="40">
        <v>434177.46472906414</v>
      </c>
      <c r="K61" s="40">
        <v>1069.204686</v>
      </c>
      <c r="L61" s="47">
        <v>3686184.994677464</v>
      </c>
      <c r="M61" s="40">
        <v>747865.61217257462</v>
      </c>
      <c r="N61" s="47">
        <v>4434050.6068500383</v>
      </c>
    </row>
    <row r="62" spans="1:14" x14ac:dyDescent="0.25">
      <c r="A62" s="23"/>
      <c r="B62" s="23" t="s">
        <v>16</v>
      </c>
      <c r="C62" s="40">
        <v>360467.15545999998</v>
      </c>
      <c r="D62" s="41">
        <v>283204.11499999999</v>
      </c>
      <c r="E62" s="40">
        <v>549973.00318</v>
      </c>
      <c r="F62" s="40">
        <v>455200.36640400009</v>
      </c>
      <c r="G62" s="40">
        <v>1446230.7107380002</v>
      </c>
      <c r="H62" s="40">
        <v>450158.64217650006</v>
      </c>
      <c r="I62" s="40">
        <v>75996.332932499994</v>
      </c>
      <c r="J62" s="40">
        <v>343582.80394000013</v>
      </c>
      <c r="K62" s="40">
        <v>199.04137800000001</v>
      </c>
      <c r="L62" s="47">
        <v>3965012.1712090005</v>
      </c>
      <c r="M62" s="40">
        <v>933519.16574690526</v>
      </c>
      <c r="N62" s="47">
        <v>4898531.3369559059</v>
      </c>
    </row>
    <row r="63" spans="1:14" x14ac:dyDescent="0.25">
      <c r="A63" s="23"/>
      <c r="B63" s="23" t="s">
        <v>17</v>
      </c>
      <c r="C63" s="40">
        <v>242290</v>
      </c>
      <c r="D63" s="40">
        <v>294371.61173</v>
      </c>
      <c r="E63" s="40">
        <v>544777.60263999994</v>
      </c>
      <c r="F63" s="40">
        <v>521259.87625599978</v>
      </c>
      <c r="G63" s="40">
        <v>1386138.526077</v>
      </c>
      <c r="H63" s="40">
        <v>509832.83647099987</v>
      </c>
      <c r="I63" s="40">
        <v>81357.454849999995</v>
      </c>
      <c r="J63" s="40">
        <v>354292.69709000003</v>
      </c>
      <c r="K63" s="40">
        <v>136.17397199999999</v>
      </c>
      <c r="L63" s="47">
        <v>3934456.7790859998</v>
      </c>
      <c r="M63" s="40">
        <v>741076.29522182909</v>
      </c>
      <c r="N63" s="47">
        <v>4675533.0743078291</v>
      </c>
    </row>
    <row r="64" spans="1:14" x14ac:dyDescent="0.25">
      <c r="A64" s="23"/>
      <c r="B64" s="23" t="s">
        <v>18</v>
      </c>
      <c r="C64" s="40">
        <v>167343</v>
      </c>
      <c r="D64" s="40">
        <v>242790</v>
      </c>
      <c r="E64" s="40">
        <v>633017</v>
      </c>
      <c r="F64" s="40">
        <v>679510</v>
      </c>
      <c r="G64" s="40">
        <v>1080108</v>
      </c>
      <c r="H64" s="40">
        <v>553208</v>
      </c>
      <c r="I64" s="40">
        <v>118946</v>
      </c>
      <c r="J64" s="40">
        <v>474878</v>
      </c>
      <c r="K64" s="40" t="s">
        <v>22</v>
      </c>
      <c r="L64" s="47">
        <f>L58+L52+L46+L40+L34+L28+L22+L16+L10</f>
        <v>3949800.0779383001</v>
      </c>
      <c r="M64" s="40">
        <f>M58+M52+M46+M40+M34+M28+M22+M16+M10</f>
        <v>980671.46975848952</v>
      </c>
      <c r="N64" s="47">
        <f>M64+L64</f>
        <v>4930471.5476967897</v>
      </c>
    </row>
    <row r="65" spans="1:14" x14ac:dyDescent="0.25">
      <c r="A65" s="19"/>
      <c r="B65" s="19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x14ac:dyDescent="0.25">
      <c r="A66" s="17" t="s">
        <v>23</v>
      </c>
      <c r="B66" s="17" t="s">
        <v>14</v>
      </c>
      <c r="C66" s="38">
        <v>0</v>
      </c>
      <c r="D66" s="38">
        <v>0</v>
      </c>
      <c r="E66" s="30">
        <v>218.47537</v>
      </c>
      <c r="F66" s="30">
        <v>4727.6343622000004</v>
      </c>
      <c r="G66" s="30">
        <v>2965.3950680000003</v>
      </c>
      <c r="H66" s="30">
        <v>12534.727228</v>
      </c>
      <c r="I66" s="38">
        <v>0</v>
      </c>
      <c r="J66" s="38">
        <v>20097.811106200003</v>
      </c>
      <c r="K66" s="38">
        <v>19424.750759999999</v>
      </c>
      <c r="L66" s="47">
        <v>59968.793894400005</v>
      </c>
      <c r="M66" s="38">
        <v>328495.29100000003</v>
      </c>
      <c r="N66" s="47">
        <v>388464.08489440003</v>
      </c>
    </row>
    <row r="67" spans="1:14" x14ac:dyDescent="0.25">
      <c r="A67" s="1"/>
      <c r="B67" s="17" t="s">
        <v>15</v>
      </c>
      <c r="C67" s="38">
        <v>0</v>
      </c>
      <c r="D67" s="38">
        <v>0</v>
      </c>
      <c r="E67" s="30">
        <v>354.94344000000001</v>
      </c>
      <c r="F67" s="30">
        <v>15123.281517599999</v>
      </c>
      <c r="G67" s="30">
        <v>27258.286539999994</v>
      </c>
      <c r="H67" s="30">
        <v>177928.84187999993</v>
      </c>
      <c r="I67" s="38">
        <v>42.94894</v>
      </c>
      <c r="J67" s="38">
        <v>378.18657000000002</v>
      </c>
      <c r="K67" s="38">
        <v>50991.731934000003</v>
      </c>
      <c r="L67" s="47">
        <v>272078.22082159994</v>
      </c>
      <c r="M67" s="38">
        <v>59606.012466239998</v>
      </c>
      <c r="N67" s="47">
        <v>331684.23328783992</v>
      </c>
    </row>
    <row r="68" spans="1:14" x14ac:dyDescent="0.25">
      <c r="A68" s="1"/>
      <c r="B68" s="17" t="s">
        <v>16</v>
      </c>
      <c r="C68" s="38">
        <v>0</v>
      </c>
      <c r="D68" s="38">
        <v>0</v>
      </c>
      <c r="E68" s="30">
        <v>755.40940999999998</v>
      </c>
      <c r="F68" s="30">
        <v>12738.858796</v>
      </c>
      <c r="G68" s="30">
        <v>19558.206729500002</v>
      </c>
      <c r="H68" s="30">
        <v>176592.85833350001</v>
      </c>
      <c r="I68" s="38">
        <v>12.8775</v>
      </c>
      <c r="J68" s="38">
        <v>7086.6170000000002</v>
      </c>
      <c r="K68" s="38">
        <v>66261.410321999996</v>
      </c>
      <c r="L68" s="47">
        <v>283006.23809100001</v>
      </c>
      <c r="M68" s="38">
        <v>130321.39108583538</v>
      </c>
      <c r="N68" s="47">
        <v>413327.62917683541</v>
      </c>
    </row>
    <row r="69" spans="1:14" x14ac:dyDescent="0.25">
      <c r="A69" s="1"/>
      <c r="B69" s="17" t="s">
        <v>17</v>
      </c>
      <c r="C69" s="38">
        <v>0</v>
      </c>
      <c r="D69" s="38">
        <v>0</v>
      </c>
      <c r="E69" s="38">
        <v>0</v>
      </c>
      <c r="F69" s="30">
        <v>6646.9011839999994</v>
      </c>
      <c r="G69" s="30">
        <v>18453.234203</v>
      </c>
      <c r="H69" s="30">
        <v>229725.315519</v>
      </c>
      <c r="I69" s="38">
        <v>14.20252</v>
      </c>
      <c r="J69" s="38">
        <v>0</v>
      </c>
      <c r="K69" s="38">
        <v>14817.920858000001</v>
      </c>
      <c r="L69" s="47">
        <v>269657.57428399997</v>
      </c>
      <c r="M69" s="38">
        <v>233420.71182328055</v>
      </c>
      <c r="N69" s="47">
        <v>503078.28610728052</v>
      </c>
    </row>
    <row r="70" spans="1:14" x14ac:dyDescent="0.25">
      <c r="A70" s="1"/>
      <c r="B70" s="17" t="s">
        <v>18</v>
      </c>
      <c r="C70" s="38">
        <v>0</v>
      </c>
      <c r="D70" s="38">
        <v>0</v>
      </c>
      <c r="E70" s="30">
        <v>5240.8967514000005</v>
      </c>
      <c r="F70" s="30">
        <v>6060.692579999999</v>
      </c>
      <c r="G70" s="30">
        <v>-5150.8484042</v>
      </c>
      <c r="H70" s="30">
        <v>194094.56442449999</v>
      </c>
      <c r="I70" s="30">
        <v>174.04650000000001</v>
      </c>
      <c r="J70" s="30">
        <v>2000</v>
      </c>
      <c r="K70" s="38">
        <v>17169.183109999998</v>
      </c>
      <c r="L70" s="47">
        <v>219588.5349617</v>
      </c>
      <c r="M70" s="38">
        <v>81287</v>
      </c>
      <c r="N70" s="47">
        <f>L70+M70</f>
        <v>300875.53496169997</v>
      </c>
    </row>
    <row r="71" spans="1:14" x14ac:dyDescent="0.25">
      <c r="A71" s="19"/>
      <c r="B71" s="19"/>
      <c r="C71" s="35"/>
      <c r="D71" s="35"/>
      <c r="E71" s="35"/>
      <c r="F71" s="35"/>
      <c r="G71" s="35"/>
      <c r="H71" s="35"/>
      <c r="I71" s="35"/>
      <c r="J71" s="35"/>
      <c r="K71" s="38"/>
      <c r="L71" s="48">
        <v>0</v>
      </c>
      <c r="M71" s="38"/>
      <c r="N71" s="57"/>
    </row>
    <row r="72" spans="1:14" x14ac:dyDescent="0.25">
      <c r="A72" s="23" t="s">
        <v>24</v>
      </c>
      <c r="B72" s="23" t="s">
        <v>14</v>
      </c>
      <c r="C72" s="40">
        <v>392747.83</v>
      </c>
      <c r="D72" s="40">
        <v>255920.05538999999</v>
      </c>
      <c r="E72" s="40">
        <v>516431.39910000004</v>
      </c>
      <c r="F72" s="40">
        <v>514235.13629580004</v>
      </c>
      <c r="G72" s="40">
        <v>656447.5929879999</v>
      </c>
      <c r="H72" s="40">
        <v>462596.85021000006</v>
      </c>
      <c r="I72" s="40">
        <v>17029.71674</v>
      </c>
      <c r="J72" s="40">
        <v>449163.10430620011</v>
      </c>
      <c r="K72" s="40">
        <v>19424.750759999999</v>
      </c>
      <c r="L72" s="47">
        <v>3283996.43579</v>
      </c>
      <c r="M72" s="40">
        <v>1049954.456606284</v>
      </c>
      <c r="N72" s="47">
        <v>4333950.4566062838</v>
      </c>
    </row>
    <row r="73" spans="1:14" x14ac:dyDescent="0.25">
      <c r="A73" s="23"/>
      <c r="B73" s="23" t="s">
        <v>15</v>
      </c>
      <c r="C73" s="40">
        <v>383150</v>
      </c>
      <c r="D73" s="40">
        <v>250951.45236999998</v>
      </c>
      <c r="E73" s="40">
        <v>518816.64006000006</v>
      </c>
      <c r="F73" s="40">
        <v>419911.00853999989</v>
      </c>
      <c r="G73" s="40">
        <v>1264715.7352400001</v>
      </c>
      <c r="H73" s="40">
        <v>599434.08045999997</v>
      </c>
      <c r="I73" s="40">
        <v>34667.710909999994</v>
      </c>
      <c r="J73" s="40">
        <v>434555.65129906416</v>
      </c>
      <c r="K73" s="40">
        <v>52060.93662</v>
      </c>
      <c r="L73" s="47">
        <v>3958263.215499064</v>
      </c>
      <c r="M73" s="40">
        <v>807471.624800305</v>
      </c>
      <c r="N73" s="47">
        <v>4765734.8402993688</v>
      </c>
    </row>
    <row r="74" spans="1:14" x14ac:dyDescent="0.25">
      <c r="A74" s="23"/>
      <c r="B74" s="23" t="s">
        <v>16</v>
      </c>
      <c r="C74" s="40">
        <v>360467.15545999998</v>
      </c>
      <c r="D74" s="40">
        <v>283204.11499999999</v>
      </c>
      <c r="E74" s="40">
        <v>550728.41258999996</v>
      </c>
      <c r="F74" s="40">
        <v>467939.2252000001</v>
      </c>
      <c r="G74" s="40">
        <v>1465788.9174675003</v>
      </c>
      <c r="H74" s="40">
        <v>626751.50051000004</v>
      </c>
      <c r="I74" s="40">
        <v>76009.210432499996</v>
      </c>
      <c r="J74" s="40">
        <v>350669.42094000016</v>
      </c>
      <c r="K74" s="40">
        <v>66460.451699999991</v>
      </c>
      <c r="L74" s="47">
        <v>4248018.4093000004</v>
      </c>
      <c r="M74" s="40">
        <v>1063840.5568327405</v>
      </c>
      <c r="N74" s="47">
        <v>5311858.9661327414</v>
      </c>
    </row>
    <row r="75" spans="1:14" x14ac:dyDescent="0.25">
      <c r="A75" s="23"/>
      <c r="B75" s="23" t="s">
        <v>17</v>
      </c>
      <c r="C75" s="40">
        <v>242290</v>
      </c>
      <c r="D75" s="40">
        <v>294371.61173</v>
      </c>
      <c r="E75" s="40">
        <v>544777.60263999994</v>
      </c>
      <c r="F75" s="40">
        <v>527906.77743999974</v>
      </c>
      <c r="G75" s="40">
        <v>1404591.76028</v>
      </c>
      <c r="H75" s="40">
        <v>739558.15198999993</v>
      </c>
      <c r="I75" s="40">
        <v>81371.657370000001</v>
      </c>
      <c r="J75" s="40">
        <v>354292.69709000003</v>
      </c>
      <c r="K75" s="40">
        <v>14954.094830000002</v>
      </c>
      <c r="L75" s="47">
        <v>4204114.3533699997</v>
      </c>
      <c r="M75" s="40">
        <v>974497.00704510964</v>
      </c>
      <c r="N75" s="47">
        <v>5178611.3604151094</v>
      </c>
    </row>
    <row r="76" spans="1:14" x14ac:dyDescent="0.25">
      <c r="A76" s="23"/>
      <c r="B76" s="23" t="s">
        <v>18</v>
      </c>
      <c r="C76" s="40">
        <v>167343</v>
      </c>
      <c r="D76" s="40">
        <v>242790</v>
      </c>
      <c r="E76" s="40">
        <v>638258</v>
      </c>
      <c r="F76" s="40">
        <v>685571</v>
      </c>
      <c r="G76" s="40">
        <v>1074957</v>
      </c>
      <c r="H76" s="40">
        <v>747303</v>
      </c>
      <c r="I76" s="40">
        <v>119120</v>
      </c>
      <c r="J76" s="40">
        <v>476878</v>
      </c>
      <c r="K76" s="40">
        <v>17169</v>
      </c>
      <c r="L76" s="47">
        <v>4169389</v>
      </c>
      <c r="M76" s="40">
        <f>M70+M64</f>
        <v>1061958.4697584896</v>
      </c>
      <c r="N76" s="47">
        <f>L76+M76</f>
        <v>5231347.4697584901</v>
      </c>
    </row>
    <row r="77" spans="1:14" x14ac:dyDescent="0.25">
      <c r="A77" s="24"/>
      <c r="B77" s="24"/>
      <c r="C77" s="43"/>
      <c r="D77" s="43"/>
      <c r="E77" s="43"/>
      <c r="F77" s="43"/>
      <c r="G77" s="43"/>
      <c r="H77" s="43"/>
      <c r="I77" s="43"/>
      <c r="J77" s="43"/>
      <c r="K77" s="43"/>
      <c r="L77" s="51"/>
      <c r="M77" s="59"/>
      <c r="N77" s="59"/>
    </row>
    <row r="78" spans="1:14" x14ac:dyDescent="0.25">
      <c r="A78" s="19"/>
      <c r="B78" s="1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x14ac:dyDescent="0.25">
      <c r="A79" s="9" t="s">
        <v>35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44"/>
      <c r="M79" s="52"/>
      <c r="N79" s="27"/>
    </row>
    <row r="80" spans="1:14" x14ac:dyDescent="0.25">
      <c r="A80" s="4" t="s">
        <v>25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6"/>
      <c r="M80" s="52"/>
      <c r="N80" s="27"/>
    </row>
    <row r="81" spans="1:14" x14ac:dyDescent="0.25">
      <c r="A81" s="4" t="s">
        <v>33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6"/>
      <c r="M81" s="52"/>
      <c r="N81" s="27"/>
    </row>
    <row r="82" spans="1:14" x14ac:dyDescent="0.25">
      <c r="A82" s="17" t="s">
        <v>26</v>
      </c>
      <c r="B82" s="1"/>
      <c r="C82" s="6"/>
      <c r="D82" s="6"/>
      <c r="E82" s="6"/>
      <c r="F82" s="28"/>
      <c r="G82" s="25"/>
      <c r="H82" s="25"/>
      <c r="I82" s="1"/>
      <c r="J82" s="7"/>
      <c r="K82" s="1"/>
      <c r="L82" s="1"/>
      <c r="M82" s="52"/>
      <c r="N82" s="27"/>
    </row>
    <row r="83" spans="1:14" x14ac:dyDescent="0.25">
      <c r="A83" s="17" t="s">
        <v>34</v>
      </c>
      <c r="B83" s="1"/>
      <c r="C83" s="53"/>
      <c r="D83" s="53"/>
      <c r="E83" s="53"/>
      <c r="F83" s="54"/>
      <c r="G83" s="54"/>
      <c r="H83" s="54"/>
      <c r="I83" s="55"/>
      <c r="J83" s="53"/>
      <c r="K83" s="55"/>
      <c r="L83" s="56"/>
      <c r="M83" s="56"/>
      <c r="N83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2014-01-06T14:24:23Z</dcterms:created>
  <dcterms:modified xsi:type="dcterms:W3CDTF">2014-01-06T14:25:20Z</dcterms:modified>
</cp:coreProperties>
</file>