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36" yWindow="65356" windowWidth="12060" windowHeight="11640" tabRatio="898" activeTab="0"/>
  </bookViews>
  <sheets>
    <sheet name="Contents page" sheetId="1" r:id="rId1"/>
    <sheet name="DT1.Summary of cohort data" sheetId="2" r:id="rId2"/>
    <sheet name="DT2.Outcomes (macro)" sheetId="3" r:id="rId3"/>
    <sheet name="DT3.Type of return (macro)" sheetId="4" r:id="rId4"/>
    <sheet name="DT4.Type of return (cohort)" sheetId="5" r:id="rId5"/>
    <sheet name="DT5. Days to return (macro)" sheetId="6" r:id="rId6"/>
    <sheet name="DT6.Days to return (cohort)" sheetId="7" r:id="rId7"/>
    <sheet name="DT7.Days to FRC (macro)" sheetId="8" r:id="rId8"/>
    <sheet name="DT8.Days FRC to FDM (macro)" sheetId="9" r:id="rId9"/>
    <sheet name="DT9.PNC absconding (cohort)" sheetId="10" r:id="rId10"/>
    <sheet name="DT10.Non conforming (macro)" sheetId="11" r:id="rId11"/>
    <sheet name="DT11.Nonconf &amp; event (macro)" sheetId="12" r:id="rId12"/>
    <sheet name="DT12.Nonconf &amp; return plan" sheetId="13" r:id="rId13"/>
    <sheet name="DT13.Evidence of FWF (cohort)" sheetId="14" r:id="rId14"/>
    <sheet name="DT14.FRC reactions (FRP cohort)" sheetId="15" r:id="rId15"/>
    <sheet name="DT15.Referrals (cohort)" sheetId="16" r:id="rId16"/>
    <sheet name="DT16.Children FRC (FRP cohort)" sheetId="17" r:id="rId17"/>
    <sheet name="DT17.Ensured rtn option (macro)" sheetId="18" r:id="rId18"/>
    <sheet name="DT18.Num barriers (cohort)" sheetId="19" r:id="rId19"/>
    <sheet name="DT19.Days to barrier (cohort)" sheetId="20" r:id="rId20"/>
    <sheet name="DT20. LIT online survey" sheetId="21" r:id="rId21"/>
    <sheet name="DT21. Families' demographics" sheetId="22" r:id="rId22"/>
    <sheet name="DT22.Compact survey" sheetId="23" r:id="rId23"/>
    <sheet name="DT23.Cayley House " sheetId="24" r:id="rId24"/>
    <sheet name="DT24.Outcomes (cohort years)" sheetId="25" r:id="rId25"/>
    <sheet name="DT25.Data extract (cohort yrs)" sheetId="26" r:id="rId26"/>
    <sheet name="DT26.no. int and focus groups" sheetId="27" r:id="rId27"/>
    <sheet name="DT27.no. focus groups region" sheetId="28" r:id="rId28"/>
    <sheet name="DT28.no. int families" sheetId="29" r:id="rId29"/>
    <sheet name="DT29.Cedars (macro)" sheetId="30" r:id="rId30"/>
    <sheet name="DT30. AVR (FRP cohorts)" sheetId="31" r:id="rId31"/>
    <sheet name="DT31.abscond in contact (macro)" sheetId="32" r:id="rId32"/>
  </sheets>
  <definedNames>
    <definedName name="Outcomes_for_all_family_cases_who_were_or_had_been_in_Family_Returns_Process__FRP___macro_level_analysis" localSheetId="2">'Contents page'!$B$6</definedName>
    <definedName name="_xlnm.Print_Titles" localSheetId="20">'DT20. LIT online survey'!$3:$3</definedName>
  </definedNames>
  <calcPr fullCalcOnLoad="1"/>
</workbook>
</file>

<file path=xl/sharedStrings.xml><?xml version="1.0" encoding="utf-8"?>
<sst xmlns="http://schemas.openxmlformats.org/spreadsheetml/2006/main" count="1196" uniqueCount="643">
  <si>
    <t>DT3</t>
  </si>
  <si>
    <t>DT4</t>
  </si>
  <si>
    <t>DT5</t>
  </si>
  <si>
    <t>DT6</t>
  </si>
  <si>
    <t>DT7</t>
  </si>
  <si>
    <t>DT8</t>
  </si>
  <si>
    <t>DT9</t>
  </si>
  <si>
    <t>DT10</t>
  </si>
  <si>
    <t>DT11</t>
  </si>
  <si>
    <t>DT12</t>
  </si>
  <si>
    <t>DT13</t>
  </si>
  <si>
    <t>DT15</t>
  </si>
  <si>
    <t>DT16</t>
  </si>
  <si>
    <t>DT17</t>
  </si>
  <si>
    <t>DT18</t>
  </si>
  <si>
    <t>DT19</t>
  </si>
  <si>
    <t>DT20</t>
  </si>
  <si>
    <t>%</t>
  </si>
  <si>
    <t>Total</t>
  </si>
  <si>
    <t>Family with children - voluntary return/ voluntary departure</t>
  </si>
  <si>
    <t>Family with children - required return</t>
  </si>
  <si>
    <t xml:space="preserve">No. of families </t>
  </si>
  <si>
    <t>AVR</t>
  </si>
  <si>
    <t>Voluntary Return</t>
  </si>
  <si>
    <t>Ensured return (via Cedars)</t>
  </si>
  <si>
    <t>Non-FRP (2010 &amp; 2011)</t>
  </si>
  <si>
    <t>FRP  (2010 &amp; 2011)</t>
  </si>
  <si>
    <t>Pre-FRP  (2008)</t>
  </si>
  <si>
    <t>Ensured</t>
  </si>
  <si>
    <t>Voluntary</t>
  </si>
  <si>
    <t>Required</t>
  </si>
  <si>
    <t xml:space="preserve"> Number</t>
  </si>
  <si>
    <t>29 days to less than 2 months</t>
  </si>
  <si>
    <t>2 months to less than 3 months</t>
  </si>
  <si>
    <t>3 months to less than 6 months</t>
  </si>
  <si>
    <t>6 months to less than 12 months</t>
  </si>
  <si>
    <t>12 months or more</t>
  </si>
  <si>
    <t>-</t>
  </si>
  <si>
    <t>28 days or less</t>
  </si>
  <si>
    <t>Less Than 28 days</t>
  </si>
  <si>
    <t>12 months to 24 months</t>
  </si>
  <si>
    <t>24 months plus</t>
  </si>
  <si>
    <t>Total number of families who have returned</t>
  </si>
  <si>
    <t>Total number of families in each group</t>
  </si>
  <si>
    <t>Pre-FRP (2008)</t>
  </si>
  <si>
    <t>FRP (2010 &amp; 2011)</t>
  </si>
  <si>
    <t>Length of time</t>
  </si>
  <si>
    <t>% of all pre-FRP</t>
  </si>
  <si>
    <t xml:space="preserve">% of all FRP </t>
  </si>
  <si>
    <t>PNC Absconder</t>
  </si>
  <si>
    <t>Table 4</t>
  </si>
  <si>
    <t>Yes</t>
  </si>
  <si>
    <t>No</t>
  </si>
  <si>
    <t>Unknown</t>
  </si>
  <si>
    <t xml:space="preserve">% </t>
  </si>
  <si>
    <t>FRP 
(2011 only)</t>
  </si>
  <si>
    <t>Have not had an FRC</t>
  </si>
  <si>
    <t>Total number of families in the FRP in 2011 cohort</t>
  </si>
  <si>
    <t>No info</t>
  </si>
  <si>
    <t>Healthcare referrals</t>
  </si>
  <si>
    <t>Education issues</t>
  </si>
  <si>
    <t>FRP (2011 only)</t>
  </si>
  <si>
    <t>Total barriers raised</t>
  </si>
  <si>
    <t>Total returnable families in group</t>
  </si>
  <si>
    <t>Percentage of families raising a barrier</t>
  </si>
  <si>
    <t>% of returns</t>
  </si>
  <si>
    <t>Table 2</t>
  </si>
  <si>
    <t>Sub total: All Ensured/Escorted returns</t>
  </si>
  <si>
    <t>Region</t>
  </si>
  <si>
    <t>North East Yorkshire and Humber</t>
  </si>
  <si>
    <t>Scotland and Northern Ireland</t>
  </si>
  <si>
    <t>DT21</t>
  </si>
  <si>
    <t>Question</t>
  </si>
  <si>
    <t>Responses</t>
  </si>
  <si>
    <t>Count</t>
  </si>
  <si>
    <t>Which UK Border Agency region do you work in?</t>
  </si>
  <si>
    <t>London and the South East</t>
  </si>
  <si>
    <t>Midlands and the East of England</t>
  </si>
  <si>
    <t>North East, Yorkshire and the Humber</t>
  </si>
  <si>
    <t>North West</t>
  </si>
  <si>
    <t>Wales and the South West</t>
  </si>
  <si>
    <t>Alternative to detention</t>
  </si>
  <si>
    <t>Assist removals</t>
  </si>
  <si>
    <t>Other</t>
  </si>
  <si>
    <t>Safeguarding the welfare of children</t>
  </si>
  <si>
    <t>To give families information, choice and control</t>
  </si>
  <si>
    <t>Promote legal challenges</t>
  </si>
  <si>
    <t>Cost</t>
  </si>
  <si>
    <t>Have you been provided with specific training relating to the new family returns process?</t>
  </si>
  <si>
    <t xml:space="preserve">For each of the training courses/events, how effective did you feel the training was in terms of helping you to carry out your role (in relation to the new family returns process)? </t>
  </si>
  <si>
    <t>Very effective</t>
  </si>
  <si>
    <t>Slightly effective</t>
  </si>
  <si>
    <t>Slightly ineffective</t>
  </si>
  <si>
    <t>Very ineffective</t>
  </si>
  <si>
    <t>Haven't completed yet</t>
  </si>
  <si>
    <t>How well prepared and supported do you feel to work in the family returns area?</t>
  </si>
  <si>
    <t>Very well</t>
  </si>
  <si>
    <t>Reasonably well</t>
  </si>
  <si>
    <t>Not particularly well</t>
  </si>
  <si>
    <t>Not at all well</t>
  </si>
  <si>
    <t>Do you require any additional training (that you believe is not currently provided) in relation to the new family returns process?</t>
  </si>
  <si>
    <t>Compared to other initiatives/new areas of business, have you received more, the same or less training for the new family returns process?</t>
  </si>
  <si>
    <t>More training on new family returns that other initiatives</t>
  </si>
  <si>
    <t>About the same</t>
  </si>
  <si>
    <t>Less training on new family returns that other initiatives</t>
  </si>
  <si>
    <t>In relation to the new family returns process, how useful are the relevant Enforcement Instructions and Guidance?</t>
  </si>
  <si>
    <t>Very useful</t>
  </si>
  <si>
    <t>Slightly useful</t>
  </si>
  <si>
    <t>Not particularly useful</t>
  </si>
  <si>
    <t>Of no use</t>
  </si>
  <si>
    <t>Have not seen</t>
  </si>
  <si>
    <t>In your experience to date, to what extent do you agree or disagree with the following statements?</t>
  </si>
  <si>
    <t>Agree strongly</t>
  </si>
  <si>
    <t>Agree slightly</t>
  </si>
  <si>
    <t>Disagree slightly</t>
  </si>
  <si>
    <t>Disagree strongly</t>
  </si>
  <si>
    <t>I am not involved enough/I don't know</t>
  </si>
  <si>
    <t xml:space="preserve">Do you have any involvement in the required return stage of the process? </t>
  </si>
  <si>
    <t>In your experience of required returns since the new family returns process commenced and required returns became a part of the formal process, to what extent do you agree or disagree with the following statements?</t>
  </si>
  <si>
    <t>In relation to compliance levels with self check-in removal directions (where compliance means the family actually returns via this route), are these:</t>
  </si>
  <si>
    <t>As expected</t>
  </si>
  <si>
    <t>Better than expected</t>
  </si>
  <si>
    <t>Worse than expected</t>
  </si>
  <si>
    <t>Unsure</t>
  </si>
  <si>
    <t>Do you find that the new family returns process has had an effect in terms of how you are able to engage with families?</t>
  </si>
  <si>
    <t>Yes, it is easier to engage with families</t>
  </si>
  <si>
    <t>No, it has had no effect</t>
  </si>
  <si>
    <t>Yes, it is harder to engage with families</t>
  </si>
  <si>
    <t>In your experience to date, has the new family returns process (overall) had any effect in terms of how well informed families are about their options for return?</t>
  </si>
  <si>
    <t>Yes, it means they are much more informed</t>
  </si>
  <si>
    <t>Yes, it means they are slightly more informed</t>
  </si>
  <si>
    <t>Yes, it means they are slightly less informed</t>
  </si>
  <si>
    <t>Yes, it means they are much less informed</t>
  </si>
  <si>
    <t>Positive</t>
  </si>
  <si>
    <t>Neutral</t>
  </si>
  <si>
    <t>Negative</t>
  </si>
  <si>
    <t>No involvement/I don't know</t>
  </si>
  <si>
    <t>Comparing the new family returns process with the previous returns process (pre-March 2011), to what extent does the information and engagement offered to families help prepare them for their return?</t>
  </si>
  <si>
    <t>It makes them a lot more prepared</t>
  </si>
  <si>
    <t>It makes them slightly more prepared</t>
  </si>
  <si>
    <t>It makes no difference to preparation</t>
  </si>
  <si>
    <t>It makes them slightly less prepared</t>
  </si>
  <si>
    <t>It makes them a lot less prepared</t>
  </si>
  <si>
    <t>I was not working in this area pre-March 2001/I don't know</t>
  </si>
  <si>
    <t>Comparing the new family returns process with the previous returns process (pre-March 2011), are families more or less well supported in relation to:</t>
  </si>
  <si>
    <t>A lot more supported</t>
  </si>
  <si>
    <t>Slightly more supported</t>
  </si>
  <si>
    <t>Neither more or less supported</t>
  </si>
  <si>
    <t>Slightly less supported</t>
  </si>
  <si>
    <t>A lot less supported</t>
  </si>
  <si>
    <t>Comparing the new family returns process with the previous returns process (pre-March 2011) are child welfare and safeguarding issues more or less likely to be identified and addressed?</t>
  </si>
  <si>
    <t>They are more likely to be identified</t>
  </si>
  <si>
    <t>They are neither more or less likely to be identified</t>
  </si>
  <si>
    <t>They are less likely to be identified</t>
  </si>
  <si>
    <t>They are more likely to be addressed</t>
  </si>
  <si>
    <t>They are neither more or less likely to be addressed</t>
  </si>
  <si>
    <t>They are less likely to be addressed</t>
  </si>
  <si>
    <t>Do you know where to refer families if they have any of the following needs?</t>
  </si>
  <si>
    <t xml:space="preserve">No </t>
  </si>
  <si>
    <t>Don't know/Unsure</t>
  </si>
  <si>
    <t xml:space="preserve">In your experience, to what extent do you agree of disagree with the following statement relating to the new family returns process. </t>
  </si>
  <si>
    <t xml:space="preserve">The process has ensured greater adherence to/focus upon Section 55 of the Borders, Citizenship and Immigration Act 2009. </t>
  </si>
  <si>
    <t>Strongly agree</t>
  </si>
  <si>
    <t>Slightly agree</t>
  </si>
  <si>
    <t>Slightly disagree</t>
  </si>
  <si>
    <t>Strongly disagree</t>
  </si>
  <si>
    <t>Unsure/don't know</t>
  </si>
  <si>
    <t>What proportion of your family return cases have some involvement from NGOs?</t>
  </si>
  <si>
    <t>90% or more of cases</t>
  </si>
  <si>
    <t>50% of more but less than 90%</t>
  </si>
  <si>
    <t>10% or more but less then 50% of cases</t>
  </si>
  <si>
    <t>Under 10% of cases</t>
  </si>
  <si>
    <t>None of my cases</t>
  </si>
  <si>
    <t>Could greater involvement of NGOs help to further improve the new family returns process?</t>
  </si>
  <si>
    <t>In your experience, compared with the previous returns process (pre-March 2011) has the new family returns process affected the number of families who abscond once they are appeal rights exhausted (ARE)?</t>
  </si>
  <si>
    <t>Yes, it has led to a large increase in the number of absconders</t>
  </si>
  <si>
    <t>Yes, it has led to a slight increase in the number of absconders</t>
  </si>
  <si>
    <t>No, it has made no difference in the number of absconders</t>
  </si>
  <si>
    <t>Yes, it has led to a slight decrease in the number of absconders</t>
  </si>
  <si>
    <t>Yes, it has led to a large decrease in the number of absconders</t>
  </si>
  <si>
    <t>In your experience, compared with the previous returns process (pre-March 2011) has the new family returns process affected the number of enforced returns?</t>
  </si>
  <si>
    <t>Yes, it has led to a large increase in the number of enforced returns</t>
  </si>
  <si>
    <t>Yes, it has led to a slight increase in the number of enforced returns</t>
  </si>
  <si>
    <t>No, it has made no difference in the number of enforced returns</t>
  </si>
  <si>
    <t>Yes, it has led to a slight decrease in the number of enforced returns</t>
  </si>
  <si>
    <t>Yes, it has led to a large decrease in the number of enforced returns</t>
  </si>
  <si>
    <t>In your experience, compared with the previous returns process (pre-March 2011) has the new family returns process affected the number of families who return voluntarily?</t>
  </si>
  <si>
    <t>Yes, it has led to a large increase in the number of families who return voluntarily</t>
  </si>
  <si>
    <t>Yes, it has led to a slight increase in the number of families who return voluntarily</t>
  </si>
  <si>
    <t>No, it has made no difference in the number of families who return voluntarily</t>
  </si>
  <si>
    <t>Yes, it has led to a slight decrease in the number of families who return voluntarily</t>
  </si>
  <si>
    <t>Yes, it has led to a large decrease in the number of families who return voluntarily</t>
  </si>
  <si>
    <t>In your experience compare with the previous returns process (pre-March 2011) has the time taken for families (from the point at which they become appeal rights exhausted) to return to their home country increased or decreased under the new family returns process?</t>
  </si>
  <si>
    <t>Yes, the time taken has increased a lot</t>
  </si>
  <si>
    <t>Yes, the time taken has increased slightly</t>
  </si>
  <si>
    <t>No, it has made no difference</t>
  </si>
  <si>
    <t>Yes, the time taken had reduced slightly</t>
  </si>
  <si>
    <t>Yes, the time taken has reduced a lot</t>
  </si>
  <si>
    <t>DT22</t>
  </si>
  <si>
    <t>DT23</t>
  </si>
  <si>
    <t>DT24</t>
  </si>
  <si>
    <t>DT25</t>
  </si>
  <si>
    <t xml:space="preserve">DT26 </t>
  </si>
  <si>
    <t>DT27</t>
  </si>
  <si>
    <t>DT28</t>
  </si>
  <si>
    <t>Return type</t>
  </si>
  <si>
    <t>China</t>
  </si>
  <si>
    <t>Syria</t>
  </si>
  <si>
    <t>Nigeria</t>
  </si>
  <si>
    <t>1 child in the family</t>
  </si>
  <si>
    <t>2 children in the family</t>
  </si>
  <si>
    <t>3 children in the family</t>
  </si>
  <si>
    <t>5 children in the family</t>
  </si>
  <si>
    <t>29*</t>
  </si>
  <si>
    <t>Under 1 month</t>
  </si>
  <si>
    <t>Between 1 month and 1 year</t>
  </si>
  <si>
    <t>More than and including 1 year, less than 2 years</t>
  </si>
  <si>
    <t>More than and including 2 years, less than 4 years</t>
  </si>
  <si>
    <t>More than and including 4 years, less than 6 years</t>
  </si>
  <si>
    <t>More than and including 6 years, less than 10 years</t>
  </si>
  <si>
    <t>Asylum</t>
  </si>
  <si>
    <t>Illegally</t>
  </si>
  <si>
    <t>Not known</t>
  </si>
  <si>
    <t>Student</t>
  </si>
  <si>
    <t>Visit</t>
  </si>
  <si>
    <t>Work</t>
  </si>
  <si>
    <t>Don’t know</t>
  </si>
  <si>
    <t>25*</t>
  </si>
  <si>
    <t xml:space="preserve">*question asked only of those sent the Compact </t>
  </si>
  <si>
    <t>It was read to them</t>
  </si>
  <si>
    <t>10*</t>
  </si>
  <si>
    <t>Good understanding at the beginning of the process</t>
  </si>
  <si>
    <t>Asylum process</t>
  </si>
  <si>
    <t>Role of the UK Border Agency</t>
  </si>
  <si>
    <t>Applicants role in the asylum process</t>
  </si>
  <si>
    <t>Don't know</t>
  </si>
  <si>
    <t>Table 11. Did the main applicant sign the compact when they were initially asked?</t>
  </si>
  <si>
    <t>Table 2. Is there a dependant spouse/partner linked to this application?</t>
  </si>
  <si>
    <t>Table 3. How many children under the age of 18 are there in the family?</t>
  </si>
  <si>
    <t>Table 4. Length of time in the UK</t>
  </si>
  <si>
    <t>Table 5. For what reason did the main applicant enter the UK originally?</t>
  </si>
  <si>
    <t>Table 6. Did the main applicant recall receiving the Compact?</t>
  </si>
  <si>
    <t xml:space="preserve">Table 7. Did the main applicant read the compact? </t>
  </si>
  <si>
    <t>Table 8. If the main applicant did not read the Compact, is this because it was in English?</t>
  </si>
  <si>
    <t>Table 9. Did the main applicant have any questions about the Compact?</t>
  </si>
  <si>
    <t>Table 10. Does the main applicant have a better understanding of the following because of the Compact and the discussion around it?</t>
  </si>
  <si>
    <t>Table 12. Did the main applicant sign the Compact after further discussion?</t>
  </si>
  <si>
    <t>DT1</t>
  </si>
  <si>
    <t>2010 and 2011</t>
  </si>
  <si>
    <t>Non-FRP</t>
  </si>
  <si>
    <t>FRP</t>
  </si>
  <si>
    <t>Number of cases for which additional data was extracted</t>
  </si>
  <si>
    <t xml:space="preserve">Source: UK Border Agency </t>
  </si>
  <si>
    <t xml:space="preserve">Notes </t>
  </si>
  <si>
    <t>The 2008 cohort data were downloaded from CID on 30 May 2012, the 2010 cohort data on 2 August 2012 and 2011 cohort data on 3 September 2012.</t>
  </si>
  <si>
    <t>Notes</t>
  </si>
  <si>
    <t>% of all families</t>
  </si>
  <si>
    <t>3. Family removal not pursued</t>
  </si>
  <si>
    <t>4. Not family with children</t>
  </si>
  <si>
    <t xml:space="preserve">5. Unknown </t>
  </si>
  <si>
    <t xml:space="preserve">         </t>
  </si>
  <si>
    <t xml:space="preserve"> </t>
  </si>
  <si>
    <t>Sub-total: returned and ongoing cases</t>
  </si>
  <si>
    <t>Sub-total: excluded cases</t>
  </si>
  <si>
    <t>% of each sub-total</t>
  </si>
  <si>
    <t>Number of families</t>
  </si>
  <si>
    <r>
      <t>Family with children - ensured return</t>
    </r>
    <r>
      <rPr>
        <vertAlign val="superscript"/>
        <sz val="10"/>
        <rFont val="Arial"/>
        <family val="2"/>
      </rPr>
      <t>2</t>
    </r>
  </si>
  <si>
    <r>
      <t>1. Returned</t>
    </r>
    <r>
      <rPr>
        <vertAlign val="superscript"/>
        <sz val="10"/>
        <rFont val="Arial"/>
        <family val="2"/>
      </rPr>
      <t>2</t>
    </r>
  </si>
  <si>
    <t>2. Ongoing (see table DT2b below)</t>
  </si>
  <si>
    <t xml:space="preserve">Total number of families who have returned. </t>
  </si>
  <si>
    <t>Total number of families in the cohort and % of cohort who have returned</t>
  </si>
  <si>
    <t>No information on timescales</t>
  </si>
  <si>
    <t>of families</t>
  </si>
  <si>
    <t>Source: UK Border Agency</t>
  </si>
  <si>
    <t>Total number of families in each cohort and % of cohort that has returned</t>
  </si>
  <si>
    <t>Total number of families in each cohort</t>
  </si>
  <si>
    <t>Before entering the FRP</t>
  </si>
  <si>
    <t>Assisted</t>
  </si>
  <si>
    <t>The stage in the process</t>
  </si>
  <si>
    <t>These data are from the Case Information Database (CID), UK Border Agency's live administrative system. This means the final statistics are liable to change over time. In addition the data are used for internal management purposes, they are subject to internal quality checks, but have not been quality assured to the standard of National Statistics.</t>
  </si>
  <si>
    <t>After dispersal</t>
  </si>
  <si>
    <t>Before new process starts</t>
  </si>
  <si>
    <t>After FRC</t>
  </si>
  <si>
    <t>After FDM</t>
  </si>
  <si>
    <t>After SCI RDs and before enforcement visit</t>
  </si>
  <si>
    <t>After detention</t>
  </si>
  <si>
    <t>Event in the FRP</t>
  </si>
  <si>
    <t> %</t>
  </si>
  <si>
    <r>
      <t>Ensured</t>
    </r>
    <r>
      <rPr>
        <vertAlign val="superscript"/>
        <sz val="10"/>
        <rFont val="Arial"/>
        <family val="2"/>
      </rPr>
      <t>2</t>
    </r>
  </si>
  <si>
    <r>
      <rPr>
        <vertAlign val="superscript"/>
        <sz val="10"/>
        <color indexed="8"/>
        <rFont val="Arial"/>
        <family val="2"/>
      </rPr>
      <t>2</t>
    </r>
    <r>
      <rPr>
        <sz val="10"/>
        <color indexed="8"/>
        <rFont val="Arial"/>
        <family val="2"/>
      </rPr>
      <t>The 2008 cohort data were downloaded from CID on 30 May 2012, the 2010 cohort data on 2 August 2012 and 2011 cohort data on 3 September 2012.</t>
    </r>
  </si>
  <si>
    <r>
      <rPr>
        <vertAlign val="superscript"/>
        <sz val="10"/>
        <color indexed="8"/>
        <rFont val="Arial"/>
        <family val="2"/>
      </rPr>
      <t xml:space="preserve">1 </t>
    </r>
    <r>
      <rPr>
        <sz val="10"/>
        <color indexed="8"/>
        <rFont val="Arial"/>
        <family val="2"/>
      </rPr>
      <t>D</t>
    </r>
    <r>
      <rPr>
        <sz val="10"/>
        <color indexed="8"/>
        <rFont val="Arial"/>
        <family val="2"/>
      </rPr>
      <t>ata from the FWF can not be downloaded through the usual CID data extraction techniques. Staff in Migration and Border Analysis therefore reviewed the FWFs for each family in the cohort and manually extracted the data in this table in June and July (for 2008 cohort), August (2010 cohort) and September (2011 cohort) 2012.</t>
    </r>
  </si>
  <si>
    <r>
      <rPr>
        <vertAlign val="superscript"/>
        <sz val="10"/>
        <color indexed="8"/>
        <rFont val="Arial"/>
        <family val="2"/>
      </rPr>
      <t xml:space="preserve">1 </t>
    </r>
    <r>
      <rPr>
        <sz val="10"/>
        <color indexed="8"/>
        <rFont val="Arial"/>
        <family val="2"/>
      </rPr>
      <t>These data came from the notes pages on CID, they</t>
    </r>
    <r>
      <rPr>
        <sz val="10"/>
        <color indexed="8"/>
        <rFont val="Arial"/>
        <family val="2"/>
      </rPr>
      <t xml:space="preserve"> can not be downloaded through the usual CID data extraction techniques. Staff in Migration and Border Analysis therefore reviewed the notes pages for each family in the 2011 cohort and manually extracted the data in this table in June and July 2012.</t>
    </r>
  </si>
  <si>
    <t>Number of barriers</t>
  </si>
  <si>
    <t>Outcomes</t>
  </si>
  <si>
    <t>1st aim</t>
  </si>
  <si>
    <t>2nd aim</t>
  </si>
  <si>
    <t>3rd aim</t>
  </si>
  <si>
    <t>Returned</t>
  </si>
  <si>
    <t>Children</t>
  </si>
  <si>
    <t>January</t>
  </si>
  <si>
    <t>–_x001E_</t>
  </si>
  <si>
    <t>March</t>
  </si>
  <si>
    <t>April</t>
  </si>
  <si>
    <t>May</t>
  </si>
  <si>
    <t>June</t>
  </si>
  <si>
    <t>July</t>
  </si>
  <si>
    <t>August</t>
  </si>
  <si>
    <t>September</t>
  </si>
  <si>
    <t>October</t>
  </si>
  <si>
    <t>November</t>
  </si>
  <si>
    <t>December</t>
  </si>
  <si>
    <t>Month</t>
  </si>
  <si>
    <t>February</t>
  </si>
  <si>
    <t>DT23: Number of families, with children, held at Cayley House (Short Term Holding Facility) in 2012</t>
  </si>
  <si>
    <t xml:space="preserve">Source: Tascor Services Ltd (previously Reliance) </t>
  </si>
  <si>
    <r>
      <t>Number of families</t>
    </r>
    <r>
      <rPr>
        <b/>
        <vertAlign val="superscript"/>
        <sz val="10"/>
        <rFont val="Arial"/>
        <family val="2"/>
      </rPr>
      <t>1</t>
    </r>
  </si>
  <si>
    <t>The data are for internal use and are not subject to the quality checks that are carried out on official statistics before publication.</t>
  </si>
  <si>
    <t>Number of families, with children, held at Cayley House (Short Term Holding Facility) in 2012</t>
  </si>
  <si>
    <t>Enforced return</t>
  </si>
  <si>
    <t>Required return</t>
  </si>
  <si>
    <t>_x001E__x001E_–</t>
  </si>
  <si>
    <t>Families returned as a % of all families in the cohort</t>
  </si>
  <si>
    <t>Families returned as a % of returnable families in the cohort</t>
  </si>
  <si>
    <t>Currently non-returnable families</t>
  </si>
  <si>
    <t>Granted leave to remain: discretionary leave, no time limit leave, leave outside the rules, granted asylum, humanitarian Protection, or naturalised</t>
  </si>
  <si>
    <t>Non Returnable Families as a % of all families in the cohort</t>
  </si>
  <si>
    <t>Returnable families</t>
  </si>
  <si>
    <t>Cases un-concluded</t>
  </si>
  <si>
    <t>Un-concluded cases as a % of all cases in the cohort</t>
  </si>
  <si>
    <t>Total number in each year cohort</t>
  </si>
  <si>
    <t>Total number of cohort cases for which data has been extracted</t>
  </si>
  <si>
    <t>Data extracted manually for:</t>
  </si>
  <si>
    <t>Method</t>
  </si>
  <si>
    <t>Number of organisations</t>
  </si>
  <si>
    <t>Number of individuals</t>
  </si>
  <si>
    <t>NGO interviews and focus groups</t>
  </si>
  <si>
    <t>UK Border Agency staff online survey</t>
  </si>
  <si>
    <t>Regional UK Border Agency staff focus groups</t>
  </si>
  <si>
    <t>Number of focus groups</t>
  </si>
  <si>
    <t>Number of families approached</t>
  </si>
  <si>
    <t xml:space="preserve">Positive response from families </t>
  </si>
  <si>
    <t>N/A</t>
  </si>
  <si>
    <t>Visit Reporting Centres</t>
  </si>
  <si>
    <t>Visit pre-departure accommodation</t>
  </si>
  <si>
    <t>Interview families involved with the Family Key Worker Pilot (FKWP) or Community Sponsors</t>
  </si>
  <si>
    <t>Revised letter, sent to families with FRCs in June, July and August</t>
  </si>
  <si>
    <t>Revised letter – sent to families who had had a FRC in 2010, 2011 and 2012 and who had been given leave to remain</t>
  </si>
  <si>
    <t>Revised letter - sent to families who had an FRC in 2012 at enforced and required stages</t>
  </si>
  <si>
    <t>Revised letter - sent to ‘enforced return' families halted by a judicial review</t>
  </si>
  <si>
    <t>Total number of families approached and interviewed</t>
  </si>
  <si>
    <t>Strategic and Operational interviews and focus groups with independent as well as UK Border Agency staff</t>
  </si>
  <si>
    <t>Total ‘returnable’ family cases and % that have returned</t>
  </si>
  <si>
    <t>Subtotal of returns</t>
  </si>
  <si>
    <t>Released</t>
  </si>
  <si>
    <t>Removed</t>
  </si>
  <si>
    <t>Total Number</t>
  </si>
  <si>
    <t>Reference to AVR Advice</t>
  </si>
  <si>
    <t>Number of PNC absconders</t>
  </si>
  <si>
    <t>Type of Return</t>
  </si>
  <si>
    <r>
      <t>*</t>
    </r>
    <r>
      <rPr>
        <sz val="9"/>
        <color indexed="8"/>
        <rFont val="Arial"/>
        <family val="2"/>
      </rPr>
      <t xml:space="preserve">one case did not record the number of children in the family. </t>
    </r>
  </si>
  <si>
    <t>Outcome</t>
  </si>
  <si>
    <t>Notes:</t>
  </si>
  <si>
    <t>Less than 3 months</t>
  </si>
  <si>
    <t>DT2a</t>
  </si>
  <si>
    <t>DT2b</t>
  </si>
  <si>
    <t>DT14a</t>
  </si>
  <si>
    <t>DT14b</t>
  </si>
  <si>
    <t>DT29</t>
  </si>
  <si>
    <t>DT30</t>
  </si>
  <si>
    <t>DT31</t>
  </si>
  <si>
    <t>Number of respondents = 79</t>
  </si>
  <si>
    <t>Number of responses</t>
  </si>
  <si>
    <r>
      <t>Number of responses excluding "don't know"/ "not applicable"</t>
    </r>
    <r>
      <rPr>
        <b/>
        <vertAlign val="superscript"/>
        <sz val="10"/>
        <color indexed="8"/>
        <rFont val="Arial"/>
        <family val="2"/>
      </rPr>
      <t>1</t>
    </r>
  </si>
  <si>
    <t>Summary of cohort data</t>
  </si>
  <si>
    <t>Table DT1: Summary of cohort data</t>
  </si>
  <si>
    <t>Figure 2</t>
  </si>
  <si>
    <t>Table D1</t>
  </si>
  <si>
    <t>Chart 2</t>
  </si>
  <si>
    <t>Chart 4</t>
  </si>
  <si>
    <t>Table 3</t>
  </si>
  <si>
    <t>Table 5</t>
  </si>
  <si>
    <t>Table D2</t>
  </si>
  <si>
    <t>2008, 2010 and 2011 cohorts - additional data extracted</t>
  </si>
  <si>
    <t>Table D3</t>
  </si>
  <si>
    <t>Focus groups by UK Border Agency region</t>
  </si>
  <si>
    <t>Table D6</t>
  </si>
  <si>
    <t>Table DT27: Focus groups by UK Border Agency region</t>
  </si>
  <si>
    <t>Cedars opened on 17 August 2011, with the first family entering on 5 September 2011.</t>
  </si>
  <si>
    <t xml:space="preserve">
</t>
  </si>
  <si>
    <t>Source: Management Information, Family Returns Unit, UK Border Agency, to 17 October 2012</t>
  </si>
  <si>
    <t xml:space="preserve">Number of families </t>
  </si>
  <si>
    <t>Title of table</t>
  </si>
  <si>
    <t>Corresponding table / chart in report (where applicable)</t>
  </si>
  <si>
    <r>
      <rPr>
        <vertAlign val="superscript"/>
        <sz val="10"/>
        <rFont val="Arial"/>
        <family val="2"/>
      </rPr>
      <t>3</t>
    </r>
    <r>
      <rPr>
        <sz val="10"/>
        <rFont val="Arial"/>
        <family val="2"/>
      </rPr>
      <t>Includes 20 families who appeared to have an FRC before entering the FRP.</t>
    </r>
  </si>
  <si>
    <r>
      <rPr>
        <vertAlign val="superscript"/>
        <sz val="10"/>
        <rFont val="Arial"/>
        <family val="2"/>
      </rPr>
      <t>1</t>
    </r>
    <r>
      <rPr>
        <sz val="10"/>
        <rFont val="Arial"/>
        <family val="2"/>
      </rPr>
      <t>Data are of all families who are going through or have been through the FRP as of 12 October 2012, when the data was downloaded from CID. Therefore cases are included from the pre-March 2011 pilots (in the North West and London regions which started on 17 June 2010).</t>
    </r>
  </si>
  <si>
    <r>
      <rPr>
        <vertAlign val="superscript"/>
        <sz val="10"/>
        <color indexed="8"/>
        <rFont val="Arial"/>
        <family val="2"/>
      </rPr>
      <t>1</t>
    </r>
    <r>
      <rPr>
        <sz val="10"/>
        <color indexed="8"/>
        <rFont val="Arial"/>
        <family val="2"/>
      </rPr>
      <t>Data are of all families who are going through or have been through the FRP as of 12 October 2012, when the data was downloaded from CID. Therefore cases are included from the pre-March 2011 pilots (in the North West and London regions which started on 17 June 2010).</t>
    </r>
  </si>
  <si>
    <t>Escorted return (no detention)</t>
  </si>
  <si>
    <r>
      <t>Length of time</t>
    </r>
    <r>
      <rPr>
        <b/>
        <vertAlign val="superscript"/>
        <sz val="10"/>
        <color indexed="8"/>
        <rFont val="Arial"/>
        <family val="2"/>
      </rPr>
      <t>3</t>
    </r>
  </si>
  <si>
    <r>
      <rPr>
        <vertAlign val="superscript"/>
        <sz val="10"/>
        <color indexed="8"/>
        <rFont val="Arial"/>
        <family val="2"/>
      </rPr>
      <t>4</t>
    </r>
    <r>
      <rPr>
        <sz val="10"/>
        <color indexed="8"/>
        <rFont val="Arial"/>
        <family val="2"/>
      </rPr>
      <t>Cases which had return dates which were before the ARE date, or where no return date was provided.</t>
    </r>
  </si>
  <si>
    <r>
      <t>Unknown timescales</t>
    </r>
    <r>
      <rPr>
        <vertAlign val="superscript"/>
        <sz val="10"/>
        <color indexed="8"/>
        <rFont val="Arial"/>
        <family val="2"/>
      </rPr>
      <t>4</t>
    </r>
  </si>
  <si>
    <r>
      <rPr>
        <vertAlign val="superscript"/>
        <sz val="10"/>
        <color indexed="8"/>
        <rFont val="Arial"/>
        <family val="2"/>
      </rPr>
      <t>3</t>
    </r>
    <r>
      <rPr>
        <sz val="10"/>
        <color indexed="8"/>
        <rFont val="Arial"/>
        <family val="2"/>
      </rPr>
      <t>The 2008 cohort data were downloaded from CID on 30 May 2012, the 2010 cohort data on 2 August 2012 and 2011 cohort data on 3 September 2012.</t>
    </r>
  </si>
  <si>
    <r>
      <rPr>
        <vertAlign val="superscript"/>
        <sz val="10"/>
        <color indexed="8"/>
        <rFont val="Arial"/>
        <family val="2"/>
      </rPr>
      <t xml:space="preserve">3 </t>
    </r>
    <r>
      <rPr>
        <sz val="10"/>
        <color indexed="8"/>
        <rFont val="Arial"/>
        <family val="2"/>
      </rPr>
      <t>The 2011 cohort data were downloaded from CID on 3 September 2012.</t>
    </r>
  </si>
  <si>
    <r>
      <t>Other reactions</t>
    </r>
    <r>
      <rPr>
        <vertAlign val="superscript"/>
        <sz val="10"/>
        <color indexed="8"/>
        <rFont val="Arial"/>
        <family val="2"/>
      </rPr>
      <t>4</t>
    </r>
  </si>
  <si>
    <r>
      <t>Total number of recorded reactions</t>
    </r>
    <r>
      <rPr>
        <b/>
        <vertAlign val="superscript"/>
        <sz val="10"/>
        <color indexed="8"/>
        <rFont val="Arial"/>
        <family val="2"/>
      </rPr>
      <t>5</t>
    </r>
  </si>
  <si>
    <r>
      <rPr>
        <vertAlign val="superscript"/>
        <sz val="10"/>
        <color indexed="8"/>
        <rFont val="Arial"/>
        <family val="2"/>
      </rPr>
      <t xml:space="preserve">3 </t>
    </r>
    <r>
      <rPr>
        <sz val="10"/>
        <color indexed="8"/>
        <rFont val="Arial"/>
        <family val="2"/>
      </rPr>
      <t>The 2010 cohort data were downloaded from CID on 2 August 2012 and 2011 cohort data on 3 September 2012.</t>
    </r>
  </si>
  <si>
    <r>
      <rPr>
        <vertAlign val="superscript"/>
        <sz val="10"/>
        <rFont val="Arial"/>
        <family val="2"/>
      </rPr>
      <t>4</t>
    </r>
    <r>
      <rPr>
        <sz val="10"/>
        <rFont val="Arial"/>
        <family val="2"/>
      </rPr>
      <t xml:space="preserve"> No info means social care, healthcare and education issues were not mentioned in the notes pages or on the FWF.</t>
    </r>
  </si>
  <si>
    <r>
      <t>No info</t>
    </r>
    <r>
      <rPr>
        <vertAlign val="superscript"/>
        <sz val="10"/>
        <color indexed="8"/>
        <rFont val="Arial"/>
        <family val="2"/>
      </rPr>
      <t>4</t>
    </r>
  </si>
  <si>
    <r>
      <t>Total</t>
    </r>
    <r>
      <rPr>
        <b/>
        <vertAlign val="superscript"/>
        <sz val="10"/>
        <rFont val="Arial"/>
        <family val="2"/>
      </rPr>
      <t>3</t>
    </r>
  </si>
  <si>
    <r>
      <rPr>
        <vertAlign val="superscript"/>
        <sz val="10"/>
        <color indexed="8"/>
        <rFont val="Arial"/>
        <family val="2"/>
      </rPr>
      <t>2</t>
    </r>
    <r>
      <rPr>
        <sz val="10"/>
        <color indexed="8"/>
        <rFont val="Arial"/>
        <family val="2"/>
      </rPr>
      <t>The 2008 cohort data were downloaded from CID on 30 May 2012, the 2010 cohort data on 2 August 2012 and 2011 cohort data on 3 September 2012.</t>
    </r>
  </si>
  <si>
    <r>
      <t>Table DT25: 2008, 2010 and 2011 cohorts - additional data extracted</t>
    </r>
    <r>
      <rPr>
        <b/>
        <vertAlign val="superscript"/>
        <sz val="10"/>
        <color indexed="8"/>
        <rFont val="Arial"/>
        <family val="2"/>
      </rPr>
      <t>1,2</t>
    </r>
  </si>
  <si>
    <r>
      <t>No reference found</t>
    </r>
    <r>
      <rPr>
        <vertAlign val="superscript"/>
        <sz val="10"/>
        <color indexed="8"/>
        <rFont val="Arial"/>
        <family val="2"/>
      </rPr>
      <t>3</t>
    </r>
  </si>
  <si>
    <r>
      <rPr>
        <vertAlign val="superscript"/>
        <sz val="10"/>
        <color indexed="8"/>
        <rFont val="Arial"/>
        <family val="2"/>
      </rPr>
      <t>3</t>
    </r>
    <r>
      <rPr>
        <sz val="10"/>
        <color indexed="8"/>
        <rFont val="Arial"/>
        <family val="2"/>
      </rPr>
      <t>These figures are based on manual extraction of CID data. It is possible that the remaining seven families were told about AVR, but that this was either not recorded on, or identified from, CID.</t>
    </r>
  </si>
  <si>
    <t>Less than 2 weeks</t>
  </si>
  <si>
    <t>May include families who were detained at Cedars on more than one occasion, therefore the actual number of families detained may be fewer than the total shown.</t>
  </si>
  <si>
    <r>
      <t>Table DT24. Outcomes for 2008, 2010 and 2011 cohort families</t>
    </r>
    <r>
      <rPr>
        <b/>
        <vertAlign val="superscript"/>
        <sz val="10"/>
        <color indexed="8"/>
        <rFont val="Arial"/>
        <family val="2"/>
      </rPr>
      <t>1,2</t>
    </r>
  </si>
  <si>
    <t>Outcomes for 2008, 2010 and 2011 cohort families</t>
  </si>
  <si>
    <t>Time between Family Return Conference (FRC) and Family Departure Meeting (FDM) for all families (macro level analysis)</t>
  </si>
  <si>
    <r>
      <t>Table DT8: Time between Family Return Conference (FRC) and Family Departure Meeting (FDM) for all families (macro level analysis)</t>
    </r>
    <r>
      <rPr>
        <b/>
        <vertAlign val="superscript"/>
        <sz val="10"/>
        <color indexed="8"/>
        <rFont val="Arial"/>
        <family val="2"/>
      </rPr>
      <t>1</t>
    </r>
  </si>
  <si>
    <t>Stage</t>
  </si>
  <si>
    <t>Family Composition</t>
  </si>
  <si>
    <t>Point in Process when interviewed</t>
  </si>
  <si>
    <t>Post-FRC (awaiting FDM)</t>
  </si>
  <si>
    <t>Mother and 2 children</t>
  </si>
  <si>
    <t>Post-FRC, awaiting decision on further submissions</t>
  </si>
  <si>
    <t>Post-FRC, process halted due to family member receiving medical care</t>
  </si>
  <si>
    <t>Post-FRC – applied for AVR</t>
  </si>
  <si>
    <t>Post-FRC, applied for AVR</t>
  </si>
  <si>
    <t>Post-FRC – granted leave to remain</t>
  </si>
  <si>
    <t>Post- FRC and FDM - required return stage</t>
  </si>
  <si>
    <t>Post-FRC and FDM – required return stage</t>
  </si>
  <si>
    <t>Post FRC and FDM – required return stage</t>
  </si>
  <si>
    <t>Post-FRC and FDM – required return stage, process halted due to family member receiving medical care</t>
  </si>
  <si>
    <t>Post-FRC and FDM - required return stage – process halted due to judicial review</t>
  </si>
  <si>
    <t>Post- FRC and FDM – required return Stage – process halted to judicial review</t>
  </si>
  <si>
    <t>Post- FRC and FDM – process halted whilst family receive medical treatment</t>
  </si>
  <si>
    <t>Post-FRC and FDM – granted leave to remain</t>
  </si>
  <si>
    <t>Post-FRC, FDM, and pre-departure accommodation. Court injunction prevented ensured return.</t>
  </si>
  <si>
    <t>Post-FRC, FDM, and pre-departure accommodation. Awaiting decision on judicial review</t>
  </si>
  <si>
    <t>Unknown (interviews with children)</t>
  </si>
  <si>
    <t>Unknown – interview only carried out with children</t>
  </si>
  <si>
    <t>Mother and 1 child</t>
  </si>
  <si>
    <r>
      <rPr>
        <vertAlign val="superscript"/>
        <sz val="10"/>
        <color indexed="8"/>
        <rFont val="Arial"/>
        <family val="2"/>
      </rPr>
      <t>2</t>
    </r>
    <r>
      <rPr>
        <sz val="10"/>
        <color indexed="8"/>
        <rFont val="Arial"/>
        <family val="2"/>
      </rPr>
      <t>See table DT3 for details of types of return.</t>
    </r>
  </si>
  <si>
    <r>
      <rPr>
        <vertAlign val="superscript"/>
        <sz val="10"/>
        <color indexed="8"/>
        <rFont val="Arial"/>
        <family val="2"/>
      </rPr>
      <t>3</t>
    </r>
    <r>
      <rPr>
        <sz val="10"/>
        <color indexed="8"/>
        <rFont val="Arial"/>
        <family val="2"/>
      </rPr>
      <t>Calendar days presented.</t>
    </r>
  </si>
  <si>
    <t>Two weeks to less than 4 weeks</t>
  </si>
  <si>
    <t>Four weeks to less than 8 weeks</t>
  </si>
  <si>
    <t>Eight weeks to less than 12 weeks</t>
  </si>
  <si>
    <t>Twelve weeks or more</t>
  </si>
  <si>
    <r>
      <rPr>
        <vertAlign val="superscript"/>
        <sz val="10"/>
        <rFont val="Arial"/>
        <family val="2"/>
      </rPr>
      <t xml:space="preserve">5 </t>
    </r>
    <r>
      <rPr>
        <sz val="10"/>
        <rFont val="Arial"/>
        <family val="2"/>
      </rPr>
      <t>Some families gave more than one reaction and so the total does not add up to 56.</t>
    </r>
  </si>
  <si>
    <r>
      <rPr>
        <vertAlign val="superscript"/>
        <sz val="10"/>
        <color indexed="8"/>
        <rFont val="Arial"/>
        <family val="2"/>
      </rPr>
      <t>3</t>
    </r>
    <r>
      <rPr>
        <sz val="10"/>
        <color indexed="8"/>
        <rFont val="Arial"/>
        <family val="2"/>
      </rPr>
      <t>See table DT19 for length of time between ARE to first barrier.</t>
    </r>
  </si>
  <si>
    <t>The survey ran from 25 April to 29 June 2012.</t>
  </si>
  <si>
    <t>Source: Management information, Family Returns Unit, UK Border Agency, 19/10/2012.</t>
  </si>
  <si>
    <t>May include families who were detained at Cayley House on more than one occasion, therefore the actual number of families detained may be fewer than the total shown.</t>
  </si>
  <si>
    <t>Percentages may not sum to 100 per cent because they have been rounded independently.</t>
  </si>
  <si>
    <t>Legal representatives act as gatekeepers</t>
  </si>
  <si>
    <t>Table DT14b: Did the reactions include putting in further submissions/representations, Judicial Reviews or Pre-Action Protocols?</t>
  </si>
  <si>
    <t>Did the children attend the FRC?</t>
  </si>
  <si>
    <t>DT21: Family composition and stage in process when interviewed</t>
  </si>
  <si>
    <t>Father, mother and  1 child</t>
  </si>
  <si>
    <t>Father and 1 child</t>
  </si>
  <si>
    <t>Father, mother and 3 children</t>
  </si>
  <si>
    <t xml:space="preserve">Mother and 2 children </t>
  </si>
  <si>
    <t>Mother and 4 children</t>
  </si>
  <si>
    <t>Mother and 3 children</t>
  </si>
  <si>
    <t>Father, mother and 1 child</t>
  </si>
  <si>
    <t>Father, mother and 4 children</t>
  </si>
  <si>
    <t>Father, mother, and 1 child</t>
  </si>
  <si>
    <t>Children interviewed</t>
  </si>
  <si>
    <t>14 children</t>
  </si>
  <si>
    <t>Total interviewed</t>
  </si>
  <si>
    <t>Did the reactions include putting in further submissions/representations, Judicial Reviews or Pre-Action Protocols?</t>
  </si>
  <si>
    <t>Family composition and stage in process when interviewed</t>
  </si>
  <si>
    <t>*Based on those who said ‘no’ and ‘it was read to them’ in table 7</t>
  </si>
  <si>
    <t>Table D4</t>
  </si>
  <si>
    <t>Method of engagement and number of interviews with families</t>
  </si>
  <si>
    <r>
      <t>Table DT28: Method of engagement and number of interviews with families</t>
    </r>
    <r>
      <rPr>
        <b/>
        <vertAlign val="superscript"/>
        <sz val="10"/>
        <color indexed="8"/>
        <rFont val="Arial"/>
        <family val="2"/>
      </rPr>
      <t>1</t>
    </r>
  </si>
  <si>
    <r>
      <t xml:space="preserve">Number back in contact </t>
    </r>
    <r>
      <rPr>
        <b/>
        <vertAlign val="superscript"/>
        <sz val="10"/>
        <color indexed="8"/>
        <rFont val="Arial"/>
        <family val="2"/>
      </rPr>
      <t>2</t>
    </r>
  </si>
  <si>
    <r>
      <t>DT31: Number of Police National Computer (PNC) absconders</t>
    </r>
    <r>
      <rPr>
        <b/>
        <vertAlign val="superscript"/>
        <sz val="10"/>
        <color indexed="8"/>
        <rFont val="Arial"/>
        <family val="2"/>
      </rPr>
      <t>1</t>
    </r>
    <r>
      <rPr>
        <b/>
        <sz val="10"/>
        <color indexed="8"/>
        <rFont val="Arial"/>
        <family val="2"/>
      </rPr>
      <t xml:space="preserve"> back in contact with UK Border Agency (macro level analysis)</t>
    </r>
  </si>
  <si>
    <t>Number of Police National Computer (PNC) absconders back in contact with UK Border Agency (macro level analysis)</t>
  </si>
  <si>
    <t>General note relating to all tables</t>
  </si>
  <si>
    <t>Non-absconders</t>
  </si>
  <si>
    <t>Table 1. Top three countries of origin of the families in the compact pilot</t>
  </si>
  <si>
    <t>Other countries of origin*</t>
  </si>
  <si>
    <t>*with less than three families</t>
  </si>
  <si>
    <r>
      <t>Table DT4: Type of return for families in pre-family returns process (pre-FRP) (2008) and FRP (2010 and 2011) cohorts</t>
    </r>
    <r>
      <rPr>
        <b/>
        <vertAlign val="superscript"/>
        <sz val="10"/>
        <rFont val="Arial"/>
        <family val="2"/>
      </rPr>
      <t>1,2</t>
    </r>
  </si>
  <si>
    <t>Type of return for families in pre-family returns process (pre-FRP) (2008) and FRP (2010 and 2011) cohorts</t>
  </si>
  <si>
    <r>
      <t>Table DT6: Time between appeal rights exhausted (ARE) date and return for families in pre-family returns process (pre-FRP) (2008) and FRP (2010 and 2011) cohorts</t>
    </r>
    <r>
      <rPr>
        <b/>
        <vertAlign val="superscript"/>
        <sz val="10"/>
        <color indexed="8"/>
        <rFont val="Arial"/>
        <family val="2"/>
      </rPr>
      <t>1,2</t>
    </r>
  </si>
  <si>
    <t>Time between appeal rights exhausted (ARE) date and return for families in pre-family returns process (pre-FRP) (2008) and FRP (2010 and 2011) cohorts</t>
  </si>
  <si>
    <r>
      <t xml:space="preserve">Table DT3: Type of return for </t>
    </r>
    <r>
      <rPr>
        <b/>
        <i/>
        <sz val="10"/>
        <color indexed="8"/>
        <rFont val="Arial"/>
        <family val="2"/>
      </rPr>
      <t>all</t>
    </r>
    <r>
      <rPr>
        <b/>
        <sz val="10"/>
        <color indexed="8"/>
        <rFont val="Arial"/>
        <family val="2"/>
      </rPr>
      <t xml:space="preserve"> family returns process (FRP) cases (macro level analysis)</t>
    </r>
    <r>
      <rPr>
        <b/>
        <vertAlign val="superscript"/>
        <sz val="10"/>
        <color indexed="8"/>
        <rFont val="Arial"/>
        <family val="2"/>
      </rPr>
      <t>1</t>
    </r>
  </si>
  <si>
    <t>Type of return for all family returns process (FRP) cases (macro level analysis)</t>
  </si>
  <si>
    <t>Time between entering family returns process (FRP) and return (by return type) for all families (macro level analysis)</t>
  </si>
  <si>
    <r>
      <t>Table DT5: Time between entering family returns process (FRP) and return (by return type) for all families (macro level analysis)</t>
    </r>
    <r>
      <rPr>
        <b/>
        <vertAlign val="superscript"/>
        <sz val="10"/>
        <color indexed="8"/>
        <rFont val="Arial"/>
        <family val="2"/>
      </rPr>
      <t>1</t>
    </r>
  </si>
  <si>
    <r>
      <t>Table DT7: Time between entering family returns process (FRP) and Family Return Conference (FRC) for all families</t>
    </r>
    <r>
      <rPr>
        <b/>
        <vertAlign val="superscript"/>
        <sz val="10"/>
        <color indexed="8"/>
        <rFont val="Arial"/>
        <family val="2"/>
      </rPr>
      <t>1</t>
    </r>
    <r>
      <rPr>
        <b/>
        <sz val="10"/>
        <color indexed="8"/>
        <rFont val="Arial"/>
        <family val="2"/>
      </rPr>
      <t xml:space="preserve"> (macro level analysis)</t>
    </r>
  </si>
  <si>
    <t>Time between entering family returns process (FRP) and Family Return Conference (FRC) for all families (macro level analysis)</t>
  </si>
  <si>
    <r>
      <t>Table DT9: Number of Police National Computer (PNC) Absconders for families in pre-family returns process (pre-FRP) (2008) and FRP (2010 and 2011) cohorts</t>
    </r>
    <r>
      <rPr>
        <b/>
        <vertAlign val="superscript"/>
        <sz val="10"/>
        <rFont val="Arial"/>
        <family val="2"/>
      </rPr>
      <t>1,2</t>
    </r>
  </si>
  <si>
    <t>Number of Police National Computer (PNC) Absconders for families in pre-family returns process (pre-FRP) (2008) and FRP (2010 and 2011) cohorts</t>
  </si>
  <si>
    <r>
      <t>Table DT15: Social care, healthcare and education referrals</t>
    </r>
    <r>
      <rPr>
        <b/>
        <vertAlign val="superscript"/>
        <sz val="10"/>
        <rFont val="Arial"/>
        <family val="2"/>
      </rPr>
      <t>1</t>
    </r>
    <r>
      <rPr>
        <b/>
        <sz val="10"/>
        <rFont val="Arial"/>
        <family val="2"/>
      </rPr>
      <t xml:space="preserve"> for non-family returns process (non-FRP) (2010 and 2011) and FRP (2010 and 2011) cohorts</t>
    </r>
    <r>
      <rPr>
        <b/>
        <vertAlign val="superscript"/>
        <sz val="10"/>
        <rFont val="Arial"/>
        <family val="2"/>
      </rPr>
      <t>2,3</t>
    </r>
  </si>
  <si>
    <t>Families who have returned (other than voluntarily or by Assisted Voluntary Return) and Independent Family Returns Panel advice on method of return (macro level analysis)</t>
  </si>
  <si>
    <r>
      <t>Table DT18: Number of barriers raised by pre-family returns process (pre-FRP) (2008) and FRP (2010 and 2011) cohorts</t>
    </r>
    <r>
      <rPr>
        <b/>
        <vertAlign val="superscript"/>
        <sz val="10"/>
        <color indexed="8"/>
        <rFont val="Arial"/>
        <family val="2"/>
      </rPr>
      <t>1,2</t>
    </r>
  </si>
  <si>
    <t>Number of barriers raised by pre-family returns process (pre-FRP) (2008) and FRP (2010 and 2011) cohorts</t>
  </si>
  <si>
    <t>Pre-departure accommodation</t>
  </si>
  <si>
    <t>Escorted return (no further notice)</t>
  </si>
  <si>
    <t>Limited notice return</t>
  </si>
  <si>
    <t>Escorted return (full notice)</t>
  </si>
  <si>
    <r>
      <t>Table DT2a: Outcomes for all family cases who were or had been in the family returns process (FRP) (macro level analysis)</t>
    </r>
    <r>
      <rPr>
        <b/>
        <vertAlign val="superscript"/>
        <sz val="10"/>
        <color indexed="8"/>
        <rFont val="Arial"/>
        <family val="2"/>
      </rPr>
      <t>1</t>
    </r>
  </si>
  <si>
    <t>Outcomes for all family cases who were or had been in the family returns process (FRP) (macro level analysis)</t>
  </si>
  <si>
    <t>Social care, healthcare and education referrals for non-family returns process (non-FRP) (2010 and 2011) and FRP (2010 and 2011) cohorts</t>
  </si>
  <si>
    <r>
      <rPr>
        <vertAlign val="superscript"/>
        <sz val="10"/>
        <color indexed="8"/>
        <rFont val="Arial"/>
        <family val="2"/>
      </rPr>
      <t>4</t>
    </r>
    <r>
      <rPr>
        <sz val="10"/>
        <color indexed="8"/>
        <rFont val="Arial"/>
        <family val="2"/>
      </rPr>
      <t>Includes 10 families who appeared to have an FRC before entering the FRP.</t>
    </r>
  </si>
  <si>
    <r>
      <rPr>
        <vertAlign val="superscript"/>
        <sz val="10"/>
        <color indexed="8"/>
        <rFont val="Arial"/>
        <family val="2"/>
      </rPr>
      <t>1</t>
    </r>
    <r>
      <rPr>
        <sz val="10"/>
        <color indexed="8"/>
        <rFont val="Arial"/>
        <family val="2"/>
      </rPr>
      <t>Data are of all cases who have been through or are still in the FRP, between 1 March 2011 (national roll out date) and 6th November 2012 (when the data were downloaded).</t>
    </r>
  </si>
  <si>
    <t>After SCI RDs (i.e. do not turn up for flight)</t>
  </si>
  <si>
    <t>25 families</t>
  </si>
  <si>
    <t>All non-concluded and returned cases for 2008 cohort and a sample of non-concluded and returned cases for the 2010 and 2011 cohorts</t>
  </si>
  <si>
    <t>Telephoned evaluation free phone after discussion with friend who had taken part in the research</t>
  </si>
  <si>
    <t>Qualitative responses have been excluded from this table, but were considered in the writing up of the report.</t>
  </si>
  <si>
    <t>If yes to question above:</t>
  </si>
  <si>
    <r>
      <t>What do you see as the three main aims of the process</t>
    </r>
    <r>
      <rPr>
        <sz val="10"/>
        <rFont val="Arial"/>
        <family val="2"/>
      </rPr>
      <t>?</t>
    </r>
    <r>
      <rPr>
        <vertAlign val="superscript"/>
        <sz val="10"/>
        <rFont val="Arial"/>
        <family val="2"/>
      </rPr>
      <t xml:space="preserve"> 2</t>
    </r>
  </si>
  <si>
    <t>Module 1 – introduction and overview of the new family returns process.</t>
  </si>
  <si>
    <t>Module 3 - the Independent Family Returns Panel; preparing return plans, referring cases to the Panel and presenting to the Panel.</t>
  </si>
  <si>
    <t>Self  check-in removal directions encourage families to return voluntarily.</t>
  </si>
  <si>
    <t>Self check-in removal directions are clearly understood by families.</t>
  </si>
  <si>
    <t>Where families attend for self check-in the removal directions work well.</t>
  </si>
  <si>
    <t>Other reporting and/or contact management events?</t>
  </si>
  <si>
    <t>Other.</t>
  </si>
  <si>
    <t>Prepared?</t>
  </si>
  <si>
    <t>Supported?</t>
  </si>
  <si>
    <t>Accessing advice about the returns process?</t>
  </si>
  <si>
    <t>Accessing healthcare?</t>
  </si>
  <si>
    <t>Accessing education/training for children/younger people?</t>
  </si>
  <si>
    <t>Accessing social care?</t>
  </si>
  <si>
    <t>Identified?</t>
  </si>
  <si>
    <t>Addressed?</t>
  </si>
  <si>
    <t>Healthcare?</t>
  </si>
  <si>
    <t>Education / training?</t>
  </si>
  <si>
    <t>Social care?</t>
  </si>
  <si>
    <t>General support/advice?</t>
  </si>
  <si>
    <t>Do you have any direct involvement in Family Return Conferences?</t>
  </si>
  <si>
    <t>The Family Return Conferences have helped families to understand the overall return process.</t>
  </si>
  <si>
    <t>The Family Return Conferences have helped families to understand their specific options for return.</t>
  </si>
  <si>
    <t>The Family Return Conferences have effectively managed expectations of families.</t>
  </si>
  <si>
    <t>The Family Return Conferences have helped to identify barriers or issues that families may have.</t>
  </si>
  <si>
    <t>The Family Return Conferences have helped families to prepare for their return.</t>
  </si>
  <si>
    <t>The Family Return Conferences have helped to ensure any judicial reviews/further representations occur before enforcement action begins.</t>
  </si>
  <si>
    <t>The Family Return Conferences have effectively encouraged families to take up AVR.</t>
  </si>
  <si>
    <t>The Family Return Conferences have reduced the likelihood of families returns being enforced.</t>
  </si>
  <si>
    <t>Family Return Conferences?</t>
  </si>
  <si>
    <t>For the majority of Family Return Conferences, Family Departure Meetings, reporting and/or contact management events with families, how would you describe the behaviour of families?</t>
  </si>
  <si>
    <t>Family Departure Meetings?</t>
  </si>
  <si>
    <t>Module 2 – Family Returns Conferences/Family Departure Meetings, and engaging with children and young people (jointly facilitated by Barnardo’s).</t>
  </si>
  <si>
    <t>Effective immigration control</t>
  </si>
  <si>
    <t>Increase Assisted Voluntary Returns</t>
  </si>
  <si>
    <t>The Family Return Conferences have provided a good opportunity to offer Assisted Voluntary Return.</t>
  </si>
  <si>
    <t>Keeping Children Safe Tier 3 Training.</t>
  </si>
  <si>
    <t>Families have generally appreciated the Family Return Conference.</t>
  </si>
  <si>
    <t>Evidence of Family Welfare Form (FWF) on Case Information Database for pre-family returns process (pre-FRP) (2008), non-FRP (2010 and 2011) and FRP (2010 and 2011) cohorts</t>
  </si>
  <si>
    <r>
      <t>Table DT13: Evidence of Family Welfare Form (FWF)</t>
    </r>
    <r>
      <rPr>
        <b/>
        <vertAlign val="superscript"/>
        <sz val="10"/>
        <rFont val="Arial"/>
        <family val="2"/>
      </rPr>
      <t>1</t>
    </r>
    <r>
      <rPr>
        <b/>
        <sz val="10"/>
        <rFont val="Arial"/>
        <family val="2"/>
      </rPr>
      <t xml:space="preserve"> on Case Information Database for pre-family returns process (pre-FRP) (2008), non-FRP (2010 and 2011) and FRP (2010 and 2011) cohorts</t>
    </r>
    <r>
      <rPr>
        <b/>
        <vertAlign val="superscript"/>
        <sz val="10"/>
        <rFont val="Arial"/>
        <family val="2"/>
      </rPr>
      <t>2,3</t>
    </r>
  </si>
  <si>
    <t>Referrals to the Independent Family Returns Panel</t>
  </si>
  <si>
    <t>Family with children - Assisted Voluntary Return (AVR)/ Assisted Voluntary Return for Families and Children (AVRFC)</t>
  </si>
  <si>
    <t>Assisted Voluntary Return (AVR)</t>
  </si>
  <si>
    <t>Completed Family Return Conferences (FRC)</t>
  </si>
  <si>
    <t>Completed Family Departure Meetings (FDM)</t>
  </si>
  <si>
    <r>
      <rPr>
        <vertAlign val="superscript"/>
        <sz val="10"/>
        <color indexed="8"/>
        <rFont val="Arial"/>
        <family val="2"/>
      </rPr>
      <t>1</t>
    </r>
    <r>
      <rPr>
        <sz val="10"/>
        <color indexed="8"/>
        <rFont val="Arial"/>
        <family val="2"/>
      </rPr>
      <t>Data are of all cases who have been through or are still in the the family returns process (FRP), between 1 March 2011 (national roll out date) and 6th November 2012 (when the data were downloaded).</t>
    </r>
  </si>
  <si>
    <t>Required Return</t>
  </si>
  <si>
    <r>
      <rPr>
        <vertAlign val="superscript"/>
        <sz val="10"/>
        <rFont val="Arial"/>
        <family val="2"/>
      </rPr>
      <t>1</t>
    </r>
    <r>
      <rPr>
        <sz val="10"/>
        <rFont val="Arial"/>
        <family val="2"/>
      </rPr>
      <t>Data are of all families who are going through or have been through the new family returns process (FRP) as of 12 October 2012, when the data was downloaded from CID. Therefore cases are included from the pre-March 2011 pilots (in the North West and London regions which started on 17 June 2010).</t>
    </r>
  </si>
  <si>
    <r>
      <rPr>
        <vertAlign val="superscript"/>
        <sz val="10"/>
        <color indexed="8"/>
        <rFont val="Arial"/>
        <family val="2"/>
      </rPr>
      <t>2</t>
    </r>
    <r>
      <rPr>
        <sz val="10"/>
        <color indexed="8"/>
        <rFont val="Arial"/>
        <family val="2"/>
      </rPr>
      <t>See Table DT12 for a breakdown of the advice provided by the Independent Family Returns Panel at this ensured stage.</t>
    </r>
  </si>
  <si>
    <t>Before Family Return Conference (FRC)</t>
  </si>
  <si>
    <r>
      <rPr>
        <vertAlign val="superscript"/>
        <sz val="10"/>
        <color indexed="8"/>
        <rFont val="Arial"/>
        <family val="2"/>
      </rPr>
      <t>1</t>
    </r>
    <r>
      <rPr>
        <sz val="10"/>
        <color indexed="8"/>
        <rFont val="Arial"/>
        <family val="2"/>
      </rPr>
      <t>Data are of all cases who have been through or are still in the FRP, between 1 March 2011 (national roll out date) and  6th November 2012 (when the data were downloaded).</t>
    </r>
  </si>
  <si>
    <r>
      <rPr>
        <vertAlign val="superscript"/>
        <sz val="10"/>
        <rFont val="Arial"/>
        <family val="2"/>
      </rPr>
      <t>4</t>
    </r>
    <r>
      <rPr>
        <sz val="10"/>
        <rFont val="Arial"/>
        <family val="2"/>
      </rPr>
      <t xml:space="preserve"> Other reactions included appearing tearful, threatening suicide, not co-operating and applying for Assisted Voluntary Return.</t>
    </r>
  </si>
  <si>
    <r>
      <rPr>
        <vertAlign val="superscript"/>
        <sz val="10"/>
        <color indexed="8"/>
        <rFont val="Arial"/>
        <family val="2"/>
      </rPr>
      <t xml:space="preserve">1 </t>
    </r>
    <r>
      <rPr>
        <sz val="10"/>
        <color indexed="8"/>
        <rFont val="Arial"/>
        <family val="2"/>
      </rPr>
      <t>These data came from the notes pages and Family Welfare Form (FWF) on CID, they can not be downloaded through the usual CID data extraction techniques. Staff in Migration and Border Analysis therefore reviewed the notes and FWF for each family in each cohort and manually extracted the data. This data extraction occurred in June and July (for the 2008 cohort), August (2010 cohort) and September (2011 cohort) 2012.</t>
    </r>
  </si>
  <si>
    <t>Just before the self check-in removal directions (SCI RDs) served</t>
  </si>
  <si>
    <r>
      <rPr>
        <vertAlign val="superscript"/>
        <sz val="10"/>
        <color indexed="8"/>
        <rFont val="Arial"/>
        <family val="2"/>
      </rPr>
      <t xml:space="preserve">1 </t>
    </r>
    <r>
      <rPr>
        <sz val="10"/>
        <color indexed="8"/>
        <rFont val="Arial"/>
        <family val="2"/>
      </rPr>
      <t>These data came from the notes pages and Family Welfare Forms (FWFs) on CID, they can not be downloaded through the usual CID data extraction techniques. Staff in Migration and Border Analysis therefore reviewed the notes and FWF for each family in each cohort and manually extracted the data. This data extraction occurred in June and July (for the 2008 cohort), August (2010 cohort) and September (2011 cohort) 2012.</t>
    </r>
  </si>
  <si>
    <t>Before  Family Departure Meeting (FDM)</t>
  </si>
  <si>
    <r>
      <rPr>
        <vertAlign val="superscript"/>
        <sz val="10"/>
        <color indexed="8"/>
        <rFont val="Arial"/>
        <family val="2"/>
      </rPr>
      <t>1</t>
    </r>
    <r>
      <rPr>
        <sz val="10"/>
        <color indexed="8"/>
        <rFont val="Arial"/>
        <family val="2"/>
      </rPr>
      <t>Data are of all cases who have been through or are still in the new family returns process, between 1 March 2011 (national roll out date) and  6th November 2012 (when the data were downloaded).</t>
    </r>
  </si>
  <si>
    <t>Social care referrals</t>
  </si>
  <si>
    <t>Panel advice - Escorted return (full notice)</t>
  </si>
  <si>
    <t>Panel advice - Escorted return (no further notice)</t>
  </si>
  <si>
    <t>Panel advice - Limited notice return</t>
  </si>
  <si>
    <t>Panel advice - Pre-departure accommodation</t>
  </si>
  <si>
    <t xml:space="preserve">Length of time </t>
  </si>
  <si>
    <t>Questions in this table are presented as they were written in the online survey.</t>
  </si>
  <si>
    <r>
      <t>28 day or less</t>
    </r>
    <r>
      <rPr>
        <vertAlign val="superscript"/>
        <sz val="10"/>
        <color indexed="8"/>
        <rFont val="Arial"/>
        <family val="2"/>
      </rPr>
      <t>2</t>
    </r>
  </si>
  <si>
    <r>
      <rPr>
        <vertAlign val="superscript"/>
        <sz val="10"/>
        <color indexed="8"/>
        <rFont val="Arial"/>
        <family val="2"/>
      </rPr>
      <t xml:space="preserve">2 </t>
    </r>
    <r>
      <rPr>
        <sz val="10"/>
        <color indexed="8"/>
        <rFont val="Arial"/>
        <family val="2"/>
      </rPr>
      <t>This includes those whose FRCs are on the same date as their entry into the FRP.</t>
    </r>
  </si>
  <si>
    <r>
      <rPr>
        <vertAlign val="superscript"/>
        <sz val="10"/>
        <color indexed="8"/>
        <rFont val="Arial"/>
        <family val="2"/>
      </rPr>
      <t>1</t>
    </r>
    <r>
      <rPr>
        <sz val="10"/>
        <color indexed="8"/>
        <rFont val="Arial"/>
        <family val="2"/>
      </rPr>
      <t xml:space="preserve"> A small number of families will be border cases (i.e. not part of the new family returns process).</t>
    </r>
  </si>
  <si>
    <t>Voluntary departure</t>
  </si>
  <si>
    <t>Independent Family Returns Panel interviews</t>
  </si>
  <si>
    <t>Non-Governmental Organisations act as gatekeepers</t>
  </si>
  <si>
    <t xml:space="preserve">Local Immigration Teams (LITs) act as gatekeepers (including Family Return Conferences (FRCs) and Family Departure Meetings (FDM)) </t>
  </si>
  <si>
    <t>Revised letter - sent to all families who applied for Assisted Voluntary Return for Families and Children (live applications between 22/5/12 and 21/6/12)</t>
  </si>
  <si>
    <t>DT20: Survey of Local Immigration Teams (LITs)</t>
  </si>
  <si>
    <t>All returnable families who are going through the family returns process (FRP)</t>
  </si>
  <si>
    <t>Pre- family returns process (FRP)</t>
  </si>
  <si>
    <r>
      <rPr>
        <vertAlign val="superscript"/>
        <sz val="10"/>
        <color indexed="8"/>
        <rFont val="Arial"/>
        <family val="2"/>
      </rPr>
      <t>2</t>
    </r>
    <r>
      <rPr>
        <sz val="10"/>
        <color indexed="8"/>
        <rFont val="Arial"/>
        <family val="2"/>
      </rPr>
      <t>The 2011 cohort data were downloaded from CID on 2 August 2012 and 2011 cohort data on 3 September 2012.</t>
    </r>
  </si>
  <si>
    <r>
      <t>DT30. Evidence of advice (from Case Information Database) on Assisted Voluntary Return (AVR) given to families, family returns process (FRP) 2010 and 2011 Cohorts</t>
    </r>
    <r>
      <rPr>
        <b/>
        <vertAlign val="superscript"/>
        <sz val="10"/>
        <rFont val="Arial"/>
        <family val="2"/>
      </rPr>
      <t>1,2</t>
    </r>
  </si>
  <si>
    <r>
      <t>Table DT14a: Did the Family Return Conference (FRC) trigger reactions</t>
    </r>
    <r>
      <rPr>
        <b/>
        <vertAlign val="superscript"/>
        <sz val="10"/>
        <rFont val="Arial"/>
        <family val="2"/>
      </rPr>
      <t>1</t>
    </r>
    <r>
      <rPr>
        <b/>
        <sz val="10"/>
        <rFont val="Arial"/>
        <family val="2"/>
      </rPr>
      <t xml:space="preserve"> from families in the family returns process (FRP) 2011 cohort?</t>
    </r>
    <r>
      <rPr>
        <b/>
        <vertAlign val="superscript"/>
        <sz val="10"/>
        <rFont val="Arial"/>
        <family val="2"/>
      </rPr>
      <t>2,3</t>
    </r>
  </si>
  <si>
    <t>Did the Family Return Conference (FRC) trigger reactions from families in the family returns process (FRP) 2011 cohort?</t>
  </si>
  <si>
    <r>
      <t xml:space="preserve">Notes
</t>
    </r>
    <r>
      <rPr>
        <vertAlign val="superscript"/>
        <sz val="10"/>
        <color indexed="8"/>
        <rFont val="Arial"/>
        <family val="2"/>
      </rPr>
      <t xml:space="preserve">1 </t>
    </r>
    <r>
      <rPr>
        <sz val="10"/>
        <color indexed="8"/>
        <rFont val="Arial"/>
        <family val="2"/>
      </rPr>
      <t>Includes cases that departed the UK under the ensured return stage of the new family return process nationally between 1 March 2011 and 17th October 2012.
Excludes families with children who may have departed from the UK voluntarily or on self check in removal directions under the family returns process.
Excludes numbers of families with children who were refused entry at the border and removed and families illegally in the UK, who did not enter the family returns process, but who may have departed voluntarily.
Removal and Voluntary Departure figures are published in Immigration Statistics available from:
http://www.homeoffice.gov.uk/science-research/research-statistics/migration/migration-statistics1</t>
    </r>
  </si>
  <si>
    <t xml:space="preserve">Post-Family Returns Conference (FRC) </t>
  </si>
  <si>
    <t>Post-FRC (awaiting Family Departure Meeting (FDM))</t>
  </si>
  <si>
    <t>Post-FRC and FDM – interested in Assisted Voluntary Return</t>
  </si>
  <si>
    <t>Assisted Voluntary Return/Assisted Voluntary Return for Families and Children</t>
  </si>
  <si>
    <r>
      <rPr>
        <vertAlign val="superscript"/>
        <sz val="10"/>
        <color indexed="8"/>
        <rFont val="Arial"/>
        <family val="2"/>
      </rPr>
      <t>1</t>
    </r>
    <r>
      <rPr>
        <sz val="10"/>
        <color indexed="8"/>
        <rFont val="Arial"/>
        <family val="2"/>
      </rPr>
      <t>The 2008 cohort was made up of cases who had claimed asylum and had an appeal rights exhausted (ARE) date of between 1 August 2008 and 31 December 2008. The 2010 cohort was made up of cases who had claimed asylum and had an ARE date of between 1 August 2010 and 31 December 2010. The 2011 cohort was based on cases who had claimed asylum and had an ARE date of between 1 March 2011 and 31 July 2011.</t>
    </r>
  </si>
  <si>
    <t>1The 2008 cohort was made up of cases who had claimed asylum and had an appeal rights exhausted (ARE) date of between 1 August 2008 and 31 December 2008. The 2010 cohort was made up of cases who had claimed asylum and had an ARE date of between 1 August 2010 and 31 December 2010. The 2011 cohort was based on cases who had claimed asylum and had an ARE date of between 1 March 2011 and 31 July 2011.</t>
  </si>
  <si>
    <r>
      <rPr>
        <vertAlign val="superscript"/>
        <sz val="10"/>
        <color indexed="8"/>
        <rFont val="Arial"/>
        <family val="2"/>
      </rPr>
      <t>2</t>
    </r>
    <r>
      <rPr>
        <sz val="10"/>
        <color indexed="8"/>
        <rFont val="Arial"/>
        <family val="2"/>
      </rPr>
      <t>The 2008 cohort was made up of cases who had claimed asylum and had an appeal rights exhausted  (ARE) date of between 1 August 2008 and 31 December 2008. The 2010 cohort was made up of cases who had claimed asylum and had an ARE date of between 1 August 2010 and 31 December 2010. The 2011 cohort was based on cases who had claimed asylum and had an ARE date of between 1 March 2011 and 31 July 2011.</t>
    </r>
  </si>
  <si>
    <t>The 2008 cohort was made up of cases who had claimed asylum and had an appeal rights exhausted (ARE) date of between 1 August 2008 and 31 December 2008. The 2010 cohort was made up of cases who had claimed asylum and had an ARE date between 1 August 2010 and 31 December 2010. The 2011 cohort was based on cases who had claimed asylum and had an ARE date of between 1 March 2011 and 31 July 2011.</t>
  </si>
  <si>
    <t>Survey of Local Immigration Teams (LITs)</t>
  </si>
  <si>
    <t>Evidence of advice (from Case Information Database) on Assisted Voluntary Return (AVR) given to families, family returns process (FRP) 2010 and 2011 Cohorts</t>
  </si>
  <si>
    <t>Data table</t>
  </si>
  <si>
    <t>Table DT2b: Numbers of families at various stages in process on 12 October 2012</t>
  </si>
  <si>
    <t>Numbers of families at various stages in process on 12 October 2012</t>
  </si>
  <si>
    <r>
      <t>Table DT16: Children's attendance at Family Return Conference</t>
    </r>
    <r>
      <rPr>
        <b/>
        <vertAlign val="superscript"/>
        <sz val="10"/>
        <rFont val="Arial"/>
        <family val="2"/>
      </rPr>
      <t xml:space="preserve">1 </t>
    </r>
    <r>
      <rPr>
        <b/>
        <sz val="10"/>
        <rFont val="Arial"/>
        <family val="2"/>
      </rPr>
      <t>(FRC) or other return meeting in the family returns process (FRP) 2011 cohort</t>
    </r>
    <r>
      <rPr>
        <b/>
        <vertAlign val="superscript"/>
        <sz val="10"/>
        <rFont val="Arial"/>
        <family val="2"/>
      </rPr>
      <t>2,3</t>
    </r>
  </si>
  <si>
    <r>
      <t>Table DT19: Time between appeal rights exhausted (ARE) date and first barrier for pre-family returns process (pre-FRP) (2008) and FRP (2010 and 2011) cohorts</t>
    </r>
    <r>
      <rPr>
        <b/>
        <vertAlign val="superscript"/>
        <sz val="10"/>
        <rFont val="Arial"/>
        <family val="2"/>
      </rPr>
      <t>1,2</t>
    </r>
  </si>
  <si>
    <t>Time between appeal rights exhausted (ARE) date and first barrier for pre-family returns process (pre-FRP) (2008) and FRP (2010 and 2011) cohorts</t>
  </si>
  <si>
    <t xml:space="preserve">DT22: Findings from the Compact survey </t>
  </si>
  <si>
    <t xml:space="preserve">Findings from the Compact survey </t>
  </si>
  <si>
    <t>Table DT26. Interviews and focus groups with UK Border Agency staff and non-governmental organisations (NGOs)</t>
  </si>
  <si>
    <t>Interviews and focus groups with UK Border Agency staff and non-governmental organisations (NGOs)</t>
  </si>
  <si>
    <t>DT29. Families released and removed from Cedars pre-departure accommodation, from opening to 19 October 2012</t>
  </si>
  <si>
    <t>Families released and removed from Cedars pre-departure accommodation, from opening to 19 October 2012</t>
  </si>
  <si>
    <t>Children's attendance at Family Return Conference (FRC) or other return meeting in the family returns process (FRP) 2011 cohort</t>
  </si>
  <si>
    <r>
      <t>5</t>
    </r>
    <r>
      <rPr>
        <sz val="10"/>
        <color indexed="8"/>
        <rFont val="Arial"/>
        <family val="2"/>
      </rPr>
      <t>Includes 13 families who appeared to have an FRC before entering the FRP.</t>
    </r>
  </si>
  <si>
    <r>
      <rPr>
        <vertAlign val="superscript"/>
        <sz val="10"/>
        <color indexed="8"/>
        <rFont val="Arial"/>
        <family val="2"/>
      </rPr>
      <t>2</t>
    </r>
    <r>
      <rPr>
        <sz val="10"/>
        <color indexed="8"/>
        <rFont val="Arial"/>
        <family val="2"/>
      </rPr>
      <t>Includes two returns termed 'enforcement'.</t>
    </r>
  </si>
  <si>
    <r>
      <rPr>
        <vertAlign val="superscript"/>
        <sz val="10"/>
        <color indexed="8"/>
        <rFont val="Arial"/>
        <family val="2"/>
      </rPr>
      <t>1</t>
    </r>
    <r>
      <rPr>
        <sz val="10"/>
        <color indexed="8"/>
        <rFont val="Arial"/>
        <family val="2"/>
      </rPr>
      <t>The 2008 cohort was made up of cases who had claimed asylum and had an appeal rights exhausted (ARE) date of between 1 August 2008 and 31 December 2008. The 2010 cohort was made up of cases who had claimed asylum and had an ARE date of 1 August 2010 and 31 December 2010. The 2011 cohort was based on cases who had claimed asylum and had an ARE date of between 1 March 2011 and 31 July 2011.</t>
    </r>
  </si>
  <si>
    <r>
      <rPr>
        <vertAlign val="superscript"/>
        <sz val="10"/>
        <rFont val="Arial"/>
        <family val="2"/>
      </rPr>
      <t>3</t>
    </r>
    <r>
      <rPr>
        <sz val="10"/>
        <rFont val="Arial"/>
        <family val="2"/>
      </rPr>
      <t>20 families had an FRC before entering in the FRP and therefore length of time could not be calculated.</t>
    </r>
  </si>
  <si>
    <r>
      <rPr>
        <vertAlign val="superscript"/>
        <sz val="10"/>
        <color indexed="8"/>
        <rFont val="Arial"/>
        <family val="2"/>
      </rPr>
      <t>2</t>
    </r>
    <r>
      <rPr>
        <sz val="10"/>
        <color indexed="8"/>
        <rFont val="Arial"/>
        <family val="2"/>
      </rPr>
      <t>The 2008 cohort was made up of cases who had claimed asylum and had an appeal rights exhausted (ARE) date of between 1 August 2008 and 31 December 2008. The 2010 cohort was made up of cases who had claimed asylum and had an ARE date of between 1 August 2010 and 31 December 2010. The 2011 cohort was based on cases who had claimed asylum and had an ARE date of between 1 March 2011 and 31 July 2011.</t>
    </r>
  </si>
  <si>
    <r>
      <rPr>
        <vertAlign val="superscript"/>
        <sz val="10"/>
        <color indexed="8"/>
        <rFont val="Arial"/>
        <family val="2"/>
      </rPr>
      <t>1</t>
    </r>
    <r>
      <rPr>
        <sz val="10"/>
        <color indexed="8"/>
        <rFont val="Arial"/>
        <family val="2"/>
      </rPr>
      <t>For some questions, the evaluation reports numbers and percentages which exclude the following responses: I don't know; don’t know / unsure; haven't completed yet; have not seen; I am not involved enough; no involvement; I was not working in this area pre-March 2001. This column shows the number of responses to particular questions, excluding these various 'don't know' and 'unable to comment'  responses.</t>
    </r>
  </si>
  <si>
    <r>
      <rPr>
        <vertAlign val="superscript"/>
        <sz val="10"/>
        <rFont val="Arial"/>
        <family val="2"/>
      </rPr>
      <t>2</t>
    </r>
    <r>
      <rPr>
        <sz val="10"/>
        <rFont val="Arial"/>
        <family val="2"/>
      </rPr>
      <t>These figures have been produced through thematically grouping open ended written responses.</t>
    </r>
  </si>
  <si>
    <r>
      <rPr>
        <vertAlign val="superscript"/>
        <sz val="10"/>
        <rFont val="Arial"/>
        <family val="2"/>
      </rPr>
      <t>1</t>
    </r>
    <r>
      <rPr>
        <sz val="10"/>
        <rFont val="Arial"/>
        <family val="2"/>
      </rPr>
      <t>The 2008 cohort was made up of cases who had claimed asylum and had an appeal rights exhausted (ARE) date of between 1 August 2008 and 31 December 2008. The 2010 cohort was made up of cases who had claimed asylum and had an ARE date of between 1 August 2010 and 31 December 2010. The 2011 cohort was based on cases who had claimed asylum and had an ARE date of between 1 March 2011 and 31 July 2011.</t>
    </r>
  </si>
  <si>
    <r>
      <rPr>
        <vertAlign val="superscript"/>
        <sz val="10"/>
        <color indexed="8"/>
        <rFont val="Arial"/>
        <family val="2"/>
      </rPr>
      <t>1</t>
    </r>
    <r>
      <rPr>
        <sz val="10"/>
        <color indexed="8"/>
        <rFont val="Arial"/>
        <family val="2"/>
      </rPr>
      <t>The 2008 cohort was made up of cases who had claimed asylum and had an appeal rights exhausted  (ARE) date of between 1 August 2008 and 31 December 2008. The 2010 cohort was made up of cases who had claimed asylum and had an ARE date of between 1 August 2010 and 31 December 2010. The 2011 cohort was based on cases who had claimed asylum and had an ARE date of between 1 March 2011 and 31 July 2011.</t>
    </r>
  </si>
  <si>
    <r>
      <rPr>
        <vertAlign val="superscript"/>
        <sz val="10"/>
        <color indexed="8"/>
        <rFont val="Arial"/>
        <family val="2"/>
      </rPr>
      <t>3</t>
    </r>
    <r>
      <rPr>
        <sz val="10"/>
        <color indexed="8"/>
        <rFont val="Arial"/>
        <family val="2"/>
      </rPr>
      <t>The nine families going through the new FRP in 2008 were disregarded in the analysis.</t>
    </r>
  </si>
  <si>
    <r>
      <rPr>
        <vertAlign val="superscript"/>
        <sz val="9"/>
        <color indexed="8"/>
        <rFont val="Arial"/>
        <family val="2"/>
      </rPr>
      <t>1</t>
    </r>
    <r>
      <rPr>
        <sz val="9"/>
        <color indexed="8"/>
        <rFont val="Arial"/>
        <family val="2"/>
      </rPr>
      <t>Two families involved interviews with the children only.</t>
    </r>
  </si>
  <si>
    <r>
      <rPr>
        <vertAlign val="superscript"/>
        <sz val="10"/>
        <color indexed="8"/>
        <rFont val="Arial"/>
        <family val="2"/>
      </rPr>
      <t>1</t>
    </r>
    <r>
      <rPr>
        <sz val="10"/>
        <color indexed="8"/>
        <rFont val="Arial"/>
        <family val="2"/>
      </rPr>
      <t>The 2010 cohort was made up of cases who had claimed asylum and had an appeal rights exhausted (ARE) date between 1 August 2010 and 31 December 2010. The 2011 cohort was based on cases who had claimed asylum and had an ARE date of between 1 March 2011 and 31 July 2011.</t>
    </r>
  </si>
  <si>
    <r>
      <rPr>
        <vertAlign val="superscript"/>
        <sz val="10"/>
        <color indexed="8"/>
        <rFont val="Arial"/>
        <family val="2"/>
      </rPr>
      <t>2</t>
    </r>
    <r>
      <rPr>
        <sz val="10"/>
        <color indexed="8"/>
        <rFont val="Arial"/>
        <family val="2"/>
      </rPr>
      <t>These figures are based on management information from CID as well as a review of the notes pages for each PNC absconder.</t>
    </r>
  </si>
  <si>
    <r>
      <t>Table DT17: Families who have returned (other than voluntarily or by Assisted Voluntary Return) and Independent Family Returns Panel advice on return plans (macro level analysis)</t>
    </r>
    <r>
      <rPr>
        <b/>
        <vertAlign val="superscript"/>
        <sz val="10"/>
        <color indexed="8"/>
        <rFont val="Arial"/>
        <family val="2"/>
      </rPr>
      <t>1</t>
    </r>
  </si>
  <si>
    <r>
      <t>Table DT10. Points of absconding and non-conforming behaviour for all family returns process (FRP) families (macro level analysis)</t>
    </r>
    <r>
      <rPr>
        <b/>
        <vertAlign val="superscript"/>
        <sz val="10"/>
        <rFont val="Arial"/>
        <family val="2"/>
      </rPr>
      <t>1</t>
    </r>
  </si>
  <si>
    <t>DT11. Event in the family returns process (FRP) and absconding and non-conforming behaviour for all FRP families (macro level analysis)</t>
  </si>
  <si>
    <t>Event in the family returns process (FRP) and absconding and non-conforming behaviour for all FRP families (macro level analysis)</t>
  </si>
  <si>
    <t>Points of absconding and non-conforming behaviour for all family returns process (FRP) families (macro level analysis)</t>
  </si>
  <si>
    <t>Total number of families in the FRP at this time and % absconding and non-conforming</t>
  </si>
  <si>
    <t>Number of absconding and non-conforming families</t>
  </si>
  <si>
    <t> Number of absconding and non-conforming families</t>
  </si>
  <si>
    <t>Return plans</t>
  </si>
  <si>
    <t>Escorted return (via detention)</t>
  </si>
  <si>
    <r>
      <t xml:space="preserve">DT12. Return plans and absconding and non-conforming behaviour at the ensured stage (macro level analysis) </t>
    </r>
    <r>
      <rPr>
        <b/>
        <vertAlign val="superscript"/>
        <sz val="10"/>
        <color indexed="8"/>
        <rFont val="Arial"/>
        <family val="2"/>
      </rPr>
      <t>1</t>
    </r>
  </si>
  <si>
    <t>Return plans and absconding and non-conforming behaviour at the ensured stage (macro level analysis)</t>
  </si>
  <si>
    <t>Figure 2 and Chart 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</si>
</sst>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quot;%&quot;"/>
  </numFmts>
  <fonts count="95">
    <font>
      <sz val="12"/>
      <color theme="1"/>
      <name val="Arial"/>
      <family val="2"/>
    </font>
    <font>
      <sz val="11"/>
      <color indexed="8"/>
      <name val="Calibri"/>
      <family val="2"/>
    </font>
    <font>
      <b/>
      <sz val="10"/>
      <color indexed="8"/>
      <name val="Arial"/>
      <family val="2"/>
    </font>
    <font>
      <sz val="8"/>
      <name val="Arial"/>
      <family val="2"/>
    </font>
    <font>
      <sz val="10"/>
      <name val="Arial"/>
      <family val="2"/>
    </font>
    <font>
      <b/>
      <sz val="10"/>
      <name val="Arial"/>
      <family val="2"/>
    </font>
    <font>
      <i/>
      <sz val="10"/>
      <name val="Arial"/>
      <family val="2"/>
    </font>
    <font>
      <sz val="9"/>
      <name val="Arial"/>
      <family val="2"/>
    </font>
    <font>
      <b/>
      <i/>
      <sz val="10"/>
      <name val="Arial"/>
      <family val="2"/>
    </font>
    <font>
      <i/>
      <sz val="10"/>
      <color indexed="8"/>
      <name val="Arial"/>
      <family val="2"/>
    </font>
    <font>
      <sz val="10"/>
      <color indexed="8"/>
      <name val="Arial"/>
      <family val="2"/>
    </font>
    <font>
      <b/>
      <i/>
      <sz val="10"/>
      <color indexed="8"/>
      <name val="Arial"/>
      <family val="2"/>
    </font>
    <font>
      <sz val="10"/>
      <color indexed="10"/>
      <name val="Arial"/>
      <family val="2"/>
    </font>
    <font>
      <b/>
      <vertAlign val="superscript"/>
      <sz val="10"/>
      <color indexed="8"/>
      <name val="Arial"/>
      <family val="2"/>
    </font>
    <font>
      <vertAlign val="superscript"/>
      <sz val="10"/>
      <name val="Arial"/>
      <family val="2"/>
    </font>
    <font>
      <vertAlign val="superscript"/>
      <sz val="10"/>
      <color indexed="8"/>
      <name val="Arial"/>
      <family val="2"/>
    </font>
    <font>
      <b/>
      <vertAlign val="superscript"/>
      <sz val="10"/>
      <name val="Arial"/>
      <family val="2"/>
    </font>
    <font>
      <b/>
      <sz val="10"/>
      <name val="MS Sans Serif"/>
      <family val="2"/>
    </font>
    <font>
      <sz val="9"/>
      <color indexed="8"/>
      <name val="Arial"/>
      <family val="2"/>
    </font>
    <font>
      <i/>
      <sz val="9"/>
      <color indexed="8"/>
      <name val="Arial"/>
      <family val="2"/>
    </font>
    <font>
      <b/>
      <sz val="9"/>
      <color indexed="8"/>
      <name val="Arial"/>
      <family val="2"/>
    </font>
    <font>
      <vertAlign val="superscript"/>
      <sz val="9"/>
      <color indexed="8"/>
      <name val="Arial"/>
      <family val="2"/>
    </font>
    <font>
      <b/>
      <i/>
      <sz val="9"/>
      <color indexed="8"/>
      <name val="Arial"/>
      <family val="2"/>
    </font>
    <font>
      <sz val="11"/>
      <name val="Arial"/>
      <family val="2"/>
    </font>
    <font>
      <b/>
      <sz val="11"/>
      <name val="Arial"/>
      <family val="2"/>
    </font>
    <font>
      <sz val="12"/>
      <color indexed="8"/>
      <name val="Arial"/>
      <family val="2"/>
    </font>
    <font>
      <u val="single"/>
      <sz val="8.4"/>
      <color indexed="12"/>
      <name val="Arial"/>
      <family val="2"/>
    </font>
    <font>
      <sz val="10"/>
      <color indexed="56"/>
      <name val="Arial"/>
      <family val="2"/>
    </font>
    <font>
      <sz val="12"/>
      <color indexed="10"/>
      <name val="Arial"/>
      <family val="2"/>
    </font>
    <font>
      <vertAlign val="superscript"/>
      <sz val="12"/>
      <color indexed="8"/>
      <name val="Arial"/>
      <family val="2"/>
    </font>
    <font>
      <sz val="14"/>
      <color indexed="10"/>
      <name val="Arial"/>
      <family val="2"/>
    </font>
    <font>
      <i/>
      <vertAlign val="superscript"/>
      <sz val="10"/>
      <color indexed="8"/>
      <name val="Arial"/>
      <family val="2"/>
    </font>
    <font>
      <b/>
      <sz val="12"/>
      <color indexed="56"/>
      <name val="Arial"/>
      <family val="2"/>
    </font>
    <font>
      <sz val="8"/>
      <color indexed="8"/>
      <name val="Arial"/>
      <family val="2"/>
    </font>
    <font>
      <sz val="8"/>
      <color indexed="8"/>
      <name val="Calibri"/>
      <family val="2"/>
    </font>
    <font>
      <b/>
      <sz val="11"/>
      <color indexed="8"/>
      <name val="Arial"/>
      <family val="2"/>
    </font>
    <font>
      <sz val="11"/>
      <color indexed="8"/>
      <name val="Arial"/>
      <family val="2"/>
    </font>
    <font>
      <sz val="11"/>
      <color indexed="10"/>
      <name val="Arial"/>
      <family val="2"/>
    </font>
    <font>
      <b/>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4"/>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rgb="FF000000"/>
      <name val="Arial"/>
      <family val="2"/>
    </font>
    <font>
      <sz val="10"/>
      <color rgb="FF000000"/>
      <name val="Arial"/>
      <family val="2"/>
    </font>
    <font>
      <sz val="10"/>
      <color rgb="FF002060"/>
      <name val="Arial"/>
      <family val="2"/>
    </font>
    <font>
      <sz val="10"/>
      <color rgb="FFFF0000"/>
      <name val="Arial"/>
      <family val="2"/>
    </font>
    <font>
      <sz val="12"/>
      <color rgb="FFFF0000"/>
      <name val="Arial"/>
      <family val="2"/>
    </font>
    <font>
      <vertAlign val="superscript"/>
      <sz val="10"/>
      <color theme="1"/>
      <name val="Arial"/>
      <family val="2"/>
    </font>
    <font>
      <vertAlign val="superscript"/>
      <sz val="12"/>
      <color theme="1"/>
      <name val="Arial"/>
      <family val="2"/>
    </font>
    <font>
      <sz val="9"/>
      <color theme="1"/>
      <name val="Arial"/>
      <family val="2"/>
    </font>
    <font>
      <sz val="14"/>
      <color rgb="FFFF0000"/>
      <name val="Arial"/>
      <family val="2"/>
    </font>
    <font>
      <i/>
      <vertAlign val="superscript"/>
      <sz val="10"/>
      <color theme="1"/>
      <name val="Arial"/>
      <family val="2"/>
    </font>
    <font>
      <b/>
      <sz val="12"/>
      <color rgb="FF1F497D"/>
      <name val="Arial"/>
      <family val="2"/>
    </font>
    <font>
      <sz val="8"/>
      <color rgb="FF000000"/>
      <name val="Arial"/>
      <family val="2"/>
    </font>
    <font>
      <sz val="8"/>
      <color theme="1"/>
      <name val="Calibri"/>
      <family val="2"/>
    </font>
    <font>
      <b/>
      <sz val="11"/>
      <color theme="1"/>
      <name val="Arial"/>
      <family val="2"/>
    </font>
    <font>
      <sz val="11"/>
      <color theme="1"/>
      <name val="Arial"/>
      <family val="2"/>
    </font>
    <font>
      <sz val="11"/>
      <color rgb="FFFF0000"/>
      <name val="Arial"/>
      <family val="2"/>
    </font>
    <font>
      <b/>
      <sz val="14"/>
      <color rgb="FFFF0000"/>
      <name val="Arial"/>
      <family val="2"/>
    </font>
    <font>
      <b/>
      <sz val="9"/>
      <color rgb="FF000000"/>
      <name val="Arial"/>
      <family val="2"/>
    </font>
    <font>
      <sz val="9"/>
      <color rgb="FF00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thin"/>
      <right/>
      <top/>
      <bottom/>
    </border>
    <border>
      <left/>
      <right/>
      <top style="thin"/>
      <bottom/>
    </border>
    <border>
      <left/>
      <right style="thin"/>
      <top/>
      <bottom/>
    </border>
    <border>
      <left/>
      <right/>
      <top style="medium"/>
      <bottom/>
    </border>
    <border>
      <left/>
      <right/>
      <top style="thin"/>
      <bottom style="thin"/>
    </border>
    <border>
      <left/>
      <right/>
      <top style="thin"/>
      <bottom style="medium"/>
    </border>
    <border>
      <left/>
      <right/>
      <top style="medium"/>
      <bottom style="medium"/>
    </border>
    <border>
      <left style="thin"/>
      <right/>
      <top/>
      <bottom style="medium"/>
    </border>
    <border>
      <left/>
      <right style="thin"/>
      <top/>
      <bottom style="medium"/>
    </border>
    <border>
      <left/>
      <right style="thin"/>
      <top style="medium"/>
      <bottom/>
    </border>
    <border>
      <left/>
      <right style="thin"/>
      <top style="medium"/>
      <bottom style="medium"/>
    </border>
    <border>
      <left style="thin"/>
      <right/>
      <top style="medium"/>
      <bottom/>
    </border>
    <border>
      <left style="thin"/>
      <right/>
      <top style="medium"/>
      <bottom style="medium"/>
    </border>
    <border>
      <left style="thin"/>
      <right/>
      <top/>
      <bottom style="thin"/>
    </border>
    <border>
      <left style="thin"/>
      <right/>
      <top style="thin"/>
      <bottom style="thin"/>
    </border>
    <border>
      <left/>
      <right style="thin"/>
      <top style="thin"/>
      <bottom/>
    </border>
    <border>
      <left/>
      <right style="thin"/>
      <top/>
      <bottom style="thin"/>
    </border>
    <border>
      <left/>
      <right/>
      <top style="medium"/>
      <bottom style="thin"/>
    </border>
    <border>
      <left style="thin"/>
      <right style="thin"/>
      <top/>
      <bottom/>
    </border>
    <border>
      <left style="thin"/>
      <right style="thin"/>
      <top/>
      <bottom style="medium"/>
    </border>
    <border>
      <left style="thin"/>
      <right style="thin"/>
      <top style="medium"/>
      <bottom/>
    </border>
    <border>
      <left/>
      <right style="thin"/>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07">
    <xf numFmtId="0" fontId="0" fillId="0" borderId="0" xfId="0" applyAlignment="1">
      <alignment/>
    </xf>
    <xf numFmtId="0" fontId="73"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xf>
    <xf numFmtId="0" fontId="5" fillId="0" borderId="10" xfId="0" applyFont="1" applyBorder="1" applyAlignment="1">
      <alignment horizontal="right"/>
    </xf>
    <xf numFmtId="0" fontId="4" fillId="0" borderId="0" xfId="0" applyFont="1" applyAlignment="1">
      <alignment horizontal="right"/>
    </xf>
    <xf numFmtId="0" fontId="4" fillId="0" borderId="10" xfId="0" applyFont="1" applyBorder="1" applyAlignment="1">
      <alignment/>
    </xf>
    <xf numFmtId="0" fontId="4" fillId="0" borderId="10" xfId="0" applyFont="1" applyBorder="1" applyAlignment="1">
      <alignment horizontal="right"/>
    </xf>
    <xf numFmtId="1" fontId="4" fillId="0" borderId="0" xfId="0" applyNumberFormat="1" applyFont="1" applyBorder="1" applyAlignment="1">
      <alignment horizontal="right"/>
    </xf>
    <xf numFmtId="0" fontId="4" fillId="0" borderId="0" xfId="0" applyFont="1" applyFill="1" applyBorder="1" applyAlignment="1">
      <alignment/>
    </xf>
    <xf numFmtId="0" fontId="7" fillId="0" borderId="0" xfId="0" applyFont="1" applyAlignment="1">
      <alignment/>
    </xf>
    <xf numFmtId="0" fontId="5" fillId="0" borderId="0" xfId="0" applyFont="1" applyAlignment="1">
      <alignment/>
    </xf>
    <xf numFmtId="9" fontId="9" fillId="0" borderId="0" xfId="0" applyNumberFormat="1" applyFont="1" applyAlignment="1">
      <alignment/>
    </xf>
    <xf numFmtId="9" fontId="6" fillId="0" borderId="0" xfId="0" applyNumberFormat="1" applyFont="1" applyAlignment="1">
      <alignment/>
    </xf>
    <xf numFmtId="0" fontId="10" fillId="0" borderId="0" xfId="0" applyFont="1" applyAlignment="1">
      <alignment/>
    </xf>
    <xf numFmtId="9" fontId="9" fillId="0" borderId="0" xfId="0" applyNumberFormat="1" applyFont="1" applyAlignment="1">
      <alignment horizontal="right" vertical="center"/>
    </xf>
    <xf numFmtId="0" fontId="0" fillId="0" borderId="0" xfId="0" applyFont="1" applyAlignment="1">
      <alignment/>
    </xf>
    <xf numFmtId="0" fontId="73" fillId="0" borderId="11" xfId="0" applyFont="1" applyBorder="1" applyAlignment="1">
      <alignment/>
    </xf>
    <xf numFmtId="0" fontId="73" fillId="0" borderId="0" xfId="0" applyFont="1" applyAlignment="1">
      <alignment horizontal="right" vertical="center"/>
    </xf>
    <xf numFmtId="0" fontId="73" fillId="0" borderId="0" xfId="0" applyFont="1" applyAlignment="1">
      <alignment horizontal="right"/>
    </xf>
    <xf numFmtId="0" fontId="0" fillId="0" borderId="0" xfId="0" applyFill="1" applyAlignment="1">
      <alignment/>
    </xf>
    <xf numFmtId="0" fontId="5" fillId="0" borderId="0" xfId="0" applyFont="1" applyBorder="1" applyAlignment="1">
      <alignment horizontal="right" wrapText="1"/>
    </xf>
    <xf numFmtId="0" fontId="4" fillId="0" borderId="0" xfId="56">
      <alignment/>
      <protection/>
    </xf>
    <xf numFmtId="0" fontId="10" fillId="0" borderId="0" xfId="56" applyFont="1">
      <alignment/>
      <protection/>
    </xf>
    <xf numFmtId="0" fontId="12" fillId="0" borderId="0" xfId="56" applyFont="1">
      <alignment/>
      <protection/>
    </xf>
    <xf numFmtId="0" fontId="10"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horizontal="right" vertical="top" wrapText="1"/>
    </xf>
    <xf numFmtId="0" fontId="73" fillId="0" borderId="12" xfId="0" applyFont="1" applyBorder="1" applyAlignment="1">
      <alignment/>
    </xf>
    <xf numFmtId="0" fontId="5" fillId="0" borderId="0" xfId="56" applyFont="1">
      <alignment/>
      <protection/>
    </xf>
    <xf numFmtId="0" fontId="4" fillId="0" borderId="0" xfId="56" applyFont="1">
      <alignment/>
      <protection/>
    </xf>
    <xf numFmtId="0" fontId="73" fillId="0" borderId="0" xfId="0" applyFont="1" applyBorder="1" applyAlignment="1">
      <alignment/>
    </xf>
    <xf numFmtId="0" fontId="5" fillId="0" borderId="0" xfId="0" applyFont="1" applyBorder="1" applyAlignment="1">
      <alignment/>
    </xf>
    <xf numFmtId="0" fontId="74" fillId="0" borderId="0" xfId="0" applyFont="1" applyAlignment="1">
      <alignment/>
    </xf>
    <xf numFmtId="0" fontId="73" fillId="0" borderId="13" xfId="0" applyFont="1" applyBorder="1" applyAlignment="1">
      <alignment/>
    </xf>
    <xf numFmtId="1" fontId="73" fillId="0" borderId="0" xfId="0" applyNumberFormat="1" applyFont="1" applyAlignment="1">
      <alignment/>
    </xf>
    <xf numFmtId="0" fontId="10" fillId="0" borderId="0" xfId="0" applyFont="1" applyBorder="1" applyAlignment="1">
      <alignment/>
    </xf>
    <xf numFmtId="0" fontId="10" fillId="0" borderId="0" xfId="0" applyFont="1" applyBorder="1" applyAlignment="1">
      <alignment horizontal="right"/>
    </xf>
    <xf numFmtId="1" fontId="10" fillId="0" borderId="0" xfId="0" applyNumberFormat="1" applyFont="1" applyBorder="1" applyAlignment="1">
      <alignment horizontal="right" wrapText="1"/>
    </xf>
    <xf numFmtId="0" fontId="4" fillId="0" borderId="0" xfId="0" applyFont="1" applyBorder="1" applyAlignment="1">
      <alignment/>
    </xf>
    <xf numFmtId="0" fontId="73" fillId="0" borderId="12" xfId="0" applyFont="1" applyBorder="1" applyAlignment="1">
      <alignment horizontal="right"/>
    </xf>
    <xf numFmtId="0" fontId="73" fillId="0" borderId="0" xfId="0" applyFont="1" applyBorder="1" applyAlignment="1">
      <alignment horizontal="right"/>
    </xf>
    <xf numFmtId="9" fontId="4" fillId="0" borderId="0" xfId="59" applyFont="1" applyBorder="1" applyAlignment="1">
      <alignment horizontal="right"/>
    </xf>
    <xf numFmtId="0" fontId="73" fillId="0" borderId="14" xfId="0" applyFont="1" applyBorder="1" applyAlignment="1">
      <alignment/>
    </xf>
    <xf numFmtId="0" fontId="4" fillId="0" borderId="0" xfId="0" applyFont="1" applyAlignment="1">
      <alignment horizontal="left"/>
    </xf>
    <xf numFmtId="0" fontId="75" fillId="0" borderId="10" xfId="0" applyFont="1" applyBorder="1" applyAlignment="1">
      <alignment horizontal="right"/>
    </xf>
    <xf numFmtId="0" fontId="76" fillId="0" borderId="0" xfId="0" applyFont="1" applyAlignment="1">
      <alignment horizontal="right"/>
    </xf>
    <xf numFmtId="0" fontId="76" fillId="0" borderId="10" xfId="0" applyFont="1" applyBorder="1" applyAlignment="1">
      <alignment horizontal="right"/>
    </xf>
    <xf numFmtId="0" fontId="76" fillId="0" borderId="15" xfId="0" applyFont="1" applyBorder="1" applyAlignment="1">
      <alignment horizontal="right"/>
    </xf>
    <xf numFmtId="0" fontId="76" fillId="0" borderId="0" xfId="0" applyFont="1" applyBorder="1" applyAlignment="1">
      <alignment horizontal="right"/>
    </xf>
    <xf numFmtId="0" fontId="76" fillId="0" borderId="0" xfId="0" applyFont="1" applyAlignment="1">
      <alignment horizontal="right" wrapText="1"/>
    </xf>
    <xf numFmtId="0" fontId="73" fillId="0" borderId="0" xfId="0" applyFont="1" applyAlignment="1">
      <alignment wrapText="1"/>
    </xf>
    <xf numFmtId="0" fontId="76" fillId="0" borderId="10" xfId="0" applyFont="1" applyBorder="1" applyAlignment="1">
      <alignment vertical="top"/>
    </xf>
    <xf numFmtId="0" fontId="76" fillId="0" borderId="10" xfId="0" applyFont="1" applyBorder="1" applyAlignment="1">
      <alignment vertical="top" wrapText="1"/>
    </xf>
    <xf numFmtId="0" fontId="76" fillId="0" borderId="0" xfId="0" applyFont="1" applyBorder="1" applyAlignment="1">
      <alignment vertical="top"/>
    </xf>
    <xf numFmtId="0" fontId="73" fillId="0" borderId="0" xfId="0" applyNumberFormat="1" applyFont="1" applyAlignment="1">
      <alignment/>
    </xf>
    <xf numFmtId="0" fontId="73" fillId="0" borderId="10" xfId="0" applyFont="1" applyBorder="1" applyAlignment="1">
      <alignment/>
    </xf>
    <xf numFmtId="0" fontId="5" fillId="0" borderId="0" xfId="0" applyFont="1" applyFill="1" applyBorder="1" applyAlignment="1">
      <alignment/>
    </xf>
    <xf numFmtId="0" fontId="77" fillId="0" borderId="0" xfId="0" applyFont="1" applyAlignment="1">
      <alignment/>
    </xf>
    <xf numFmtId="0" fontId="4" fillId="0" borderId="0" xfId="0" applyFont="1" applyBorder="1" applyAlignment="1">
      <alignment horizontal="left"/>
    </xf>
    <xf numFmtId="0" fontId="4" fillId="0" borderId="0" xfId="0" applyFont="1" applyBorder="1" applyAlignment="1">
      <alignment horizontal="right"/>
    </xf>
    <xf numFmtId="0" fontId="73" fillId="0" borderId="0" xfId="0" applyFont="1" applyAlignment="1">
      <alignment horizontal="left" wrapText="1"/>
    </xf>
    <xf numFmtId="0" fontId="74" fillId="0" borderId="16" xfId="0" applyFont="1" applyBorder="1" applyAlignment="1">
      <alignment/>
    </xf>
    <xf numFmtId="0" fontId="74" fillId="0" borderId="0" xfId="0" applyFont="1" applyBorder="1" applyAlignment="1">
      <alignment/>
    </xf>
    <xf numFmtId="0" fontId="5" fillId="0" borderId="16" xfId="0" applyFont="1" applyBorder="1" applyAlignment="1">
      <alignment horizontal="right"/>
    </xf>
    <xf numFmtId="1" fontId="5" fillId="0" borderId="16" xfId="0" applyNumberFormat="1" applyFont="1" applyBorder="1" applyAlignment="1">
      <alignment horizontal="right"/>
    </xf>
    <xf numFmtId="1" fontId="4" fillId="0" borderId="17" xfId="0" applyNumberFormat="1" applyFont="1" applyBorder="1" applyAlignment="1">
      <alignment horizontal="right"/>
    </xf>
    <xf numFmtId="3" fontId="5" fillId="0" borderId="18" xfId="0" applyNumberFormat="1" applyFont="1" applyBorder="1" applyAlignment="1">
      <alignment horizontal="right"/>
    </xf>
    <xf numFmtId="1" fontId="73" fillId="0" borderId="0" xfId="0" applyNumberFormat="1" applyFont="1" applyBorder="1" applyAlignment="1">
      <alignment/>
    </xf>
    <xf numFmtId="0" fontId="74" fillId="0" borderId="18" xfId="0" applyFont="1" applyBorder="1" applyAlignment="1">
      <alignment/>
    </xf>
    <xf numFmtId="49" fontId="4" fillId="0" borderId="0" xfId="0" applyNumberFormat="1" applyFont="1" applyBorder="1" applyAlignment="1">
      <alignment horizontal="right"/>
    </xf>
    <xf numFmtId="0" fontId="4" fillId="0" borderId="0" xfId="0" applyNumberFormat="1" applyFont="1" applyBorder="1" applyAlignment="1">
      <alignment horizontal="right"/>
    </xf>
    <xf numFmtId="0" fontId="73" fillId="0" borderId="0" xfId="0" applyFont="1" applyBorder="1" applyAlignment="1">
      <alignment horizontal="right" vertical="center"/>
    </xf>
    <xf numFmtId="0" fontId="73" fillId="0" borderId="11" xfId="0" applyFont="1" applyBorder="1" applyAlignment="1">
      <alignment wrapText="1"/>
    </xf>
    <xf numFmtId="1" fontId="4" fillId="0" borderId="10" xfId="0" applyNumberFormat="1" applyFont="1" applyBorder="1" applyAlignment="1">
      <alignment horizontal="right"/>
    </xf>
    <xf numFmtId="0" fontId="78" fillId="0" borderId="0" xfId="0" applyFont="1" applyAlignment="1">
      <alignment/>
    </xf>
    <xf numFmtId="0" fontId="73" fillId="0" borderId="0" xfId="0" applyFont="1" applyBorder="1" applyAlignment="1">
      <alignment wrapText="1"/>
    </xf>
    <xf numFmtId="0" fontId="4" fillId="0" borderId="0" xfId="0" applyFont="1" applyBorder="1" applyAlignment="1">
      <alignment wrapText="1"/>
    </xf>
    <xf numFmtId="0" fontId="4" fillId="0" borderId="11" xfId="0" applyFont="1" applyBorder="1" applyAlignment="1">
      <alignment wrapText="1"/>
    </xf>
    <xf numFmtId="14" fontId="73" fillId="0" borderId="0" xfId="0" applyNumberFormat="1" applyFont="1" applyAlignment="1">
      <alignment/>
    </xf>
    <xf numFmtId="0" fontId="73" fillId="0" borderId="0" xfId="0" applyFont="1" applyFill="1" applyBorder="1" applyAlignment="1">
      <alignment/>
    </xf>
    <xf numFmtId="0" fontId="4" fillId="0" borderId="0" xfId="56" applyFont="1" applyBorder="1">
      <alignment/>
      <protection/>
    </xf>
    <xf numFmtId="0" fontId="79" fillId="0" borderId="0" xfId="0" applyFont="1" applyAlignment="1">
      <alignment/>
    </xf>
    <xf numFmtId="0" fontId="78" fillId="0" borderId="0" xfId="0" applyFont="1" applyFill="1" applyAlignment="1">
      <alignment/>
    </xf>
    <xf numFmtId="0" fontId="78" fillId="0" borderId="0" xfId="0" applyNumberFormat="1" applyFont="1" applyAlignment="1">
      <alignment/>
    </xf>
    <xf numFmtId="1" fontId="4" fillId="0" borderId="0" xfId="0" applyNumberFormat="1" applyFont="1" applyBorder="1" applyAlignment="1">
      <alignment/>
    </xf>
    <xf numFmtId="0" fontId="10" fillId="0" borderId="12" xfId="56" applyFont="1" applyBorder="1" applyAlignment="1">
      <alignment horizontal="right"/>
      <protection/>
    </xf>
    <xf numFmtId="1" fontId="73" fillId="0" borderId="0" xfId="0" applyNumberFormat="1" applyFont="1" applyBorder="1" applyAlignment="1">
      <alignment horizontal="right"/>
    </xf>
    <xf numFmtId="0" fontId="80" fillId="0" borderId="0" xfId="0" applyFont="1" applyAlignment="1">
      <alignment/>
    </xf>
    <xf numFmtId="0" fontId="73" fillId="0" borderId="0" xfId="0" applyFont="1" applyFill="1" applyBorder="1" applyAlignment="1" applyProtection="1">
      <alignment/>
      <protection locked="0"/>
    </xf>
    <xf numFmtId="0" fontId="74" fillId="0" borderId="0" xfId="0" applyFont="1" applyFill="1" applyBorder="1" applyAlignment="1">
      <alignment/>
    </xf>
    <xf numFmtId="0" fontId="2" fillId="0" borderId="0" xfId="0" applyFont="1" applyAlignment="1">
      <alignment wrapText="1"/>
    </xf>
    <xf numFmtId="3" fontId="18" fillId="0" borderId="0" xfId="0" applyNumberFormat="1" applyFont="1" applyAlignment="1">
      <alignment/>
    </xf>
    <xf numFmtId="3" fontId="18" fillId="0" borderId="0" xfId="0" applyNumberFormat="1" applyFont="1" applyAlignment="1">
      <alignment horizontal="right"/>
    </xf>
    <xf numFmtId="9" fontId="19" fillId="0" borderId="0" xfId="0" applyNumberFormat="1" applyFont="1" applyAlignment="1">
      <alignment/>
    </xf>
    <xf numFmtId="9" fontId="19" fillId="0" borderId="11" xfId="0" applyNumberFormat="1" applyFont="1" applyBorder="1" applyAlignment="1">
      <alignment/>
    </xf>
    <xf numFmtId="0" fontId="9" fillId="0" borderId="0" xfId="0" applyNumberFormat="1" applyFont="1" applyBorder="1" applyAlignment="1">
      <alignment horizontal="right" wrapText="1"/>
    </xf>
    <xf numFmtId="9" fontId="19" fillId="0" borderId="0" xfId="0" applyNumberFormat="1" applyFont="1" applyBorder="1" applyAlignment="1">
      <alignment/>
    </xf>
    <xf numFmtId="0" fontId="0" fillId="0" borderId="0" xfId="0" applyBorder="1" applyAlignment="1">
      <alignment/>
    </xf>
    <xf numFmtId="0" fontId="9" fillId="0" borderId="13" xfId="0" applyNumberFormat="1" applyFont="1" applyBorder="1" applyAlignment="1">
      <alignment horizontal="right" wrapText="1"/>
    </xf>
    <xf numFmtId="0" fontId="2" fillId="0" borderId="0" xfId="0" applyFont="1" applyAlignment="1">
      <alignment vertical="top"/>
    </xf>
    <xf numFmtId="0" fontId="2" fillId="0" borderId="0" xfId="0" applyFont="1" applyAlignment="1">
      <alignment vertical="top" wrapText="1"/>
    </xf>
    <xf numFmtId="3" fontId="11" fillId="0" borderId="0" xfId="0" applyNumberFormat="1" applyFont="1" applyAlignment="1">
      <alignment horizontal="right"/>
    </xf>
    <xf numFmtId="0" fontId="76" fillId="0" borderId="0" xfId="0" applyFont="1" applyAlignment="1">
      <alignment horizontal="right" vertical="top"/>
    </xf>
    <xf numFmtId="0" fontId="4" fillId="0" borderId="11" xfId="0" applyFont="1" applyBorder="1" applyAlignment="1">
      <alignment/>
    </xf>
    <xf numFmtId="0" fontId="6" fillId="0" borderId="11" xfId="0" applyFont="1" applyBorder="1" applyAlignment="1">
      <alignment/>
    </xf>
    <xf numFmtId="0" fontId="5" fillId="0" borderId="18" xfId="0" applyFont="1" applyBorder="1" applyAlignment="1">
      <alignment/>
    </xf>
    <xf numFmtId="0" fontId="81" fillId="0" borderId="0" xfId="0" applyFont="1" applyBorder="1" applyAlignment="1">
      <alignment horizontal="left" vertical="top"/>
    </xf>
    <xf numFmtId="0" fontId="73" fillId="0" borderId="0" xfId="0" applyFont="1" applyBorder="1" applyAlignment="1">
      <alignment horizontal="left"/>
    </xf>
    <xf numFmtId="0" fontId="8" fillId="0" borderId="0" xfId="0" applyFont="1" applyBorder="1" applyAlignment="1">
      <alignment horizontal="left"/>
    </xf>
    <xf numFmtId="0" fontId="8" fillId="0" borderId="0" xfId="0" applyFont="1" applyBorder="1" applyAlignment="1">
      <alignment/>
    </xf>
    <xf numFmtId="1" fontId="8" fillId="0" borderId="0" xfId="0" applyNumberFormat="1" applyFont="1" applyBorder="1" applyAlignment="1">
      <alignment/>
    </xf>
    <xf numFmtId="0" fontId="4" fillId="0" borderId="0" xfId="0" applyFont="1" applyFill="1" applyBorder="1" applyAlignment="1">
      <alignment horizontal="left" wrapText="1"/>
    </xf>
    <xf numFmtId="0" fontId="73" fillId="0" borderId="11" xfId="0" applyFont="1" applyBorder="1" applyAlignment="1">
      <alignment horizontal="left"/>
    </xf>
    <xf numFmtId="0" fontId="75" fillId="0" borderId="0" xfId="0" applyFont="1" applyBorder="1" applyAlignment="1">
      <alignment horizontal="right"/>
    </xf>
    <xf numFmtId="0" fontId="76" fillId="0" borderId="15" xfId="0" applyFont="1" applyBorder="1" applyAlignment="1">
      <alignment vertical="top" wrapText="1"/>
    </xf>
    <xf numFmtId="0" fontId="5" fillId="0" borderId="10" xfId="0" applyFont="1" applyBorder="1" applyAlignment="1">
      <alignment horizontal="right" wrapText="1"/>
    </xf>
    <xf numFmtId="0" fontId="74" fillId="0" borderId="10" xfId="0" applyFont="1" applyBorder="1" applyAlignment="1">
      <alignment horizontal="right" wrapText="1"/>
    </xf>
    <xf numFmtId="0" fontId="74" fillId="0" borderId="10" xfId="0" applyFont="1" applyBorder="1" applyAlignment="1">
      <alignment wrapText="1"/>
    </xf>
    <xf numFmtId="0" fontId="74" fillId="0" borderId="10" xfId="0" applyFont="1" applyBorder="1" applyAlignment="1">
      <alignment/>
    </xf>
    <xf numFmtId="0" fontId="73" fillId="0" borderId="10" xfId="0" applyFont="1" applyBorder="1" applyAlignment="1">
      <alignment horizontal="right"/>
    </xf>
    <xf numFmtId="0" fontId="5" fillId="0" borderId="19" xfId="0" applyFont="1" applyBorder="1" applyAlignment="1">
      <alignment/>
    </xf>
    <xf numFmtId="1" fontId="4" fillId="0" borderId="0" xfId="59" applyNumberFormat="1" applyFont="1" applyBorder="1" applyAlignment="1">
      <alignment horizontal="right"/>
    </xf>
    <xf numFmtId="0" fontId="4" fillId="0" borderId="10" xfId="0" applyFont="1" applyBorder="1" applyAlignment="1">
      <alignment wrapText="1"/>
    </xf>
    <xf numFmtId="1" fontId="4" fillId="0" borderId="10" xfId="59" applyNumberFormat="1" applyFont="1" applyBorder="1" applyAlignment="1">
      <alignment horizontal="right"/>
    </xf>
    <xf numFmtId="0" fontId="74" fillId="0" borderId="18" xfId="0" applyFont="1" applyBorder="1" applyAlignment="1">
      <alignment horizontal="right"/>
    </xf>
    <xf numFmtId="0" fontId="75" fillId="0" borderId="18" xfId="0" applyFont="1" applyBorder="1" applyAlignment="1">
      <alignment horizontal="right"/>
    </xf>
    <xf numFmtId="1" fontId="10" fillId="0" borderId="0" xfId="0" applyNumberFormat="1" applyFont="1" applyBorder="1" applyAlignment="1">
      <alignment/>
    </xf>
    <xf numFmtId="1" fontId="10" fillId="0" borderId="0" xfId="0" applyNumberFormat="1" applyFont="1" applyBorder="1" applyAlignment="1">
      <alignment horizontal="right" vertical="center"/>
    </xf>
    <xf numFmtId="1" fontId="10" fillId="0" borderId="0" xfId="0" applyNumberFormat="1" applyFont="1" applyBorder="1" applyAlignment="1">
      <alignment horizontal="right"/>
    </xf>
    <xf numFmtId="0" fontId="73" fillId="0" borderId="15" xfId="0" applyFont="1" applyBorder="1" applyAlignment="1">
      <alignment/>
    </xf>
    <xf numFmtId="1" fontId="10" fillId="0" borderId="15" xfId="0" applyNumberFormat="1" applyFont="1" applyBorder="1" applyAlignment="1">
      <alignment/>
    </xf>
    <xf numFmtId="0" fontId="10" fillId="0" borderId="15" xfId="0" applyFont="1" applyBorder="1" applyAlignment="1">
      <alignment/>
    </xf>
    <xf numFmtId="1" fontId="4" fillId="0" borderId="15" xfId="0" applyNumberFormat="1" applyFont="1" applyBorder="1" applyAlignment="1">
      <alignment/>
    </xf>
    <xf numFmtId="0" fontId="2" fillId="0" borderId="10" xfId="0" applyFont="1" applyBorder="1" applyAlignment="1">
      <alignment horizontal="right"/>
    </xf>
    <xf numFmtId="1" fontId="5" fillId="0" borderId="10" xfId="0" applyNumberFormat="1" applyFont="1" applyBorder="1" applyAlignment="1">
      <alignment/>
    </xf>
    <xf numFmtId="0" fontId="5" fillId="0" borderId="18" xfId="0" applyFont="1" applyBorder="1" applyAlignment="1">
      <alignment wrapText="1"/>
    </xf>
    <xf numFmtId="0" fontId="11" fillId="0" borderId="18" xfId="0" applyNumberFormat="1" applyFont="1" applyBorder="1" applyAlignment="1">
      <alignment/>
    </xf>
    <xf numFmtId="0" fontId="2" fillId="0" borderId="18" xfId="0" applyFont="1" applyBorder="1" applyAlignment="1">
      <alignment/>
    </xf>
    <xf numFmtId="0" fontId="8" fillId="0" borderId="18" xfId="0" applyNumberFormat="1" applyFont="1" applyBorder="1" applyAlignment="1">
      <alignment/>
    </xf>
    <xf numFmtId="1" fontId="2" fillId="0" borderId="18" xfId="0" applyNumberFormat="1" applyFont="1" applyBorder="1" applyAlignment="1">
      <alignment/>
    </xf>
    <xf numFmtId="0" fontId="4" fillId="0" borderId="11" xfId="0" applyNumberFormat="1" applyFont="1" applyBorder="1" applyAlignment="1">
      <alignment horizontal="right"/>
    </xf>
    <xf numFmtId="1" fontId="10" fillId="0" borderId="11" xfId="0" applyNumberFormat="1" applyFont="1" applyBorder="1" applyAlignment="1">
      <alignment horizontal="right"/>
    </xf>
    <xf numFmtId="0" fontId="8" fillId="0" borderId="16" xfId="0" applyFont="1" applyBorder="1" applyAlignment="1">
      <alignment horizontal="left"/>
    </xf>
    <xf numFmtId="0" fontId="8" fillId="0" borderId="16" xfId="0" applyFont="1" applyBorder="1" applyAlignment="1">
      <alignment/>
    </xf>
    <xf numFmtId="1" fontId="8" fillId="0" borderId="16" xfId="0" applyNumberFormat="1" applyFont="1" applyBorder="1" applyAlignment="1">
      <alignment/>
    </xf>
    <xf numFmtId="0" fontId="10" fillId="0" borderId="0" xfId="56" applyFont="1" applyBorder="1" applyAlignment="1">
      <alignment horizontal="right"/>
      <protection/>
    </xf>
    <xf numFmtId="0" fontId="5" fillId="0" borderId="0" xfId="56" applyFont="1" applyBorder="1">
      <alignment/>
      <protection/>
    </xf>
    <xf numFmtId="0" fontId="2" fillId="0" borderId="10" xfId="56" applyFont="1" applyBorder="1">
      <alignment/>
      <protection/>
    </xf>
    <xf numFmtId="0" fontId="2" fillId="0" borderId="10" xfId="56" applyFont="1" applyBorder="1" applyAlignment="1">
      <alignment horizontal="right" wrapText="1"/>
      <protection/>
    </xf>
    <xf numFmtId="0" fontId="10" fillId="0" borderId="15" xfId="56" applyFont="1" applyBorder="1">
      <alignment/>
      <protection/>
    </xf>
    <xf numFmtId="0" fontId="10" fillId="0" borderId="15" xfId="56" applyFont="1" applyBorder="1" applyAlignment="1">
      <alignment horizontal="right"/>
      <protection/>
    </xf>
    <xf numFmtId="1" fontId="73" fillId="0" borderId="15" xfId="0" applyNumberFormat="1" applyFont="1" applyBorder="1" applyAlignment="1">
      <alignment horizontal="right"/>
    </xf>
    <xf numFmtId="0" fontId="73" fillId="0" borderId="15" xfId="0" applyFont="1" applyBorder="1" applyAlignment="1">
      <alignment horizontal="right"/>
    </xf>
    <xf numFmtId="0" fontId="10" fillId="0" borderId="0" xfId="56" applyFont="1" applyBorder="1">
      <alignment/>
      <protection/>
    </xf>
    <xf numFmtId="0" fontId="10" fillId="0" borderId="10" xfId="56" applyFont="1" applyBorder="1">
      <alignment/>
      <protection/>
    </xf>
    <xf numFmtId="0" fontId="10" fillId="0" borderId="10" xfId="56" applyFont="1" applyBorder="1" applyAlignment="1">
      <alignment horizontal="right"/>
      <protection/>
    </xf>
    <xf numFmtId="1" fontId="73" fillId="0" borderId="10" xfId="0" applyNumberFormat="1" applyFont="1" applyBorder="1" applyAlignment="1">
      <alignment horizontal="right"/>
    </xf>
    <xf numFmtId="0" fontId="2" fillId="0" borderId="18" xfId="56" applyFont="1" applyBorder="1" applyAlignment="1">
      <alignment wrapText="1"/>
      <protection/>
    </xf>
    <xf numFmtId="0" fontId="2" fillId="0" borderId="18" xfId="56" applyFont="1" applyBorder="1" applyAlignment="1">
      <alignment horizontal="right"/>
      <protection/>
    </xf>
    <xf numFmtId="0" fontId="11" fillId="0" borderId="18" xfId="59" applyNumberFormat="1" applyFont="1" applyBorder="1" applyAlignment="1">
      <alignment horizontal="right"/>
    </xf>
    <xf numFmtId="0" fontId="2" fillId="0" borderId="18" xfId="56" applyFont="1" applyBorder="1">
      <alignment/>
      <protection/>
    </xf>
    <xf numFmtId="0" fontId="11" fillId="0" borderId="18" xfId="56" applyNumberFormat="1" applyFont="1" applyBorder="1">
      <alignment/>
      <protection/>
    </xf>
    <xf numFmtId="1" fontId="11" fillId="0" borderId="18" xfId="56" applyNumberFormat="1" applyFont="1" applyBorder="1">
      <alignment/>
      <protection/>
    </xf>
    <xf numFmtId="0" fontId="2" fillId="0" borderId="10" xfId="0" applyFont="1" applyBorder="1" applyAlignment="1">
      <alignment/>
    </xf>
    <xf numFmtId="0" fontId="2" fillId="0" borderId="10" xfId="0" applyFont="1" applyBorder="1" applyAlignment="1">
      <alignment horizontal="right" wrapText="1"/>
    </xf>
    <xf numFmtId="0" fontId="2" fillId="0" borderId="10" xfId="0" applyFont="1" applyBorder="1" applyAlignment="1">
      <alignment horizontal="right" vertical="top" wrapText="1"/>
    </xf>
    <xf numFmtId="0" fontId="10" fillId="0" borderId="15" xfId="0" applyFont="1" applyBorder="1" applyAlignment="1">
      <alignment horizontal="right"/>
    </xf>
    <xf numFmtId="1" fontId="10" fillId="0" borderId="15" xfId="0" applyNumberFormat="1" applyFont="1" applyBorder="1" applyAlignment="1">
      <alignment horizontal="right" wrapText="1"/>
    </xf>
    <xf numFmtId="0" fontId="10" fillId="0" borderId="10" xfId="0" applyFont="1" applyBorder="1" applyAlignment="1">
      <alignment/>
    </xf>
    <xf numFmtId="0" fontId="10" fillId="0" borderId="10" xfId="0" applyFont="1" applyBorder="1" applyAlignment="1">
      <alignment horizontal="right"/>
    </xf>
    <xf numFmtId="1" fontId="10" fillId="0" borderId="10" xfId="0" applyNumberFormat="1" applyFont="1" applyBorder="1" applyAlignment="1">
      <alignment horizontal="right" wrapText="1"/>
    </xf>
    <xf numFmtId="0" fontId="2" fillId="0" borderId="18" xfId="0" applyFont="1" applyBorder="1" applyAlignment="1">
      <alignment horizontal="right"/>
    </xf>
    <xf numFmtId="0" fontId="80" fillId="0" borderId="18" xfId="0" applyFont="1" applyBorder="1" applyAlignment="1">
      <alignment horizontal="left"/>
    </xf>
    <xf numFmtId="0" fontId="5" fillId="0" borderId="10" xfId="0" applyFont="1" applyBorder="1" applyAlignment="1">
      <alignment horizontal="right" vertical="top" wrapText="1"/>
    </xf>
    <xf numFmtId="0" fontId="4" fillId="0" borderId="15" xfId="0" applyFont="1" applyBorder="1" applyAlignment="1">
      <alignment/>
    </xf>
    <xf numFmtId="1" fontId="4" fillId="0" borderId="10" xfId="0" applyNumberFormat="1" applyFont="1" applyBorder="1" applyAlignment="1">
      <alignment/>
    </xf>
    <xf numFmtId="9" fontId="5" fillId="0" borderId="18" xfId="0" applyNumberFormat="1" applyFont="1" applyBorder="1" applyAlignment="1">
      <alignment/>
    </xf>
    <xf numFmtId="0" fontId="74" fillId="0" borderId="10" xfId="0" applyFont="1" applyBorder="1" applyAlignment="1">
      <alignment horizontal="left" wrapText="1"/>
    </xf>
    <xf numFmtId="0" fontId="74" fillId="0" borderId="10" xfId="0" applyFont="1" applyBorder="1" applyAlignment="1">
      <alignment horizontal="right"/>
    </xf>
    <xf numFmtId="0" fontId="5" fillId="0" borderId="18" xfId="0" applyFont="1" applyFill="1" applyBorder="1" applyAlignment="1">
      <alignment wrapText="1"/>
    </xf>
    <xf numFmtId="0" fontId="74" fillId="0" borderId="18" xfId="0" applyFont="1" applyFill="1" applyBorder="1" applyAlignment="1">
      <alignment wrapText="1"/>
    </xf>
    <xf numFmtId="9" fontId="74" fillId="0" borderId="18" xfId="0" applyNumberFormat="1" applyFont="1" applyBorder="1" applyAlignment="1">
      <alignment/>
    </xf>
    <xf numFmtId="0" fontId="5" fillId="0" borderId="10" xfId="0" applyFont="1" applyBorder="1" applyAlignment="1">
      <alignment wrapText="1"/>
    </xf>
    <xf numFmtId="0" fontId="4" fillId="0" borderId="15" xfId="0" applyFont="1" applyBorder="1" applyAlignment="1">
      <alignment wrapText="1"/>
    </xf>
    <xf numFmtId="0" fontId="73" fillId="0" borderId="15" xfId="0" applyFont="1" applyBorder="1" applyAlignment="1">
      <alignment wrapText="1"/>
    </xf>
    <xf numFmtId="0" fontId="73" fillId="0" borderId="10" xfId="0" applyFont="1" applyBorder="1" applyAlignment="1">
      <alignment wrapText="1"/>
    </xf>
    <xf numFmtId="0" fontId="4" fillId="0" borderId="15" xfId="0" applyFont="1" applyFill="1" applyBorder="1" applyAlignment="1">
      <alignment/>
    </xf>
    <xf numFmtId="0" fontId="73" fillId="0" borderId="15" xfId="0" applyFont="1" applyFill="1" applyBorder="1" applyAlignment="1">
      <alignment/>
    </xf>
    <xf numFmtId="1" fontId="73" fillId="0" borderId="15" xfId="0" applyNumberFormat="1" applyFont="1" applyBorder="1" applyAlignment="1">
      <alignment/>
    </xf>
    <xf numFmtId="0" fontId="4" fillId="0" borderId="10" xfId="0" applyFont="1" applyFill="1" applyBorder="1" applyAlignment="1">
      <alignment/>
    </xf>
    <xf numFmtId="0" fontId="73" fillId="0" borderId="10" xfId="0" applyFont="1" applyFill="1" applyBorder="1" applyAlignment="1">
      <alignment/>
    </xf>
    <xf numFmtId="1" fontId="73" fillId="0" borderId="10" xfId="0" applyNumberFormat="1" applyFont="1" applyBorder="1" applyAlignment="1">
      <alignment/>
    </xf>
    <xf numFmtId="0" fontId="5" fillId="0" borderId="18" xfId="0" applyFont="1" applyFill="1" applyBorder="1" applyAlignment="1">
      <alignment/>
    </xf>
    <xf numFmtId="0" fontId="74" fillId="0" borderId="18" xfId="0" applyNumberFormat="1" applyFont="1" applyBorder="1" applyAlignment="1">
      <alignment/>
    </xf>
    <xf numFmtId="0" fontId="74" fillId="0" borderId="10" xfId="0" applyFont="1" applyBorder="1" applyAlignment="1">
      <alignment/>
    </xf>
    <xf numFmtId="0" fontId="73" fillId="0" borderId="15" xfId="0" applyFont="1" applyBorder="1" applyAlignment="1">
      <alignment horizontal="right" wrapText="1"/>
    </xf>
    <xf numFmtId="0" fontId="73" fillId="0" borderId="0" xfId="0" applyFont="1" applyBorder="1" applyAlignment="1">
      <alignment horizontal="right" wrapText="1"/>
    </xf>
    <xf numFmtId="0" fontId="73" fillId="0" borderId="10" xfId="0" applyFont="1" applyBorder="1" applyAlignment="1">
      <alignment horizontal="right" wrapText="1"/>
    </xf>
    <xf numFmtId="0" fontId="74" fillId="0" borderId="18" xfId="0" applyFont="1" applyBorder="1" applyAlignment="1">
      <alignment horizontal="right" wrapText="1"/>
    </xf>
    <xf numFmtId="0" fontId="74" fillId="0" borderId="18" xfId="0" applyNumberFormat="1" applyFont="1" applyBorder="1" applyAlignment="1">
      <alignment horizontal="right"/>
    </xf>
    <xf numFmtId="0" fontId="5" fillId="0" borderId="19" xfId="0" applyFont="1" applyBorder="1" applyAlignment="1">
      <alignment horizontal="right" wrapText="1"/>
    </xf>
    <xf numFmtId="0" fontId="5" fillId="0" borderId="20" xfId="0" applyFont="1" applyBorder="1" applyAlignment="1">
      <alignment horizontal="right" wrapText="1"/>
    </xf>
    <xf numFmtId="0" fontId="8" fillId="0" borderId="10" xfId="0" applyFont="1" applyBorder="1" applyAlignment="1">
      <alignment horizontal="right" wrapText="1"/>
    </xf>
    <xf numFmtId="164" fontId="73" fillId="0" borderId="10" xfId="0" applyNumberFormat="1" applyFont="1" applyBorder="1" applyAlignment="1">
      <alignment horizontal="right"/>
    </xf>
    <xf numFmtId="0" fontId="5" fillId="0" borderId="18" xfId="59" applyNumberFormat="1" applyFont="1" applyBorder="1" applyAlignment="1">
      <alignment/>
    </xf>
    <xf numFmtId="0" fontId="5" fillId="0" borderId="10" xfId="56" applyFont="1" applyBorder="1" applyAlignment="1">
      <alignment horizontal="right" wrapText="1"/>
      <protection/>
    </xf>
    <xf numFmtId="0" fontId="5" fillId="0" borderId="10" xfId="56" applyFont="1" applyBorder="1" applyAlignment="1">
      <alignment horizontal="right"/>
      <protection/>
    </xf>
    <xf numFmtId="0" fontId="5" fillId="0" borderId="0" xfId="56" applyFont="1" applyBorder="1" applyAlignment="1">
      <alignment horizontal="center"/>
      <protection/>
    </xf>
    <xf numFmtId="0" fontId="4" fillId="0" borderId="10" xfId="56" applyBorder="1">
      <alignment/>
      <protection/>
    </xf>
    <xf numFmtId="0" fontId="74" fillId="0" borderId="15" xfId="0" applyFont="1" applyBorder="1" applyAlignment="1">
      <alignment/>
    </xf>
    <xf numFmtId="0" fontId="5" fillId="0" borderId="15" xfId="0" applyFont="1" applyBorder="1" applyAlignment="1">
      <alignment horizontal="right" wrapText="1"/>
    </xf>
    <xf numFmtId="9" fontId="8" fillId="0" borderId="15" xfId="59" applyFont="1" applyBorder="1" applyAlignment="1">
      <alignment horizontal="right" wrapText="1"/>
    </xf>
    <xf numFmtId="0" fontId="5" fillId="0" borderId="15" xfId="0" applyFont="1" applyBorder="1" applyAlignment="1">
      <alignment/>
    </xf>
    <xf numFmtId="0" fontId="2" fillId="0" borderId="0" xfId="0" applyFont="1" applyBorder="1" applyAlignment="1">
      <alignment wrapText="1"/>
    </xf>
    <xf numFmtId="9" fontId="5" fillId="0" borderId="10" xfId="0" applyNumberFormat="1" applyFont="1" applyBorder="1" applyAlignment="1">
      <alignment/>
    </xf>
    <xf numFmtId="9" fontId="5" fillId="0" borderId="10" xfId="59" applyFont="1" applyBorder="1" applyAlignment="1">
      <alignment/>
    </xf>
    <xf numFmtId="9" fontId="4" fillId="0" borderId="10" xfId="59" applyFont="1" applyBorder="1" applyAlignment="1">
      <alignment horizontal="right"/>
    </xf>
    <xf numFmtId="0" fontId="2" fillId="0" borderId="18" xfId="0" applyFont="1" applyBorder="1" applyAlignment="1">
      <alignment wrapText="1"/>
    </xf>
    <xf numFmtId="0" fontId="7" fillId="0" borderId="0" xfId="56" applyFont="1">
      <alignment/>
      <protection/>
    </xf>
    <xf numFmtId="0" fontId="73" fillId="0" borderId="21" xfId="0" applyFont="1" applyBorder="1" applyAlignment="1">
      <alignment/>
    </xf>
    <xf numFmtId="0" fontId="73" fillId="0" borderId="20" xfId="0" applyFont="1" applyBorder="1" applyAlignment="1">
      <alignment horizontal="right"/>
    </xf>
    <xf numFmtId="0" fontId="5" fillId="0" borderId="22" xfId="59" applyNumberFormat="1" applyFont="1" applyBorder="1" applyAlignment="1">
      <alignment/>
    </xf>
    <xf numFmtId="0" fontId="73" fillId="0" borderId="23" xfId="0" applyFont="1" applyBorder="1" applyAlignment="1">
      <alignment/>
    </xf>
    <xf numFmtId="0" fontId="73" fillId="0" borderId="19" xfId="0" applyFont="1" applyBorder="1" applyAlignment="1">
      <alignment horizontal="right"/>
    </xf>
    <xf numFmtId="0" fontId="5" fillId="0" borderId="24" xfId="0" applyFont="1" applyBorder="1" applyAlignment="1">
      <alignment/>
    </xf>
    <xf numFmtId="0" fontId="5" fillId="0" borderId="23" xfId="0" applyFont="1" applyBorder="1" applyAlignment="1">
      <alignment horizontal="right" wrapText="1"/>
    </xf>
    <xf numFmtId="0" fontId="73" fillId="0" borderId="19" xfId="0" applyFont="1" applyBorder="1" applyAlignment="1">
      <alignment/>
    </xf>
    <xf numFmtId="0" fontId="5" fillId="0" borderId="23" xfId="0" applyFont="1" applyBorder="1" applyAlignment="1">
      <alignment/>
    </xf>
    <xf numFmtId="0" fontId="5" fillId="0" borderId="19" xfId="0" applyFont="1" applyBorder="1" applyAlignment="1">
      <alignment horizontal="right"/>
    </xf>
    <xf numFmtId="0" fontId="10" fillId="0" borderId="23" xfId="0" applyFont="1" applyBorder="1" applyAlignment="1">
      <alignment/>
    </xf>
    <xf numFmtId="0" fontId="10" fillId="0" borderId="12" xfId="0" applyFont="1" applyBorder="1" applyAlignment="1">
      <alignment/>
    </xf>
    <xf numFmtId="0" fontId="10" fillId="0" borderId="25" xfId="0" applyFont="1" applyBorder="1" applyAlignment="1">
      <alignment/>
    </xf>
    <xf numFmtId="0" fontId="8" fillId="0" borderId="26" xfId="0" applyFont="1" applyBorder="1" applyAlignment="1">
      <alignment horizontal="right"/>
    </xf>
    <xf numFmtId="0" fontId="8" fillId="0" borderId="12" xfId="0" applyFont="1" applyBorder="1" applyAlignment="1">
      <alignment horizontal="right"/>
    </xf>
    <xf numFmtId="0" fontId="2" fillId="0" borderId="24" xfId="0" applyFont="1" applyBorder="1" applyAlignment="1">
      <alignment/>
    </xf>
    <xf numFmtId="0" fontId="5" fillId="0" borderId="12" xfId="0" applyFont="1" applyBorder="1" applyAlignment="1">
      <alignment horizontal="right" wrapText="1"/>
    </xf>
    <xf numFmtId="0" fontId="4" fillId="0" borderId="12" xfId="0" applyFont="1" applyBorder="1" applyAlignment="1">
      <alignment horizontal="right"/>
    </xf>
    <xf numFmtId="0" fontId="4" fillId="0" borderId="19" xfId="0" applyFont="1" applyBorder="1" applyAlignment="1">
      <alignment horizontal="right"/>
    </xf>
    <xf numFmtId="0" fontId="4" fillId="0" borderId="12" xfId="0" applyFont="1" applyBorder="1" applyAlignment="1">
      <alignment/>
    </xf>
    <xf numFmtId="0" fontId="10" fillId="0" borderId="12" xfId="0" applyFont="1" applyBorder="1" applyAlignment="1">
      <alignment horizontal="right"/>
    </xf>
    <xf numFmtId="0" fontId="2" fillId="0" borderId="19" xfId="56" applyFont="1" applyBorder="1" applyAlignment="1">
      <alignment horizontal="right" wrapText="1"/>
      <protection/>
    </xf>
    <xf numFmtId="0" fontId="10" fillId="0" borderId="23" xfId="56" applyFont="1" applyBorder="1" applyAlignment="1">
      <alignment horizontal="right"/>
      <protection/>
    </xf>
    <xf numFmtId="0" fontId="10" fillId="0" borderId="19" xfId="56" applyFont="1" applyBorder="1" applyAlignment="1">
      <alignment horizontal="right"/>
      <protection/>
    </xf>
    <xf numFmtId="0" fontId="2" fillId="0" borderId="24" xfId="56" applyFont="1" applyBorder="1">
      <alignment/>
      <protection/>
    </xf>
    <xf numFmtId="0" fontId="75" fillId="0" borderId="0" xfId="0" applyFont="1" applyBorder="1" applyAlignment="1">
      <alignment/>
    </xf>
    <xf numFmtId="0" fontId="5" fillId="0" borderId="10" xfId="56" applyFont="1" applyFill="1" applyBorder="1" applyAlignment="1">
      <alignment horizontal="right" wrapText="1"/>
      <protection/>
    </xf>
    <xf numFmtId="0" fontId="5" fillId="0" borderId="10" xfId="56" applyFont="1" applyFill="1" applyBorder="1" applyAlignment="1">
      <alignment horizontal="right"/>
      <protection/>
    </xf>
    <xf numFmtId="0" fontId="73" fillId="0" borderId="15" xfId="0" applyFont="1" applyFill="1" applyBorder="1" applyAlignment="1" applyProtection="1">
      <alignment/>
      <protection locked="0"/>
    </xf>
    <xf numFmtId="0" fontId="82" fillId="0" borderId="0" xfId="0" applyFont="1" applyFill="1" applyBorder="1" applyAlignment="1">
      <alignment/>
    </xf>
    <xf numFmtId="0" fontId="0" fillId="0" borderId="10" xfId="0" applyBorder="1" applyAlignment="1">
      <alignment/>
    </xf>
    <xf numFmtId="3" fontId="22" fillId="0" borderId="13" xfId="0" applyNumberFormat="1" applyFont="1" applyBorder="1" applyAlignment="1">
      <alignment/>
    </xf>
    <xf numFmtId="0" fontId="22" fillId="0" borderId="0" xfId="0" applyFont="1" applyBorder="1" applyAlignment="1">
      <alignment wrapText="1"/>
    </xf>
    <xf numFmtId="0" fontId="19" fillId="0" borderId="11" xfId="0" applyFont="1" applyBorder="1" applyAlignment="1">
      <alignment vertical="top" wrapText="1"/>
    </xf>
    <xf numFmtId="9" fontId="19" fillId="0" borderId="13" xfId="0" applyNumberFormat="1" applyFont="1" applyBorder="1" applyAlignment="1">
      <alignment/>
    </xf>
    <xf numFmtId="0" fontId="20" fillId="0" borderId="0" xfId="0" applyFont="1" applyBorder="1" applyAlignment="1">
      <alignment wrapText="1"/>
    </xf>
    <xf numFmtId="0" fontId="18" fillId="0" borderId="0" xfId="0" applyFont="1" applyBorder="1" applyAlignment="1">
      <alignment wrapText="1"/>
    </xf>
    <xf numFmtId="3" fontId="18" fillId="0" borderId="0" xfId="0" applyNumberFormat="1" applyFont="1" applyBorder="1" applyAlignment="1">
      <alignment/>
    </xf>
    <xf numFmtId="0" fontId="19" fillId="0" borderId="0" xfId="0" applyFont="1" applyBorder="1" applyAlignment="1">
      <alignment vertical="top" wrapText="1"/>
    </xf>
    <xf numFmtId="0" fontId="19" fillId="0" borderId="0" xfId="0" applyFont="1" applyBorder="1" applyAlignment="1">
      <alignment horizontal="left" vertical="top" wrapText="1"/>
    </xf>
    <xf numFmtId="3" fontId="20" fillId="0" borderId="10" xfId="0" applyNumberFormat="1" applyFont="1" applyBorder="1" applyAlignment="1">
      <alignment horizontal="right"/>
    </xf>
    <xf numFmtId="9" fontId="19" fillId="0" borderId="10" xfId="0" applyNumberFormat="1" applyFont="1" applyBorder="1" applyAlignment="1">
      <alignment/>
    </xf>
    <xf numFmtId="0" fontId="2" fillId="0" borderId="10" xfId="0" applyFont="1" applyBorder="1" applyAlignment="1">
      <alignment vertical="top"/>
    </xf>
    <xf numFmtId="0" fontId="2" fillId="0" borderId="10" xfId="0" applyFont="1" applyBorder="1" applyAlignment="1">
      <alignment vertical="top" wrapText="1"/>
    </xf>
    <xf numFmtId="0" fontId="2" fillId="0" borderId="10" xfId="0" applyNumberFormat="1" applyFont="1" applyBorder="1" applyAlignment="1">
      <alignment horizontal="right"/>
    </xf>
    <xf numFmtId="0" fontId="10" fillId="0" borderId="15" xfId="0" applyNumberFormat="1" applyFont="1" applyFill="1" applyBorder="1" applyAlignment="1">
      <alignment horizontal="right"/>
    </xf>
    <xf numFmtId="0" fontId="4" fillId="0" borderId="15" xfId="0" applyNumberFormat="1" applyFont="1" applyFill="1" applyBorder="1" applyAlignment="1">
      <alignment horizontal="right"/>
    </xf>
    <xf numFmtId="0" fontId="10" fillId="0" borderId="10" xfId="0" applyNumberFormat="1" applyFont="1" applyFill="1" applyBorder="1" applyAlignment="1">
      <alignment horizontal="right"/>
    </xf>
    <xf numFmtId="0" fontId="2" fillId="0" borderId="18" xfId="0" applyFont="1" applyFill="1" applyBorder="1" applyAlignment="1">
      <alignment/>
    </xf>
    <xf numFmtId="0" fontId="15" fillId="0" borderId="18" xfId="0" applyFont="1" applyFill="1" applyBorder="1" applyAlignment="1">
      <alignment horizontal="left"/>
    </xf>
    <xf numFmtId="0" fontId="4" fillId="0" borderId="15" xfId="0" applyFont="1" applyBorder="1" applyAlignment="1">
      <alignment horizontal="right" vertical="top" wrapText="1"/>
    </xf>
    <xf numFmtId="0" fontId="4" fillId="0" borderId="0" xfId="0" applyFont="1" applyBorder="1" applyAlignment="1">
      <alignment horizontal="right" vertical="top" wrapText="1"/>
    </xf>
    <xf numFmtId="0" fontId="4" fillId="0" borderId="10" xfId="0" applyFont="1" applyBorder="1" applyAlignment="1">
      <alignment horizontal="right" vertical="top" wrapText="1"/>
    </xf>
    <xf numFmtId="0" fontId="74" fillId="0" borderId="18" xfId="0" applyFont="1" applyBorder="1" applyAlignment="1">
      <alignment horizontal="right" vertical="top"/>
    </xf>
    <xf numFmtId="0" fontId="5" fillId="0" borderId="18" xfId="0" applyFont="1" applyBorder="1" applyAlignment="1">
      <alignment horizontal="right" vertical="top" wrapText="1"/>
    </xf>
    <xf numFmtId="0" fontId="74" fillId="0" borderId="10" xfId="0" applyFont="1" applyBorder="1" applyAlignment="1">
      <alignment horizontal="left"/>
    </xf>
    <xf numFmtId="0" fontId="74" fillId="0" borderId="10" xfId="0" applyFont="1" applyBorder="1" applyAlignment="1">
      <alignment vertical="top" wrapText="1"/>
    </xf>
    <xf numFmtId="0" fontId="74" fillId="0" borderId="10" xfId="0" applyFont="1" applyBorder="1" applyAlignment="1">
      <alignment horizontal="right" vertical="top" wrapText="1"/>
    </xf>
    <xf numFmtId="0" fontId="73" fillId="0" borderId="15" xfId="0" applyFont="1" applyBorder="1" applyAlignment="1">
      <alignment horizontal="right" vertical="top" wrapText="1"/>
    </xf>
    <xf numFmtId="0" fontId="73" fillId="0" borderId="0" xfId="0" applyFont="1" applyBorder="1" applyAlignment="1">
      <alignment horizontal="right" vertical="top" wrapText="1"/>
    </xf>
    <xf numFmtId="0" fontId="73" fillId="0" borderId="10" xfId="0" applyFont="1" applyBorder="1" applyAlignment="1">
      <alignment horizontal="right" vertical="top" wrapText="1"/>
    </xf>
    <xf numFmtId="0" fontId="74" fillId="0" borderId="18" xfId="0" applyFont="1" applyBorder="1" applyAlignment="1">
      <alignment horizontal="right" vertical="top" wrapText="1"/>
    </xf>
    <xf numFmtId="0" fontId="75" fillId="0" borderId="10" xfId="0" applyFont="1" applyBorder="1" applyAlignment="1">
      <alignment horizontal="right" vertical="top" wrapText="1"/>
    </xf>
    <xf numFmtId="0" fontId="75" fillId="0" borderId="10" xfId="0" applyFont="1" applyBorder="1" applyAlignment="1">
      <alignment horizontal="right" vertical="top"/>
    </xf>
    <xf numFmtId="0" fontId="76" fillId="0" borderId="10" xfId="0" applyFont="1" applyBorder="1" applyAlignment="1">
      <alignment horizontal="right" vertical="top"/>
    </xf>
    <xf numFmtId="0" fontId="75" fillId="0" borderId="0" xfId="0" applyFont="1" applyBorder="1" applyAlignment="1">
      <alignment horizontal="left" vertical="top" wrapText="1"/>
    </xf>
    <xf numFmtId="0" fontId="0" fillId="0" borderId="0" xfId="0" applyBorder="1" applyAlignment="1">
      <alignment horizontal="left" wrapText="1"/>
    </xf>
    <xf numFmtId="0" fontId="75" fillId="0" borderId="0" xfId="0" applyFont="1" applyBorder="1" applyAlignment="1">
      <alignment horizontal="right" vertical="top"/>
    </xf>
    <xf numFmtId="0" fontId="7" fillId="0" borderId="0" xfId="0" applyFont="1" applyFill="1" applyBorder="1" applyAlignment="1">
      <alignment horizontal="left" wrapText="1"/>
    </xf>
    <xf numFmtId="9" fontId="74" fillId="0" borderId="10" xfId="0" applyNumberFormat="1" applyFont="1" applyBorder="1" applyAlignment="1">
      <alignment wrapText="1"/>
    </xf>
    <xf numFmtId="9" fontId="73" fillId="0" borderId="15" xfId="0" applyNumberFormat="1" applyFont="1" applyBorder="1" applyAlignment="1">
      <alignment wrapText="1"/>
    </xf>
    <xf numFmtId="9" fontId="73" fillId="0" borderId="10" xfId="0" applyNumberFormat="1" applyFont="1" applyBorder="1" applyAlignment="1">
      <alignment wrapText="1"/>
    </xf>
    <xf numFmtId="0" fontId="19" fillId="0" borderId="0" xfId="0" applyFont="1" applyBorder="1" applyAlignment="1">
      <alignment wrapText="1"/>
    </xf>
    <xf numFmtId="0" fontId="9" fillId="0" borderId="0" xfId="0" applyNumberFormat="1" applyFont="1" applyBorder="1" applyAlignment="1">
      <alignment wrapText="1"/>
    </xf>
    <xf numFmtId="0" fontId="73" fillId="0" borderId="0" xfId="0" applyFont="1" applyAlignment="1">
      <alignment horizontal="left"/>
    </xf>
    <xf numFmtId="0" fontId="0" fillId="0" borderId="0" xfId="0" applyAlignment="1">
      <alignment wrapText="1"/>
    </xf>
    <xf numFmtId="0" fontId="74" fillId="0" borderId="0" xfId="0" applyFont="1" applyBorder="1" applyAlignment="1">
      <alignment wrapText="1"/>
    </xf>
    <xf numFmtId="1" fontId="74" fillId="0" borderId="0" xfId="0" applyNumberFormat="1" applyFont="1" applyBorder="1" applyAlignment="1">
      <alignment horizontal="right"/>
    </xf>
    <xf numFmtId="0" fontId="73" fillId="0" borderId="27" xfId="0" applyFont="1" applyBorder="1" applyAlignment="1">
      <alignment/>
    </xf>
    <xf numFmtId="0" fontId="73" fillId="0" borderId="0" xfId="0" applyFont="1" applyBorder="1" applyAlignment="1">
      <alignment horizontal="right"/>
    </xf>
    <xf numFmtId="0" fontId="74" fillId="0" borderId="13" xfId="0" applyFont="1" applyBorder="1" applyAlignment="1">
      <alignment wrapText="1"/>
    </xf>
    <xf numFmtId="0" fontId="73" fillId="0" borderId="13" xfId="0" applyFont="1" applyBorder="1" applyAlignment="1">
      <alignment horizontal="right"/>
    </xf>
    <xf numFmtId="0" fontId="74" fillId="0" borderId="11" xfId="0" applyFont="1" applyBorder="1" applyAlignment="1">
      <alignment wrapText="1"/>
    </xf>
    <xf numFmtId="0" fontId="73" fillId="0" borderId="28" xfId="0" applyFont="1" applyBorder="1" applyAlignment="1">
      <alignment/>
    </xf>
    <xf numFmtId="0" fontId="73" fillId="0" borderId="11" xfId="0" applyFont="1" applyBorder="1" applyAlignment="1">
      <alignment horizontal="right"/>
    </xf>
    <xf numFmtId="0" fontId="73" fillId="0" borderId="0" xfId="0" applyFont="1" applyBorder="1" applyAlignment="1">
      <alignment horizontal="right"/>
    </xf>
    <xf numFmtId="0" fontId="4" fillId="0" borderId="0" xfId="56" applyFont="1" applyAlignment="1">
      <alignment horizontal="left"/>
      <protection/>
    </xf>
    <xf numFmtId="0" fontId="73" fillId="0" borderId="0" xfId="0" applyNumberFormat="1" applyFont="1" applyAlignment="1">
      <alignment horizontal="left" wrapText="1"/>
    </xf>
    <xf numFmtId="0" fontId="83" fillId="0" borderId="0" xfId="0" applyFont="1" applyAlignment="1">
      <alignment/>
    </xf>
    <xf numFmtId="0" fontId="74" fillId="0" borderId="0" xfId="0" applyFont="1" applyBorder="1" applyAlignment="1">
      <alignment horizontal="right" wrapText="1"/>
    </xf>
    <xf numFmtId="0" fontId="14" fillId="0" borderId="0" xfId="0" applyFont="1" applyBorder="1" applyAlignment="1">
      <alignment horizontal="left"/>
    </xf>
    <xf numFmtId="0" fontId="84" fillId="0" borderId="0" xfId="0" applyFont="1" applyBorder="1" applyAlignment="1">
      <alignment horizontal="left"/>
    </xf>
    <xf numFmtId="0" fontId="55" fillId="0" borderId="0" xfId="0" applyFont="1" applyAlignment="1">
      <alignment/>
    </xf>
    <xf numFmtId="0" fontId="55" fillId="0" borderId="0" xfId="0" applyFont="1" applyAlignment="1">
      <alignment wrapText="1"/>
    </xf>
    <xf numFmtId="0" fontId="85" fillId="0" borderId="0" xfId="0" applyFont="1" applyAlignment="1">
      <alignment/>
    </xf>
    <xf numFmtId="0" fontId="55" fillId="0" borderId="15" xfId="0" applyFont="1" applyBorder="1" applyAlignment="1">
      <alignment/>
    </xf>
    <xf numFmtId="0" fontId="86" fillId="0" borderId="15" xfId="0" applyFont="1" applyBorder="1" applyAlignment="1">
      <alignment/>
    </xf>
    <xf numFmtId="0" fontId="87" fillId="0" borderId="15" xfId="0" applyFont="1" applyBorder="1" applyAlignment="1">
      <alignment/>
    </xf>
    <xf numFmtId="0" fontId="55" fillId="0" borderId="0" xfId="0" applyFont="1" applyBorder="1" applyAlignment="1">
      <alignment/>
    </xf>
    <xf numFmtId="0" fontId="73" fillId="0" borderId="0" xfId="0" applyFont="1" applyAlignment="1">
      <alignment horizontal="right" wrapText="1"/>
    </xf>
    <xf numFmtId="0" fontId="74" fillId="0" borderId="0" xfId="0" applyFont="1" applyAlignment="1">
      <alignment wrapText="1"/>
    </xf>
    <xf numFmtId="0" fontId="73" fillId="0" borderId="0" xfId="0" applyFont="1" applyAlignment="1">
      <alignment horizontal="left" wrapText="1"/>
    </xf>
    <xf numFmtId="0" fontId="73" fillId="0" borderId="0" xfId="0" applyNumberFormat="1" applyFont="1" applyAlignment="1">
      <alignment horizontal="left" wrapText="1"/>
    </xf>
    <xf numFmtId="0" fontId="4" fillId="0" borderId="0" xfId="0" applyFont="1" applyAlignment="1">
      <alignment horizontal="left" wrapText="1"/>
    </xf>
    <xf numFmtId="0" fontId="73" fillId="0" borderId="0" xfId="0" applyFont="1" applyBorder="1" applyAlignment="1">
      <alignment horizontal="left"/>
    </xf>
    <xf numFmtId="0" fontId="76" fillId="0" borderId="10" xfId="0" applyFont="1" applyBorder="1" applyAlignment="1">
      <alignment wrapText="1"/>
    </xf>
    <xf numFmtId="0" fontId="75" fillId="0" borderId="10" xfId="0" applyFont="1" applyBorder="1" applyAlignment="1">
      <alignment horizontal="right" wrapText="1"/>
    </xf>
    <xf numFmtId="0" fontId="76" fillId="0" borderId="0" xfId="0" applyFont="1" applyAlignment="1">
      <alignment wrapText="1"/>
    </xf>
    <xf numFmtId="0" fontId="2" fillId="0" borderId="29" xfId="0" applyFont="1" applyBorder="1" applyAlignment="1">
      <alignment/>
    </xf>
    <xf numFmtId="0" fontId="4" fillId="0" borderId="0" xfId="0" applyFont="1" applyFill="1" applyBorder="1" applyAlignment="1">
      <alignment horizontal="left" vertical="top" wrapText="1"/>
    </xf>
    <xf numFmtId="0" fontId="75" fillId="0" borderId="0" xfId="0" applyFont="1" applyAlignment="1">
      <alignment wrapText="1"/>
    </xf>
    <xf numFmtId="0" fontId="75" fillId="0" borderId="10" xfId="0" applyFont="1" applyBorder="1" applyAlignment="1">
      <alignment wrapText="1"/>
    </xf>
    <xf numFmtId="0" fontId="75" fillId="0" borderId="18" xfId="0" applyFont="1" applyBorder="1" applyAlignment="1">
      <alignment wrapText="1"/>
    </xf>
    <xf numFmtId="0" fontId="76" fillId="0" borderId="0" xfId="0" applyFont="1" applyBorder="1" applyAlignment="1">
      <alignment wrapText="1"/>
    </xf>
    <xf numFmtId="0" fontId="75" fillId="0" borderId="0" xfId="0" applyFont="1" applyBorder="1" applyAlignment="1">
      <alignment wrapText="1"/>
    </xf>
    <xf numFmtId="0" fontId="73" fillId="0" borderId="0" xfId="0" applyFont="1" applyBorder="1" applyAlignment="1">
      <alignment horizontal="left"/>
    </xf>
    <xf numFmtId="0" fontId="73" fillId="0" borderId="0" xfId="0" applyFont="1" applyBorder="1" applyAlignment="1">
      <alignment horizontal="left" wrapText="1"/>
    </xf>
    <xf numFmtId="0" fontId="73" fillId="0" borderId="0" xfId="0" applyNumberFormat="1" applyFont="1" applyBorder="1" applyAlignment="1">
      <alignment wrapText="1"/>
    </xf>
    <xf numFmtId="0" fontId="76" fillId="0" borderId="0" xfId="0" applyFont="1" applyBorder="1" applyAlignment="1">
      <alignment vertical="top" wrapText="1"/>
    </xf>
    <xf numFmtId="0" fontId="76" fillId="0" borderId="13" xfId="0" applyFont="1" applyBorder="1" applyAlignment="1">
      <alignment vertical="top" wrapText="1"/>
    </xf>
    <xf numFmtId="0" fontId="75" fillId="0" borderId="10" xfId="0" applyFont="1" applyBorder="1" applyAlignment="1">
      <alignment/>
    </xf>
    <xf numFmtId="0" fontId="75" fillId="0" borderId="10" xfId="0" applyFont="1" applyBorder="1" applyAlignment="1">
      <alignment horizontal="center" vertical="top" wrapText="1"/>
    </xf>
    <xf numFmtId="0" fontId="10" fillId="0" borderId="0" xfId="0" applyFont="1" applyAlignment="1">
      <alignment horizontal="left" wrapText="1"/>
    </xf>
    <xf numFmtId="0" fontId="73" fillId="0" borderId="0" xfId="0" applyNumberFormat="1" applyFont="1" applyAlignment="1">
      <alignment vertical="top" wrapText="1"/>
    </xf>
    <xf numFmtId="0" fontId="0" fillId="0" borderId="0" xfId="0" applyAlignment="1">
      <alignment vertical="top" wrapText="1"/>
    </xf>
    <xf numFmtId="0" fontId="74" fillId="0" borderId="0" xfId="0" applyFont="1" applyAlignment="1">
      <alignment horizontal="left" wrapText="1"/>
    </xf>
    <xf numFmtId="0" fontId="76" fillId="0" borderId="0" xfId="0" applyFont="1" applyBorder="1" applyAlignment="1">
      <alignment horizontal="right"/>
    </xf>
    <xf numFmtId="0" fontId="76" fillId="0" borderId="0" xfId="0" applyFont="1" applyAlignment="1">
      <alignment wrapText="1"/>
    </xf>
    <xf numFmtId="0" fontId="76" fillId="0" borderId="0" xfId="0" applyFont="1" applyAlignment="1">
      <alignment/>
    </xf>
    <xf numFmtId="0" fontId="79" fillId="0" borderId="0" xfId="0" applyFont="1" applyAlignment="1">
      <alignment wrapText="1"/>
    </xf>
    <xf numFmtId="0" fontId="55" fillId="0" borderId="0" xfId="0" applyFont="1" applyAlignment="1">
      <alignment/>
    </xf>
    <xf numFmtId="0" fontId="75" fillId="0" borderId="14" xfId="0" applyFont="1" applyBorder="1" applyAlignment="1">
      <alignment horizontal="right"/>
    </xf>
    <xf numFmtId="0" fontId="76" fillId="0" borderId="21" xfId="0" applyFont="1" applyBorder="1" applyAlignment="1">
      <alignment horizontal="right"/>
    </xf>
    <xf numFmtId="0" fontId="76" fillId="0" borderId="20" xfId="0" applyFont="1" applyBorder="1" applyAlignment="1">
      <alignment horizontal="right"/>
    </xf>
    <xf numFmtId="0" fontId="75" fillId="0" borderId="30" xfId="0" applyFont="1" applyBorder="1" applyAlignment="1">
      <alignment horizontal="right"/>
    </xf>
    <xf numFmtId="0" fontId="75" fillId="0" borderId="31" xfId="0" applyFont="1" applyBorder="1" applyAlignment="1">
      <alignment horizontal="right"/>
    </xf>
    <xf numFmtId="0" fontId="76" fillId="0" borderId="32" xfId="0" applyFont="1" applyBorder="1" applyAlignment="1">
      <alignment horizontal="right"/>
    </xf>
    <xf numFmtId="0" fontId="76" fillId="0" borderId="31" xfId="0" applyFont="1" applyBorder="1" applyAlignment="1">
      <alignment horizontal="right"/>
    </xf>
    <xf numFmtId="0" fontId="4" fillId="0" borderId="14" xfId="0" applyFont="1" applyBorder="1" applyAlignment="1">
      <alignment horizontal="right"/>
    </xf>
    <xf numFmtId="0" fontId="5" fillId="0" borderId="14" xfId="0" applyFont="1" applyBorder="1" applyAlignment="1">
      <alignment horizontal="right"/>
    </xf>
    <xf numFmtId="0" fontId="5" fillId="0" borderId="33" xfId="0" applyFont="1" applyBorder="1" applyAlignment="1">
      <alignment horizontal="right"/>
    </xf>
    <xf numFmtId="0" fontId="5" fillId="0" borderId="31" xfId="0" applyFont="1" applyBorder="1" applyAlignment="1">
      <alignment horizontal="right" wrapText="1"/>
    </xf>
    <xf numFmtId="1" fontId="4" fillId="0" borderId="30" xfId="0" applyNumberFormat="1" applyFont="1" applyBorder="1" applyAlignment="1">
      <alignment horizontal="right"/>
    </xf>
    <xf numFmtId="1" fontId="5" fillId="0" borderId="30" xfId="0" applyNumberFormat="1" applyFont="1" applyBorder="1" applyAlignment="1">
      <alignment horizontal="right"/>
    </xf>
    <xf numFmtId="1" fontId="5" fillId="0" borderId="34" xfId="0" applyNumberFormat="1" applyFont="1" applyBorder="1" applyAlignment="1">
      <alignment horizontal="right"/>
    </xf>
    <xf numFmtId="9" fontId="73" fillId="0" borderId="0" xfId="0" applyNumberFormat="1" applyFont="1" applyBorder="1" applyAlignment="1">
      <alignment/>
    </xf>
    <xf numFmtId="0" fontId="8" fillId="0" borderId="16" xfId="0" applyFont="1" applyBorder="1" applyAlignment="1">
      <alignment horizontal="left" wrapText="1"/>
    </xf>
    <xf numFmtId="0" fontId="4" fillId="0" borderId="13" xfId="0" applyFont="1" applyBorder="1" applyAlignment="1">
      <alignment/>
    </xf>
    <xf numFmtId="0" fontId="4" fillId="0" borderId="13" xfId="0" applyFont="1" applyBorder="1" applyAlignment="1">
      <alignment horizontal="right"/>
    </xf>
    <xf numFmtId="0" fontId="5" fillId="0" borderId="18" xfId="0" applyFont="1" applyBorder="1" applyAlignment="1">
      <alignment vertical="top"/>
    </xf>
    <xf numFmtId="0" fontId="73" fillId="0" borderId="0" xfId="0" applyNumberFormat="1" applyFont="1" applyAlignment="1">
      <alignment wrapText="1"/>
    </xf>
    <xf numFmtId="0" fontId="2" fillId="0" borderId="18" xfId="0" applyFont="1" applyBorder="1" applyAlignment="1">
      <alignment horizontal="right" wrapText="1"/>
    </xf>
    <xf numFmtId="0" fontId="5" fillId="0" borderId="14" xfId="0" applyFont="1" applyBorder="1" applyAlignment="1">
      <alignment horizontal="right" wrapText="1"/>
    </xf>
    <xf numFmtId="0" fontId="19" fillId="0" borderId="10" xfId="0" applyFont="1" applyBorder="1" applyAlignment="1">
      <alignment wrapText="1"/>
    </xf>
    <xf numFmtId="0" fontId="76" fillId="0" borderId="11" xfId="0" applyFont="1" applyBorder="1" applyAlignment="1">
      <alignment vertical="top" wrapText="1"/>
    </xf>
    <xf numFmtId="1" fontId="5" fillId="0" borderId="10" xfId="0" applyNumberFormat="1" applyFont="1" applyBorder="1" applyAlignment="1">
      <alignment horizontal="right"/>
    </xf>
    <xf numFmtId="1" fontId="75" fillId="0" borderId="18" xfId="0" applyNumberFormat="1" applyFont="1" applyBorder="1" applyAlignment="1">
      <alignment horizontal="right"/>
    </xf>
    <xf numFmtId="1" fontId="4" fillId="0" borderId="20" xfId="0" applyNumberFormat="1" applyFont="1" applyBorder="1" applyAlignment="1">
      <alignment horizontal="right"/>
    </xf>
    <xf numFmtId="0" fontId="73" fillId="0" borderId="0" xfId="0" applyFont="1" applyBorder="1" applyAlignment="1">
      <alignment horizontal="left"/>
    </xf>
    <xf numFmtId="0" fontId="73" fillId="0" borderId="0" xfId="0" applyNumberFormat="1" applyFont="1" applyBorder="1" applyAlignment="1">
      <alignment horizontal="left" wrapText="1"/>
    </xf>
    <xf numFmtId="0" fontId="74" fillId="0" borderId="16" xfId="0" applyFont="1" applyBorder="1" applyAlignment="1">
      <alignment wrapText="1"/>
    </xf>
    <xf numFmtId="0" fontId="74" fillId="0" borderId="0" xfId="0" applyFont="1" applyAlignment="1">
      <alignment horizontal="left" wrapText="1"/>
    </xf>
    <xf numFmtId="0" fontId="73" fillId="0" borderId="0" xfId="0" applyFont="1" applyBorder="1" applyAlignment="1">
      <alignment horizontal="left"/>
    </xf>
    <xf numFmtId="9" fontId="5" fillId="0" borderId="10" xfId="59" applyFont="1" applyBorder="1" applyAlignment="1">
      <alignment horizontal="right" wrapText="1"/>
    </xf>
    <xf numFmtId="0" fontId="74" fillId="0" borderId="0" xfId="0" applyNumberFormat="1" applyFont="1" applyBorder="1" applyAlignment="1">
      <alignment horizontal="right"/>
    </xf>
    <xf numFmtId="0" fontId="5" fillId="0" borderId="0" xfId="0" applyNumberFormat="1" applyFont="1" applyBorder="1" applyAlignment="1">
      <alignment horizontal="right"/>
    </xf>
    <xf numFmtId="1" fontId="5" fillId="0" borderId="0" xfId="0" applyNumberFormat="1" applyFont="1" applyBorder="1" applyAlignment="1">
      <alignment horizontal="right"/>
    </xf>
    <xf numFmtId="0" fontId="74" fillId="0" borderId="13" xfId="0" applyNumberFormat="1" applyFont="1" applyBorder="1" applyAlignment="1">
      <alignment horizontal="right"/>
    </xf>
    <xf numFmtId="0" fontId="74" fillId="0" borderId="11" xfId="0" applyNumberFormat="1" applyFont="1" applyBorder="1" applyAlignment="1">
      <alignment horizontal="right"/>
    </xf>
    <xf numFmtId="0" fontId="75" fillId="0" borderId="0" xfId="0" applyFont="1" applyAlignment="1">
      <alignment/>
    </xf>
    <xf numFmtId="0" fontId="0" fillId="0" borderId="0" xfId="0" applyNumberFormat="1" applyAlignment="1">
      <alignment/>
    </xf>
    <xf numFmtId="0" fontId="73" fillId="0" borderId="0" xfId="0" applyFont="1" applyAlignment="1">
      <alignment horizontal="left" vertical="top" wrapText="1"/>
    </xf>
    <xf numFmtId="0" fontId="73" fillId="0" borderId="0" xfId="0" applyNumberFormat="1" applyFont="1" applyAlignment="1">
      <alignment horizontal="left" wrapText="1"/>
    </xf>
    <xf numFmtId="0" fontId="73" fillId="0" borderId="0" xfId="0" applyFont="1" applyAlignment="1">
      <alignment vertical="top"/>
    </xf>
    <xf numFmtId="0" fontId="88" fillId="0" borderId="0" xfId="0" applyFont="1" applyAlignment="1">
      <alignment/>
    </xf>
    <xf numFmtId="0" fontId="89" fillId="0" borderId="0" xfId="0" applyFont="1" applyAlignment="1">
      <alignment/>
    </xf>
    <xf numFmtId="0" fontId="23" fillId="0" borderId="0" xfId="52" applyFont="1" applyAlignment="1" applyProtection="1">
      <alignment/>
      <protection/>
    </xf>
    <xf numFmtId="0" fontId="89" fillId="0" borderId="0" xfId="52" applyFont="1" applyAlignment="1" applyProtection="1">
      <alignment wrapText="1"/>
      <protection/>
    </xf>
    <xf numFmtId="0" fontId="23" fillId="0" borderId="0" xfId="52" applyFont="1" applyAlignment="1" applyProtection="1">
      <alignment wrapText="1"/>
      <protection/>
    </xf>
    <xf numFmtId="0" fontId="89" fillId="0" borderId="0" xfId="52" applyFont="1" applyAlignment="1" applyProtection="1">
      <alignment/>
      <protection/>
    </xf>
    <xf numFmtId="0" fontId="24" fillId="0" borderId="0" xfId="0" applyFont="1" applyAlignment="1">
      <alignment wrapText="1"/>
    </xf>
    <xf numFmtId="0" fontId="90" fillId="0" borderId="0" xfId="0" applyNumberFormat="1" applyFont="1" applyAlignment="1">
      <alignment wrapText="1"/>
    </xf>
    <xf numFmtId="0" fontId="73" fillId="0" borderId="0" xfId="0" applyFont="1" applyAlignment="1">
      <alignment horizontal="left" wrapText="1"/>
    </xf>
    <xf numFmtId="0" fontId="73" fillId="0" borderId="0" xfId="0" applyFont="1" applyBorder="1" applyAlignment="1">
      <alignment horizontal="right"/>
    </xf>
    <xf numFmtId="0" fontId="73" fillId="0" borderId="13" xfId="0" applyFont="1" applyBorder="1" applyAlignment="1">
      <alignment horizontal="right"/>
    </xf>
    <xf numFmtId="0" fontId="73" fillId="0" borderId="11" xfId="0" applyFont="1" applyBorder="1" applyAlignment="1">
      <alignment horizontal="right"/>
    </xf>
    <xf numFmtId="0" fontId="73" fillId="0" borderId="14" xfId="0" applyFont="1" applyBorder="1" applyAlignment="1">
      <alignment horizontal="right"/>
    </xf>
    <xf numFmtId="1" fontId="74" fillId="0" borderId="11" xfId="0" applyNumberFormat="1" applyFont="1" applyBorder="1" applyAlignment="1">
      <alignment horizontal="right"/>
    </xf>
    <xf numFmtId="1" fontId="74" fillId="0" borderId="13" xfId="0" applyNumberFormat="1" applyFont="1" applyBorder="1" applyAlignment="1">
      <alignment horizontal="right"/>
    </xf>
    <xf numFmtId="1" fontId="5" fillId="0" borderId="13" xfId="0" applyNumberFormat="1" applyFont="1" applyBorder="1" applyAlignment="1">
      <alignment horizontal="right"/>
    </xf>
    <xf numFmtId="0" fontId="4" fillId="0" borderId="11" xfId="0" applyFont="1" applyBorder="1" applyAlignment="1">
      <alignment horizontal="right"/>
    </xf>
    <xf numFmtId="0" fontId="5" fillId="0" borderId="11" xfId="0" applyNumberFormat="1" applyFont="1" applyBorder="1" applyAlignment="1">
      <alignment horizontal="right"/>
    </xf>
    <xf numFmtId="0" fontId="73" fillId="0" borderId="13" xfId="0" applyNumberFormat="1" applyFont="1" applyBorder="1" applyAlignment="1">
      <alignment horizontal="right"/>
    </xf>
    <xf numFmtId="0" fontId="10" fillId="0" borderId="0" xfId="0" applyFont="1" applyAlignment="1">
      <alignment wrapText="1"/>
    </xf>
    <xf numFmtId="0" fontId="73" fillId="0" borderId="0" xfId="0" applyFont="1" applyAlignment="1">
      <alignment horizontal="left" wrapText="1"/>
    </xf>
    <xf numFmtId="0" fontId="73" fillId="0" borderId="0" xfId="0" applyNumberFormat="1" applyFont="1" applyAlignment="1">
      <alignment/>
    </xf>
    <xf numFmtId="0" fontId="10" fillId="0" borderId="0" xfId="56" applyFont="1" applyAlignment="1">
      <alignment/>
      <protection/>
    </xf>
    <xf numFmtId="0" fontId="10" fillId="0" borderId="0" xfId="56" applyFont="1" applyFill="1">
      <alignment/>
      <protection/>
    </xf>
    <xf numFmtId="0" fontId="4" fillId="0" borderId="0" xfId="0" applyFont="1" applyFill="1" applyAlignment="1">
      <alignment wrapText="1"/>
    </xf>
    <xf numFmtId="0" fontId="5" fillId="0" borderId="0" xfId="0" applyFont="1" applyFill="1" applyBorder="1" applyAlignment="1">
      <alignment horizontal="center"/>
    </xf>
    <xf numFmtId="0" fontId="73" fillId="0" borderId="0" xfId="0" applyFont="1" applyFill="1" applyAlignment="1">
      <alignment/>
    </xf>
    <xf numFmtId="0" fontId="74" fillId="0" borderId="10" xfId="0" applyFont="1" applyFill="1" applyBorder="1" applyAlignment="1">
      <alignment wrapText="1"/>
    </xf>
    <xf numFmtId="0" fontId="5" fillId="0" borderId="10" xfId="0" applyFont="1" applyFill="1" applyBorder="1" applyAlignment="1">
      <alignment horizontal="right" wrapText="1"/>
    </xf>
    <xf numFmtId="9" fontId="5" fillId="0" borderId="10" xfId="59" applyFont="1" applyFill="1" applyBorder="1" applyAlignment="1">
      <alignment horizontal="right"/>
    </xf>
    <xf numFmtId="0" fontId="10" fillId="0" borderId="15" xfId="0" applyFont="1" applyFill="1" applyBorder="1" applyAlignment="1">
      <alignment/>
    </xf>
    <xf numFmtId="9" fontId="10" fillId="0" borderId="15" xfId="59" applyFont="1" applyFill="1" applyBorder="1" applyAlignment="1">
      <alignment/>
    </xf>
    <xf numFmtId="9" fontId="10" fillId="0" borderId="0" xfId="59" applyFont="1" applyFill="1" applyBorder="1" applyAlignment="1">
      <alignment/>
    </xf>
    <xf numFmtId="0" fontId="10" fillId="0" borderId="10" xfId="0" applyFont="1" applyFill="1" applyBorder="1" applyAlignment="1">
      <alignment/>
    </xf>
    <xf numFmtId="9" fontId="10" fillId="0" borderId="10" xfId="59" applyFont="1" applyFill="1" applyBorder="1" applyAlignment="1">
      <alignment/>
    </xf>
    <xf numFmtId="9" fontId="5" fillId="0" borderId="18" xfId="59" applyFont="1" applyFill="1" applyBorder="1" applyAlignment="1">
      <alignment/>
    </xf>
    <xf numFmtId="0" fontId="7" fillId="0" borderId="0" xfId="0" applyFont="1" applyFill="1" applyAlignment="1">
      <alignment/>
    </xf>
    <xf numFmtId="0" fontId="4" fillId="0" borderId="0" xfId="0" applyFont="1" applyFill="1" applyAlignment="1">
      <alignment/>
    </xf>
    <xf numFmtId="0" fontId="74" fillId="0" borderId="0" xfId="0" applyFont="1" applyFill="1" applyAlignment="1">
      <alignment/>
    </xf>
    <xf numFmtId="0" fontId="73" fillId="0" borderId="0" xfId="0" applyNumberFormat="1" applyFont="1" applyFill="1" applyAlignment="1">
      <alignment horizontal="left" wrapText="1"/>
    </xf>
    <xf numFmtId="0" fontId="75" fillId="0" borderId="20" xfId="0" applyFont="1" applyBorder="1" applyAlignment="1">
      <alignment horizontal="left" wrapText="1"/>
    </xf>
    <xf numFmtId="0" fontId="5" fillId="0" borderId="0" xfId="56" applyFont="1" applyFill="1" applyAlignment="1">
      <alignment horizontal="center"/>
      <protection/>
    </xf>
    <xf numFmtId="0" fontId="5" fillId="0" borderId="10" xfId="56" applyFont="1" applyFill="1" applyBorder="1">
      <alignment/>
      <protection/>
    </xf>
    <xf numFmtId="0" fontId="4" fillId="0" borderId="15" xfId="56" applyFont="1" applyFill="1" applyBorder="1">
      <alignment/>
      <protection/>
    </xf>
    <xf numFmtId="0" fontId="4" fillId="0" borderId="0" xfId="56" applyFont="1" applyFill="1" applyBorder="1">
      <alignment/>
      <protection/>
    </xf>
    <xf numFmtId="0" fontId="10" fillId="0" borderId="0" xfId="56" applyFont="1" applyFill="1" applyBorder="1">
      <alignment/>
      <protection/>
    </xf>
    <xf numFmtId="0" fontId="5" fillId="0" borderId="0" xfId="0" applyFont="1" applyFill="1" applyAlignment="1">
      <alignment/>
    </xf>
    <xf numFmtId="0" fontId="4" fillId="0" borderId="10" xfId="56" applyFont="1" applyFill="1" applyBorder="1">
      <alignment/>
      <protection/>
    </xf>
    <xf numFmtId="0" fontId="10" fillId="0" borderId="10" xfId="56" applyFont="1" applyFill="1" applyBorder="1">
      <alignment/>
      <protection/>
    </xf>
    <xf numFmtId="0" fontId="5" fillId="0" borderId="10" xfId="56" applyFont="1" applyFill="1" applyBorder="1" applyAlignment="1">
      <alignment wrapText="1"/>
      <protection/>
    </xf>
    <xf numFmtId="0" fontId="74" fillId="0" borderId="10" xfId="0" applyFont="1" applyFill="1" applyBorder="1" applyAlignment="1">
      <alignment/>
    </xf>
    <xf numFmtId="0" fontId="91" fillId="0" borderId="0" xfId="0" applyFont="1" applyAlignment="1">
      <alignment/>
    </xf>
    <xf numFmtId="0" fontId="5" fillId="0" borderId="0" xfId="0" applyFont="1" applyBorder="1" applyAlignment="1">
      <alignment wrapText="1"/>
    </xf>
    <xf numFmtId="0" fontId="73" fillId="0" borderId="0" xfId="0" applyFont="1" applyFill="1" applyBorder="1" applyAlignment="1">
      <alignment wrapText="1"/>
    </xf>
    <xf numFmtId="1" fontId="73" fillId="0" borderId="0" xfId="0" applyNumberFormat="1" applyFont="1" applyFill="1" applyBorder="1" applyAlignment="1">
      <alignment wrapText="1"/>
    </xf>
    <xf numFmtId="1" fontId="73" fillId="0" borderId="14" xfId="59" applyNumberFormat="1" applyFont="1" applyFill="1" applyBorder="1" applyAlignment="1">
      <alignment wrapText="1"/>
    </xf>
    <xf numFmtId="1" fontId="73" fillId="0" borderId="0" xfId="59" applyNumberFormat="1" applyFont="1" applyFill="1" applyBorder="1" applyAlignment="1">
      <alignment wrapText="1"/>
    </xf>
    <xf numFmtId="9" fontId="73" fillId="0" borderId="0" xfId="59" applyFont="1" applyFill="1" applyBorder="1" applyAlignment="1">
      <alignment wrapText="1"/>
    </xf>
    <xf numFmtId="0" fontId="73" fillId="0" borderId="10" xfId="0" applyFont="1" applyFill="1" applyBorder="1" applyAlignment="1">
      <alignment wrapText="1"/>
    </xf>
    <xf numFmtId="1" fontId="73" fillId="0" borderId="10" xfId="0" applyNumberFormat="1" applyFont="1" applyFill="1" applyBorder="1" applyAlignment="1">
      <alignment wrapText="1"/>
    </xf>
    <xf numFmtId="1" fontId="73" fillId="0" borderId="20" xfId="59" applyNumberFormat="1" applyFont="1" applyFill="1" applyBorder="1" applyAlignment="1">
      <alignment wrapText="1"/>
    </xf>
    <xf numFmtId="1" fontId="73" fillId="0" borderId="10" xfId="59" applyNumberFormat="1" applyFont="1" applyFill="1" applyBorder="1" applyAlignment="1">
      <alignment wrapText="1"/>
    </xf>
    <xf numFmtId="0" fontId="0" fillId="0" borderId="0" xfId="0" applyBorder="1" applyAlignment="1">
      <alignment wrapText="1"/>
    </xf>
    <xf numFmtId="0" fontId="74" fillId="0" borderId="20" xfId="0" applyFont="1" applyBorder="1" applyAlignment="1">
      <alignment wrapText="1"/>
    </xf>
    <xf numFmtId="0" fontId="5" fillId="0" borderId="10" xfId="0" applyFont="1" applyFill="1" applyBorder="1" applyAlignment="1">
      <alignment wrapText="1"/>
    </xf>
    <xf numFmtId="0" fontId="4" fillId="0" borderId="0" xfId="56" applyFont="1" applyBorder="1" applyAlignment="1">
      <alignment wrapText="1"/>
      <protection/>
    </xf>
    <xf numFmtId="0" fontId="10" fillId="0" borderId="0" xfId="56" applyFont="1" applyBorder="1" applyAlignment="1">
      <alignment wrapText="1"/>
      <protection/>
    </xf>
    <xf numFmtId="0" fontId="5" fillId="0" borderId="0" xfId="0" applyFont="1" applyAlignment="1">
      <alignment horizontal="left" wrapText="1"/>
    </xf>
    <xf numFmtId="0" fontId="4" fillId="0" borderId="0" xfId="52" applyFont="1" applyAlignment="1" applyProtection="1">
      <alignment wrapText="1"/>
      <protection/>
    </xf>
    <xf numFmtId="0" fontId="18" fillId="0" borderId="0" xfId="0" applyFont="1" applyAlignment="1">
      <alignment/>
    </xf>
    <xf numFmtId="0" fontId="5" fillId="0" borderId="10" xfId="0" applyFont="1" applyFill="1" applyBorder="1" applyAlignment="1">
      <alignment horizontal="right" vertical="top" wrapText="1"/>
    </xf>
    <xf numFmtId="0" fontId="4" fillId="0" borderId="0" xfId="0" applyFont="1" applyFill="1" applyBorder="1" applyAlignment="1">
      <alignment wrapText="1"/>
    </xf>
    <xf numFmtId="0" fontId="4" fillId="0" borderId="0" xfId="0" applyFont="1" applyFill="1" applyBorder="1" applyAlignment="1">
      <alignment horizontal="right" wrapText="1"/>
    </xf>
    <xf numFmtId="1" fontId="4" fillId="0" borderId="0" xfId="0" applyNumberFormat="1" applyFont="1" applyFill="1" applyBorder="1" applyAlignment="1">
      <alignment horizontal="right" vertical="top" wrapText="1"/>
    </xf>
    <xf numFmtId="0" fontId="10" fillId="0" borderId="0" xfId="0" applyFont="1" applyFill="1" applyAlignment="1">
      <alignment horizontal="right"/>
    </xf>
    <xf numFmtId="0" fontId="5" fillId="0" borderId="18" xfId="0" applyFont="1" applyFill="1" applyBorder="1" applyAlignment="1">
      <alignment horizontal="right"/>
    </xf>
    <xf numFmtId="1" fontId="5" fillId="0" borderId="18" xfId="0" applyNumberFormat="1" applyFont="1" applyFill="1" applyBorder="1" applyAlignment="1">
      <alignment horizontal="right" wrapText="1"/>
    </xf>
    <xf numFmtId="0" fontId="0" fillId="0" borderId="0" xfId="0" applyAlignment="1">
      <alignment horizontal="left"/>
    </xf>
    <xf numFmtId="0" fontId="89" fillId="0" borderId="0" xfId="0" applyFont="1" applyAlignment="1">
      <alignment horizontal="left"/>
    </xf>
    <xf numFmtId="0" fontId="73" fillId="0" borderId="0" xfId="0" applyFont="1" applyBorder="1" applyAlignment="1">
      <alignment horizontal="left"/>
    </xf>
    <xf numFmtId="0" fontId="73" fillId="0" borderId="0" xfId="0" applyFont="1" applyAlignment="1">
      <alignment horizontal="left" wrapText="1"/>
    </xf>
    <xf numFmtId="0" fontId="73" fillId="0" borderId="0" xfId="0" applyFont="1" applyAlignment="1">
      <alignment horizontal="left" vertical="top" wrapText="1"/>
    </xf>
    <xf numFmtId="0" fontId="73" fillId="0" borderId="0" xfId="0" applyNumberFormat="1" applyFont="1" applyAlignment="1">
      <alignment horizontal="left" wrapText="1"/>
    </xf>
    <xf numFmtId="0" fontId="4" fillId="0" borderId="0" xfId="0" applyFont="1" applyFill="1" applyBorder="1" applyAlignment="1">
      <alignment horizontal="left" wrapText="1"/>
    </xf>
    <xf numFmtId="0" fontId="0" fillId="0" borderId="0" xfId="0" applyFont="1" applyAlignment="1">
      <alignment horizontal="left" wrapText="1"/>
    </xf>
    <xf numFmtId="0" fontId="10" fillId="0" borderId="0" xfId="0" applyNumberFormat="1" applyFont="1" applyAlignment="1">
      <alignment horizontal="left" wrapText="1"/>
    </xf>
    <xf numFmtId="0" fontId="0" fillId="0" borderId="0" xfId="0" applyAlignment="1">
      <alignment horizontal="left"/>
    </xf>
    <xf numFmtId="0" fontId="73" fillId="0" borderId="0" xfId="0" applyNumberFormat="1" applyFont="1" applyAlignment="1">
      <alignment horizontal="left" vertical="top"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10" fillId="0" borderId="0" xfId="0" applyFont="1" applyAlignment="1">
      <alignment horizontal="left" wrapText="1"/>
    </xf>
    <xf numFmtId="0" fontId="10" fillId="0" borderId="0" xfId="0" applyNumberFormat="1" applyFont="1" applyAlignment="1">
      <alignment horizontal="left" vertical="top" wrapText="1"/>
    </xf>
    <xf numFmtId="0" fontId="5" fillId="0" borderId="0" xfId="0" applyFont="1" applyBorder="1" applyAlignment="1">
      <alignment horizontal="center"/>
    </xf>
    <xf numFmtId="0" fontId="5" fillId="0" borderId="12" xfId="0" applyFont="1" applyBorder="1" applyAlignment="1">
      <alignment horizontal="center"/>
    </xf>
    <xf numFmtId="0" fontId="5" fillId="0" borderId="12" xfId="0" applyFont="1" applyBorder="1" applyAlignment="1">
      <alignment horizontal="right" wrapText="1"/>
    </xf>
    <xf numFmtId="0" fontId="5" fillId="0" borderId="19" xfId="0" applyFont="1" applyBorder="1" applyAlignment="1">
      <alignment horizontal="right" wrapText="1"/>
    </xf>
    <xf numFmtId="0" fontId="5" fillId="0" borderId="0" xfId="0" applyFont="1" applyBorder="1" applyAlignment="1">
      <alignment horizontal="right"/>
    </xf>
    <xf numFmtId="0" fontId="0" fillId="0" borderId="10" xfId="0" applyBorder="1" applyAlignment="1">
      <alignment horizontal="right"/>
    </xf>
    <xf numFmtId="0" fontId="5" fillId="0" borderId="0" xfId="0" applyFont="1" applyBorder="1" applyAlignment="1">
      <alignment/>
    </xf>
    <xf numFmtId="0" fontId="5" fillId="0" borderId="10" xfId="0" applyFont="1" applyBorder="1" applyAlignment="1">
      <alignment/>
    </xf>
    <xf numFmtId="0" fontId="5" fillId="0" borderId="10" xfId="0" applyFont="1" applyBorder="1" applyAlignment="1">
      <alignment horizontal="right"/>
    </xf>
    <xf numFmtId="0" fontId="0" fillId="0" borderId="0" xfId="0" applyAlignment="1">
      <alignment horizontal="left" wrapText="1"/>
    </xf>
    <xf numFmtId="0" fontId="2" fillId="0" borderId="0" xfId="56" applyFont="1" applyAlignment="1">
      <alignment horizontal="left" wrapText="1"/>
      <protection/>
    </xf>
    <xf numFmtId="0" fontId="2" fillId="0" borderId="0" xfId="56" applyFont="1" applyBorder="1" applyAlignment="1">
      <alignment horizontal="center" vertical="top" wrapText="1"/>
      <protection/>
    </xf>
    <xf numFmtId="0" fontId="2" fillId="0" borderId="12" xfId="56" applyFont="1" applyBorder="1" applyAlignment="1">
      <alignment horizontal="center" vertical="top" wrapText="1"/>
      <protection/>
    </xf>
    <xf numFmtId="0" fontId="2" fillId="0" borderId="0" xfId="0" applyFont="1" applyAlignment="1">
      <alignment horizontal="left" wrapText="1"/>
    </xf>
    <xf numFmtId="0" fontId="0" fillId="0" borderId="0" xfId="0"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wrapText="1"/>
    </xf>
    <xf numFmtId="0" fontId="17" fillId="0" borderId="0" xfId="0" applyFont="1" applyAlignment="1">
      <alignment horizontal="left" wrapText="1"/>
    </xf>
    <xf numFmtId="0" fontId="10" fillId="0" borderId="0" xfId="0" applyFont="1" applyAlignment="1">
      <alignment horizontal="left"/>
    </xf>
    <xf numFmtId="0" fontId="74" fillId="0" borderId="0" xfId="0" applyFont="1" applyAlignment="1">
      <alignment horizontal="left" wrapText="1"/>
    </xf>
    <xf numFmtId="0" fontId="10" fillId="0" borderId="0" xfId="0" applyFont="1" applyAlignment="1">
      <alignment horizontal="left" vertical="top" wrapText="1"/>
    </xf>
    <xf numFmtId="0" fontId="10" fillId="0" borderId="0" xfId="0" applyNumberFormat="1" applyFont="1" applyAlignment="1">
      <alignment vertical="top" wrapText="1"/>
    </xf>
    <xf numFmtId="0" fontId="0" fillId="0" borderId="0" xfId="0" applyAlignment="1">
      <alignment vertical="top" wrapText="1"/>
    </xf>
    <xf numFmtId="0" fontId="5" fillId="0" borderId="14" xfId="0" applyFont="1" applyBorder="1" applyAlignment="1">
      <alignment horizontal="center" vertical="top" wrapText="1"/>
    </xf>
    <xf numFmtId="0" fontId="5" fillId="0" borderId="0" xfId="56" applyFont="1" applyFill="1" applyAlignment="1">
      <alignment horizontal="center" wrapText="1"/>
      <protection/>
    </xf>
    <xf numFmtId="0" fontId="5" fillId="0" borderId="0" xfId="56" applyFont="1" applyFill="1" applyBorder="1" applyAlignment="1">
      <alignment horizontal="center" wrapText="1"/>
      <protection/>
    </xf>
    <xf numFmtId="0" fontId="5" fillId="0" borderId="0" xfId="56" applyFont="1" applyFill="1" applyAlignment="1">
      <alignment horizontal="left" wrapText="1"/>
      <protection/>
    </xf>
    <xf numFmtId="0" fontId="5" fillId="0" borderId="0" xfId="0" applyFont="1" applyFill="1" applyBorder="1" applyAlignment="1">
      <alignment horizontal="center" wrapText="1"/>
    </xf>
    <xf numFmtId="0" fontId="73" fillId="0" borderId="0" xfId="0" applyNumberFormat="1" applyFont="1" applyFill="1" applyAlignment="1">
      <alignment horizontal="left" wrapText="1"/>
    </xf>
    <xf numFmtId="0" fontId="10" fillId="0" borderId="0" xfId="0" applyFont="1" applyFill="1" applyAlignment="1">
      <alignment horizontal="left" wrapText="1"/>
    </xf>
    <xf numFmtId="0" fontId="73" fillId="0" borderId="0" xfId="0" applyFont="1" applyFill="1" applyAlignment="1">
      <alignment horizontal="left" wrapText="1"/>
    </xf>
    <xf numFmtId="0" fontId="75" fillId="0" borderId="0" xfId="0" applyFont="1" applyAlignment="1">
      <alignment horizontal="left" wrapText="1"/>
    </xf>
    <xf numFmtId="0" fontId="73" fillId="0" borderId="0" xfId="0" applyFont="1" applyBorder="1" applyAlignment="1">
      <alignment/>
    </xf>
    <xf numFmtId="0" fontId="5" fillId="0" borderId="18" xfId="0" applyFont="1" applyBorder="1" applyAlignment="1">
      <alignment/>
    </xf>
    <xf numFmtId="0" fontId="5" fillId="0" borderId="24" xfId="0" applyFont="1" applyBorder="1" applyAlignment="1">
      <alignment/>
    </xf>
    <xf numFmtId="0" fontId="73" fillId="0" borderId="18" xfId="0" applyFont="1" applyBorder="1" applyAlignment="1">
      <alignment/>
    </xf>
    <xf numFmtId="9" fontId="5" fillId="0" borderId="18" xfId="0" applyNumberFormat="1" applyFont="1" applyBorder="1" applyAlignment="1">
      <alignment/>
    </xf>
    <xf numFmtId="9" fontId="73" fillId="0" borderId="18" xfId="0" applyNumberFormat="1" applyFont="1" applyBorder="1" applyAlignment="1">
      <alignment/>
    </xf>
    <xf numFmtId="9" fontId="5" fillId="0" borderId="24" xfId="0" applyNumberFormat="1" applyFont="1" applyBorder="1" applyAlignment="1">
      <alignment/>
    </xf>
    <xf numFmtId="0" fontId="73" fillId="0" borderId="13" xfId="0" applyFont="1" applyBorder="1" applyAlignment="1">
      <alignment vertical="top" wrapText="1"/>
    </xf>
    <xf numFmtId="0" fontId="73" fillId="0" borderId="27" xfId="0" applyFont="1" applyBorder="1" applyAlignment="1">
      <alignment vertical="top" wrapText="1"/>
    </xf>
    <xf numFmtId="0" fontId="73" fillId="0" borderId="0" xfId="0" applyFont="1" applyBorder="1" applyAlignment="1">
      <alignment vertical="top" wrapText="1"/>
    </xf>
    <xf numFmtId="0" fontId="73" fillId="0" borderId="13" xfId="0" applyFont="1" applyFill="1" applyBorder="1" applyAlignment="1">
      <alignment horizontal="left" vertical="top" wrapText="1"/>
    </xf>
    <xf numFmtId="0" fontId="73" fillId="0" borderId="27" xfId="0" applyFont="1" applyFill="1" applyBorder="1" applyAlignment="1">
      <alignment horizontal="left" vertical="top" wrapText="1"/>
    </xf>
    <xf numFmtId="0" fontId="74" fillId="0" borderId="0" xfId="0" applyFont="1" applyFill="1" applyBorder="1" applyAlignment="1">
      <alignment horizontal="center" vertical="top" wrapText="1"/>
    </xf>
    <xf numFmtId="0" fontId="74" fillId="0" borderId="14" xfId="0" applyFont="1" applyFill="1" applyBorder="1" applyAlignment="1">
      <alignment horizontal="center" vertical="top" wrapText="1"/>
    </xf>
    <xf numFmtId="0" fontId="73" fillId="0" borderId="11" xfId="0" applyFont="1" applyBorder="1" applyAlignment="1">
      <alignment vertical="top" wrapText="1"/>
    </xf>
    <xf numFmtId="0" fontId="73" fillId="0" borderId="13" xfId="0" applyFont="1" applyBorder="1" applyAlignment="1">
      <alignment horizontal="left" vertical="top" wrapText="1"/>
    </xf>
    <xf numFmtId="0" fontId="73" fillId="0" borderId="27" xfId="0" applyFont="1" applyBorder="1" applyAlignment="1">
      <alignment horizontal="left" vertical="top" wrapText="1"/>
    </xf>
    <xf numFmtId="0" fontId="73" fillId="0" borderId="0" xfId="0" applyFont="1" applyBorder="1" applyAlignment="1">
      <alignment horizontal="left" vertical="top" wrapText="1"/>
    </xf>
    <xf numFmtId="0" fontId="73" fillId="0" borderId="14" xfId="0" applyFont="1" applyBorder="1" applyAlignment="1">
      <alignment horizontal="left" vertical="top" wrapText="1"/>
    </xf>
    <xf numFmtId="0" fontId="76" fillId="0" borderId="13"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0" xfId="0" applyFont="1" applyBorder="1" applyAlignment="1">
      <alignment horizontal="center" vertical="center"/>
    </xf>
    <xf numFmtId="0" fontId="76" fillId="0" borderId="11" xfId="0" applyFont="1" applyBorder="1" applyAlignment="1">
      <alignment horizontal="center" vertical="center"/>
    </xf>
    <xf numFmtId="0" fontId="76" fillId="0" borderId="15" xfId="0" applyFont="1" applyBorder="1" applyAlignment="1">
      <alignment vertical="top" wrapText="1"/>
    </xf>
    <xf numFmtId="0" fontId="92" fillId="0" borderId="15" xfId="0" applyFont="1" applyBorder="1" applyAlignment="1">
      <alignment horizontal="left" wrapText="1"/>
    </xf>
    <xf numFmtId="0" fontId="93" fillId="0" borderId="15" xfId="0" applyFont="1" applyBorder="1" applyAlignment="1">
      <alignment horizontal="left" wrapText="1"/>
    </xf>
    <xf numFmtId="0" fontId="74" fillId="0" borderId="0" xfId="0" applyFont="1" applyBorder="1" applyAlignment="1">
      <alignment horizontal="center"/>
    </xf>
    <xf numFmtId="0" fontId="74" fillId="0" borderId="0" xfId="0" applyFont="1" applyBorder="1" applyAlignment="1">
      <alignment horizontal="center" wrapText="1"/>
    </xf>
    <xf numFmtId="0" fontId="73" fillId="0" borderId="0" xfId="0" applyFont="1" applyFill="1" applyBorder="1" applyAlignment="1">
      <alignment horizontal="left" wrapText="1"/>
    </xf>
    <xf numFmtId="0" fontId="18" fillId="0" borderId="0" xfId="0" applyFont="1" applyFill="1" applyAlignment="1">
      <alignment horizontal="right" wrapText="1"/>
    </xf>
    <xf numFmtId="0" fontId="2" fillId="0" borderId="15" xfId="0" applyFont="1" applyBorder="1" applyAlignment="1">
      <alignment horizontal="right" wrapText="1"/>
    </xf>
    <xf numFmtId="0" fontId="79" fillId="0" borderId="0" xfId="0" applyFont="1" applyAlignment="1">
      <alignment horizontal="left" wrapText="1"/>
    </xf>
    <xf numFmtId="0" fontId="20" fillId="0" borderId="10" xfId="0" applyFont="1" applyBorder="1" applyAlignment="1">
      <alignment horizontal="left" wrapText="1"/>
    </xf>
    <xf numFmtId="0" fontId="19" fillId="0" borderId="0" xfId="0" applyFont="1" applyAlignment="1">
      <alignment horizontal="left" wrapText="1"/>
    </xf>
    <xf numFmtId="0" fontId="19" fillId="0" borderId="11" xfId="0" applyNumberFormat="1" applyFont="1" applyBorder="1" applyAlignment="1">
      <alignment horizontal="left"/>
    </xf>
    <xf numFmtId="0" fontId="19" fillId="0" borderId="11" xfId="0" applyFont="1" applyBorder="1" applyAlignment="1">
      <alignment horizontal="left" vertical="top" wrapText="1"/>
    </xf>
    <xf numFmtId="0" fontId="18" fillId="0" borderId="0" xfId="0" applyFont="1" applyAlignment="1">
      <alignment horizontal="left" wrapText="1"/>
    </xf>
    <xf numFmtId="0" fontId="19" fillId="0" borderId="10" xfId="0" applyFont="1" applyBorder="1" applyAlignment="1">
      <alignment horizontal="left" wrapText="1"/>
    </xf>
    <xf numFmtId="0" fontId="4" fillId="0" borderId="0" xfId="0" applyNumberFormat="1" applyFont="1" applyAlignment="1">
      <alignment horizontal="left" vertical="top" wrapText="1"/>
    </xf>
    <xf numFmtId="0" fontId="22" fillId="0" borderId="13" xfId="0" applyFont="1" applyBorder="1" applyAlignment="1">
      <alignment horizontal="left" wrapText="1"/>
    </xf>
    <xf numFmtId="0" fontId="18" fillId="0" borderId="0" xfId="0" applyFont="1" applyAlignment="1">
      <alignment horizontal="right" wrapText="1"/>
    </xf>
    <xf numFmtId="165" fontId="10" fillId="0" borderId="10" xfId="0" applyNumberFormat="1" applyFont="1" applyBorder="1" applyAlignment="1">
      <alignment horizontal="left" wrapText="1"/>
    </xf>
    <xf numFmtId="165" fontId="10" fillId="0" borderId="15" xfId="0" applyNumberFormat="1" applyFont="1" applyBorder="1" applyAlignment="1">
      <alignment horizontal="left" wrapText="1"/>
    </xf>
    <xf numFmtId="0" fontId="2" fillId="0" borderId="18" xfId="0" applyFont="1" applyBorder="1" applyAlignment="1">
      <alignment horizontal="left" wrapText="1"/>
    </xf>
    <xf numFmtId="0" fontId="4" fillId="0" borderId="10" xfId="0" applyFont="1" applyBorder="1" applyAlignment="1">
      <alignment horizontal="left" vertical="top" wrapText="1"/>
    </xf>
    <xf numFmtId="0" fontId="0" fillId="0" borderId="10" xfId="0" applyBorder="1" applyAlignment="1">
      <alignment horizontal="left"/>
    </xf>
    <xf numFmtId="0" fontId="5"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xf>
    <xf numFmtId="0" fontId="4" fillId="0" borderId="0" xfId="0" applyFont="1" applyBorder="1" applyAlignment="1">
      <alignment horizontal="left" vertical="top" wrapText="1"/>
    </xf>
    <xf numFmtId="0" fontId="0" fillId="0" borderId="0" xfId="0" applyBorder="1" applyAlignment="1">
      <alignment horizontal="left"/>
    </xf>
    <xf numFmtId="0" fontId="73" fillId="0" borderId="15" xfId="0" applyFont="1" applyBorder="1" applyAlignment="1">
      <alignment horizontal="left" vertical="top" wrapText="1"/>
    </xf>
    <xf numFmtId="0" fontId="73" fillId="0" borderId="15" xfId="0" applyFont="1" applyBorder="1" applyAlignment="1">
      <alignment horizontal="left"/>
    </xf>
    <xf numFmtId="0" fontId="73" fillId="0" borderId="0" xfId="0" applyFont="1" applyBorder="1" applyAlignment="1">
      <alignment horizontal="left"/>
    </xf>
    <xf numFmtId="0" fontId="73" fillId="0" borderId="10" xfId="0" applyFont="1" applyBorder="1" applyAlignment="1">
      <alignment horizontal="left" vertical="top" wrapText="1"/>
    </xf>
    <xf numFmtId="0" fontId="73" fillId="0" borderId="10" xfId="0" applyFont="1" applyBorder="1" applyAlignment="1">
      <alignment horizontal="left"/>
    </xf>
    <xf numFmtId="0" fontId="75" fillId="0" borderId="10" xfId="0" applyFont="1" applyBorder="1" applyAlignment="1">
      <alignment horizontal="left" vertical="top" wrapText="1"/>
    </xf>
    <xf numFmtId="0" fontId="0" fillId="0" borderId="10" xfId="0" applyBorder="1" applyAlignment="1">
      <alignment horizontal="left" wrapText="1"/>
    </xf>
    <xf numFmtId="0" fontId="75" fillId="0" borderId="10" xfId="0" applyFont="1" applyBorder="1" applyAlignment="1">
      <alignment vertical="top"/>
    </xf>
    <xf numFmtId="0" fontId="76" fillId="0" borderId="0" xfId="0" applyFont="1" applyAlignment="1">
      <alignment horizontal="left" vertical="top" wrapText="1"/>
    </xf>
    <xf numFmtId="0" fontId="76" fillId="0" borderId="10" xfId="0" applyFont="1" applyBorder="1" applyAlignment="1">
      <alignment horizontal="left" vertical="top" wrapText="1"/>
    </xf>
    <xf numFmtId="0" fontId="76" fillId="0" borderId="0" xfId="0" applyFont="1" applyFill="1" applyAlignment="1">
      <alignment horizontal="left" vertical="top" wrapText="1"/>
    </xf>
    <xf numFmtId="0" fontId="0" fillId="0" borderId="0" xfId="0" applyFill="1" applyAlignment="1">
      <alignment horizontal="left" wrapText="1"/>
    </xf>
    <xf numFmtId="0" fontId="76" fillId="0" borderId="0" xfId="0" applyFont="1" applyFill="1" applyAlignment="1">
      <alignment horizontal="left" wrapText="1"/>
    </xf>
    <xf numFmtId="0" fontId="76" fillId="0" borderId="0" xfId="0" applyFont="1" applyAlignment="1">
      <alignment horizontal="left" wrapText="1"/>
    </xf>
    <xf numFmtId="0" fontId="55" fillId="0" borderId="0" xfId="0" applyFont="1" applyBorder="1" applyAlignment="1">
      <alignment/>
    </xf>
    <xf numFmtId="0" fontId="75" fillId="0" borderId="18" xfId="0" applyFont="1" applyBorder="1" applyAlignment="1">
      <alignment/>
    </xf>
    <xf numFmtId="0" fontId="76" fillId="0" borderId="18" xfId="0" applyFont="1" applyBorder="1" applyAlignment="1">
      <alignment horizontal="right"/>
    </xf>
    <xf numFmtId="9" fontId="76" fillId="0" borderId="18" xfId="0" applyNumberFormat="1" applyFont="1" applyBorder="1" applyAlignment="1">
      <alignment horizontal="right"/>
    </xf>
    <xf numFmtId="0" fontId="76" fillId="0" borderId="0" xfId="0" applyFont="1" applyBorder="1" applyAlignment="1">
      <alignment horizontal="right"/>
    </xf>
    <xf numFmtId="9" fontId="76" fillId="0" borderId="0" xfId="0" applyNumberFormat="1" applyFont="1" applyBorder="1" applyAlignment="1">
      <alignment horizontal="right"/>
    </xf>
    <xf numFmtId="0" fontId="94" fillId="0" borderId="0" xfId="0" applyFont="1" applyAlignment="1">
      <alignment horizontal="left" wrapText="1"/>
    </xf>
    <xf numFmtId="0" fontId="55" fillId="0" borderId="0" xfId="0" applyFont="1" applyAlignment="1">
      <alignment/>
    </xf>
    <xf numFmtId="0" fontId="75" fillId="0" borderId="0" xfId="0" applyFont="1" applyAlignment="1">
      <alignment horizontal="left"/>
    </xf>
    <xf numFmtId="0" fontId="76" fillId="0" borderId="10" xfId="0" applyFont="1" applyBorder="1" applyAlignment="1">
      <alignment/>
    </xf>
    <xf numFmtId="0" fontId="76" fillId="0" borderId="10" xfId="0" applyFont="1" applyBorder="1" applyAlignment="1">
      <alignment horizontal="right"/>
    </xf>
    <xf numFmtId="9" fontId="76" fillId="0" borderId="10" xfId="0" applyNumberFormat="1" applyFont="1" applyBorder="1" applyAlignment="1">
      <alignment horizontal="right"/>
    </xf>
    <xf numFmtId="0" fontId="75" fillId="0" borderId="0" xfId="0" applyFont="1" applyAlignment="1">
      <alignment/>
    </xf>
    <xf numFmtId="0" fontId="76" fillId="0" borderId="15" xfId="0" applyFont="1" applyBorder="1" applyAlignment="1">
      <alignment/>
    </xf>
    <xf numFmtId="0" fontId="76" fillId="0" borderId="10" xfId="0" applyFont="1" applyBorder="1" applyAlignment="1">
      <alignment wrapText="1"/>
    </xf>
    <xf numFmtId="0" fontId="75" fillId="0" borderId="10" xfId="0" applyFont="1" applyBorder="1" applyAlignment="1">
      <alignment horizontal="right" wrapText="1"/>
    </xf>
    <xf numFmtId="0" fontId="75" fillId="0" borderId="0" xfId="0" applyFont="1" applyBorder="1" applyAlignment="1">
      <alignment horizontal="right" wrapText="1"/>
    </xf>
    <xf numFmtId="0" fontId="76" fillId="0" borderId="15" xfId="0" applyFont="1" applyBorder="1" applyAlignment="1">
      <alignment horizontal="right"/>
    </xf>
    <xf numFmtId="9" fontId="76" fillId="0" borderId="15" xfId="0" applyNumberFormat="1" applyFont="1" applyBorder="1" applyAlignment="1">
      <alignment horizontal="right"/>
    </xf>
    <xf numFmtId="0" fontId="7" fillId="0" borderId="0" xfId="0" applyFont="1" applyFill="1" applyBorder="1" applyAlignment="1">
      <alignment horizontal="left" wrapText="1"/>
    </xf>
    <xf numFmtId="0" fontId="1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PageLayoutView="90" workbookViewId="0" topLeftCell="A1">
      <selection activeCell="A1" sqref="A1"/>
    </sheetView>
  </sheetViews>
  <sheetFormatPr defaultColWidth="8.88671875" defaultRowHeight="15"/>
  <cols>
    <col min="1" max="1" width="17.5546875" style="1" customWidth="1"/>
    <col min="2" max="2" width="101.5546875" style="397" customWidth="1"/>
    <col min="3" max="3" width="13.21484375" style="296" customWidth="1"/>
    <col min="4" max="16384" width="8.88671875" style="1" customWidth="1"/>
  </cols>
  <sheetData>
    <row r="1" spans="1:3" ht="51.75">
      <c r="A1" s="322"/>
      <c r="B1" s="396" t="s">
        <v>391</v>
      </c>
      <c r="C1" s="347" t="s">
        <v>392</v>
      </c>
    </row>
    <row r="2" spans="1:3" ht="15">
      <c r="A2" s="322"/>
      <c r="B2" s="396"/>
      <c r="C2" s="383"/>
    </row>
    <row r="3" ht="14.25">
      <c r="A3" s="35" t="s">
        <v>604</v>
      </c>
    </row>
    <row r="4" ht="14.25">
      <c r="A4" s="35"/>
    </row>
    <row r="5" spans="1:3" ht="14.25">
      <c r="A5" s="1" t="s">
        <v>247</v>
      </c>
      <c r="B5" s="399" t="s">
        <v>373</v>
      </c>
      <c r="C5" s="296" t="s">
        <v>381</v>
      </c>
    </row>
    <row r="6" spans="1:3" ht="14.25">
      <c r="A6" s="1" t="s">
        <v>363</v>
      </c>
      <c r="B6" s="398" t="s">
        <v>504</v>
      </c>
      <c r="C6" s="296" t="s">
        <v>375</v>
      </c>
    </row>
    <row r="7" spans="1:4" ht="14.25" customHeight="1">
      <c r="A7" s="1" t="s">
        <v>364</v>
      </c>
      <c r="B7" s="399" t="s">
        <v>606</v>
      </c>
      <c r="C7" s="296" t="s">
        <v>375</v>
      </c>
      <c r="D7"/>
    </row>
    <row r="8" spans="1:10" ht="14.25">
      <c r="A8" s="1" t="s">
        <v>0</v>
      </c>
      <c r="B8" s="399" t="s">
        <v>488</v>
      </c>
      <c r="C8" s="296" t="s">
        <v>642</v>
      </c>
      <c r="J8" s="13"/>
    </row>
    <row r="9" spans="1:3" ht="14.25">
      <c r="A9" s="1" t="s">
        <v>1</v>
      </c>
      <c r="B9" s="399" t="s">
        <v>484</v>
      </c>
      <c r="C9" s="296" t="s">
        <v>377</v>
      </c>
    </row>
    <row r="10" spans="1:3" ht="14.25">
      <c r="A10" s="1" t="s">
        <v>2</v>
      </c>
      <c r="B10" s="399" t="s">
        <v>489</v>
      </c>
      <c r="C10" s="296" t="s">
        <v>378</v>
      </c>
    </row>
    <row r="11" spans="1:3" ht="28.5" customHeight="1">
      <c r="A11" s="1" t="s">
        <v>3</v>
      </c>
      <c r="B11" s="399" t="s">
        <v>486</v>
      </c>
      <c r="C11" s="296" t="s">
        <v>378</v>
      </c>
    </row>
    <row r="12" spans="1:2" ht="14.25">
      <c r="A12" s="1" t="s">
        <v>4</v>
      </c>
      <c r="B12" s="399" t="s">
        <v>492</v>
      </c>
    </row>
    <row r="13" spans="1:2" ht="14.25">
      <c r="A13" s="1" t="s">
        <v>5</v>
      </c>
      <c r="B13" s="399" t="s">
        <v>416</v>
      </c>
    </row>
    <row r="14" spans="1:2" ht="28.5">
      <c r="A14" s="1" t="s">
        <v>6</v>
      </c>
      <c r="B14" s="399" t="s">
        <v>494</v>
      </c>
    </row>
    <row r="15" spans="1:3" ht="14.25">
      <c r="A15" s="1" t="s">
        <v>7</v>
      </c>
      <c r="B15" s="400" t="s">
        <v>634</v>
      </c>
      <c r="C15" s="296" t="s">
        <v>66</v>
      </c>
    </row>
    <row r="16" spans="1:2" ht="14.25">
      <c r="A16" s="1" t="s">
        <v>8</v>
      </c>
      <c r="B16" s="400" t="s">
        <v>633</v>
      </c>
    </row>
    <row r="17" spans="1:5" ht="14.25">
      <c r="A17" s="397" t="s">
        <v>9</v>
      </c>
      <c r="B17" s="399" t="s">
        <v>641</v>
      </c>
      <c r="C17" s="474" t="s">
        <v>379</v>
      </c>
      <c r="D17" s="397"/>
      <c r="E17" s="397"/>
    </row>
    <row r="18" spans="1:2" ht="28.5">
      <c r="A18" s="1" t="s">
        <v>10</v>
      </c>
      <c r="B18" s="399" t="s">
        <v>552</v>
      </c>
    </row>
    <row r="19" spans="1:2" ht="14.25">
      <c r="A19" s="1" t="s">
        <v>365</v>
      </c>
      <c r="B19" s="399" t="s">
        <v>592</v>
      </c>
    </row>
    <row r="20" spans="1:9" ht="14.25">
      <c r="A20" s="1" t="s">
        <v>366</v>
      </c>
      <c r="B20" s="399" t="s">
        <v>469</v>
      </c>
      <c r="C20" s="308"/>
      <c r="D20" s="32"/>
      <c r="E20" s="32"/>
      <c r="F20" s="32"/>
      <c r="G20" s="32"/>
      <c r="H20" s="32"/>
      <c r="I20" s="32"/>
    </row>
    <row r="21" spans="1:3" ht="18.75" customHeight="1">
      <c r="A21" s="1" t="s">
        <v>11</v>
      </c>
      <c r="B21" s="399" t="s">
        <v>505</v>
      </c>
      <c r="C21" s="296" t="s">
        <v>50</v>
      </c>
    </row>
    <row r="22" spans="1:2" ht="14.25">
      <c r="A22" s="1" t="s">
        <v>12</v>
      </c>
      <c r="B22" s="399" t="s">
        <v>616</v>
      </c>
    </row>
    <row r="23" spans="1:2" ht="28.5">
      <c r="A23" s="1" t="s">
        <v>13</v>
      </c>
      <c r="B23" s="399" t="s">
        <v>496</v>
      </c>
    </row>
    <row r="24" spans="1:2" ht="14.25">
      <c r="A24" s="1" t="s">
        <v>14</v>
      </c>
      <c r="B24" s="399" t="s">
        <v>498</v>
      </c>
    </row>
    <row r="25" spans="1:3" s="53" customFormat="1" ht="13.5" customHeight="1">
      <c r="A25" s="53" t="s">
        <v>15</v>
      </c>
      <c r="B25" s="399" t="s">
        <v>609</v>
      </c>
      <c r="C25" s="416" t="s">
        <v>380</v>
      </c>
    </row>
    <row r="26" spans="1:2" ht="14.25">
      <c r="A26" s="1" t="s">
        <v>16</v>
      </c>
      <c r="B26" s="399" t="s">
        <v>602</v>
      </c>
    </row>
    <row r="27" spans="1:3" ht="14.25">
      <c r="A27" s="1" t="s">
        <v>71</v>
      </c>
      <c r="B27" s="399" t="s">
        <v>470</v>
      </c>
      <c r="C27" s="46"/>
    </row>
    <row r="28" spans="1:2" ht="14.25">
      <c r="A28" s="1" t="s">
        <v>198</v>
      </c>
      <c r="B28" s="399" t="s">
        <v>611</v>
      </c>
    </row>
    <row r="29" spans="1:2" ht="14.25">
      <c r="A29" s="1" t="s">
        <v>199</v>
      </c>
      <c r="B29" s="399" t="s">
        <v>317</v>
      </c>
    </row>
    <row r="30" spans="1:3" ht="14.25">
      <c r="A30" s="1" t="s">
        <v>200</v>
      </c>
      <c r="B30" s="399" t="s">
        <v>415</v>
      </c>
      <c r="C30" s="296" t="s">
        <v>376</v>
      </c>
    </row>
    <row r="31" spans="1:3" ht="14.25">
      <c r="A31" s="1" t="s">
        <v>201</v>
      </c>
      <c r="B31" s="401" t="s">
        <v>382</v>
      </c>
      <c r="C31" s="296" t="s">
        <v>381</v>
      </c>
    </row>
    <row r="32" spans="1:3" ht="14.25">
      <c r="A32" s="1" t="s">
        <v>202</v>
      </c>
      <c r="B32" s="399" t="s">
        <v>613</v>
      </c>
      <c r="C32" s="296" t="s">
        <v>383</v>
      </c>
    </row>
    <row r="33" spans="1:3" ht="14.25">
      <c r="A33" s="1" t="s">
        <v>203</v>
      </c>
      <c r="B33" s="399" t="s">
        <v>384</v>
      </c>
      <c r="C33" s="296" t="s">
        <v>472</v>
      </c>
    </row>
    <row r="34" spans="1:3" ht="14.25">
      <c r="A34" s="1" t="s">
        <v>204</v>
      </c>
      <c r="B34" s="401" t="s">
        <v>473</v>
      </c>
      <c r="C34" s="296" t="s">
        <v>385</v>
      </c>
    </row>
    <row r="35" spans="1:2" ht="14.25">
      <c r="A35" s="1" t="s">
        <v>367</v>
      </c>
      <c r="B35" s="399" t="s">
        <v>615</v>
      </c>
    </row>
    <row r="36" spans="1:2" ht="25.5">
      <c r="A36" s="1" t="s">
        <v>368</v>
      </c>
      <c r="B36" s="464" t="s">
        <v>603</v>
      </c>
    </row>
    <row r="37" spans="1:2" ht="14.25">
      <c r="A37" s="1" t="s">
        <v>369</v>
      </c>
      <c r="B37" s="399" t="s">
        <v>477</v>
      </c>
    </row>
    <row r="38" ht="14.25">
      <c r="B38" s="399"/>
    </row>
    <row r="39" ht="15">
      <c r="B39" s="402" t="s">
        <v>478</v>
      </c>
    </row>
    <row r="40" ht="14.25">
      <c r="B40" s="397" t="s">
        <v>452</v>
      </c>
    </row>
    <row r="41" ht="14.25">
      <c r="B41" s="399"/>
    </row>
    <row r="42" ht="14.25">
      <c r="B42" s="401"/>
    </row>
    <row r="44" ht="15">
      <c r="B44" s="402"/>
    </row>
    <row r="46" spans="1:2" ht="14.25">
      <c r="A46" s="395"/>
      <c r="B46" s="403"/>
    </row>
  </sheetData>
  <sheetProtection/>
  <hyperlinks>
    <hyperlink ref="B7" location="'DT2.Outcomes (macro)'!A19" display="Numbers of families at various stages, in process on 12 October 2012"/>
    <hyperlink ref="B8" location="'DT3.Type of return (macro)'!A1" display="Type of return for all FRP family cases (macro level analysis)"/>
    <hyperlink ref="B9" location="'DT4.Type of return (cohort)'!A1" display="Type of return for families in pre-FRP (2008) and FRP (2010 and 2011) cohorts"/>
    <hyperlink ref="B10" location="'DT5. Days to return (macro)'!A1" display="Time between entering FRP and return (by return type) for all families (macro level analysis)"/>
    <hyperlink ref="B11" location="'DT6.Days to return (cohort)'!A1" display="Time between appeal rights exhausted (ARE) date and return for families in pre-FRP (2008) and FRP (2010 and 2011) cohorts"/>
    <hyperlink ref="B12" location="'DT7.Days to FRC (macro)'!A1" display="Time between entering FRP and Family Return Conference (FRC) for all families (macro level analysis)"/>
    <hyperlink ref="B13" location="'DT8.Days FRC to FDM (macro)'!A1" display="Time between Family Return Conference (FRC) and Family Departure Meeting (FDM) for all families (macro level analysis)"/>
    <hyperlink ref="B14" location="'DT9.PNC absconding (cohort)'!A1" display="Number of Police National Computer (PNC) Absconders for families in pre-FRP (2008) and FRP (2010 and 2011) cohorts"/>
    <hyperlink ref="B17" location="'DT12.Nonconf &amp; return plan'!A1" display="Return plans and absconding and non-conforming behaviour (macro level analysis)"/>
    <hyperlink ref="B18" location="'DT13.Evidence of FWF (cohort)'!A1" display="Evidence of Family Welfare Form (FWF) on CID for pre-FRP (2008), non-FRP (2010 and 2011) and FRP (2010 and 2011) cohorts"/>
    <hyperlink ref="B19" location="'DT14.FRC reactions (FRP cohort)'!A1" display="Did the Family Return Conference trigger reactions from families in the 2011 cohort?"/>
    <hyperlink ref="B20" location="'DT14.FRC reactions (FRP cohort)'!A10" display="Did the reactions include putting in further submissions/representations, Judicial Reviews or Pre-Action Protocols?"/>
    <hyperlink ref="B21" location="'DT15.Referrals (cohort)'!A1" display="Social care, heathcare and education referrals for non-FRP (2010 and 2011) and FRP (2010 and 2011) cohorts"/>
    <hyperlink ref="B22" location="'DT16.Children FRC (FRP cohort)'!A1" display="Children's attendance at Family Return Conference or other family return event, with their parents, in 2011 cohort"/>
    <hyperlink ref="B23" location="'DT17.Ensured rtn option (macro)'!A1" display="Families who have returned (other than voluntarily or by AVR) and Panel advice on method of return"/>
    <hyperlink ref="B24" location="'DT18.Num barriers (cohort)'!A1" display="Number of barriers raised by pre-FRP (2008) and FRP (2010 and 2011) cohorts"/>
    <hyperlink ref="B25" location="'DT19.Days to barrier (cohort)'!A1" display="Barriers raised and time between appeal rights exhausted (ARE) and first barrier for pre-FRP (2008) and FRP (2010 and 2011) cohorts"/>
    <hyperlink ref="B26" location="'DT20. Lit online survey'!A1" display="Survey of Local Immigration Teams"/>
    <hyperlink ref="B35" location="'DT29.Cedars (macro)'!A1" display="Families released and removed from Cedars, from opening to 19 October 2012"/>
    <hyperlink ref="B36" location="'DT30. AVR (FRP cohorts)'!A1" display="Evidence of advice (from Case Information Database) on Assisted Voluntary Return (AVR) given to families, family returns process (FRP) 2010 and 2011 Cohorts"/>
    <hyperlink ref="B37" location="'DT31.abscond in contact (macro)'!A1" display="Number of Police National Computer (PNC) absconders back in contact with UK Border Agency"/>
    <hyperlink ref="B27" location="'DT21. Families'' demographics'!A1" display="Family composition and stage in process when interviewed"/>
    <hyperlink ref="B28" location="'DT22.Compact survey'!A1" display="Findings from the compact survey "/>
    <hyperlink ref="B29" location="'DT23.Cayley House '!A1" display="Number of families, with children, held at Cayley House (Short Term Holding Facility) in 2012"/>
    <hyperlink ref="B15" location="'DT10.Non conforming (macro)'!A1" display="Points of non-conforming behaviour for all FRP families (macro level analysis)"/>
    <hyperlink ref="B16" location="'DT11.Nonconf &amp; event (macro)'!A1" display="Event in the FRP and non-conforming behaviour for all FRP families (macro level analysis)"/>
    <hyperlink ref="B6" location="'DT2.Outcomes (macro)'!A1" display="Outcomes for all family cases who were or had been in the family returns process (FRP) (macro level analysis)"/>
    <hyperlink ref="B5" location="'DT1.Summary of cohort data'!A1" display="Summary of cohort data"/>
    <hyperlink ref="B34" location="'DT28.no. int families'!A1" display="Method of engagement and number of interviews with families"/>
    <hyperlink ref="B33" location="'DT27.no. focus groups region'!A1" display="Focus groups by UK Border Agency region"/>
    <hyperlink ref="B32" location="'DT26.no. int and focus groups'!A1" display="Interviews and focus groups with UK Border Agency staff and NGOs"/>
    <hyperlink ref="B31" location="'DT25.Data extract (cohort yrs)'!A1" display="2008, 2010 and 2011 cohorts - additional data extracted"/>
    <hyperlink ref="B30" location="'DT24.Outcomes (cohort years)'!A1" display="Outcomes for 2008, 2010 and 2011 cohort families"/>
  </hyperlinks>
  <printOptions/>
  <pageMargins left="0.7086614173228347" right="0.7086614173228347" top="0.7480314960629921" bottom="0.7480314960629921" header="0.31496062992125984" footer="0.31496062992125984"/>
  <pageSetup fitToHeight="1" fitToWidth="1" horizontalDpi="1200" verticalDpi="1200" orientation="landscape" paperSize="9" scale="72" r:id="rId1"/>
</worksheet>
</file>

<file path=xl/worksheets/sheet10.xml><?xml version="1.0" encoding="utf-8"?>
<worksheet xmlns="http://schemas.openxmlformats.org/spreadsheetml/2006/main" xmlns:r="http://schemas.openxmlformats.org/officeDocument/2006/relationships">
  <dimension ref="A1:K14"/>
  <sheetViews>
    <sheetView zoomScalePageLayoutView="80" workbookViewId="0" topLeftCell="A1">
      <selection activeCell="A1" sqref="A1:H1"/>
    </sheetView>
  </sheetViews>
  <sheetFormatPr defaultColWidth="8.88671875" defaultRowHeight="15"/>
  <cols>
    <col min="1" max="1" width="33.3359375" style="0" customWidth="1"/>
  </cols>
  <sheetData>
    <row r="1" spans="1:8" ht="30" customHeight="1">
      <c r="A1" s="505" t="s">
        <v>493</v>
      </c>
      <c r="B1" s="505"/>
      <c r="C1" s="505"/>
      <c r="D1" s="505"/>
      <c r="E1" s="505"/>
      <c r="F1" s="505"/>
      <c r="G1" s="505"/>
      <c r="H1" s="505"/>
    </row>
    <row r="3" spans="1:5" ht="15" customHeight="1">
      <c r="A3" s="13"/>
      <c r="B3" s="484" t="s">
        <v>44</v>
      </c>
      <c r="C3" s="484"/>
      <c r="D3" s="485" t="s">
        <v>45</v>
      </c>
      <c r="E3" s="484"/>
    </row>
    <row r="4" spans="1:5" ht="26.25" thickBot="1">
      <c r="A4" s="121"/>
      <c r="B4" s="118" t="s">
        <v>21</v>
      </c>
      <c r="C4" s="118" t="s">
        <v>47</v>
      </c>
      <c r="D4" s="203" t="s">
        <v>21</v>
      </c>
      <c r="E4" s="118" t="s">
        <v>48</v>
      </c>
    </row>
    <row r="5" spans="1:5" s="1" customFormat="1" ht="12.75">
      <c r="A5" s="41" t="s">
        <v>49</v>
      </c>
      <c r="B5" s="33">
        <v>7</v>
      </c>
      <c r="C5" s="87">
        <f>B5/B7*100</f>
        <v>4.827586206896552</v>
      </c>
      <c r="D5" s="30">
        <v>7</v>
      </c>
      <c r="E5" s="87">
        <f>D5/D7*100</f>
        <v>4.516129032258064</v>
      </c>
    </row>
    <row r="6" spans="1:10" s="1" customFormat="1" ht="13.5" thickBot="1">
      <c r="A6" s="58" t="s">
        <v>479</v>
      </c>
      <c r="B6" s="58">
        <v>138</v>
      </c>
      <c r="C6" s="178">
        <f>B6/B7*100</f>
        <v>95.17241379310344</v>
      </c>
      <c r="D6" s="229">
        <v>148</v>
      </c>
      <c r="E6" s="178">
        <f>D6/D7*100</f>
        <v>95.48387096774194</v>
      </c>
      <c r="J6" s="13"/>
    </row>
    <row r="7" spans="1:5" s="18" customFormat="1" ht="15.75" thickBot="1">
      <c r="A7" s="140" t="s">
        <v>275</v>
      </c>
      <c r="B7" s="108">
        <v>145</v>
      </c>
      <c r="C7" s="179">
        <v>1</v>
      </c>
      <c r="D7" s="227">
        <v>155</v>
      </c>
      <c r="E7" s="179">
        <v>1</v>
      </c>
    </row>
    <row r="8" spans="1:7" ht="15">
      <c r="A8" s="32" t="s">
        <v>273</v>
      </c>
      <c r="B8" s="25"/>
      <c r="C8" s="25"/>
      <c r="D8" s="25"/>
      <c r="E8" s="25"/>
      <c r="F8" s="25"/>
      <c r="G8" s="25"/>
    </row>
    <row r="9" spans="1:7" ht="12" customHeight="1">
      <c r="A9" s="1"/>
      <c r="B9" s="1"/>
      <c r="C9" s="1"/>
      <c r="D9" s="1"/>
      <c r="E9" s="1"/>
      <c r="F9" s="1"/>
      <c r="G9" s="1"/>
    </row>
    <row r="10" spans="1:7" ht="15">
      <c r="A10" s="35" t="s">
        <v>253</v>
      </c>
      <c r="B10" s="1"/>
      <c r="C10" s="1"/>
      <c r="D10" s="1"/>
      <c r="E10" s="1"/>
      <c r="F10" s="1"/>
      <c r="G10" s="1"/>
    </row>
    <row r="11" spans="1:11" ht="44.25" customHeight="1">
      <c r="A11" s="478" t="s">
        <v>279</v>
      </c>
      <c r="B11" s="478"/>
      <c r="C11" s="478"/>
      <c r="D11" s="478"/>
      <c r="E11" s="478"/>
      <c r="F11" s="478"/>
      <c r="G11" s="478"/>
      <c r="H11" s="478"/>
      <c r="I11" s="478"/>
      <c r="J11" s="372"/>
      <c r="K11" s="372"/>
    </row>
    <row r="12" spans="1:11" ht="9.75" customHeight="1">
      <c r="A12" s="394"/>
      <c r="B12" s="394"/>
      <c r="C12" s="394"/>
      <c r="D12" s="394"/>
      <c r="E12" s="394"/>
      <c r="F12" s="394"/>
      <c r="G12" s="394"/>
      <c r="H12" s="394"/>
      <c r="I12" s="394"/>
      <c r="J12" s="372"/>
      <c r="K12" s="372"/>
    </row>
    <row r="13" spans="1:11" ht="45.75" customHeight="1">
      <c r="A13" s="487" t="s">
        <v>599</v>
      </c>
      <c r="B13" s="483"/>
      <c r="C13" s="483"/>
      <c r="D13" s="483"/>
      <c r="E13" s="483"/>
      <c r="F13" s="483"/>
      <c r="G13" s="483"/>
      <c r="H13" s="483"/>
      <c r="I13" s="483"/>
      <c r="J13" s="346"/>
      <c r="K13" s="346"/>
    </row>
    <row r="14" spans="1:9" ht="15" customHeight="1">
      <c r="A14" s="486" t="s">
        <v>289</v>
      </c>
      <c r="B14" s="486"/>
      <c r="C14" s="486"/>
      <c r="D14" s="486"/>
      <c r="E14" s="486"/>
      <c r="F14" s="486"/>
      <c r="G14" s="486"/>
      <c r="H14" s="486"/>
      <c r="I14" s="486"/>
    </row>
  </sheetData>
  <sheetProtection/>
  <mergeCells count="6">
    <mergeCell ref="A14:I14"/>
    <mergeCell ref="A1:H1"/>
    <mergeCell ref="B3:C3"/>
    <mergeCell ref="D3:E3"/>
    <mergeCell ref="A11:I11"/>
    <mergeCell ref="A13:I13"/>
  </mergeCells>
  <printOptions/>
  <pageMargins left="0.7086614173228347" right="0.7086614173228347" top="0.7480314960629921" bottom="0.7480314960629921" header="0.31496062992125984" footer="0.31496062992125984"/>
  <pageSetup horizontalDpi="1200" verticalDpi="1200" orientation="landscape" paperSize="9" r:id="rId1"/>
</worksheet>
</file>

<file path=xl/worksheets/sheet11.xml><?xml version="1.0" encoding="utf-8"?>
<worksheet xmlns="http://schemas.openxmlformats.org/spreadsheetml/2006/main" xmlns:r="http://schemas.openxmlformats.org/officeDocument/2006/relationships">
  <dimension ref="A1:K16"/>
  <sheetViews>
    <sheetView zoomScalePageLayoutView="80" workbookViewId="0" topLeftCell="A1">
      <selection activeCell="A1" sqref="A1:I1"/>
    </sheetView>
  </sheetViews>
  <sheetFormatPr defaultColWidth="8.88671875" defaultRowHeight="15"/>
  <cols>
    <col min="1" max="1" width="22.5546875" style="0" customWidth="1"/>
    <col min="2" max="2" width="14.77734375" style="0" bestFit="1" customWidth="1"/>
  </cols>
  <sheetData>
    <row r="1" spans="1:9" ht="32.25" customHeight="1">
      <c r="A1" s="505" t="s">
        <v>631</v>
      </c>
      <c r="B1" s="506"/>
      <c r="C1" s="506"/>
      <c r="D1" s="506"/>
      <c r="E1" s="506"/>
      <c r="F1" s="506"/>
      <c r="G1" s="506"/>
      <c r="H1" s="506"/>
      <c r="I1" s="506"/>
    </row>
    <row r="2" ht="15">
      <c r="D2" s="18"/>
    </row>
    <row r="3" spans="1:3" ht="27.75" customHeight="1" thickBot="1">
      <c r="A3" s="180" t="s">
        <v>278</v>
      </c>
      <c r="B3" s="119" t="s">
        <v>265</v>
      </c>
      <c r="C3" s="181" t="s">
        <v>17</v>
      </c>
    </row>
    <row r="4" spans="1:9" ht="15.75" customHeight="1">
      <c r="A4" s="186" t="s">
        <v>276</v>
      </c>
      <c r="B4" s="187">
        <v>4</v>
      </c>
      <c r="C4" s="132">
        <v>4</v>
      </c>
      <c r="I4" s="13"/>
    </row>
    <row r="5" spans="1:3" ht="15">
      <c r="A5" s="79" t="s">
        <v>277</v>
      </c>
      <c r="B5" s="78">
        <v>20</v>
      </c>
      <c r="C5" s="33">
        <v>20</v>
      </c>
    </row>
    <row r="6" spans="1:3" ht="15">
      <c r="A6" s="79" t="s">
        <v>30</v>
      </c>
      <c r="B6" s="78">
        <v>39</v>
      </c>
      <c r="C6" s="33">
        <v>39</v>
      </c>
    </row>
    <row r="7" spans="1:3" ht="15.75" thickBot="1">
      <c r="A7" s="125" t="s">
        <v>288</v>
      </c>
      <c r="B7" s="188">
        <v>37</v>
      </c>
      <c r="C7" s="58">
        <v>37</v>
      </c>
    </row>
    <row r="8" spans="1:3" ht="15.75" thickBot="1">
      <c r="A8" s="185" t="s">
        <v>18</v>
      </c>
      <c r="B8" s="120">
        <v>100</v>
      </c>
      <c r="C8" s="121">
        <v>100</v>
      </c>
    </row>
    <row r="9" spans="1:11" ht="57" customHeight="1" thickBot="1">
      <c r="A9" s="182" t="s">
        <v>635</v>
      </c>
      <c r="B9" s="183">
        <v>996</v>
      </c>
      <c r="C9" s="184">
        <v>0.1</v>
      </c>
      <c r="D9" s="1"/>
      <c r="E9" s="1"/>
      <c r="F9" s="1"/>
      <c r="G9" s="1"/>
      <c r="H9" s="1"/>
      <c r="I9" s="1"/>
      <c r="J9" s="1"/>
      <c r="K9" s="1"/>
    </row>
    <row r="10" spans="1:11" ht="15">
      <c r="A10" s="479" t="s">
        <v>252</v>
      </c>
      <c r="B10" s="479"/>
      <c r="C10" s="1"/>
      <c r="D10" s="1"/>
      <c r="E10" s="1"/>
      <c r="F10" s="1"/>
      <c r="G10" s="1"/>
      <c r="H10" s="1"/>
      <c r="I10" s="1"/>
      <c r="J10" s="1"/>
      <c r="K10" s="1"/>
    </row>
    <row r="11" spans="1:11" ht="15">
      <c r="A11" s="114"/>
      <c r="B11" s="114"/>
      <c r="C11" s="1"/>
      <c r="D11" s="1"/>
      <c r="E11" s="1"/>
      <c r="F11" s="1"/>
      <c r="G11" s="1"/>
      <c r="H11" s="1"/>
      <c r="I11" s="1"/>
      <c r="J11" s="1"/>
      <c r="K11" s="1"/>
    </row>
    <row r="12" spans="1:11" ht="15">
      <c r="A12" s="35" t="s">
        <v>255</v>
      </c>
      <c r="B12" s="1"/>
      <c r="C12" s="1"/>
      <c r="D12" s="1"/>
      <c r="E12" s="1"/>
      <c r="F12" s="1"/>
      <c r="G12" s="1"/>
      <c r="H12" s="1"/>
      <c r="I12" s="1"/>
      <c r="J12" s="1"/>
      <c r="K12" s="1"/>
    </row>
    <row r="13" spans="1:11" ht="41.25" customHeight="1">
      <c r="A13" s="478" t="s">
        <v>279</v>
      </c>
      <c r="B13" s="478"/>
      <c r="C13" s="478"/>
      <c r="D13" s="478"/>
      <c r="E13" s="478"/>
      <c r="F13" s="478"/>
      <c r="G13" s="478"/>
      <c r="H13" s="478"/>
      <c r="I13" s="478"/>
      <c r="J13" s="372"/>
      <c r="K13" s="372"/>
    </row>
    <row r="14" spans="1:11" ht="7.5" customHeight="1">
      <c r="A14" s="394"/>
      <c r="B14" s="394"/>
      <c r="C14" s="394"/>
      <c r="D14" s="394"/>
      <c r="E14" s="394"/>
      <c r="F14" s="394"/>
      <c r="G14" s="394"/>
      <c r="H14" s="394"/>
      <c r="I14" s="394"/>
      <c r="J14" s="372"/>
      <c r="K14" s="372"/>
    </row>
    <row r="15" spans="1:11" ht="29.25" customHeight="1">
      <c r="A15" s="486" t="s">
        <v>507</v>
      </c>
      <c r="B15" s="486"/>
      <c r="C15" s="486"/>
      <c r="D15" s="486"/>
      <c r="E15" s="486"/>
      <c r="F15" s="486"/>
      <c r="G15" s="486"/>
      <c r="H15" s="486"/>
      <c r="I15" s="486"/>
      <c r="J15" s="1"/>
      <c r="K15" s="1"/>
    </row>
    <row r="16" spans="1:9" ht="15">
      <c r="A16" s="507" t="s">
        <v>562</v>
      </c>
      <c r="B16" s="507"/>
      <c r="C16" s="507"/>
      <c r="D16" s="507"/>
      <c r="E16" s="507"/>
      <c r="F16" s="507"/>
      <c r="G16" s="507"/>
      <c r="H16" s="507"/>
      <c r="I16" s="507"/>
    </row>
  </sheetData>
  <sheetProtection/>
  <mergeCells count="5">
    <mergeCell ref="A1:I1"/>
    <mergeCell ref="A10:B10"/>
    <mergeCell ref="A13:I13"/>
    <mergeCell ref="A15:I15"/>
    <mergeCell ref="A16:I16"/>
  </mergeCells>
  <printOptions/>
  <pageMargins left="0.7" right="0.7" top="0.75" bottom="0.75" header="0.3" footer="0.3"/>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dimension ref="A1:K23"/>
  <sheetViews>
    <sheetView zoomScalePageLayoutView="80" workbookViewId="0" topLeftCell="A1">
      <selection activeCell="A1" sqref="A1:E1"/>
    </sheetView>
  </sheetViews>
  <sheetFormatPr defaultColWidth="8.88671875" defaultRowHeight="15"/>
  <cols>
    <col min="1" max="1" width="51.10546875" style="0" customWidth="1"/>
    <col min="2" max="2" width="13.21484375" style="0" customWidth="1"/>
  </cols>
  <sheetData>
    <row r="1" spans="1:5" s="473" customFormat="1" ht="29.25" customHeight="1">
      <c r="A1" s="508" t="s">
        <v>632</v>
      </c>
      <c r="B1" s="508"/>
      <c r="C1" s="508"/>
      <c r="D1" s="508"/>
      <c r="E1" s="508"/>
    </row>
    <row r="2" spans="1:3" ht="15">
      <c r="A2" s="65"/>
      <c r="B2" s="33"/>
      <c r="C2" s="33"/>
    </row>
    <row r="3" spans="1:3" ht="51.75" thickBot="1">
      <c r="A3" s="5" t="s">
        <v>286</v>
      </c>
      <c r="B3" s="118" t="s">
        <v>636</v>
      </c>
      <c r="C3" s="6" t="s">
        <v>17</v>
      </c>
    </row>
    <row r="4" spans="1:3" ht="15">
      <c r="A4" s="189" t="s">
        <v>280</v>
      </c>
      <c r="B4" s="190">
        <v>1</v>
      </c>
      <c r="C4" s="191">
        <v>1</v>
      </c>
    </row>
    <row r="5" spans="1:3" ht="15">
      <c r="A5" s="11" t="s">
        <v>281</v>
      </c>
      <c r="B5" s="82">
        <v>3</v>
      </c>
      <c r="C5" s="70">
        <v>3</v>
      </c>
    </row>
    <row r="6" spans="1:3" ht="15">
      <c r="A6" s="82" t="s">
        <v>563</v>
      </c>
      <c r="B6" s="82">
        <v>17</v>
      </c>
      <c r="C6" s="70">
        <v>17</v>
      </c>
    </row>
    <row r="7" spans="1:3" ht="15">
      <c r="A7" s="11" t="s">
        <v>282</v>
      </c>
      <c r="B7" s="82">
        <v>3</v>
      </c>
      <c r="C7" s="70">
        <v>3</v>
      </c>
    </row>
    <row r="8" spans="1:3" ht="15">
      <c r="A8" s="11" t="s">
        <v>569</v>
      </c>
      <c r="B8" s="82">
        <v>16</v>
      </c>
      <c r="C8" s="70">
        <v>16</v>
      </c>
    </row>
    <row r="9" spans="1:3" ht="15">
      <c r="A9" s="11" t="s">
        <v>283</v>
      </c>
      <c r="B9" s="82">
        <v>7</v>
      </c>
      <c r="C9" s="70">
        <v>7</v>
      </c>
    </row>
    <row r="10" spans="1:3" ht="15">
      <c r="A10" s="82" t="s">
        <v>567</v>
      </c>
      <c r="B10" s="82">
        <v>1</v>
      </c>
      <c r="C10" s="70">
        <v>1</v>
      </c>
    </row>
    <row r="11" spans="1:3" ht="15">
      <c r="A11" s="11" t="s">
        <v>508</v>
      </c>
      <c r="B11" s="82">
        <v>15</v>
      </c>
      <c r="C11" s="70">
        <v>15</v>
      </c>
    </row>
    <row r="12" spans="1:3" ht="15">
      <c r="A12" s="11" t="s">
        <v>284</v>
      </c>
      <c r="B12" s="82">
        <v>36</v>
      </c>
      <c r="C12" s="70">
        <v>36</v>
      </c>
    </row>
    <row r="13" spans="1:3" ht="15.75" thickBot="1">
      <c r="A13" s="192" t="s">
        <v>285</v>
      </c>
      <c r="B13" s="193">
        <v>1</v>
      </c>
      <c r="C13" s="194">
        <v>1</v>
      </c>
    </row>
    <row r="14" spans="1:3" ht="15.75" thickBot="1">
      <c r="A14" s="195" t="s">
        <v>18</v>
      </c>
      <c r="B14" s="195">
        <v>100</v>
      </c>
      <c r="C14" s="196">
        <v>100</v>
      </c>
    </row>
    <row r="15" spans="1:11" ht="33" customHeight="1" thickBot="1">
      <c r="A15" s="182" t="s">
        <v>635</v>
      </c>
      <c r="B15" s="183">
        <v>996</v>
      </c>
      <c r="C15" s="184">
        <v>0.1</v>
      </c>
      <c r="D15" s="1"/>
      <c r="E15" s="1"/>
      <c r="F15" s="1"/>
      <c r="G15" s="1"/>
      <c r="H15" s="1"/>
      <c r="I15" s="1"/>
      <c r="J15" s="1"/>
      <c r="K15" s="1"/>
    </row>
    <row r="16" spans="1:11" ht="15">
      <c r="A16" s="479" t="s">
        <v>252</v>
      </c>
      <c r="B16" s="479"/>
      <c r="C16" s="1"/>
      <c r="D16" s="1"/>
      <c r="E16" s="1"/>
      <c r="F16" s="1"/>
      <c r="G16" s="1"/>
      <c r="H16" s="1"/>
      <c r="I16" s="1"/>
      <c r="J16" s="1"/>
      <c r="K16" s="1"/>
    </row>
    <row r="17" spans="1:11" ht="15">
      <c r="A17" s="114"/>
      <c r="B17" s="114"/>
      <c r="C17" s="1"/>
      <c r="D17" s="1"/>
      <c r="E17" s="1"/>
      <c r="F17" s="1"/>
      <c r="G17" s="1"/>
      <c r="H17" s="1"/>
      <c r="I17" s="1"/>
      <c r="J17" s="1"/>
      <c r="K17" s="1"/>
    </row>
    <row r="18" spans="1:11" ht="15">
      <c r="A18" s="35" t="s">
        <v>255</v>
      </c>
      <c r="B18" s="1"/>
      <c r="C18" s="1"/>
      <c r="D18" s="1"/>
      <c r="E18" s="1"/>
      <c r="F18" s="1"/>
      <c r="G18" s="1"/>
      <c r="H18" s="1"/>
      <c r="I18" s="1"/>
      <c r="J18" s="1"/>
      <c r="K18" s="1"/>
    </row>
    <row r="19" spans="1:11" ht="53.25" customHeight="1">
      <c r="A19" s="478" t="s">
        <v>279</v>
      </c>
      <c r="B19" s="478"/>
      <c r="C19" s="478"/>
      <c r="D19" s="478"/>
      <c r="E19" s="417"/>
      <c r="F19" s="417"/>
      <c r="G19" s="417"/>
      <c r="H19" s="372"/>
      <c r="I19" s="372"/>
      <c r="J19" s="372"/>
      <c r="K19" s="372"/>
    </row>
    <row r="20" spans="1:11" ht="18" customHeight="1">
      <c r="A20" s="478" t="s">
        <v>564</v>
      </c>
      <c r="B20" s="478"/>
      <c r="C20" s="478"/>
      <c r="D20" s="478"/>
      <c r="E20" s="394"/>
      <c r="F20" s="394"/>
      <c r="G20" s="394"/>
      <c r="H20" s="372"/>
      <c r="I20" s="372"/>
      <c r="J20" s="372"/>
      <c r="K20" s="372"/>
    </row>
    <row r="21" spans="1:11" ht="11.25" customHeight="1">
      <c r="A21" s="478"/>
      <c r="B21" s="478"/>
      <c r="C21" s="478"/>
      <c r="D21" s="478"/>
      <c r="E21" s="415"/>
      <c r="F21" s="415"/>
      <c r="G21" s="415"/>
      <c r="H21" s="1"/>
      <c r="I21" s="1"/>
      <c r="J21" s="1"/>
      <c r="K21" s="1"/>
    </row>
    <row r="22" spans="1:4" ht="15">
      <c r="A22" s="415"/>
      <c r="B22" s="415"/>
      <c r="C22" s="415"/>
      <c r="D22" s="415"/>
    </row>
    <row r="23" spans="1:4" ht="15">
      <c r="A23" s="415"/>
      <c r="B23" s="415"/>
      <c r="C23" s="415"/>
      <c r="D23" s="415"/>
    </row>
  </sheetData>
  <sheetProtection/>
  <mergeCells count="4">
    <mergeCell ref="A16:B16"/>
    <mergeCell ref="A19:D19"/>
    <mergeCell ref="A20:D21"/>
    <mergeCell ref="A1:E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K14"/>
  <sheetViews>
    <sheetView zoomScalePageLayoutView="80" workbookViewId="0" topLeftCell="A1">
      <selection activeCell="A1" sqref="A1:H1"/>
    </sheetView>
  </sheetViews>
  <sheetFormatPr defaultColWidth="8.88671875" defaultRowHeight="15"/>
  <cols>
    <col min="1" max="1" width="27.99609375" style="0" customWidth="1"/>
    <col min="2" max="2" width="15.77734375" style="0" customWidth="1"/>
  </cols>
  <sheetData>
    <row r="1" spans="1:8" ht="27" customHeight="1">
      <c r="A1" s="508" t="s">
        <v>640</v>
      </c>
      <c r="B1" s="508"/>
      <c r="C1" s="508"/>
      <c r="D1" s="508"/>
      <c r="E1" s="508"/>
      <c r="F1" s="508"/>
      <c r="G1" s="508"/>
      <c r="H1" s="508"/>
    </row>
    <row r="2" ht="15">
      <c r="A2" s="35"/>
    </row>
    <row r="3" spans="1:3" ht="54.75" customHeight="1" thickBot="1">
      <c r="A3" s="197" t="s">
        <v>638</v>
      </c>
      <c r="B3" s="119" t="s">
        <v>637</v>
      </c>
      <c r="C3" s="181" t="s">
        <v>287</v>
      </c>
    </row>
    <row r="4" spans="1:3" ht="15">
      <c r="A4" s="132" t="s">
        <v>499</v>
      </c>
      <c r="B4" s="198">
        <v>14</v>
      </c>
      <c r="C4" s="154">
        <f>B4/B8*100</f>
        <v>37.83783783783784</v>
      </c>
    </row>
    <row r="5" spans="1:10" ht="15">
      <c r="A5" s="33" t="s">
        <v>500</v>
      </c>
      <c r="B5" s="199">
        <v>19</v>
      </c>
      <c r="C5" s="89">
        <f>B5/B8*100</f>
        <v>51.35135135135135</v>
      </c>
      <c r="J5" s="13"/>
    </row>
    <row r="6" spans="1:3" ht="15">
      <c r="A6" s="33" t="s">
        <v>501</v>
      </c>
      <c r="B6" s="199">
        <v>3</v>
      </c>
      <c r="C6" s="89">
        <f>B6/B8*100</f>
        <v>8.108108108108109</v>
      </c>
    </row>
    <row r="7" spans="1:3" ht="15.75" thickBot="1">
      <c r="A7" s="58" t="s">
        <v>502</v>
      </c>
      <c r="B7" s="200">
        <v>1</v>
      </c>
      <c r="C7" s="159">
        <f>B7/B8*100</f>
        <v>2.7027027027027026</v>
      </c>
    </row>
    <row r="8" spans="1:3" ht="15.75" thickBot="1">
      <c r="A8" s="71" t="s">
        <v>18</v>
      </c>
      <c r="B8" s="201">
        <v>37</v>
      </c>
      <c r="C8" s="202">
        <v>100</v>
      </c>
    </row>
    <row r="9" spans="1:11" ht="15">
      <c r="A9" s="479" t="s">
        <v>252</v>
      </c>
      <c r="B9" s="479"/>
      <c r="C9" s="1"/>
      <c r="D9" s="1"/>
      <c r="E9" s="1"/>
      <c r="F9" s="1"/>
      <c r="G9" s="1"/>
      <c r="H9" s="1"/>
      <c r="I9" s="1"/>
      <c r="J9" s="1"/>
      <c r="K9" s="1"/>
    </row>
    <row r="10" spans="1:11" ht="15">
      <c r="A10" s="81"/>
      <c r="B10" s="1"/>
      <c r="C10" s="1"/>
      <c r="D10" s="1"/>
      <c r="E10" s="1"/>
      <c r="F10" s="1"/>
      <c r="G10" s="1"/>
      <c r="H10" s="1"/>
      <c r="I10" s="1"/>
      <c r="J10" s="1"/>
      <c r="K10" s="1"/>
    </row>
    <row r="11" spans="1:11" ht="15">
      <c r="A11" s="35" t="s">
        <v>255</v>
      </c>
      <c r="B11" s="1"/>
      <c r="C11" s="1"/>
      <c r="D11" s="1"/>
      <c r="E11" s="1"/>
      <c r="F11" s="1"/>
      <c r="G11" s="1"/>
      <c r="H11" s="1"/>
      <c r="I11" s="1"/>
      <c r="J11" s="1"/>
      <c r="K11" s="1"/>
    </row>
    <row r="12" spans="1:11" ht="42.75" customHeight="1">
      <c r="A12" s="478" t="s">
        <v>279</v>
      </c>
      <c r="B12" s="478"/>
      <c r="C12" s="478"/>
      <c r="D12" s="478"/>
      <c r="E12" s="478"/>
      <c r="F12" s="478"/>
      <c r="G12" s="478"/>
      <c r="H12" s="478"/>
      <c r="I12" s="478"/>
      <c r="J12" s="372"/>
      <c r="K12" s="372"/>
    </row>
    <row r="13" spans="1:11" ht="9.75" customHeight="1">
      <c r="A13" s="394"/>
      <c r="B13" s="394"/>
      <c r="C13" s="394"/>
      <c r="D13" s="394"/>
      <c r="E13" s="394"/>
      <c r="F13" s="394"/>
      <c r="G13" s="394"/>
      <c r="H13" s="394"/>
      <c r="I13" s="394"/>
      <c r="J13" s="372"/>
      <c r="K13" s="372"/>
    </row>
    <row r="14" spans="1:11" ht="30" customHeight="1">
      <c r="A14" s="486" t="s">
        <v>570</v>
      </c>
      <c r="B14" s="486"/>
      <c r="C14" s="486"/>
      <c r="D14" s="486"/>
      <c r="E14" s="486"/>
      <c r="F14" s="486"/>
      <c r="G14" s="486"/>
      <c r="H14" s="486"/>
      <c r="I14" s="486"/>
      <c r="J14" s="1"/>
      <c r="K14" s="1"/>
    </row>
  </sheetData>
  <sheetProtection/>
  <mergeCells count="4">
    <mergeCell ref="A9:B9"/>
    <mergeCell ref="A12:I12"/>
    <mergeCell ref="A14:I14"/>
    <mergeCell ref="A1:H1"/>
  </mergeCells>
  <printOptions/>
  <pageMargins left="0.7" right="0.7" top="0.75" bottom="0.75" header="0.3" footer="0.3"/>
  <pageSetup horizontalDpi="1200" verticalDpi="1200" orientation="landscape" paperSize="9" r:id="rId1"/>
</worksheet>
</file>

<file path=xl/worksheets/sheet14.xml><?xml version="1.0" encoding="utf-8"?>
<worksheet xmlns="http://schemas.openxmlformats.org/spreadsheetml/2006/main" xmlns:r="http://schemas.openxmlformats.org/officeDocument/2006/relationships">
  <dimension ref="A1:L17"/>
  <sheetViews>
    <sheetView zoomScalePageLayoutView="80" workbookViewId="0" topLeftCell="A1">
      <selection activeCell="A1" sqref="A1:L2"/>
    </sheetView>
  </sheetViews>
  <sheetFormatPr defaultColWidth="8.88671875" defaultRowHeight="15"/>
  <cols>
    <col min="1" max="16384" width="8.88671875" style="1" customWidth="1"/>
  </cols>
  <sheetData>
    <row r="1" spans="1:12" ht="14.25" customHeight="1">
      <c r="A1" s="505" t="s">
        <v>553</v>
      </c>
      <c r="B1" s="505"/>
      <c r="C1" s="505"/>
      <c r="D1" s="505"/>
      <c r="E1" s="505"/>
      <c r="F1" s="505"/>
      <c r="G1" s="505"/>
      <c r="H1" s="505"/>
      <c r="I1" s="505"/>
      <c r="J1" s="505"/>
      <c r="K1" s="505"/>
      <c r="L1" s="505"/>
    </row>
    <row r="2" spans="1:12" ht="12.75">
      <c r="A2" s="505"/>
      <c r="B2" s="505"/>
      <c r="C2" s="505"/>
      <c r="D2" s="505"/>
      <c r="E2" s="505"/>
      <c r="F2" s="505"/>
      <c r="G2" s="505"/>
      <c r="H2" s="505"/>
      <c r="I2" s="505"/>
      <c r="J2" s="505"/>
      <c r="K2" s="505"/>
      <c r="L2" s="505"/>
    </row>
    <row r="4" spans="1:7" ht="12.75" customHeight="1">
      <c r="A4" s="34"/>
      <c r="B4" s="484" t="s">
        <v>44</v>
      </c>
      <c r="C4" s="512"/>
      <c r="D4" s="484" t="s">
        <v>25</v>
      </c>
      <c r="E4" s="484"/>
      <c r="F4" s="485" t="s">
        <v>45</v>
      </c>
      <c r="G4" s="484"/>
    </row>
    <row r="5" spans="1:7" ht="26.25" thickBot="1">
      <c r="A5" s="121"/>
      <c r="B5" s="118" t="s">
        <v>21</v>
      </c>
      <c r="C5" s="204" t="s">
        <v>54</v>
      </c>
      <c r="D5" s="118" t="s">
        <v>21</v>
      </c>
      <c r="E5" s="118" t="s">
        <v>17</v>
      </c>
      <c r="F5" s="203" t="s">
        <v>21</v>
      </c>
      <c r="G5" s="205" t="s">
        <v>17</v>
      </c>
    </row>
    <row r="6" spans="1:7" ht="12.75">
      <c r="A6" s="177" t="s">
        <v>51</v>
      </c>
      <c r="B6" s="132">
        <v>39</v>
      </c>
      <c r="C6" s="222">
        <v>27</v>
      </c>
      <c r="D6" s="132">
        <v>41</v>
      </c>
      <c r="E6" s="132">
        <v>20</v>
      </c>
      <c r="F6" s="225">
        <v>134</v>
      </c>
      <c r="G6" s="132">
        <v>86</v>
      </c>
    </row>
    <row r="7" spans="1:10" ht="12.75">
      <c r="A7" s="41" t="s">
        <v>52</v>
      </c>
      <c r="B7" s="33">
        <v>106</v>
      </c>
      <c r="C7" s="45">
        <v>73</v>
      </c>
      <c r="D7" s="33">
        <v>163</v>
      </c>
      <c r="E7" s="33">
        <v>80</v>
      </c>
      <c r="F7" s="30">
        <v>21</v>
      </c>
      <c r="G7" s="33">
        <v>14</v>
      </c>
      <c r="J7" s="13"/>
    </row>
    <row r="8" spans="1:7" ht="13.5" thickBot="1">
      <c r="A8" s="8" t="s">
        <v>53</v>
      </c>
      <c r="B8" s="122" t="s">
        <v>37</v>
      </c>
      <c r="C8" s="223" t="s">
        <v>37</v>
      </c>
      <c r="D8" s="122">
        <v>1</v>
      </c>
      <c r="E8" s="206">
        <f>D8/D9*100</f>
        <v>0.4878048780487805</v>
      </c>
      <c r="F8" s="226" t="s">
        <v>37</v>
      </c>
      <c r="G8" s="122" t="s">
        <v>37</v>
      </c>
    </row>
    <row r="9" spans="1:7" ht="13.5" thickBot="1">
      <c r="A9" s="108" t="s">
        <v>18</v>
      </c>
      <c r="B9" s="108">
        <v>145</v>
      </c>
      <c r="C9" s="224">
        <v>100</v>
      </c>
      <c r="D9" s="108">
        <v>205</v>
      </c>
      <c r="E9" s="207">
        <v>100</v>
      </c>
      <c r="F9" s="227">
        <v>155</v>
      </c>
      <c r="G9" s="207">
        <v>100</v>
      </c>
    </row>
    <row r="10" spans="1:4" ht="12.75">
      <c r="A10" s="12" t="s">
        <v>252</v>
      </c>
      <c r="D10" s="4"/>
    </row>
    <row r="12" ht="12.75">
      <c r="A12" s="35" t="s">
        <v>253</v>
      </c>
    </row>
    <row r="13" spans="1:8" ht="53.25" customHeight="1">
      <c r="A13" s="478" t="s">
        <v>279</v>
      </c>
      <c r="B13" s="478"/>
      <c r="C13" s="478"/>
      <c r="D13" s="478"/>
      <c r="E13" s="478"/>
      <c r="F13" s="478"/>
      <c r="G13" s="478"/>
      <c r="H13" s="478"/>
    </row>
    <row r="14" spans="1:8" ht="12.75" customHeight="1">
      <c r="A14" s="394"/>
      <c r="B14" s="394"/>
      <c r="C14" s="394"/>
      <c r="D14" s="394"/>
      <c r="E14" s="394"/>
      <c r="F14" s="394"/>
      <c r="G14" s="394"/>
      <c r="H14" s="394"/>
    </row>
    <row r="15" spans="1:8" ht="56.25" customHeight="1">
      <c r="A15" s="486" t="s">
        <v>290</v>
      </c>
      <c r="B15" s="476"/>
      <c r="C15" s="476"/>
      <c r="D15" s="476"/>
      <c r="E15" s="476"/>
      <c r="F15" s="476"/>
      <c r="G15" s="476"/>
      <c r="H15" s="476"/>
    </row>
    <row r="16" spans="1:8" ht="69" customHeight="1">
      <c r="A16" s="510" t="s">
        <v>621</v>
      </c>
      <c r="B16" s="511"/>
      <c r="C16" s="511"/>
      <c r="D16" s="511"/>
      <c r="E16" s="511"/>
      <c r="F16" s="511"/>
      <c r="G16" s="511"/>
      <c r="H16" s="511"/>
    </row>
    <row r="17" spans="1:8" ht="30.75" customHeight="1">
      <c r="A17" s="509" t="s">
        <v>400</v>
      </c>
      <c r="B17" s="477"/>
      <c r="C17" s="477"/>
      <c r="D17" s="477"/>
      <c r="E17" s="477"/>
      <c r="F17" s="477"/>
      <c r="G17" s="477"/>
      <c r="H17" s="477"/>
    </row>
  </sheetData>
  <sheetProtection/>
  <mergeCells count="8">
    <mergeCell ref="A17:H17"/>
    <mergeCell ref="A16:H16"/>
    <mergeCell ref="A1:L2"/>
    <mergeCell ref="B4:C4"/>
    <mergeCell ref="D4:E4"/>
    <mergeCell ref="F4:G4"/>
    <mergeCell ref="A13:H13"/>
    <mergeCell ref="A15:H15"/>
  </mergeCells>
  <printOptions/>
  <pageMargins left="0.7" right="0.7" top="0.75" bottom="0.75" header="0.3" footer="0.3"/>
  <pageSetup horizontalDpi="1200" verticalDpi="12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K25"/>
  <sheetViews>
    <sheetView zoomScalePageLayoutView="70" workbookViewId="0" topLeftCell="A1">
      <selection activeCell="A22" sqref="A22:J22"/>
    </sheetView>
  </sheetViews>
  <sheetFormatPr defaultColWidth="8.88671875" defaultRowHeight="15"/>
  <cols>
    <col min="1" max="1" width="21.5546875" style="1" customWidth="1"/>
    <col min="2" max="2" width="9.88671875" style="1" customWidth="1"/>
    <col min="3" max="16384" width="8.88671875" style="1" customWidth="1"/>
  </cols>
  <sheetData>
    <row r="1" spans="1:3" ht="14.25">
      <c r="A1" s="31" t="s">
        <v>591</v>
      </c>
      <c r="B1" s="32"/>
      <c r="C1" s="32"/>
    </row>
    <row r="2" spans="1:3" ht="12.75">
      <c r="A2" s="32"/>
      <c r="B2" s="32"/>
      <c r="C2" s="32"/>
    </row>
    <row r="3" spans="1:11" ht="24" customHeight="1">
      <c r="A3" s="437"/>
      <c r="B3" s="513" t="s">
        <v>55</v>
      </c>
      <c r="C3" s="513"/>
      <c r="D3" s="422"/>
      <c r="E3" s="422"/>
      <c r="F3" s="422"/>
      <c r="G3" s="422"/>
      <c r="H3" s="422"/>
      <c r="I3" s="422"/>
      <c r="J3" s="422"/>
      <c r="K3" s="422"/>
    </row>
    <row r="4" spans="1:11" ht="26.25" thickBot="1">
      <c r="A4" s="438"/>
      <c r="B4" s="248" t="s">
        <v>21</v>
      </c>
      <c r="C4" s="249" t="s">
        <v>54</v>
      </c>
      <c r="D4" s="422"/>
      <c r="E4" s="422"/>
      <c r="F4" s="422"/>
      <c r="G4" s="422"/>
      <c r="H4" s="422"/>
      <c r="I4" s="422"/>
      <c r="J4" s="422"/>
      <c r="K4" s="422"/>
    </row>
    <row r="5" spans="1:11" ht="12.75">
      <c r="A5" s="439" t="s">
        <v>51</v>
      </c>
      <c r="B5" s="439">
        <v>56</v>
      </c>
      <c r="C5" s="190">
        <v>66</v>
      </c>
      <c r="D5" s="422"/>
      <c r="E5" s="422"/>
      <c r="F5" s="422"/>
      <c r="G5" s="422"/>
      <c r="H5" s="422"/>
      <c r="I5" s="422"/>
      <c r="J5" s="422"/>
      <c r="K5" s="422"/>
    </row>
    <row r="6" spans="1:11" ht="12.75">
      <c r="A6" s="440" t="s">
        <v>52</v>
      </c>
      <c r="B6" s="441">
        <v>14</v>
      </c>
      <c r="C6" s="82">
        <v>16</v>
      </c>
      <c r="D6" s="422"/>
      <c r="E6" s="422"/>
      <c r="F6" s="422"/>
      <c r="G6" s="422"/>
      <c r="H6" s="422"/>
      <c r="I6" s="422"/>
      <c r="J6" s="442" t="s">
        <v>260</v>
      </c>
      <c r="K6" s="422"/>
    </row>
    <row r="7" spans="1:11" ht="13.5" thickBot="1">
      <c r="A7" s="443" t="s">
        <v>56</v>
      </c>
      <c r="B7" s="444">
        <v>15</v>
      </c>
      <c r="C7" s="193">
        <v>18</v>
      </c>
      <c r="D7" s="422"/>
      <c r="E7" s="422"/>
      <c r="F7" s="422"/>
      <c r="G7" s="422"/>
      <c r="H7" s="422"/>
      <c r="I7" s="422"/>
      <c r="J7" s="422"/>
      <c r="K7" s="422"/>
    </row>
    <row r="8" spans="1:11" ht="26.25" thickBot="1">
      <c r="A8" s="445" t="s">
        <v>57</v>
      </c>
      <c r="B8" s="438">
        <v>85</v>
      </c>
      <c r="C8" s="446">
        <v>100</v>
      </c>
      <c r="D8" s="422"/>
      <c r="E8" s="422"/>
      <c r="F8" s="422"/>
      <c r="G8" s="422"/>
      <c r="H8" s="422"/>
      <c r="I8" s="422"/>
      <c r="J8" s="422"/>
      <c r="K8" s="422"/>
    </row>
    <row r="9" spans="1:11" ht="24" customHeight="1">
      <c r="A9" s="422"/>
      <c r="B9" s="422"/>
      <c r="C9" s="422"/>
      <c r="D9" s="422"/>
      <c r="E9" s="422"/>
      <c r="F9" s="422"/>
      <c r="G9" s="422"/>
      <c r="H9" s="422"/>
      <c r="I9" s="422"/>
      <c r="J9" s="422"/>
      <c r="K9" s="422"/>
    </row>
    <row r="10" spans="1:11" ht="12.75">
      <c r="A10" s="515" t="s">
        <v>454</v>
      </c>
      <c r="B10" s="515"/>
      <c r="C10" s="515"/>
      <c r="D10" s="515"/>
      <c r="E10" s="515"/>
      <c r="F10" s="515"/>
      <c r="G10" s="515"/>
      <c r="H10" s="515"/>
      <c r="I10" s="515"/>
      <c r="J10" s="515"/>
      <c r="K10" s="515"/>
    </row>
    <row r="11" spans="1:11" ht="12.75">
      <c r="A11" s="515"/>
      <c r="B11" s="515"/>
      <c r="C11" s="515"/>
      <c r="D11" s="515"/>
      <c r="E11" s="515"/>
      <c r="F11" s="515"/>
      <c r="G11" s="515"/>
      <c r="H11" s="515"/>
      <c r="I11" s="515"/>
      <c r="J11" s="515"/>
      <c r="K11" s="515"/>
    </row>
    <row r="12" spans="1:8" ht="26.25" customHeight="1">
      <c r="A12" s="210"/>
      <c r="B12" s="514" t="s">
        <v>55</v>
      </c>
      <c r="C12" s="514"/>
      <c r="D12" s="24"/>
      <c r="E12" s="24"/>
      <c r="F12" s="24"/>
      <c r="G12" s="24"/>
      <c r="H12" s="24"/>
    </row>
    <row r="13" spans="1:8" ht="26.25" thickBot="1">
      <c r="A13" s="211"/>
      <c r="B13" s="208" t="s">
        <v>21</v>
      </c>
      <c r="C13" s="209" t="s">
        <v>54</v>
      </c>
      <c r="D13" s="24"/>
      <c r="E13" s="24"/>
      <c r="F13" s="24"/>
      <c r="G13" s="24"/>
      <c r="H13" s="24"/>
    </row>
    <row r="14" spans="1:8" ht="12.75">
      <c r="A14" s="152" t="s">
        <v>51</v>
      </c>
      <c r="B14" s="152">
        <v>40</v>
      </c>
      <c r="C14" s="132">
        <v>61</v>
      </c>
      <c r="D14" s="24"/>
      <c r="E14" s="24"/>
      <c r="F14" s="24"/>
      <c r="G14" s="24"/>
      <c r="H14" s="24"/>
    </row>
    <row r="15" spans="1:8" ht="15" thickBot="1">
      <c r="A15" s="157" t="s">
        <v>402</v>
      </c>
      <c r="B15" s="157">
        <v>26</v>
      </c>
      <c r="C15" s="58">
        <v>39</v>
      </c>
      <c r="D15" s="24"/>
      <c r="E15" s="24"/>
      <c r="F15" s="24"/>
      <c r="G15" s="24"/>
      <c r="H15" s="24"/>
    </row>
    <row r="16" spans="1:8" ht="27.75" thickBot="1">
      <c r="A16" s="160" t="s">
        <v>403</v>
      </c>
      <c r="B16" s="163">
        <v>66</v>
      </c>
      <c r="C16" s="71">
        <v>100</v>
      </c>
      <c r="D16" s="24"/>
      <c r="E16" s="24"/>
      <c r="F16" s="24"/>
      <c r="G16" s="24"/>
      <c r="H16" s="24"/>
    </row>
    <row r="17" spans="1:4" ht="12.75">
      <c r="A17" s="12" t="s">
        <v>252</v>
      </c>
      <c r="D17" s="4"/>
    </row>
    <row r="19" ht="12.75">
      <c r="A19" s="35" t="s">
        <v>253</v>
      </c>
    </row>
    <row r="20" spans="1:10" ht="37.5" customHeight="1">
      <c r="A20" s="478" t="s">
        <v>279</v>
      </c>
      <c r="B20" s="478"/>
      <c r="C20" s="478"/>
      <c r="D20" s="478"/>
      <c r="E20" s="478"/>
      <c r="F20" s="478"/>
      <c r="G20" s="478"/>
      <c r="H20" s="478"/>
      <c r="I20" s="478"/>
      <c r="J20" s="478"/>
    </row>
    <row r="21" spans="1:10" ht="27.75" customHeight="1">
      <c r="A21" s="486" t="s">
        <v>291</v>
      </c>
      <c r="B21" s="486"/>
      <c r="C21" s="486"/>
      <c r="D21" s="486"/>
      <c r="E21" s="486"/>
      <c r="F21" s="486"/>
      <c r="G21" s="486"/>
      <c r="H21" s="486"/>
      <c r="I21" s="486"/>
      <c r="J21" s="486"/>
    </row>
    <row r="22" spans="1:10" ht="45.75" customHeight="1">
      <c r="A22" s="481" t="s">
        <v>600</v>
      </c>
      <c r="B22" s="478"/>
      <c r="C22" s="478"/>
      <c r="D22" s="478"/>
      <c r="E22" s="478"/>
      <c r="F22" s="478"/>
      <c r="G22" s="478"/>
      <c r="H22" s="478"/>
      <c r="I22" s="478"/>
      <c r="J22" s="478"/>
    </row>
    <row r="23" spans="1:8" ht="12.75">
      <c r="A23" s="486" t="s">
        <v>401</v>
      </c>
      <c r="B23" s="476"/>
      <c r="C23" s="476"/>
      <c r="D23" s="476"/>
      <c r="E23" s="476"/>
      <c r="F23" s="476"/>
      <c r="G23" s="476"/>
      <c r="H23" s="476"/>
    </row>
    <row r="24" ht="15" customHeight="1">
      <c r="A24" s="32" t="s">
        <v>565</v>
      </c>
    </row>
    <row r="25" ht="14.25">
      <c r="A25" s="32" t="s">
        <v>447</v>
      </c>
    </row>
  </sheetData>
  <sheetProtection/>
  <mergeCells count="7">
    <mergeCell ref="B3:C3"/>
    <mergeCell ref="B12:C12"/>
    <mergeCell ref="A23:H23"/>
    <mergeCell ref="A20:J20"/>
    <mergeCell ref="A21:J21"/>
    <mergeCell ref="A22:J22"/>
    <mergeCell ref="A10:K11"/>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K28"/>
  <sheetViews>
    <sheetView zoomScalePageLayoutView="70" workbookViewId="0" topLeftCell="A1">
      <selection activeCell="A1" sqref="A1:K1"/>
    </sheetView>
  </sheetViews>
  <sheetFormatPr defaultColWidth="8.88671875" defaultRowHeight="15"/>
  <cols>
    <col min="1" max="1" width="18.21484375" style="1" customWidth="1"/>
    <col min="2" max="2" width="6.6640625" style="1" customWidth="1"/>
    <col min="3" max="16384" width="8.88671875" style="1" customWidth="1"/>
  </cols>
  <sheetData>
    <row r="1" spans="1:11" ht="30" customHeight="1">
      <c r="A1" s="505" t="s">
        <v>495</v>
      </c>
      <c r="B1" s="505"/>
      <c r="C1" s="505"/>
      <c r="D1" s="505"/>
      <c r="E1" s="505"/>
      <c r="F1" s="505"/>
      <c r="G1" s="505"/>
      <c r="H1" s="505"/>
      <c r="I1" s="505"/>
      <c r="J1" s="505"/>
      <c r="K1" s="505"/>
    </row>
    <row r="3" spans="1:6" ht="12.75" customHeight="1">
      <c r="A3" s="34"/>
      <c r="B3" s="33"/>
      <c r="C3" s="484" t="s">
        <v>25</v>
      </c>
      <c r="D3" s="484"/>
      <c r="E3" s="485" t="s">
        <v>45</v>
      </c>
      <c r="F3" s="484"/>
    </row>
    <row r="4" spans="1:6" ht="26.25" thickBot="1">
      <c r="A4" s="121"/>
      <c r="B4" s="58"/>
      <c r="C4" s="118" t="s">
        <v>21</v>
      </c>
      <c r="D4" s="385" t="s">
        <v>17</v>
      </c>
      <c r="E4" s="203" t="s">
        <v>21</v>
      </c>
      <c r="F4" s="385" t="s">
        <v>17</v>
      </c>
    </row>
    <row r="5" spans="1:6" ht="12.75">
      <c r="A5" s="212" t="s">
        <v>571</v>
      </c>
      <c r="B5" s="132"/>
      <c r="C5" s="213"/>
      <c r="D5" s="214"/>
      <c r="E5" s="228"/>
      <c r="F5" s="214"/>
    </row>
    <row r="6" spans="1:8" ht="12.75">
      <c r="A6" s="33"/>
      <c r="B6" s="33" t="s">
        <v>51</v>
      </c>
      <c r="C6" s="33">
        <v>26</v>
      </c>
      <c r="D6" s="33">
        <v>13</v>
      </c>
      <c r="E6" s="30">
        <v>63</v>
      </c>
      <c r="F6" s="33">
        <v>41</v>
      </c>
      <c r="H6" s="13" t="s">
        <v>261</v>
      </c>
    </row>
    <row r="7" spans="1:6" ht="12.75">
      <c r="A7" s="33"/>
      <c r="B7" s="33" t="s">
        <v>52</v>
      </c>
      <c r="C7" s="33">
        <v>22</v>
      </c>
      <c r="D7" s="33">
        <v>11</v>
      </c>
      <c r="E7" s="30">
        <v>59</v>
      </c>
      <c r="F7" s="33">
        <v>38</v>
      </c>
    </row>
    <row r="8" spans="1:6" ht="17.25" customHeight="1" thickBot="1">
      <c r="A8" s="58"/>
      <c r="B8" s="58" t="s">
        <v>406</v>
      </c>
      <c r="C8" s="58">
        <v>157</v>
      </c>
      <c r="D8" s="58">
        <v>77</v>
      </c>
      <c r="E8" s="229">
        <v>33</v>
      </c>
      <c r="F8" s="58">
        <v>21</v>
      </c>
    </row>
    <row r="9" spans="1:6" ht="13.5" thickBot="1">
      <c r="A9" s="108"/>
      <c r="B9" s="108" t="s">
        <v>18</v>
      </c>
      <c r="C9" s="108">
        <v>205</v>
      </c>
      <c r="D9" s="71">
        <v>100</v>
      </c>
      <c r="E9" s="227">
        <v>155</v>
      </c>
      <c r="F9" s="71">
        <v>100</v>
      </c>
    </row>
    <row r="10" spans="1:6" ht="12.75">
      <c r="A10" s="212" t="s">
        <v>59</v>
      </c>
      <c r="B10" s="215"/>
      <c r="C10" s="215"/>
      <c r="D10" s="132"/>
      <c r="E10" s="230"/>
      <c r="F10" s="132"/>
    </row>
    <row r="11" spans="1:6" ht="12.75">
      <c r="A11" s="33"/>
      <c r="B11" s="33" t="s">
        <v>51</v>
      </c>
      <c r="C11" s="33">
        <v>78</v>
      </c>
      <c r="D11" s="33">
        <v>38</v>
      </c>
      <c r="E11" s="30">
        <v>116</v>
      </c>
      <c r="F11" s="33">
        <v>75</v>
      </c>
    </row>
    <row r="12" spans="1:6" ht="12.75">
      <c r="A12" s="33"/>
      <c r="B12" s="33" t="s">
        <v>52</v>
      </c>
      <c r="C12" s="33">
        <v>15</v>
      </c>
      <c r="D12" s="33">
        <v>7</v>
      </c>
      <c r="E12" s="30">
        <v>20</v>
      </c>
      <c r="F12" s="33">
        <v>13</v>
      </c>
    </row>
    <row r="13" spans="1:6" ht="13.5" thickBot="1">
      <c r="A13" s="58"/>
      <c r="B13" s="58" t="s">
        <v>58</v>
      </c>
      <c r="C13" s="58">
        <v>112</v>
      </c>
      <c r="D13" s="58">
        <v>55</v>
      </c>
      <c r="E13" s="229">
        <v>19</v>
      </c>
      <c r="F13" s="58">
        <v>12</v>
      </c>
    </row>
    <row r="14" spans="1:6" ht="13.5" thickBot="1">
      <c r="A14" s="108"/>
      <c r="B14" s="108" t="s">
        <v>18</v>
      </c>
      <c r="C14" s="108">
        <v>205</v>
      </c>
      <c r="D14" s="71">
        <v>100</v>
      </c>
      <c r="E14" s="227">
        <v>155</v>
      </c>
      <c r="F14" s="71">
        <v>100</v>
      </c>
    </row>
    <row r="15" spans="1:6" ht="12.75">
      <c r="A15" s="212" t="s">
        <v>60</v>
      </c>
      <c r="B15" s="215"/>
      <c r="C15" s="215"/>
      <c r="D15" s="132"/>
      <c r="E15" s="230"/>
      <c r="F15" s="132"/>
    </row>
    <row r="16" spans="1:6" ht="12.75">
      <c r="A16" s="33"/>
      <c r="B16" s="33" t="s">
        <v>51</v>
      </c>
      <c r="C16" s="33">
        <v>10</v>
      </c>
      <c r="D16" s="33">
        <v>5</v>
      </c>
      <c r="E16" s="30">
        <v>31</v>
      </c>
      <c r="F16" s="33">
        <v>20</v>
      </c>
    </row>
    <row r="17" spans="1:6" ht="12.75">
      <c r="A17" s="33"/>
      <c r="B17" s="33" t="s">
        <v>52</v>
      </c>
      <c r="C17" s="33">
        <v>50</v>
      </c>
      <c r="D17" s="33">
        <v>24</v>
      </c>
      <c r="E17" s="30">
        <v>94</v>
      </c>
      <c r="F17" s="33">
        <v>61</v>
      </c>
    </row>
    <row r="18" spans="1:6" ht="13.5" thickBot="1">
      <c r="A18" s="58"/>
      <c r="B18" s="58" t="s">
        <v>58</v>
      </c>
      <c r="C18" s="58">
        <v>145</v>
      </c>
      <c r="D18" s="58">
        <v>71</v>
      </c>
      <c r="E18" s="229">
        <v>30</v>
      </c>
      <c r="F18" s="58">
        <v>19</v>
      </c>
    </row>
    <row r="19" spans="1:6" ht="13.5" thickBot="1">
      <c r="A19" s="108"/>
      <c r="B19" s="108" t="s">
        <v>18</v>
      </c>
      <c r="C19" s="108">
        <v>205</v>
      </c>
      <c r="D19" s="71">
        <v>100</v>
      </c>
      <c r="E19" s="227">
        <v>155</v>
      </c>
      <c r="F19" s="71">
        <v>100</v>
      </c>
    </row>
    <row r="20" spans="1:4" ht="12.75">
      <c r="A20" s="12" t="s">
        <v>252</v>
      </c>
      <c r="D20" s="4"/>
    </row>
    <row r="22" ht="12.75">
      <c r="A22" s="35" t="s">
        <v>253</v>
      </c>
    </row>
    <row r="23" spans="1:8" ht="57" customHeight="1">
      <c r="A23" s="478" t="s">
        <v>279</v>
      </c>
      <c r="B23" s="478"/>
      <c r="C23" s="478"/>
      <c r="D23" s="478"/>
      <c r="E23" s="478"/>
      <c r="F23" s="478"/>
      <c r="G23" s="478"/>
      <c r="H23" s="478"/>
    </row>
    <row r="24" spans="1:8" ht="15" customHeight="1">
      <c r="A24" s="394"/>
      <c r="B24" s="394"/>
      <c r="C24" s="394"/>
      <c r="D24" s="394"/>
      <c r="E24" s="394"/>
      <c r="F24" s="394"/>
      <c r="G24" s="394"/>
      <c r="H24" s="394"/>
    </row>
    <row r="25" spans="1:8" ht="52.5" customHeight="1">
      <c r="A25" s="486" t="s">
        <v>566</v>
      </c>
      <c r="B25" s="476"/>
      <c r="C25" s="476"/>
      <c r="D25" s="476"/>
      <c r="E25" s="476"/>
      <c r="F25" s="476"/>
      <c r="G25" s="476"/>
      <c r="H25" s="476"/>
    </row>
    <row r="26" spans="1:8" ht="52.5" customHeight="1">
      <c r="A26" s="487" t="s">
        <v>600</v>
      </c>
      <c r="B26" s="502"/>
      <c r="C26" s="502"/>
      <c r="D26" s="502"/>
      <c r="E26" s="502"/>
      <c r="F26" s="502"/>
      <c r="G26" s="502"/>
      <c r="H26" s="502"/>
    </row>
    <row r="27" spans="1:8" ht="15.75" customHeight="1">
      <c r="A27" s="486" t="s">
        <v>404</v>
      </c>
      <c r="B27" s="476"/>
      <c r="C27" s="476"/>
      <c r="D27" s="476"/>
      <c r="E27" s="476"/>
      <c r="F27" s="476"/>
      <c r="G27" s="476"/>
      <c r="H27" s="476"/>
    </row>
    <row r="28" ht="14.25">
      <c r="A28" s="83" t="s">
        <v>405</v>
      </c>
    </row>
  </sheetData>
  <sheetProtection/>
  <mergeCells count="7">
    <mergeCell ref="A27:H27"/>
    <mergeCell ref="A26:H26"/>
    <mergeCell ref="A1:K1"/>
    <mergeCell ref="C3:D3"/>
    <mergeCell ref="E3:F3"/>
    <mergeCell ref="A23:H23"/>
    <mergeCell ref="A25:H2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A1:K19"/>
  <sheetViews>
    <sheetView zoomScalePageLayoutView="80" workbookViewId="0" topLeftCell="A1">
      <selection activeCell="A1" sqref="A1:K2"/>
    </sheetView>
  </sheetViews>
  <sheetFormatPr defaultColWidth="8.88671875" defaultRowHeight="15"/>
  <cols>
    <col min="1" max="1" width="14.77734375" style="1" customWidth="1"/>
    <col min="2" max="16384" width="8.88671875" style="1" customWidth="1"/>
  </cols>
  <sheetData>
    <row r="1" spans="1:11" ht="14.25" customHeight="1">
      <c r="A1" s="505" t="s">
        <v>607</v>
      </c>
      <c r="B1" s="505"/>
      <c r="C1" s="505"/>
      <c r="D1" s="505"/>
      <c r="E1" s="505"/>
      <c r="F1" s="505"/>
      <c r="G1" s="505"/>
      <c r="H1" s="505"/>
      <c r="I1" s="505"/>
      <c r="J1" s="505"/>
      <c r="K1" s="505"/>
    </row>
    <row r="2" spans="1:11" ht="12.75">
      <c r="A2" s="505"/>
      <c r="B2" s="505"/>
      <c r="C2" s="505"/>
      <c r="D2" s="505"/>
      <c r="E2" s="505"/>
      <c r="F2" s="505"/>
      <c r="G2" s="505"/>
      <c r="H2" s="505"/>
      <c r="I2" s="505"/>
      <c r="J2" s="505"/>
      <c r="K2" s="505"/>
    </row>
    <row r="3" spans="1:11" ht="12.75">
      <c r="A3" s="463"/>
      <c r="B3" s="463"/>
      <c r="C3" s="463"/>
      <c r="D3" s="463"/>
      <c r="E3" s="463"/>
      <c r="F3" s="463"/>
      <c r="G3" s="463"/>
      <c r="H3" s="463"/>
      <c r="I3" s="463"/>
      <c r="J3" s="463"/>
      <c r="K3" s="463"/>
    </row>
    <row r="4" spans="1:8" ht="12.75">
      <c r="A4" s="421"/>
      <c r="B4" s="516" t="s">
        <v>61</v>
      </c>
      <c r="C4" s="516"/>
      <c r="D4" s="422"/>
      <c r="E4" s="422"/>
      <c r="F4" s="422"/>
      <c r="G4" s="422"/>
      <c r="H4" s="422"/>
    </row>
    <row r="5" spans="1:8" ht="26.25" thickBot="1">
      <c r="A5" s="423" t="s">
        <v>455</v>
      </c>
      <c r="B5" s="424" t="s">
        <v>21</v>
      </c>
      <c r="C5" s="425" t="s">
        <v>54</v>
      </c>
      <c r="D5" s="422"/>
      <c r="E5" s="422"/>
      <c r="F5" s="422"/>
      <c r="G5" s="422"/>
      <c r="H5" s="422"/>
    </row>
    <row r="6" spans="1:8" ht="12.75">
      <c r="A6" s="190" t="s">
        <v>51</v>
      </c>
      <c r="B6" s="426">
        <v>58</v>
      </c>
      <c r="C6" s="427">
        <f>B6/85</f>
        <v>0.6823529411764706</v>
      </c>
      <c r="D6" s="422"/>
      <c r="E6" s="422"/>
      <c r="F6" s="422"/>
      <c r="G6" s="422"/>
      <c r="H6" s="422"/>
    </row>
    <row r="7" spans="1:10" ht="12.75">
      <c r="A7" s="82" t="s">
        <v>52</v>
      </c>
      <c r="B7" s="27">
        <v>11</v>
      </c>
      <c r="C7" s="428">
        <f>B7/85</f>
        <v>0.12941176470588237</v>
      </c>
      <c r="D7" s="422"/>
      <c r="E7" s="422"/>
      <c r="F7" s="422"/>
      <c r="G7" s="422"/>
      <c r="H7" s="422"/>
      <c r="J7" s="13"/>
    </row>
    <row r="8" spans="1:8" ht="12.75">
      <c r="A8" s="82" t="s">
        <v>58</v>
      </c>
      <c r="B8" s="27">
        <v>5</v>
      </c>
      <c r="C8" s="428">
        <f>B8/85</f>
        <v>0.058823529411764705</v>
      </c>
      <c r="D8" s="422"/>
      <c r="E8" s="422"/>
      <c r="F8" s="422"/>
      <c r="G8" s="422"/>
      <c r="H8" s="422"/>
    </row>
    <row r="9" spans="1:8" ht="13.5" thickBot="1">
      <c r="A9" s="192" t="s">
        <v>56</v>
      </c>
      <c r="B9" s="429">
        <v>11</v>
      </c>
      <c r="C9" s="430">
        <f>B9/85</f>
        <v>0.12941176470588237</v>
      </c>
      <c r="D9" s="422"/>
      <c r="E9" s="422"/>
      <c r="F9" s="422"/>
      <c r="G9" s="422"/>
      <c r="H9" s="422"/>
    </row>
    <row r="10" spans="1:8" ht="13.5" thickBot="1">
      <c r="A10" s="195" t="s">
        <v>18</v>
      </c>
      <c r="B10" s="195">
        <v>85</v>
      </c>
      <c r="C10" s="431">
        <v>1</v>
      </c>
      <c r="D10" s="422"/>
      <c r="E10" s="422"/>
      <c r="F10" s="422"/>
      <c r="G10" s="422"/>
      <c r="H10" s="422"/>
    </row>
    <row r="11" spans="1:8" ht="12.75">
      <c r="A11" s="432" t="s">
        <v>252</v>
      </c>
      <c r="B11" s="422"/>
      <c r="C11" s="422"/>
      <c r="D11" s="433"/>
      <c r="E11" s="422"/>
      <c r="F11" s="422"/>
      <c r="G11" s="422"/>
      <c r="H11" s="422"/>
    </row>
    <row r="12" spans="1:8" ht="12.75">
      <c r="A12" s="422"/>
      <c r="B12" s="422"/>
      <c r="C12" s="422"/>
      <c r="D12" s="422"/>
      <c r="E12" s="422"/>
      <c r="F12" s="422"/>
      <c r="G12" s="422"/>
      <c r="H12" s="422"/>
    </row>
    <row r="13" spans="1:8" ht="12.75">
      <c r="A13" s="434" t="s">
        <v>253</v>
      </c>
      <c r="B13" s="422"/>
      <c r="C13" s="422"/>
      <c r="D13" s="422"/>
      <c r="E13" s="422"/>
      <c r="F13" s="422"/>
      <c r="G13" s="422"/>
      <c r="H13" s="422"/>
    </row>
    <row r="14" spans="1:8" ht="51" customHeight="1">
      <c r="A14" s="517" t="s">
        <v>279</v>
      </c>
      <c r="B14" s="517"/>
      <c r="C14" s="517"/>
      <c r="D14" s="517"/>
      <c r="E14" s="517"/>
      <c r="F14" s="517"/>
      <c r="G14" s="517"/>
      <c r="H14" s="517"/>
    </row>
    <row r="15" spans="1:8" ht="8.25" customHeight="1">
      <c r="A15" s="435"/>
      <c r="B15" s="435"/>
      <c r="C15" s="435"/>
      <c r="D15" s="435"/>
      <c r="E15" s="435"/>
      <c r="F15" s="435"/>
      <c r="G15" s="435"/>
      <c r="H15" s="435"/>
    </row>
    <row r="16" spans="1:8" ht="51" customHeight="1">
      <c r="A16" s="518" t="s">
        <v>568</v>
      </c>
      <c r="B16" s="519"/>
      <c r="C16" s="519"/>
      <c r="D16" s="519"/>
      <c r="E16" s="519"/>
      <c r="F16" s="519"/>
      <c r="G16" s="519"/>
      <c r="H16" s="519"/>
    </row>
    <row r="17" spans="1:8" ht="56.25" customHeight="1">
      <c r="A17" s="487" t="s">
        <v>621</v>
      </c>
      <c r="B17" s="502"/>
      <c r="C17" s="502"/>
      <c r="D17" s="502"/>
      <c r="E17" s="502"/>
      <c r="F17" s="502"/>
      <c r="G17" s="502"/>
      <c r="H17" s="502"/>
    </row>
    <row r="18" spans="1:8" ht="12.75">
      <c r="A18" s="486" t="s">
        <v>401</v>
      </c>
      <c r="B18" s="476"/>
      <c r="C18" s="476"/>
      <c r="D18" s="476"/>
      <c r="E18" s="476"/>
      <c r="F18" s="476"/>
      <c r="G18" s="476"/>
      <c r="H18" s="476"/>
    </row>
    <row r="19" ht="12.75">
      <c r="A19" s="83"/>
    </row>
  </sheetData>
  <sheetProtection/>
  <mergeCells count="6">
    <mergeCell ref="A1:K2"/>
    <mergeCell ref="B4:C4"/>
    <mergeCell ref="A14:H14"/>
    <mergeCell ref="A16:H16"/>
    <mergeCell ref="A18:H18"/>
    <mergeCell ref="A17:H17"/>
  </mergeCells>
  <printOptions/>
  <pageMargins left="0.7086614173228347" right="0.7086614173228347" top="0.7480314960629921" bottom="0.7480314960629921" header="0.31496062992125984" footer="0.31496062992125984"/>
  <pageSetup fitToHeight="1" fitToWidth="1" horizontalDpi="1200" verticalDpi="12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K22"/>
  <sheetViews>
    <sheetView zoomScalePageLayoutView="70" workbookViewId="0" topLeftCell="A1">
      <selection activeCell="A1" sqref="A1:K2"/>
    </sheetView>
  </sheetViews>
  <sheetFormatPr defaultColWidth="8.88671875" defaultRowHeight="15"/>
  <cols>
    <col min="1" max="1" width="36.99609375" style="1" customWidth="1"/>
    <col min="2" max="2" width="13.4453125" style="1" customWidth="1"/>
    <col min="3" max="3" width="9.10546875" style="1" bestFit="1" customWidth="1"/>
    <col min="4" max="16384" width="8.88671875" style="1" customWidth="1"/>
  </cols>
  <sheetData>
    <row r="1" spans="1:11" ht="15" customHeight="1">
      <c r="A1" s="520" t="s">
        <v>630</v>
      </c>
      <c r="B1" s="520"/>
      <c r="C1" s="520"/>
      <c r="D1" s="520"/>
      <c r="E1" s="520"/>
      <c r="F1" s="520"/>
      <c r="G1" s="520"/>
      <c r="H1" s="520"/>
      <c r="I1" s="520"/>
      <c r="J1" s="520"/>
      <c r="K1" s="520"/>
    </row>
    <row r="2" spans="1:11" ht="15" customHeight="1">
      <c r="A2" s="520"/>
      <c r="B2" s="520"/>
      <c r="C2" s="520"/>
      <c r="D2" s="520"/>
      <c r="E2" s="520"/>
      <c r="F2" s="520"/>
      <c r="G2" s="520"/>
      <c r="H2" s="520"/>
      <c r="I2" s="520"/>
      <c r="J2" s="520"/>
      <c r="K2" s="520"/>
    </row>
    <row r="3" spans="1:3" ht="15.75">
      <c r="A3" s="314"/>
      <c r="B3"/>
      <c r="C3"/>
    </row>
    <row r="4" spans="1:3" ht="13.5" thickBot="1">
      <c r="A4" s="121"/>
      <c r="B4" s="181" t="s">
        <v>265</v>
      </c>
      <c r="C4" s="279" t="s">
        <v>17</v>
      </c>
    </row>
    <row r="5" spans="1:4" ht="19.5" customHeight="1">
      <c r="A5" s="1" t="s">
        <v>572</v>
      </c>
      <c r="B5" s="21">
        <v>1</v>
      </c>
      <c r="C5" s="321">
        <v>1</v>
      </c>
      <c r="D5" s="309"/>
    </row>
    <row r="6" spans="1:3" ht="12.75">
      <c r="A6" s="1" t="s">
        <v>573</v>
      </c>
      <c r="B6" s="21">
        <v>39</v>
      </c>
      <c r="C6" s="321">
        <v>48</v>
      </c>
    </row>
    <row r="7" spans="1:3" ht="12.75">
      <c r="A7" s="1" t="s">
        <v>574</v>
      </c>
      <c r="B7" s="21">
        <v>13</v>
      </c>
      <c r="C7" s="321">
        <v>16</v>
      </c>
    </row>
    <row r="8" spans="1:3" ht="13.5" thickBot="1">
      <c r="A8" s="1" t="s">
        <v>575</v>
      </c>
      <c r="B8" s="21">
        <v>28</v>
      </c>
      <c r="C8" s="321">
        <v>35</v>
      </c>
    </row>
    <row r="9" spans="1:3" ht="13.5" thickBot="1">
      <c r="A9" s="71" t="s">
        <v>18</v>
      </c>
      <c r="B9" s="127">
        <v>81</v>
      </c>
      <c r="C9" s="201">
        <v>100</v>
      </c>
    </row>
    <row r="10" ht="12.75">
      <c r="A10" s="1" t="s">
        <v>389</v>
      </c>
    </row>
    <row r="12" spans="1:4" ht="19.5" customHeight="1">
      <c r="A12" s="35"/>
      <c r="D12" s="310"/>
    </row>
    <row r="13" spans="1:6" ht="155.25" customHeight="1">
      <c r="A13" s="508" t="s">
        <v>593</v>
      </c>
      <c r="B13" s="508"/>
      <c r="C13" s="508"/>
      <c r="D13" s="508"/>
      <c r="E13" s="322"/>
      <c r="F13" s="322"/>
    </row>
    <row r="14" spans="1:3" ht="12.75">
      <c r="A14" s="309"/>
      <c r="B14" s="309"/>
      <c r="C14" s="309"/>
    </row>
    <row r="15" ht="12.75">
      <c r="A15" s="85"/>
    </row>
    <row r="16" ht="12.75">
      <c r="A16" s="86"/>
    </row>
    <row r="18" spans="1:3" ht="18">
      <c r="A18" s="447"/>
      <c r="B18" s="447"/>
      <c r="C18" s="447"/>
    </row>
    <row r="22" ht="15" customHeight="1">
      <c r="A22" s="53" t="s">
        <v>388</v>
      </c>
    </row>
  </sheetData>
  <sheetProtection/>
  <mergeCells count="2">
    <mergeCell ref="A1:K2"/>
    <mergeCell ref="A13:D13"/>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4" r:id="rId1"/>
</worksheet>
</file>

<file path=xl/worksheets/sheet19.xml><?xml version="1.0" encoding="utf-8"?>
<worksheet xmlns="http://schemas.openxmlformats.org/spreadsheetml/2006/main" xmlns:r="http://schemas.openxmlformats.org/officeDocument/2006/relationships">
  <sheetPr>
    <pageSetUpPr fitToPage="1"/>
  </sheetPr>
  <dimension ref="A1:K39"/>
  <sheetViews>
    <sheetView zoomScalePageLayoutView="80" workbookViewId="0" topLeftCell="A1">
      <selection activeCell="A1" sqref="A1"/>
    </sheetView>
  </sheetViews>
  <sheetFormatPr defaultColWidth="8.88671875" defaultRowHeight="15"/>
  <cols>
    <col min="1" max="1" width="15.10546875" style="0" customWidth="1"/>
  </cols>
  <sheetData>
    <row r="1" ht="15">
      <c r="A1" s="35" t="s">
        <v>497</v>
      </c>
    </row>
    <row r="2" ht="15">
      <c r="A2" s="35"/>
    </row>
    <row r="3" spans="1:7" ht="15">
      <c r="A3" s="33"/>
      <c r="B3" s="484" t="s">
        <v>44</v>
      </c>
      <c r="C3" s="484"/>
      <c r="D3" s="484"/>
      <c r="E3" s="485" t="s">
        <v>45</v>
      </c>
      <c r="F3" s="484"/>
      <c r="G3" s="521"/>
    </row>
    <row r="4" spans="1:7" ht="39" thickBot="1">
      <c r="A4" s="118" t="s">
        <v>292</v>
      </c>
      <c r="B4" s="118" t="s">
        <v>265</v>
      </c>
      <c r="C4" s="118" t="s">
        <v>17</v>
      </c>
      <c r="D4" s="118" t="s">
        <v>62</v>
      </c>
      <c r="E4" s="203" t="s">
        <v>265</v>
      </c>
      <c r="F4" s="6" t="s">
        <v>17</v>
      </c>
      <c r="G4" s="118" t="s">
        <v>62</v>
      </c>
    </row>
    <row r="5" spans="1:11" ht="15">
      <c r="A5" s="132">
        <v>1</v>
      </c>
      <c r="B5" s="132">
        <v>23</v>
      </c>
      <c r="C5" s="132">
        <v>36</v>
      </c>
      <c r="D5" s="191">
        <v>23</v>
      </c>
      <c r="E5" s="225">
        <v>18</v>
      </c>
      <c r="F5" s="132">
        <v>26</v>
      </c>
      <c r="G5" s="135">
        <v>18</v>
      </c>
      <c r="K5" s="84"/>
    </row>
    <row r="6" spans="1:7" ht="15">
      <c r="A6" s="33">
        <v>2</v>
      </c>
      <c r="B6" s="33">
        <v>15</v>
      </c>
      <c r="C6" s="33">
        <v>23</v>
      </c>
      <c r="D6" s="70">
        <v>30</v>
      </c>
      <c r="E6" s="30">
        <v>17</v>
      </c>
      <c r="F6" s="33">
        <v>25</v>
      </c>
      <c r="G6" s="70">
        <v>34</v>
      </c>
    </row>
    <row r="7" spans="1:7" ht="15">
      <c r="A7" s="33">
        <v>3</v>
      </c>
      <c r="B7" s="33">
        <v>9</v>
      </c>
      <c r="C7" s="33">
        <v>14</v>
      </c>
      <c r="D7" s="70">
        <v>27</v>
      </c>
      <c r="E7" s="30">
        <v>10</v>
      </c>
      <c r="F7" s="33">
        <v>14</v>
      </c>
      <c r="G7" s="87">
        <v>30</v>
      </c>
    </row>
    <row r="8" spans="1:7" ht="15">
      <c r="A8" s="33">
        <v>4</v>
      </c>
      <c r="B8" s="33">
        <v>6</v>
      </c>
      <c r="C8" s="33">
        <v>9</v>
      </c>
      <c r="D8" s="70">
        <v>24</v>
      </c>
      <c r="E8" s="30">
        <v>9</v>
      </c>
      <c r="F8" s="33">
        <v>13</v>
      </c>
      <c r="G8" s="70">
        <v>36</v>
      </c>
    </row>
    <row r="9" spans="1:7" ht="15">
      <c r="A9" s="33">
        <v>5</v>
      </c>
      <c r="B9" s="33">
        <v>4</v>
      </c>
      <c r="C9" s="33">
        <v>6</v>
      </c>
      <c r="D9" s="70">
        <v>20</v>
      </c>
      <c r="E9" s="30">
        <v>5</v>
      </c>
      <c r="F9" s="33">
        <v>7</v>
      </c>
      <c r="G9" s="70">
        <v>25</v>
      </c>
    </row>
    <row r="10" spans="1:7" ht="15">
      <c r="A10" s="33">
        <v>6</v>
      </c>
      <c r="B10" s="43">
        <v>2</v>
      </c>
      <c r="C10" s="43">
        <v>3</v>
      </c>
      <c r="D10" s="89">
        <v>12</v>
      </c>
      <c r="E10" s="42">
        <v>6</v>
      </c>
      <c r="F10" s="43">
        <v>9</v>
      </c>
      <c r="G10" s="89">
        <v>36</v>
      </c>
    </row>
    <row r="11" spans="1:7" ht="15">
      <c r="A11" s="33">
        <v>7</v>
      </c>
      <c r="B11" s="43">
        <v>3</v>
      </c>
      <c r="C11" s="43">
        <v>5</v>
      </c>
      <c r="D11" s="89">
        <v>21</v>
      </c>
      <c r="E11" s="42" t="s">
        <v>37</v>
      </c>
      <c r="F11" s="43" t="s">
        <v>37</v>
      </c>
      <c r="G11" s="89" t="s">
        <v>37</v>
      </c>
    </row>
    <row r="12" spans="1:7" ht="15">
      <c r="A12" s="33">
        <v>8</v>
      </c>
      <c r="B12" s="43" t="s">
        <v>37</v>
      </c>
      <c r="C12" s="43" t="s">
        <v>37</v>
      </c>
      <c r="D12" s="89" t="s">
        <v>37</v>
      </c>
      <c r="E12" s="42">
        <v>2</v>
      </c>
      <c r="F12" s="43">
        <v>3</v>
      </c>
      <c r="G12" s="89">
        <v>16</v>
      </c>
    </row>
    <row r="13" spans="1:7" ht="15">
      <c r="A13" s="33">
        <v>9</v>
      </c>
      <c r="B13" s="43" t="s">
        <v>37</v>
      </c>
      <c r="C13" s="43" t="s">
        <v>37</v>
      </c>
      <c r="D13" s="89" t="s">
        <v>37</v>
      </c>
      <c r="E13" s="42">
        <v>2</v>
      </c>
      <c r="F13" s="43">
        <v>3</v>
      </c>
      <c r="G13" s="89">
        <v>18</v>
      </c>
    </row>
    <row r="14" spans="1:7" ht="15">
      <c r="A14" s="33">
        <v>10</v>
      </c>
      <c r="B14" s="43">
        <v>1</v>
      </c>
      <c r="C14" s="43">
        <v>2</v>
      </c>
      <c r="D14" s="89">
        <v>10</v>
      </c>
      <c r="E14" s="42" t="s">
        <v>37</v>
      </c>
      <c r="F14" s="44" t="s">
        <v>37</v>
      </c>
      <c r="G14" s="89" t="s">
        <v>37</v>
      </c>
    </row>
    <row r="15" spans="1:7" ht="15">
      <c r="A15" s="33">
        <v>11</v>
      </c>
      <c r="B15" s="43" t="s">
        <v>37</v>
      </c>
      <c r="C15" s="43" t="s">
        <v>37</v>
      </c>
      <c r="D15" s="89" t="s">
        <v>37</v>
      </c>
      <c r="E15" s="42" t="s">
        <v>37</v>
      </c>
      <c r="F15" s="44" t="s">
        <v>37</v>
      </c>
      <c r="G15" s="89" t="s">
        <v>37</v>
      </c>
    </row>
    <row r="16" spans="1:7" ht="15">
      <c r="A16" s="33">
        <v>12</v>
      </c>
      <c r="B16" s="43" t="s">
        <v>37</v>
      </c>
      <c r="C16" s="43" t="s">
        <v>37</v>
      </c>
      <c r="D16" s="89" t="s">
        <v>37</v>
      </c>
      <c r="E16" s="42" t="s">
        <v>37</v>
      </c>
      <c r="F16" s="44" t="s">
        <v>37</v>
      </c>
      <c r="G16" s="89" t="s">
        <v>37</v>
      </c>
    </row>
    <row r="17" spans="1:7" ht="15.75" thickBot="1">
      <c r="A17" s="58">
        <v>13</v>
      </c>
      <c r="B17" s="122">
        <v>1</v>
      </c>
      <c r="C17" s="122">
        <v>2</v>
      </c>
      <c r="D17" s="159">
        <v>13</v>
      </c>
      <c r="E17" s="226" t="s">
        <v>37</v>
      </c>
      <c r="F17" s="219" t="s">
        <v>37</v>
      </c>
      <c r="G17" s="159" t="s">
        <v>37</v>
      </c>
    </row>
    <row r="18" spans="1:11" ht="22.5" customHeight="1" thickBot="1">
      <c r="A18" s="5" t="s">
        <v>407</v>
      </c>
      <c r="B18" s="5">
        <v>64</v>
      </c>
      <c r="C18" s="217">
        <f>B18/64</f>
        <v>1</v>
      </c>
      <c r="D18" s="137">
        <v>180</v>
      </c>
      <c r="E18" s="123">
        <v>69</v>
      </c>
      <c r="F18" s="218">
        <v>1</v>
      </c>
      <c r="G18" s="5">
        <v>213</v>
      </c>
      <c r="K18" s="84"/>
    </row>
    <row r="19" spans="1:7" ht="33.75" customHeight="1" thickBot="1">
      <c r="A19" s="220" t="s">
        <v>63</v>
      </c>
      <c r="B19" s="522">
        <v>145</v>
      </c>
      <c r="C19" s="522"/>
      <c r="D19" s="522"/>
      <c r="E19" s="523">
        <v>155</v>
      </c>
      <c r="F19" s="524"/>
      <c r="G19" s="524"/>
    </row>
    <row r="20" spans="1:7" ht="46.5" customHeight="1" thickBot="1">
      <c r="A20" s="138" t="s">
        <v>64</v>
      </c>
      <c r="B20" s="525">
        <v>0.44</v>
      </c>
      <c r="C20" s="526"/>
      <c r="D20" s="526"/>
      <c r="E20" s="527">
        <v>0.45</v>
      </c>
      <c r="F20" s="524"/>
      <c r="G20" s="524"/>
    </row>
    <row r="21" spans="1:8" ht="15">
      <c r="A21" s="221" t="s">
        <v>273</v>
      </c>
      <c r="B21" s="25"/>
      <c r="C21" s="25"/>
      <c r="D21" s="25"/>
      <c r="E21" s="25"/>
      <c r="F21" s="25"/>
      <c r="G21" s="25"/>
      <c r="H21" s="1"/>
    </row>
    <row r="22" spans="1:11" ht="14.25" customHeight="1">
      <c r="A22" s="1"/>
      <c r="B22" s="1"/>
      <c r="C22" s="1"/>
      <c r="D22" s="1"/>
      <c r="E22" s="1"/>
      <c r="F22" s="1"/>
      <c r="G22" s="1"/>
      <c r="H22" s="1"/>
      <c r="I22" s="1"/>
      <c r="J22" s="1"/>
      <c r="K22" s="1"/>
    </row>
    <row r="23" spans="1:11" ht="15">
      <c r="A23" s="35" t="s">
        <v>253</v>
      </c>
      <c r="B23" s="1"/>
      <c r="C23" s="1"/>
      <c r="D23" s="1"/>
      <c r="E23" s="1"/>
      <c r="F23" s="1"/>
      <c r="G23" s="1"/>
      <c r="H23" s="1"/>
      <c r="I23" s="1"/>
      <c r="J23" s="1"/>
      <c r="K23" s="1"/>
    </row>
    <row r="24" spans="1:11" ht="46.5" customHeight="1">
      <c r="A24" s="478" t="s">
        <v>279</v>
      </c>
      <c r="B24" s="478"/>
      <c r="C24" s="478"/>
      <c r="D24" s="478"/>
      <c r="E24" s="478"/>
      <c r="F24" s="478"/>
      <c r="G24" s="478"/>
      <c r="H24" s="478"/>
      <c r="I24" s="478"/>
      <c r="J24" s="478"/>
      <c r="K24" s="1"/>
    </row>
    <row r="25" spans="1:11" ht="15" customHeight="1">
      <c r="A25" s="394"/>
      <c r="B25" s="394"/>
      <c r="C25" s="394"/>
      <c r="D25" s="394"/>
      <c r="E25" s="394"/>
      <c r="F25" s="394"/>
      <c r="G25" s="394"/>
      <c r="H25" s="394"/>
      <c r="I25" s="1"/>
      <c r="J25" s="1"/>
      <c r="K25" s="1"/>
    </row>
    <row r="26" spans="1:11" ht="53.25" customHeight="1">
      <c r="A26" s="487" t="s">
        <v>598</v>
      </c>
      <c r="B26" s="487"/>
      <c r="C26" s="487"/>
      <c r="D26" s="487"/>
      <c r="E26" s="487"/>
      <c r="F26" s="487"/>
      <c r="G26" s="487"/>
      <c r="H26" s="487"/>
      <c r="I26" s="487"/>
      <c r="J26" s="487"/>
      <c r="K26" s="1"/>
    </row>
    <row r="27" spans="1:11" ht="27.75" customHeight="1">
      <c r="A27" s="509" t="s">
        <v>289</v>
      </c>
      <c r="B27" s="509"/>
      <c r="C27" s="509"/>
      <c r="D27" s="509"/>
      <c r="E27" s="509"/>
      <c r="F27" s="509"/>
      <c r="G27" s="509"/>
      <c r="H27" s="509"/>
      <c r="I27" s="509"/>
      <c r="J27" s="509"/>
      <c r="K27" s="1"/>
    </row>
    <row r="28" spans="1:11" ht="15">
      <c r="A28" s="418" t="s">
        <v>448</v>
      </c>
      <c r="B28" s="418"/>
      <c r="C28" s="418"/>
      <c r="D28" s="418"/>
      <c r="E28" s="418"/>
      <c r="F28" s="418"/>
      <c r="G28" s="418"/>
      <c r="H28" s="418"/>
      <c r="I28" s="418"/>
      <c r="J28" s="418"/>
      <c r="K28" s="1"/>
    </row>
    <row r="29" spans="1:11" ht="15">
      <c r="A29" s="1"/>
      <c r="B29" s="1"/>
      <c r="C29" s="1"/>
      <c r="D29" s="1"/>
      <c r="E29" s="1"/>
      <c r="F29" s="1"/>
      <c r="G29" s="1"/>
      <c r="H29" s="1"/>
      <c r="I29" s="1"/>
      <c r="J29" s="1"/>
      <c r="K29" s="1"/>
    </row>
    <row r="30" spans="1:11" ht="15">
      <c r="A30" s="1"/>
      <c r="B30" s="1"/>
      <c r="C30" s="1"/>
      <c r="D30" s="1"/>
      <c r="E30" s="1"/>
      <c r="F30" s="1"/>
      <c r="G30" s="1"/>
      <c r="H30" s="1"/>
      <c r="I30" s="1"/>
      <c r="J30" s="1"/>
      <c r="K30" s="1"/>
    </row>
    <row r="31" spans="2:11" ht="15">
      <c r="B31" s="1"/>
      <c r="C31" s="1"/>
      <c r="D31" s="1"/>
      <c r="E31" s="1"/>
      <c r="F31" s="1"/>
      <c r="G31" s="1"/>
      <c r="H31" s="1"/>
      <c r="I31" s="1"/>
      <c r="J31" s="1"/>
      <c r="K31" s="1"/>
    </row>
    <row r="32" spans="1:11" ht="15">
      <c r="A32" s="1"/>
      <c r="B32" s="1"/>
      <c r="C32" s="1"/>
      <c r="D32" s="1"/>
      <c r="E32" s="1"/>
      <c r="F32" s="1"/>
      <c r="G32" s="1"/>
      <c r="H32" s="1"/>
      <c r="I32" s="1"/>
      <c r="J32" s="1"/>
      <c r="K32" s="1"/>
    </row>
    <row r="33" spans="1:11" ht="15">
      <c r="A33" s="1"/>
      <c r="B33" s="1"/>
      <c r="C33" s="1"/>
      <c r="D33" s="1"/>
      <c r="E33" s="1"/>
      <c r="F33" s="1"/>
      <c r="G33" s="1"/>
      <c r="H33" s="1"/>
      <c r="I33" s="1"/>
      <c r="J33" s="1"/>
      <c r="K33" s="1"/>
    </row>
    <row r="34" spans="1:11" ht="15">
      <c r="A34" s="1"/>
      <c r="B34" s="1"/>
      <c r="C34" s="1"/>
      <c r="D34" s="1"/>
      <c r="E34" s="1"/>
      <c r="F34" s="1"/>
      <c r="G34" s="1"/>
      <c r="H34" s="1"/>
      <c r="I34" s="1"/>
      <c r="J34" s="1"/>
      <c r="K34" s="1"/>
    </row>
    <row r="35" spans="1:11" ht="15">
      <c r="A35" s="1"/>
      <c r="B35" s="1"/>
      <c r="C35" s="1"/>
      <c r="D35" s="1"/>
      <c r="E35" s="1"/>
      <c r="F35" s="1"/>
      <c r="G35" s="1"/>
      <c r="H35" s="1"/>
      <c r="I35" s="1"/>
      <c r="J35" s="1"/>
      <c r="K35" s="1"/>
    </row>
    <row r="36" spans="1:11" ht="15">
      <c r="A36" s="1"/>
      <c r="B36" s="1"/>
      <c r="C36" s="1"/>
      <c r="D36" s="1"/>
      <c r="E36" s="1"/>
      <c r="F36" s="1"/>
      <c r="G36" s="1"/>
      <c r="H36" s="1"/>
      <c r="I36" s="1"/>
      <c r="J36" s="1"/>
      <c r="K36" s="1"/>
    </row>
    <row r="37" spans="1:11" ht="15">
      <c r="A37" s="1"/>
      <c r="B37" s="1"/>
      <c r="C37" s="1"/>
      <c r="D37" s="1"/>
      <c r="E37" s="1"/>
      <c r="F37" s="1"/>
      <c r="G37" s="1"/>
      <c r="H37" s="1"/>
      <c r="I37" s="1"/>
      <c r="J37" s="1"/>
      <c r="K37" s="1"/>
    </row>
    <row r="38" spans="1:11" ht="15">
      <c r="A38" s="1"/>
      <c r="B38" s="1"/>
      <c r="C38" s="1"/>
      <c r="D38" s="1"/>
      <c r="E38" s="1"/>
      <c r="F38" s="1"/>
      <c r="G38" s="1"/>
      <c r="H38" s="1"/>
      <c r="I38" s="1"/>
      <c r="J38" s="1"/>
      <c r="K38" s="1"/>
    </row>
    <row r="39" spans="1:11" ht="15">
      <c r="A39" s="1"/>
      <c r="B39" s="1"/>
      <c r="C39" s="1"/>
      <c r="D39" s="1"/>
      <c r="E39" s="1"/>
      <c r="F39" s="1"/>
      <c r="G39" s="1"/>
      <c r="H39" s="1"/>
      <c r="I39" s="1"/>
      <c r="J39" s="1"/>
      <c r="K39" s="1"/>
    </row>
  </sheetData>
  <sheetProtection/>
  <mergeCells count="9">
    <mergeCell ref="A26:J26"/>
    <mergeCell ref="A27:J27"/>
    <mergeCell ref="A24:J24"/>
    <mergeCell ref="B3:D3"/>
    <mergeCell ref="E3:G3"/>
    <mergeCell ref="B19:D19"/>
    <mergeCell ref="E19:G19"/>
    <mergeCell ref="B20:D20"/>
    <mergeCell ref="E20:G20"/>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4"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8.88671875" defaultRowHeight="15"/>
  <cols>
    <col min="1" max="1" width="21.4453125" style="1" customWidth="1"/>
    <col min="2" max="2" width="11.88671875" style="1" customWidth="1"/>
    <col min="3" max="3" width="12.3359375" style="1" customWidth="1"/>
    <col min="4" max="4" width="11.99609375" style="1" customWidth="1"/>
    <col min="5" max="16384" width="8.88671875" style="1" customWidth="1"/>
  </cols>
  <sheetData>
    <row r="1" ht="12.75">
      <c r="A1" s="35" t="s">
        <v>374</v>
      </c>
    </row>
    <row r="2" ht="12.75">
      <c r="A2" s="35"/>
    </row>
    <row r="3" spans="1:4" ht="12.75">
      <c r="A3" s="56"/>
      <c r="B3" s="353">
        <v>2008</v>
      </c>
      <c r="C3" s="356" t="s">
        <v>248</v>
      </c>
      <c r="D3" s="116" t="s">
        <v>248</v>
      </c>
    </row>
    <row r="4" spans="1:4" ht="47.25" customHeight="1" thickBot="1">
      <c r="A4" s="54"/>
      <c r="B4" s="436" t="s">
        <v>588</v>
      </c>
      <c r="C4" s="357" t="s">
        <v>249</v>
      </c>
      <c r="D4" s="47" t="s">
        <v>250</v>
      </c>
    </row>
    <row r="5" spans="1:4" ht="29.25" customHeight="1">
      <c r="A5" s="117" t="s">
        <v>43</v>
      </c>
      <c r="B5" s="354">
        <v>145</v>
      </c>
      <c r="C5" s="358">
        <v>682</v>
      </c>
      <c r="D5" s="50">
        <v>155</v>
      </c>
    </row>
    <row r="6" spans="1:9" ht="27.75" customHeight="1" thickBot="1">
      <c r="A6" s="55" t="s">
        <v>251</v>
      </c>
      <c r="B6" s="355">
        <v>145</v>
      </c>
      <c r="C6" s="359">
        <v>205</v>
      </c>
      <c r="D6" s="49">
        <v>155</v>
      </c>
      <c r="I6" s="13"/>
    </row>
    <row r="7" ht="12.75">
      <c r="A7" s="1" t="s">
        <v>252</v>
      </c>
    </row>
    <row r="8" spans="2:6" ht="12" customHeight="1">
      <c r="B8" s="53"/>
      <c r="C8" s="53"/>
      <c r="D8" s="53"/>
      <c r="E8" s="53"/>
      <c r="F8" s="53"/>
    </row>
    <row r="9" ht="12.75">
      <c r="A9" s="35" t="s">
        <v>253</v>
      </c>
    </row>
    <row r="10" spans="1:7" ht="45.75" customHeight="1">
      <c r="A10" s="476" t="s">
        <v>279</v>
      </c>
      <c r="B10" s="476"/>
      <c r="C10" s="476"/>
      <c r="D10" s="476"/>
      <c r="E10" s="476"/>
      <c r="F10" s="476"/>
      <c r="G10" s="476"/>
    </row>
    <row r="11" spans="1:7" ht="54.75" customHeight="1">
      <c r="A11" s="477" t="s">
        <v>601</v>
      </c>
      <c r="B11" s="477"/>
      <c r="C11" s="477"/>
      <c r="D11" s="477"/>
      <c r="E11" s="477"/>
      <c r="F11" s="477"/>
      <c r="G11" s="477"/>
    </row>
    <row r="12" spans="1:7" ht="28.5" customHeight="1">
      <c r="A12" s="476" t="s">
        <v>254</v>
      </c>
      <c r="B12" s="476"/>
      <c r="C12" s="476"/>
      <c r="D12" s="476"/>
      <c r="E12" s="476"/>
      <c r="F12" s="476"/>
      <c r="G12" s="476"/>
    </row>
    <row r="19" ht="12.75">
      <c r="A19" s="57"/>
    </row>
  </sheetData>
  <sheetProtection/>
  <mergeCells count="3">
    <mergeCell ref="A10:G10"/>
    <mergeCell ref="A12:G12"/>
    <mergeCell ref="A11:G11"/>
  </mergeCells>
  <printOptions/>
  <pageMargins left="0.7" right="0.7" top="0.75" bottom="0.75" header="0.3" footer="0.3"/>
  <pageSetup horizontalDpi="1200" verticalDpi="12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K19"/>
  <sheetViews>
    <sheetView zoomScalePageLayoutView="80" workbookViewId="0" topLeftCell="A1">
      <selection activeCell="A1" sqref="A1:K2"/>
    </sheetView>
  </sheetViews>
  <sheetFormatPr defaultColWidth="8.88671875" defaultRowHeight="15"/>
  <cols>
    <col min="1" max="1" width="23.21484375" style="0" customWidth="1"/>
  </cols>
  <sheetData>
    <row r="1" spans="1:11" s="297" customFormat="1" ht="15">
      <c r="A1" s="505" t="s">
        <v>608</v>
      </c>
      <c r="B1" s="505"/>
      <c r="C1" s="505"/>
      <c r="D1" s="505"/>
      <c r="E1" s="505"/>
      <c r="F1" s="505"/>
      <c r="G1" s="505"/>
      <c r="H1" s="505"/>
      <c r="I1" s="505"/>
      <c r="J1" s="505"/>
      <c r="K1" s="505"/>
    </row>
    <row r="2" spans="1:11" s="297" customFormat="1" ht="15">
      <c r="A2" s="505"/>
      <c r="B2" s="505"/>
      <c r="C2" s="505"/>
      <c r="D2" s="505"/>
      <c r="E2" s="505"/>
      <c r="F2" s="505"/>
      <c r="G2" s="505"/>
      <c r="H2" s="505"/>
      <c r="I2" s="505"/>
      <c r="J2" s="505"/>
      <c r="K2" s="505"/>
    </row>
    <row r="3" spans="1:5" s="297" customFormat="1" ht="15">
      <c r="A3" s="448"/>
      <c r="B3" s="484" t="s">
        <v>44</v>
      </c>
      <c r="C3" s="484"/>
      <c r="D3" s="485" t="s">
        <v>45</v>
      </c>
      <c r="E3" s="484"/>
    </row>
    <row r="4" spans="1:5" s="297" customFormat="1" ht="25.5">
      <c r="A4" s="298" t="s">
        <v>576</v>
      </c>
      <c r="B4" s="23" t="s">
        <v>21</v>
      </c>
      <c r="C4" s="374" t="s">
        <v>17</v>
      </c>
      <c r="D4" s="23" t="s">
        <v>21</v>
      </c>
      <c r="E4" s="23" t="s">
        <v>54</v>
      </c>
    </row>
    <row r="5" spans="1:8" s="297" customFormat="1" ht="15">
      <c r="A5" s="449" t="s">
        <v>362</v>
      </c>
      <c r="B5" s="450">
        <v>27</v>
      </c>
      <c r="C5" s="451">
        <v>42</v>
      </c>
      <c r="D5" s="449">
        <v>21</v>
      </c>
      <c r="E5" s="452">
        <v>30</v>
      </c>
      <c r="H5" s="453"/>
    </row>
    <row r="6" spans="1:8" s="297" customFormat="1" ht="15">
      <c r="A6" s="449" t="s">
        <v>34</v>
      </c>
      <c r="B6" s="450">
        <v>10</v>
      </c>
      <c r="C6" s="451">
        <v>16</v>
      </c>
      <c r="D6" s="449">
        <v>19</v>
      </c>
      <c r="E6" s="452">
        <v>28</v>
      </c>
      <c r="H6" s="453"/>
    </row>
    <row r="7" spans="1:8" s="297" customFormat="1" ht="15">
      <c r="A7" s="449" t="s">
        <v>35</v>
      </c>
      <c r="B7" s="450">
        <v>6</v>
      </c>
      <c r="C7" s="451">
        <v>9</v>
      </c>
      <c r="D7" s="449">
        <v>19</v>
      </c>
      <c r="E7" s="452">
        <v>28</v>
      </c>
      <c r="H7" s="453"/>
    </row>
    <row r="8" spans="1:8" s="297" customFormat="1" ht="15">
      <c r="A8" s="449" t="s">
        <v>40</v>
      </c>
      <c r="B8" s="450">
        <v>9</v>
      </c>
      <c r="C8" s="451">
        <v>14</v>
      </c>
      <c r="D8" s="449">
        <v>10</v>
      </c>
      <c r="E8" s="452">
        <v>14</v>
      </c>
      <c r="H8" s="453"/>
    </row>
    <row r="9" spans="1:9" s="297" customFormat="1" ht="15.75" thickBot="1">
      <c r="A9" s="454" t="s">
        <v>41</v>
      </c>
      <c r="B9" s="455">
        <v>12</v>
      </c>
      <c r="C9" s="456">
        <v>19</v>
      </c>
      <c r="D9" s="454">
        <v>0</v>
      </c>
      <c r="E9" s="457">
        <v>0</v>
      </c>
      <c r="H9" s="453"/>
      <c r="I9" s="458"/>
    </row>
    <row r="10" spans="1:9" s="297" customFormat="1" ht="15.75" thickBot="1">
      <c r="A10" s="185" t="s">
        <v>18</v>
      </c>
      <c r="B10" s="185">
        <v>64</v>
      </c>
      <c r="C10" s="459">
        <v>100</v>
      </c>
      <c r="D10" s="460">
        <v>69</v>
      </c>
      <c r="E10" s="120">
        <v>100</v>
      </c>
      <c r="H10" s="458"/>
      <c r="I10" s="458"/>
    </row>
    <row r="11" spans="1:8" s="297" customFormat="1" ht="15">
      <c r="A11" s="461" t="s">
        <v>273</v>
      </c>
      <c r="B11" s="462"/>
      <c r="C11" s="462"/>
      <c r="D11" s="462"/>
      <c r="E11" s="462"/>
      <c r="F11" s="462"/>
      <c r="G11" s="462"/>
      <c r="H11" s="53"/>
    </row>
    <row r="12" spans="1:8" s="297" customFormat="1" ht="15">
      <c r="A12" s="53"/>
      <c r="B12" s="53"/>
      <c r="C12" s="53"/>
      <c r="D12" s="53"/>
      <c r="E12" s="53"/>
      <c r="F12" s="53"/>
      <c r="G12" s="53"/>
      <c r="H12" s="53"/>
    </row>
    <row r="13" spans="1:8" s="297" customFormat="1" ht="15">
      <c r="A13" s="322" t="s">
        <v>253</v>
      </c>
      <c r="B13" s="53"/>
      <c r="C13" s="53"/>
      <c r="D13" s="53"/>
      <c r="E13" s="53"/>
      <c r="F13" s="53"/>
      <c r="G13" s="53"/>
      <c r="H13" s="53"/>
    </row>
    <row r="14" spans="1:8" s="297" customFormat="1" ht="37.5" customHeight="1">
      <c r="A14" s="478" t="s">
        <v>279</v>
      </c>
      <c r="B14" s="478"/>
      <c r="C14" s="478"/>
      <c r="D14" s="478"/>
      <c r="E14" s="478"/>
      <c r="F14" s="478"/>
      <c r="G14" s="478"/>
      <c r="H14" s="478"/>
    </row>
    <row r="15" spans="1:8" ht="12.75" customHeight="1">
      <c r="A15" s="394"/>
      <c r="B15" s="394"/>
      <c r="C15" s="394"/>
      <c r="D15" s="394"/>
      <c r="E15" s="394"/>
      <c r="F15" s="394"/>
      <c r="G15" s="394"/>
      <c r="H15" s="394"/>
    </row>
    <row r="16" spans="1:8" ht="50.25" customHeight="1">
      <c r="A16" s="481" t="s">
        <v>598</v>
      </c>
      <c r="B16" s="476"/>
      <c r="C16" s="476"/>
      <c r="D16" s="476"/>
      <c r="E16" s="476"/>
      <c r="F16" s="476"/>
      <c r="G16" s="476"/>
      <c r="H16" s="476"/>
    </row>
    <row r="17" spans="1:8" ht="27.75" customHeight="1">
      <c r="A17" s="486" t="s">
        <v>289</v>
      </c>
      <c r="B17" s="486"/>
      <c r="C17" s="486"/>
      <c r="D17" s="486"/>
      <c r="E17" s="486"/>
      <c r="F17" s="486"/>
      <c r="G17" s="486"/>
      <c r="H17" s="1"/>
    </row>
    <row r="18" spans="1:8" ht="15">
      <c r="A18" s="419"/>
      <c r="B18" s="1"/>
      <c r="C18" s="21"/>
      <c r="D18" s="1"/>
      <c r="E18" s="1"/>
      <c r="F18" s="1"/>
      <c r="G18" s="1"/>
      <c r="H18" s="1"/>
    </row>
    <row r="19" spans="4:6" ht="15">
      <c r="D19" s="1"/>
      <c r="F19" s="1"/>
    </row>
  </sheetData>
  <sheetProtection/>
  <mergeCells count="6">
    <mergeCell ref="A1:K2"/>
    <mergeCell ref="B3:C3"/>
    <mergeCell ref="D3:E3"/>
    <mergeCell ref="A14:H14"/>
    <mergeCell ref="A17:G17"/>
    <mergeCell ref="A16:H16"/>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8" r:id="rId1"/>
</worksheet>
</file>

<file path=xl/worksheets/sheet21.xml><?xml version="1.0" encoding="utf-8"?>
<worksheet xmlns="http://schemas.openxmlformats.org/spreadsheetml/2006/main" xmlns:r="http://schemas.openxmlformats.org/officeDocument/2006/relationships">
  <dimension ref="A1:G278"/>
  <sheetViews>
    <sheetView zoomScalePageLayoutView="80" workbookViewId="0" topLeftCell="A1">
      <selection activeCell="A1" sqref="A1"/>
    </sheetView>
  </sheetViews>
  <sheetFormatPr defaultColWidth="8.88671875" defaultRowHeight="15"/>
  <cols>
    <col min="1" max="1" width="26.88671875" style="0" customWidth="1"/>
    <col min="2" max="2" width="25.4453125" style="297" customWidth="1"/>
    <col min="3" max="3" width="15.10546875" style="297" customWidth="1"/>
    <col min="4" max="4" width="8.4453125" style="0" customWidth="1"/>
    <col min="5" max="5" width="9.77734375" style="0" customWidth="1"/>
    <col min="6" max="6" width="15.4453125" style="0" customWidth="1"/>
    <col min="7" max="7" width="13.6640625" style="0" customWidth="1"/>
  </cols>
  <sheetData>
    <row r="1" spans="1:7" ht="15">
      <c r="A1" s="35" t="s">
        <v>586</v>
      </c>
      <c r="B1" s="53"/>
      <c r="C1" s="53"/>
      <c r="D1" s="1"/>
      <c r="E1" s="1"/>
      <c r="F1" s="1"/>
      <c r="G1" s="1"/>
    </row>
    <row r="2" spans="1:7" ht="25.5">
      <c r="A2" s="1"/>
      <c r="B2" s="53"/>
      <c r="C2" s="404" t="s">
        <v>370</v>
      </c>
      <c r="D2" s="1"/>
      <c r="E2" s="1"/>
      <c r="F2" s="1"/>
      <c r="G2" s="1"/>
    </row>
    <row r="3" spans="1:6" ht="70.5" customHeight="1" thickBot="1">
      <c r="A3" s="120" t="s">
        <v>72</v>
      </c>
      <c r="B3" s="120" t="s">
        <v>73</v>
      </c>
      <c r="C3" s="119" t="s">
        <v>74</v>
      </c>
      <c r="D3" s="181" t="s">
        <v>17</v>
      </c>
      <c r="E3" s="119" t="s">
        <v>371</v>
      </c>
      <c r="F3" s="119" t="s">
        <v>372</v>
      </c>
    </row>
    <row r="4" spans="1:6" ht="15">
      <c r="A4" s="530" t="s">
        <v>75</v>
      </c>
      <c r="B4" s="298" t="s">
        <v>76</v>
      </c>
      <c r="C4" s="405">
        <v>18</v>
      </c>
      <c r="D4" s="299">
        <f>C4/E4*100</f>
        <v>22.78481012658228</v>
      </c>
      <c r="E4" s="405">
        <v>79</v>
      </c>
      <c r="F4" s="408"/>
    </row>
    <row r="5" spans="1:6" ht="15">
      <c r="A5" s="530"/>
      <c r="B5" s="298" t="s">
        <v>77</v>
      </c>
      <c r="C5" s="301">
        <v>9</v>
      </c>
      <c r="D5" s="299">
        <f>C5/E4*100</f>
        <v>11.39240506329114</v>
      </c>
      <c r="E5" s="33"/>
      <c r="F5" s="45"/>
    </row>
    <row r="6" spans="1:6" ht="25.5">
      <c r="A6" s="530"/>
      <c r="B6" s="298" t="s">
        <v>78</v>
      </c>
      <c r="C6" s="301">
        <v>33</v>
      </c>
      <c r="D6" s="299">
        <f>C6/E4*100</f>
        <v>41.77215189873418</v>
      </c>
      <c r="E6" s="33"/>
      <c r="F6" s="45"/>
    </row>
    <row r="7" spans="1:6" ht="15">
      <c r="A7" s="530"/>
      <c r="B7" s="298" t="s">
        <v>79</v>
      </c>
      <c r="C7" s="301">
        <v>10</v>
      </c>
      <c r="D7" s="299">
        <f>C7/E4*100</f>
        <v>12.658227848101266</v>
      </c>
      <c r="E7" s="33"/>
      <c r="F7" s="45"/>
    </row>
    <row r="8" spans="1:6" ht="15">
      <c r="A8" s="530"/>
      <c r="B8" s="298" t="s">
        <v>70</v>
      </c>
      <c r="C8" s="301">
        <v>2</v>
      </c>
      <c r="D8" s="299">
        <f>C8/E4*100</f>
        <v>2.5316455696202533</v>
      </c>
      <c r="E8" s="33"/>
      <c r="F8" s="45"/>
    </row>
    <row r="9" spans="1:6" ht="15">
      <c r="A9" s="530"/>
      <c r="B9" s="298" t="s">
        <v>80</v>
      </c>
      <c r="C9" s="301">
        <v>7</v>
      </c>
      <c r="D9" s="299">
        <f>C9/E4*100</f>
        <v>8.860759493670885</v>
      </c>
      <c r="E9" s="33"/>
      <c r="F9" s="45"/>
    </row>
    <row r="10" spans="1:6" ht="15" customHeight="1">
      <c r="A10" s="531" t="s">
        <v>514</v>
      </c>
      <c r="B10" s="531"/>
      <c r="C10" s="531"/>
      <c r="D10" s="531"/>
      <c r="E10" s="531"/>
      <c r="F10" s="532"/>
    </row>
    <row r="11" spans="1:6" ht="3" customHeight="1">
      <c r="A11" s="533"/>
      <c r="B11" s="533"/>
      <c r="C11" s="533"/>
      <c r="D11" s="533"/>
      <c r="E11" s="533"/>
      <c r="F11" s="534"/>
    </row>
    <row r="12" spans="1:6" ht="15">
      <c r="A12" s="530" t="s">
        <v>294</v>
      </c>
      <c r="B12" s="298" t="s">
        <v>81</v>
      </c>
      <c r="C12" s="405">
        <v>14</v>
      </c>
      <c r="D12" s="299">
        <v>18</v>
      </c>
      <c r="E12" s="405">
        <v>79</v>
      </c>
      <c r="F12" s="45"/>
    </row>
    <row r="13" spans="1:6" ht="15">
      <c r="A13" s="530"/>
      <c r="B13" s="298" t="s">
        <v>82</v>
      </c>
      <c r="C13" s="405">
        <v>29</v>
      </c>
      <c r="D13" s="299">
        <v>37</v>
      </c>
      <c r="E13" s="33"/>
      <c r="F13" s="45"/>
    </row>
    <row r="14" spans="1:6" ht="15">
      <c r="A14" s="530"/>
      <c r="B14" s="298" t="s">
        <v>83</v>
      </c>
      <c r="C14" s="405">
        <v>5</v>
      </c>
      <c r="D14" s="299">
        <v>6</v>
      </c>
      <c r="E14" s="33"/>
      <c r="F14" s="45"/>
    </row>
    <row r="15" spans="1:6" ht="25.5">
      <c r="A15" s="530"/>
      <c r="B15" s="298" t="s">
        <v>84</v>
      </c>
      <c r="C15" s="405">
        <v>18</v>
      </c>
      <c r="D15" s="299">
        <v>23</v>
      </c>
      <c r="E15" s="33"/>
      <c r="F15" s="45"/>
    </row>
    <row r="16" spans="1:6" ht="26.25" customHeight="1">
      <c r="A16" s="535"/>
      <c r="B16" s="304" t="s">
        <v>85</v>
      </c>
      <c r="C16" s="407">
        <v>13</v>
      </c>
      <c r="D16" s="409">
        <v>16</v>
      </c>
      <c r="E16" s="19"/>
      <c r="F16" s="305"/>
    </row>
    <row r="17" spans="1:6" ht="15">
      <c r="A17" s="528" t="s">
        <v>295</v>
      </c>
      <c r="B17" s="302" t="s">
        <v>81</v>
      </c>
      <c r="C17" s="406">
        <v>10</v>
      </c>
      <c r="D17" s="410">
        <v>13</v>
      </c>
      <c r="E17" s="406">
        <v>79</v>
      </c>
      <c r="F17" s="300"/>
    </row>
    <row r="18" spans="1:6" ht="15">
      <c r="A18" s="530"/>
      <c r="B18" s="298" t="s">
        <v>82</v>
      </c>
      <c r="C18" s="405">
        <v>5</v>
      </c>
      <c r="D18" s="299">
        <v>6</v>
      </c>
      <c r="E18" s="33"/>
      <c r="F18" s="45"/>
    </row>
    <row r="19" spans="1:6" ht="15">
      <c r="A19" s="530"/>
      <c r="B19" s="298" t="s">
        <v>547</v>
      </c>
      <c r="C19" s="405">
        <v>4</v>
      </c>
      <c r="D19" s="299">
        <v>5</v>
      </c>
      <c r="E19" s="33"/>
      <c r="F19" s="45"/>
    </row>
    <row r="20" spans="1:6" ht="15">
      <c r="A20" s="530"/>
      <c r="B20" s="298" t="s">
        <v>83</v>
      </c>
      <c r="C20" s="405">
        <v>13</v>
      </c>
      <c r="D20" s="299">
        <v>16</v>
      </c>
      <c r="E20" s="33"/>
      <c r="F20" s="45"/>
    </row>
    <row r="21" spans="1:6" ht="15">
      <c r="A21" s="530"/>
      <c r="B21" s="298" t="s">
        <v>86</v>
      </c>
      <c r="C21" s="405">
        <v>3</v>
      </c>
      <c r="D21" s="299">
        <v>4</v>
      </c>
      <c r="E21" s="33"/>
      <c r="F21" s="45"/>
    </row>
    <row r="22" spans="1:6" ht="25.5">
      <c r="A22" s="530"/>
      <c r="B22" s="298" t="s">
        <v>84</v>
      </c>
      <c r="C22" s="405">
        <v>25</v>
      </c>
      <c r="D22" s="299">
        <v>32</v>
      </c>
      <c r="E22" s="33"/>
      <c r="F22" s="45"/>
    </row>
    <row r="23" spans="1:6" ht="28.5" customHeight="1">
      <c r="A23" s="535"/>
      <c r="B23" s="304" t="s">
        <v>85</v>
      </c>
      <c r="C23" s="407">
        <v>19</v>
      </c>
      <c r="D23" s="409">
        <v>24</v>
      </c>
      <c r="E23" s="19"/>
      <c r="F23" s="305"/>
    </row>
    <row r="24" spans="1:6" ht="15">
      <c r="A24" s="528" t="s">
        <v>296</v>
      </c>
      <c r="B24" s="302" t="s">
        <v>81</v>
      </c>
      <c r="C24" s="370">
        <v>8</v>
      </c>
      <c r="D24" s="411">
        <v>11</v>
      </c>
      <c r="E24" s="406">
        <v>76</v>
      </c>
      <c r="F24" s="300"/>
    </row>
    <row r="25" spans="1:6" ht="15">
      <c r="A25" s="530"/>
      <c r="B25" s="298" t="s">
        <v>82</v>
      </c>
      <c r="C25" s="62">
        <v>14</v>
      </c>
      <c r="D25" s="388">
        <v>18</v>
      </c>
      <c r="E25" s="33"/>
      <c r="F25" s="45"/>
    </row>
    <row r="26" spans="1:6" ht="15">
      <c r="A26" s="530"/>
      <c r="B26" s="298" t="s">
        <v>87</v>
      </c>
      <c r="C26" s="62">
        <v>5</v>
      </c>
      <c r="D26" s="388">
        <v>7</v>
      </c>
      <c r="E26" s="33"/>
      <c r="F26" s="45"/>
    </row>
    <row r="27" spans="1:6" ht="15">
      <c r="A27" s="530"/>
      <c r="B27" s="298" t="s">
        <v>547</v>
      </c>
      <c r="C27" s="62">
        <v>4</v>
      </c>
      <c r="D27" s="388">
        <v>5</v>
      </c>
      <c r="E27" s="33"/>
      <c r="F27" s="45"/>
    </row>
    <row r="28" spans="1:6" ht="25.5">
      <c r="A28" s="530"/>
      <c r="B28" s="298" t="s">
        <v>548</v>
      </c>
      <c r="C28" s="62">
        <v>6</v>
      </c>
      <c r="D28" s="388">
        <v>8</v>
      </c>
      <c r="E28" s="33"/>
      <c r="F28" s="45"/>
    </row>
    <row r="29" spans="1:6" ht="15">
      <c r="A29" s="530"/>
      <c r="B29" s="298" t="s">
        <v>83</v>
      </c>
      <c r="C29" s="62">
        <v>12</v>
      </c>
      <c r="D29" s="388">
        <v>16</v>
      </c>
      <c r="E29" s="33"/>
      <c r="F29" s="45"/>
    </row>
    <row r="30" spans="1:6" ht="15">
      <c r="A30" s="530"/>
      <c r="B30" s="298" t="s">
        <v>86</v>
      </c>
      <c r="C30" s="62">
        <v>1</v>
      </c>
      <c r="D30" s="388">
        <v>1</v>
      </c>
      <c r="E30" s="33"/>
      <c r="F30" s="45"/>
    </row>
    <row r="31" spans="1:6" ht="25.5">
      <c r="A31" s="530"/>
      <c r="B31" s="298" t="s">
        <v>84</v>
      </c>
      <c r="C31" s="62">
        <v>16</v>
      </c>
      <c r="D31" s="387">
        <v>21</v>
      </c>
      <c r="E31" s="33"/>
      <c r="F31" s="45"/>
    </row>
    <row r="32" spans="1:6" ht="26.25" customHeight="1">
      <c r="A32" s="535"/>
      <c r="B32" s="304" t="s">
        <v>85</v>
      </c>
      <c r="C32" s="412">
        <v>9</v>
      </c>
      <c r="D32" s="413">
        <v>12</v>
      </c>
      <c r="E32" s="19"/>
      <c r="F32" s="305"/>
    </row>
    <row r="33" spans="1:6" ht="21.75" customHeight="1">
      <c r="A33" s="530" t="s">
        <v>88</v>
      </c>
      <c r="B33" s="298" t="s">
        <v>51</v>
      </c>
      <c r="C33" s="301">
        <v>64</v>
      </c>
      <c r="D33" s="386">
        <v>81</v>
      </c>
      <c r="E33" s="301">
        <v>79</v>
      </c>
      <c r="F33" s="45"/>
    </row>
    <row r="34" spans="1:6" ht="20.25" customHeight="1">
      <c r="A34" s="530"/>
      <c r="B34" s="298" t="s">
        <v>52</v>
      </c>
      <c r="C34" s="301">
        <v>15</v>
      </c>
      <c r="D34" s="386">
        <v>19</v>
      </c>
      <c r="E34" s="33"/>
      <c r="F34" s="45"/>
    </row>
    <row r="35" spans="1:6" ht="15">
      <c r="A35" s="536" t="s">
        <v>513</v>
      </c>
      <c r="B35" s="536"/>
      <c r="C35" s="536"/>
      <c r="D35" s="536"/>
      <c r="E35" s="536"/>
      <c r="F35" s="537"/>
    </row>
    <row r="36" spans="1:6" ht="45.75" customHeight="1">
      <c r="A36" s="538" t="s">
        <v>89</v>
      </c>
      <c r="B36" s="538"/>
      <c r="C36" s="538"/>
      <c r="D36" s="538"/>
      <c r="E36" s="538"/>
      <c r="F36" s="539"/>
    </row>
    <row r="37" spans="1:6" ht="15">
      <c r="A37" s="530" t="s">
        <v>515</v>
      </c>
      <c r="B37" s="298" t="s">
        <v>90</v>
      </c>
      <c r="C37" s="405">
        <v>19</v>
      </c>
      <c r="D37" s="386">
        <v>31</v>
      </c>
      <c r="E37" s="405">
        <v>61</v>
      </c>
      <c r="F37" s="45">
        <v>60</v>
      </c>
    </row>
    <row r="38" spans="1:6" ht="15">
      <c r="A38" s="530"/>
      <c r="B38" s="298" t="s">
        <v>91</v>
      </c>
      <c r="C38" s="405">
        <v>31</v>
      </c>
      <c r="D38" s="386">
        <v>51</v>
      </c>
      <c r="E38" s="33"/>
      <c r="F38" s="45"/>
    </row>
    <row r="39" spans="1:6" ht="15">
      <c r="A39" s="530"/>
      <c r="B39" s="298" t="s">
        <v>92</v>
      </c>
      <c r="C39" s="405">
        <v>6</v>
      </c>
      <c r="D39" s="386">
        <v>10</v>
      </c>
      <c r="E39" s="33"/>
      <c r="F39" s="45"/>
    </row>
    <row r="40" spans="1:6" ht="15">
      <c r="A40" s="530"/>
      <c r="B40" s="298" t="s">
        <v>93</v>
      </c>
      <c r="C40" s="405">
        <v>4</v>
      </c>
      <c r="D40" s="386">
        <v>7</v>
      </c>
      <c r="E40" s="33"/>
      <c r="F40" s="45"/>
    </row>
    <row r="41" spans="1:6" ht="15">
      <c r="A41" s="535"/>
      <c r="B41" s="304" t="s">
        <v>94</v>
      </c>
      <c r="C41" s="407">
        <v>1</v>
      </c>
      <c r="D41" s="390">
        <v>2</v>
      </c>
      <c r="E41" s="19"/>
      <c r="F41" s="305"/>
    </row>
    <row r="42" spans="1:6" ht="15">
      <c r="A42" s="528" t="s">
        <v>546</v>
      </c>
      <c r="B42" s="302" t="s">
        <v>90</v>
      </c>
      <c r="C42" s="406">
        <v>18</v>
      </c>
      <c r="D42" s="389">
        <v>30</v>
      </c>
      <c r="E42" s="406">
        <v>61</v>
      </c>
      <c r="F42" s="300">
        <v>55</v>
      </c>
    </row>
    <row r="43" spans="1:6" ht="15">
      <c r="A43" s="530"/>
      <c r="B43" s="298" t="s">
        <v>91</v>
      </c>
      <c r="C43" s="405">
        <v>22</v>
      </c>
      <c r="D43" s="386">
        <v>36</v>
      </c>
      <c r="E43" s="33"/>
      <c r="F43" s="45"/>
    </row>
    <row r="44" spans="1:6" ht="15">
      <c r="A44" s="530"/>
      <c r="B44" s="298" t="s">
        <v>92</v>
      </c>
      <c r="C44" s="405">
        <v>11</v>
      </c>
      <c r="D44" s="386">
        <v>18</v>
      </c>
      <c r="E44" s="33"/>
      <c r="F44" s="45"/>
    </row>
    <row r="45" spans="1:6" ht="15">
      <c r="A45" s="530"/>
      <c r="B45" s="298" t="s">
        <v>93</v>
      </c>
      <c r="C45" s="405">
        <v>4</v>
      </c>
      <c r="D45" s="386">
        <v>7</v>
      </c>
      <c r="E45" s="33"/>
      <c r="F45" s="45"/>
    </row>
    <row r="46" spans="1:6" ht="15">
      <c r="A46" s="535"/>
      <c r="B46" s="304" t="s">
        <v>94</v>
      </c>
      <c r="C46" s="407">
        <v>6</v>
      </c>
      <c r="D46" s="390">
        <v>10</v>
      </c>
      <c r="E46" s="19"/>
      <c r="F46" s="305"/>
    </row>
    <row r="47" spans="1:6" ht="15">
      <c r="A47" s="528" t="s">
        <v>516</v>
      </c>
      <c r="B47" s="302" t="s">
        <v>90</v>
      </c>
      <c r="C47" s="406">
        <v>17</v>
      </c>
      <c r="D47" s="389">
        <v>28</v>
      </c>
      <c r="E47" s="406">
        <v>60</v>
      </c>
      <c r="F47" s="300">
        <v>47</v>
      </c>
    </row>
    <row r="48" spans="1:6" ht="22.5" customHeight="1">
      <c r="A48" s="530"/>
      <c r="B48" s="298" t="s">
        <v>91</v>
      </c>
      <c r="C48" s="405">
        <v>22</v>
      </c>
      <c r="D48" s="386">
        <v>37</v>
      </c>
      <c r="E48" s="33"/>
      <c r="F48" s="45"/>
    </row>
    <row r="49" spans="1:6" ht="15">
      <c r="A49" s="530"/>
      <c r="B49" s="298" t="s">
        <v>92</v>
      </c>
      <c r="C49" s="405">
        <v>4</v>
      </c>
      <c r="D49" s="386">
        <v>7</v>
      </c>
      <c r="E49" s="33"/>
      <c r="F49" s="45"/>
    </row>
    <row r="50" spans="1:6" ht="15">
      <c r="A50" s="530"/>
      <c r="B50" s="298" t="s">
        <v>93</v>
      </c>
      <c r="C50" s="405">
        <v>4</v>
      </c>
      <c r="D50" s="386">
        <v>7</v>
      </c>
      <c r="E50" s="33"/>
      <c r="F50" s="45"/>
    </row>
    <row r="51" spans="1:6" ht="15">
      <c r="A51" s="535"/>
      <c r="B51" s="304" t="s">
        <v>94</v>
      </c>
      <c r="C51" s="407">
        <v>13</v>
      </c>
      <c r="D51" s="390">
        <v>22</v>
      </c>
      <c r="E51" s="19"/>
      <c r="F51" s="305"/>
    </row>
    <row r="52" spans="1:6" ht="15">
      <c r="A52" s="528" t="s">
        <v>550</v>
      </c>
      <c r="B52" s="302" t="s">
        <v>90</v>
      </c>
      <c r="C52" s="406">
        <v>15</v>
      </c>
      <c r="D52" s="389">
        <v>26</v>
      </c>
      <c r="E52" s="406">
        <v>58</v>
      </c>
      <c r="F52" s="300">
        <v>52</v>
      </c>
    </row>
    <row r="53" spans="1:6" ht="15">
      <c r="A53" s="530"/>
      <c r="B53" s="298" t="s">
        <v>91</v>
      </c>
      <c r="C53" s="405">
        <v>25</v>
      </c>
      <c r="D53" s="386">
        <v>43</v>
      </c>
      <c r="E53" s="33"/>
      <c r="F53" s="45"/>
    </row>
    <row r="54" spans="1:6" ht="15">
      <c r="A54" s="530"/>
      <c r="B54" s="298" t="s">
        <v>92</v>
      </c>
      <c r="C54" s="405">
        <v>10</v>
      </c>
      <c r="D54" s="386">
        <v>17</v>
      </c>
      <c r="E54" s="33"/>
      <c r="F54" s="45"/>
    </row>
    <row r="55" spans="1:6" ht="15">
      <c r="A55" s="530"/>
      <c r="B55" s="298" t="s">
        <v>93</v>
      </c>
      <c r="C55" s="405">
        <v>2</v>
      </c>
      <c r="D55" s="299">
        <v>3</v>
      </c>
      <c r="E55" s="33"/>
      <c r="F55" s="45"/>
    </row>
    <row r="56" spans="1:6" ht="15">
      <c r="A56" s="535"/>
      <c r="B56" s="304" t="s">
        <v>94</v>
      </c>
      <c r="C56" s="407">
        <v>6</v>
      </c>
      <c r="D56" s="390">
        <v>10</v>
      </c>
      <c r="E56" s="19"/>
      <c r="F56" s="305"/>
    </row>
    <row r="57" spans="1:6" ht="15">
      <c r="A57" s="530" t="s">
        <v>521</v>
      </c>
      <c r="B57" s="298" t="s">
        <v>90</v>
      </c>
      <c r="C57" s="301">
        <v>5</v>
      </c>
      <c r="D57" s="386">
        <v>50</v>
      </c>
      <c r="E57" s="301">
        <v>10</v>
      </c>
      <c r="F57" s="45">
        <v>6</v>
      </c>
    </row>
    <row r="58" spans="1:6" ht="15">
      <c r="A58" s="530"/>
      <c r="B58" s="298" t="s">
        <v>91</v>
      </c>
      <c r="C58" s="301">
        <v>1</v>
      </c>
      <c r="D58" s="386">
        <v>10</v>
      </c>
      <c r="E58" s="33"/>
      <c r="F58" s="45"/>
    </row>
    <row r="59" spans="1:6" ht="15">
      <c r="A59" s="530"/>
      <c r="B59" s="298" t="s">
        <v>92</v>
      </c>
      <c r="C59" s="301" t="s">
        <v>37</v>
      </c>
      <c r="D59" s="386" t="s">
        <v>37</v>
      </c>
      <c r="E59" s="33"/>
      <c r="F59" s="45"/>
    </row>
    <row r="60" spans="1:6" ht="15">
      <c r="A60" s="530"/>
      <c r="B60" s="298" t="s">
        <v>93</v>
      </c>
      <c r="C60" s="301" t="s">
        <v>37</v>
      </c>
      <c r="D60" s="386" t="s">
        <v>37</v>
      </c>
      <c r="E60" s="33"/>
      <c r="F60" s="45"/>
    </row>
    <row r="61" spans="1:6" ht="15">
      <c r="A61" s="530"/>
      <c r="B61" s="298" t="s">
        <v>94</v>
      </c>
      <c r="C61" s="301">
        <v>4</v>
      </c>
      <c r="D61" s="386">
        <v>40</v>
      </c>
      <c r="E61" s="33"/>
      <c r="F61" s="45"/>
    </row>
    <row r="62" spans="1:6" ht="15">
      <c r="A62" s="528" t="s">
        <v>95</v>
      </c>
      <c r="B62" s="528"/>
      <c r="C62" s="528"/>
      <c r="D62" s="528"/>
      <c r="E62" s="528"/>
      <c r="F62" s="529"/>
    </row>
    <row r="63" spans="1:6" ht="15">
      <c r="A63" s="530" t="s">
        <v>522</v>
      </c>
      <c r="B63" s="298" t="s">
        <v>96</v>
      </c>
      <c r="C63" s="405">
        <v>25</v>
      </c>
      <c r="D63" s="386">
        <v>33</v>
      </c>
      <c r="E63" s="405">
        <v>76</v>
      </c>
      <c r="F63" s="45"/>
    </row>
    <row r="64" spans="1:6" ht="15">
      <c r="A64" s="530"/>
      <c r="B64" s="298" t="s">
        <v>97</v>
      </c>
      <c r="C64" s="405">
        <v>35</v>
      </c>
      <c r="D64" s="386">
        <v>46</v>
      </c>
      <c r="E64" s="33"/>
      <c r="F64" s="45"/>
    </row>
    <row r="65" spans="1:6" ht="15">
      <c r="A65" s="530"/>
      <c r="B65" s="298" t="s">
        <v>98</v>
      </c>
      <c r="C65" s="405">
        <v>13</v>
      </c>
      <c r="D65" s="386">
        <v>17</v>
      </c>
      <c r="E65" s="33"/>
      <c r="F65" s="45"/>
    </row>
    <row r="66" spans="1:6" ht="15">
      <c r="A66" s="535"/>
      <c r="B66" s="304" t="s">
        <v>99</v>
      </c>
      <c r="C66" s="407">
        <v>3</v>
      </c>
      <c r="D66" s="390">
        <v>4</v>
      </c>
      <c r="E66" s="19"/>
      <c r="F66" s="305"/>
    </row>
    <row r="67" spans="1:6" ht="15">
      <c r="A67" s="530" t="s">
        <v>523</v>
      </c>
      <c r="B67" s="298" t="s">
        <v>96</v>
      </c>
      <c r="C67" s="301">
        <v>22</v>
      </c>
      <c r="D67" s="386">
        <v>29</v>
      </c>
      <c r="E67" s="301">
        <v>76</v>
      </c>
      <c r="F67" s="45"/>
    </row>
    <row r="68" spans="1:6" ht="15">
      <c r="A68" s="530"/>
      <c r="B68" s="298" t="s">
        <v>97</v>
      </c>
      <c r="C68" s="301">
        <v>30</v>
      </c>
      <c r="D68" s="386">
        <v>39</v>
      </c>
      <c r="E68" s="33"/>
      <c r="F68" s="45"/>
    </row>
    <row r="69" spans="1:6" ht="15">
      <c r="A69" s="530"/>
      <c r="B69" s="298" t="s">
        <v>98</v>
      </c>
      <c r="C69" s="301">
        <v>19</v>
      </c>
      <c r="D69" s="386">
        <v>25</v>
      </c>
      <c r="E69" s="33"/>
      <c r="F69" s="45"/>
    </row>
    <row r="70" spans="1:6" ht="15">
      <c r="A70" s="530"/>
      <c r="B70" s="298" t="s">
        <v>99</v>
      </c>
      <c r="C70" s="301">
        <v>5</v>
      </c>
      <c r="D70" s="386">
        <v>7</v>
      </c>
      <c r="E70" s="33"/>
      <c r="F70" s="45"/>
    </row>
    <row r="71" spans="1:6" ht="15">
      <c r="A71" s="528" t="s">
        <v>100</v>
      </c>
      <c r="B71" s="302" t="s">
        <v>51</v>
      </c>
      <c r="C71" s="406">
        <v>15</v>
      </c>
      <c r="D71" s="389">
        <v>20</v>
      </c>
      <c r="E71" s="406">
        <v>76</v>
      </c>
      <c r="F71" s="300"/>
    </row>
    <row r="72" spans="1:6" ht="46.5" customHeight="1">
      <c r="A72" s="535"/>
      <c r="B72" s="304" t="s">
        <v>52</v>
      </c>
      <c r="C72" s="407">
        <v>61</v>
      </c>
      <c r="D72" s="390">
        <v>80</v>
      </c>
      <c r="E72" s="19"/>
      <c r="F72" s="305"/>
    </row>
    <row r="73" spans="1:6" ht="51" customHeight="1">
      <c r="A73" s="528" t="s">
        <v>101</v>
      </c>
      <c r="B73" s="302" t="s">
        <v>102</v>
      </c>
      <c r="C73" s="303">
        <v>31</v>
      </c>
      <c r="D73" s="389">
        <v>41</v>
      </c>
      <c r="E73" s="303">
        <v>76</v>
      </c>
      <c r="F73" s="300"/>
    </row>
    <row r="74" spans="1:6" ht="15" customHeight="1">
      <c r="A74" s="530"/>
      <c r="B74" s="298" t="s">
        <v>103</v>
      </c>
      <c r="C74" s="301">
        <v>33</v>
      </c>
      <c r="D74" s="386">
        <v>43</v>
      </c>
      <c r="E74" s="33"/>
      <c r="F74" s="45"/>
    </row>
    <row r="75" spans="1:6" ht="12" customHeight="1">
      <c r="A75" s="530"/>
      <c r="B75" s="298" t="s">
        <v>104</v>
      </c>
      <c r="C75" s="301">
        <v>12</v>
      </c>
      <c r="D75" s="386">
        <v>16</v>
      </c>
      <c r="E75" s="33"/>
      <c r="F75" s="45"/>
    </row>
    <row r="76" spans="1:6" ht="15">
      <c r="A76" s="528" t="s">
        <v>105</v>
      </c>
      <c r="B76" s="302" t="s">
        <v>106</v>
      </c>
      <c r="C76" s="303">
        <v>47</v>
      </c>
      <c r="D76" s="389">
        <v>62</v>
      </c>
      <c r="E76" s="303">
        <v>76</v>
      </c>
      <c r="F76" s="300">
        <v>71</v>
      </c>
    </row>
    <row r="77" spans="1:6" ht="15">
      <c r="A77" s="530"/>
      <c r="B77" s="298" t="s">
        <v>107</v>
      </c>
      <c r="C77" s="301">
        <v>20</v>
      </c>
      <c r="D77" s="386">
        <v>26</v>
      </c>
      <c r="E77" s="33"/>
      <c r="F77" s="45"/>
    </row>
    <row r="78" spans="1:6" ht="15">
      <c r="A78" s="530"/>
      <c r="B78" s="298" t="s">
        <v>108</v>
      </c>
      <c r="C78" s="301">
        <v>4</v>
      </c>
      <c r="D78" s="386">
        <v>5</v>
      </c>
      <c r="E78" s="33"/>
      <c r="F78" s="45"/>
    </row>
    <row r="79" spans="1:6" ht="15">
      <c r="A79" s="530"/>
      <c r="B79" s="298" t="s">
        <v>109</v>
      </c>
      <c r="C79" s="301" t="s">
        <v>37</v>
      </c>
      <c r="D79" s="386" t="s">
        <v>37</v>
      </c>
      <c r="E79" s="33"/>
      <c r="F79" s="45"/>
    </row>
    <row r="80" spans="1:6" ht="15">
      <c r="A80" s="530"/>
      <c r="B80" s="298" t="s">
        <v>110</v>
      </c>
      <c r="C80" s="301">
        <v>5</v>
      </c>
      <c r="D80" s="386">
        <v>7</v>
      </c>
      <c r="E80" s="33"/>
      <c r="F80" s="45"/>
    </row>
    <row r="81" spans="1:6" ht="15">
      <c r="A81" s="528" t="s">
        <v>534</v>
      </c>
      <c r="B81" s="302" t="s">
        <v>51</v>
      </c>
      <c r="C81" s="303">
        <v>48</v>
      </c>
      <c r="D81" s="389">
        <v>64</v>
      </c>
      <c r="E81" s="303">
        <v>75</v>
      </c>
      <c r="F81" s="300"/>
    </row>
    <row r="82" spans="1:6" ht="15">
      <c r="A82" s="530"/>
      <c r="B82" s="298" t="s">
        <v>52</v>
      </c>
      <c r="C82" s="301">
        <v>27</v>
      </c>
      <c r="D82" s="386">
        <v>36</v>
      </c>
      <c r="E82" s="33"/>
      <c r="F82" s="45"/>
    </row>
    <row r="83" spans="1:6" ht="29.25" customHeight="1">
      <c r="A83" s="536" t="s">
        <v>111</v>
      </c>
      <c r="B83" s="536"/>
      <c r="C83" s="536"/>
      <c r="D83" s="536"/>
      <c r="E83" s="536"/>
      <c r="F83" s="537"/>
    </row>
    <row r="84" spans="1:6" ht="13.5" customHeight="1">
      <c r="A84" s="530" t="s">
        <v>535</v>
      </c>
      <c r="B84" s="298" t="s">
        <v>112</v>
      </c>
      <c r="C84" s="405">
        <v>38</v>
      </c>
      <c r="D84" s="386">
        <v>51</v>
      </c>
      <c r="E84" s="405">
        <v>75</v>
      </c>
      <c r="F84" s="45">
        <v>65</v>
      </c>
    </row>
    <row r="85" spans="1:6" ht="15">
      <c r="A85" s="530"/>
      <c r="B85" s="298" t="s">
        <v>113</v>
      </c>
      <c r="C85" s="405">
        <v>22</v>
      </c>
      <c r="D85" s="386">
        <v>29</v>
      </c>
      <c r="E85" s="33"/>
      <c r="F85" s="45"/>
    </row>
    <row r="86" spans="1:6" ht="15">
      <c r="A86" s="530"/>
      <c r="B86" s="298" t="s">
        <v>114</v>
      </c>
      <c r="C86" s="405">
        <v>4</v>
      </c>
      <c r="D86" s="386">
        <v>5</v>
      </c>
      <c r="E86" s="33"/>
      <c r="F86" s="45"/>
    </row>
    <row r="87" spans="1:6" ht="15">
      <c r="A87" s="530"/>
      <c r="B87" s="298" t="s">
        <v>115</v>
      </c>
      <c r="C87" s="405">
        <v>1</v>
      </c>
      <c r="D87" s="386">
        <v>1</v>
      </c>
      <c r="E87" s="33"/>
      <c r="F87" s="45"/>
    </row>
    <row r="88" spans="1:6" ht="25.5">
      <c r="A88" s="535"/>
      <c r="B88" s="304" t="s">
        <v>116</v>
      </c>
      <c r="C88" s="407">
        <v>10</v>
      </c>
      <c r="D88" s="390">
        <v>13</v>
      </c>
      <c r="E88" s="19"/>
      <c r="F88" s="305"/>
    </row>
    <row r="89" spans="1:6" ht="15">
      <c r="A89" s="528" t="s">
        <v>536</v>
      </c>
      <c r="B89" s="302" t="s">
        <v>112</v>
      </c>
      <c r="C89" s="406">
        <v>42</v>
      </c>
      <c r="D89" s="389">
        <v>56</v>
      </c>
      <c r="E89" s="406">
        <v>75</v>
      </c>
      <c r="F89" s="300">
        <v>65</v>
      </c>
    </row>
    <row r="90" spans="1:6" ht="15">
      <c r="A90" s="530"/>
      <c r="B90" s="298" t="s">
        <v>113</v>
      </c>
      <c r="C90" s="405">
        <v>23</v>
      </c>
      <c r="D90" s="386">
        <v>31</v>
      </c>
      <c r="E90" s="33"/>
      <c r="F90" s="45"/>
    </row>
    <row r="91" spans="1:6" ht="15">
      <c r="A91" s="530"/>
      <c r="B91" s="298" t="s">
        <v>114</v>
      </c>
      <c r="C91" s="405" t="s">
        <v>37</v>
      </c>
      <c r="D91" s="386" t="s">
        <v>37</v>
      </c>
      <c r="E91" s="33"/>
      <c r="F91" s="45"/>
    </row>
    <row r="92" spans="1:6" ht="15">
      <c r="A92" s="530"/>
      <c r="B92" s="298" t="s">
        <v>115</v>
      </c>
      <c r="C92" s="405" t="s">
        <v>37</v>
      </c>
      <c r="D92" s="386" t="s">
        <v>37</v>
      </c>
      <c r="E92" s="33"/>
      <c r="F92" s="45"/>
    </row>
    <row r="93" spans="1:6" ht="25.5">
      <c r="A93" s="535"/>
      <c r="B93" s="304" t="s">
        <v>116</v>
      </c>
      <c r="C93" s="407">
        <v>10</v>
      </c>
      <c r="D93" s="390">
        <v>13</v>
      </c>
      <c r="E93" s="19"/>
      <c r="F93" s="305"/>
    </row>
    <row r="94" spans="1:6" ht="15">
      <c r="A94" s="528" t="s">
        <v>537</v>
      </c>
      <c r="B94" s="302" t="s">
        <v>112</v>
      </c>
      <c r="C94" s="406">
        <v>18</v>
      </c>
      <c r="D94" s="389">
        <v>24</v>
      </c>
      <c r="E94" s="406">
        <v>75</v>
      </c>
      <c r="F94" s="300">
        <v>64</v>
      </c>
    </row>
    <row r="95" spans="1:6" ht="26.25" customHeight="1">
      <c r="A95" s="530"/>
      <c r="B95" s="298" t="s">
        <v>113</v>
      </c>
      <c r="C95" s="405">
        <v>24</v>
      </c>
      <c r="D95" s="386">
        <v>32</v>
      </c>
      <c r="E95" s="33"/>
      <c r="F95" s="45"/>
    </row>
    <row r="96" spans="1:6" ht="15">
      <c r="A96" s="530"/>
      <c r="B96" s="298" t="s">
        <v>114</v>
      </c>
      <c r="C96" s="405">
        <v>14</v>
      </c>
      <c r="D96" s="386">
        <v>19</v>
      </c>
      <c r="E96" s="33"/>
      <c r="F96" s="45"/>
    </row>
    <row r="97" spans="1:6" ht="15">
      <c r="A97" s="530"/>
      <c r="B97" s="298" t="s">
        <v>115</v>
      </c>
      <c r="C97" s="405">
        <v>8</v>
      </c>
      <c r="D97" s="386">
        <v>11</v>
      </c>
      <c r="E97" s="33"/>
      <c r="F97" s="45"/>
    </row>
    <row r="98" spans="1:6" ht="25.5">
      <c r="A98" s="535"/>
      <c r="B98" s="304" t="s">
        <v>116</v>
      </c>
      <c r="C98" s="407">
        <v>11</v>
      </c>
      <c r="D98" s="390">
        <v>15</v>
      </c>
      <c r="E98" s="19"/>
      <c r="F98" s="305"/>
    </row>
    <row r="99" spans="1:6" ht="15">
      <c r="A99" s="528" t="s">
        <v>538</v>
      </c>
      <c r="B99" s="302" t="s">
        <v>112</v>
      </c>
      <c r="C99" s="406">
        <v>30</v>
      </c>
      <c r="D99" s="389">
        <v>40</v>
      </c>
      <c r="E99" s="406">
        <v>75</v>
      </c>
      <c r="F99" s="300">
        <v>64</v>
      </c>
    </row>
    <row r="100" spans="1:6" ht="15">
      <c r="A100" s="530"/>
      <c r="B100" s="298" t="s">
        <v>113</v>
      </c>
      <c r="C100" s="405">
        <v>20</v>
      </c>
      <c r="D100" s="386">
        <v>27</v>
      </c>
      <c r="E100" s="33"/>
      <c r="F100" s="45"/>
    </row>
    <row r="101" spans="1:6" ht="15">
      <c r="A101" s="530"/>
      <c r="B101" s="298" t="s">
        <v>114</v>
      </c>
      <c r="C101" s="405">
        <v>10</v>
      </c>
      <c r="D101" s="386">
        <v>13</v>
      </c>
      <c r="E101" s="33"/>
      <c r="F101" s="45"/>
    </row>
    <row r="102" spans="1:6" ht="15">
      <c r="A102" s="530"/>
      <c r="B102" s="298" t="s">
        <v>115</v>
      </c>
      <c r="C102" s="405">
        <v>4</v>
      </c>
      <c r="D102" s="386">
        <v>5</v>
      </c>
      <c r="E102" s="33"/>
      <c r="F102" s="45"/>
    </row>
    <row r="103" spans="1:6" ht="25.5">
      <c r="A103" s="535"/>
      <c r="B103" s="304" t="s">
        <v>116</v>
      </c>
      <c r="C103" s="407">
        <v>11</v>
      </c>
      <c r="D103" s="390">
        <v>15</v>
      </c>
      <c r="E103" s="19"/>
      <c r="F103" s="305"/>
    </row>
    <row r="104" spans="1:6" ht="15">
      <c r="A104" s="528" t="s">
        <v>539</v>
      </c>
      <c r="B104" s="302" t="s">
        <v>112</v>
      </c>
      <c r="C104" s="406">
        <v>12</v>
      </c>
      <c r="D104" s="389">
        <v>16</v>
      </c>
      <c r="E104" s="406">
        <v>75</v>
      </c>
      <c r="F104" s="300">
        <v>65</v>
      </c>
    </row>
    <row r="105" spans="1:6" ht="15">
      <c r="A105" s="530"/>
      <c r="B105" s="298" t="s">
        <v>113</v>
      </c>
      <c r="C105" s="405">
        <v>26</v>
      </c>
      <c r="D105" s="386">
        <v>35</v>
      </c>
      <c r="E105" s="33"/>
      <c r="F105" s="45"/>
    </row>
    <row r="106" spans="1:6" ht="15">
      <c r="A106" s="530"/>
      <c r="B106" s="298" t="s">
        <v>114</v>
      </c>
      <c r="C106" s="405">
        <v>15</v>
      </c>
      <c r="D106" s="386">
        <v>20</v>
      </c>
      <c r="E106" s="33"/>
      <c r="F106" s="45"/>
    </row>
    <row r="107" spans="1:6" ht="15">
      <c r="A107" s="530"/>
      <c r="B107" s="298" t="s">
        <v>115</v>
      </c>
      <c r="C107" s="405">
        <v>12</v>
      </c>
      <c r="D107" s="386">
        <v>16</v>
      </c>
      <c r="E107" s="33"/>
      <c r="F107" s="45"/>
    </row>
    <row r="108" spans="1:6" ht="25.5">
      <c r="A108" s="535"/>
      <c r="B108" s="304" t="s">
        <v>116</v>
      </c>
      <c r="C108" s="407">
        <v>10</v>
      </c>
      <c r="D108" s="390">
        <v>13</v>
      </c>
      <c r="E108" s="19"/>
      <c r="F108" s="305"/>
    </row>
    <row r="109" spans="1:6" ht="15">
      <c r="A109" s="528" t="s">
        <v>540</v>
      </c>
      <c r="B109" s="302" t="s">
        <v>112</v>
      </c>
      <c r="C109" s="406">
        <v>15</v>
      </c>
      <c r="D109" s="389">
        <v>20</v>
      </c>
      <c r="E109" s="406">
        <v>75</v>
      </c>
      <c r="F109" s="300">
        <v>64</v>
      </c>
    </row>
    <row r="110" spans="1:6" ht="15">
      <c r="A110" s="530"/>
      <c r="B110" s="298" t="s">
        <v>113</v>
      </c>
      <c r="C110" s="405">
        <v>22</v>
      </c>
      <c r="D110" s="386">
        <v>29</v>
      </c>
      <c r="E110" s="33"/>
      <c r="F110" s="45"/>
    </row>
    <row r="111" spans="1:6" ht="15">
      <c r="A111" s="530"/>
      <c r="B111" s="298" t="s">
        <v>114</v>
      </c>
      <c r="C111" s="405">
        <v>17</v>
      </c>
      <c r="D111" s="386">
        <v>23</v>
      </c>
      <c r="E111" s="33"/>
      <c r="F111" s="45"/>
    </row>
    <row r="112" spans="1:6" ht="15">
      <c r="A112" s="530"/>
      <c r="B112" s="298" t="s">
        <v>115</v>
      </c>
      <c r="C112" s="405">
        <v>10</v>
      </c>
      <c r="D112" s="386">
        <v>13</v>
      </c>
      <c r="E112" s="33"/>
      <c r="F112" s="45"/>
    </row>
    <row r="113" spans="1:6" ht="25.5">
      <c r="A113" s="535"/>
      <c r="B113" s="304" t="s">
        <v>116</v>
      </c>
      <c r="C113" s="407">
        <v>11</v>
      </c>
      <c r="D113" s="390">
        <v>15</v>
      </c>
      <c r="E113" s="19"/>
      <c r="F113" s="305"/>
    </row>
    <row r="114" spans="1:6" ht="15">
      <c r="A114" s="528" t="s">
        <v>549</v>
      </c>
      <c r="B114" s="302" t="s">
        <v>112</v>
      </c>
      <c r="C114" s="406">
        <v>45</v>
      </c>
      <c r="D114" s="389">
        <v>60</v>
      </c>
      <c r="E114" s="406">
        <v>75</v>
      </c>
      <c r="F114" s="300">
        <v>66</v>
      </c>
    </row>
    <row r="115" spans="1:6" ht="15">
      <c r="A115" s="530"/>
      <c r="B115" s="298" t="s">
        <v>113</v>
      </c>
      <c r="C115" s="405">
        <v>18</v>
      </c>
      <c r="D115" s="386">
        <v>24</v>
      </c>
      <c r="E115" s="33"/>
      <c r="F115" s="45"/>
    </row>
    <row r="116" spans="1:6" ht="15">
      <c r="A116" s="530"/>
      <c r="B116" s="298" t="s">
        <v>114</v>
      </c>
      <c r="C116" s="405">
        <v>3</v>
      </c>
      <c r="D116" s="386">
        <v>4</v>
      </c>
      <c r="E116" s="33"/>
      <c r="F116" s="45"/>
    </row>
    <row r="117" spans="1:6" ht="15">
      <c r="A117" s="530"/>
      <c r="B117" s="298" t="s">
        <v>115</v>
      </c>
      <c r="C117" s="405" t="s">
        <v>37</v>
      </c>
      <c r="D117" s="386" t="s">
        <v>37</v>
      </c>
      <c r="E117" s="33"/>
      <c r="F117" s="45"/>
    </row>
    <row r="118" spans="1:6" ht="25.5">
      <c r="A118" s="535"/>
      <c r="B118" s="304" t="s">
        <v>116</v>
      </c>
      <c r="C118" s="407">
        <v>9</v>
      </c>
      <c r="D118" s="390">
        <v>12</v>
      </c>
      <c r="E118" s="19"/>
      <c r="F118" s="305"/>
    </row>
    <row r="119" spans="1:6" ht="15">
      <c r="A119" s="528" t="s">
        <v>541</v>
      </c>
      <c r="B119" s="302" t="s">
        <v>112</v>
      </c>
      <c r="C119" s="406">
        <v>11</v>
      </c>
      <c r="D119" s="389">
        <v>15</v>
      </c>
      <c r="E119" s="406">
        <v>75</v>
      </c>
      <c r="F119" s="300">
        <v>62</v>
      </c>
    </row>
    <row r="120" spans="1:6" ht="15">
      <c r="A120" s="530"/>
      <c r="B120" s="298" t="s">
        <v>113</v>
      </c>
      <c r="C120" s="405">
        <v>24</v>
      </c>
      <c r="D120" s="386">
        <v>32</v>
      </c>
      <c r="E120" s="33"/>
      <c r="F120" s="45"/>
    </row>
    <row r="121" spans="1:6" ht="15">
      <c r="A121" s="530"/>
      <c r="B121" s="298" t="s">
        <v>114</v>
      </c>
      <c r="C121" s="405">
        <v>12</v>
      </c>
      <c r="D121" s="386">
        <v>16</v>
      </c>
      <c r="E121" s="33"/>
      <c r="F121" s="45"/>
    </row>
    <row r="122" spans="1:6" ht="15">
      <c r="A122" s="530"/>
      <c r="B122" s="298" t="s">
        <v>115</v>
      </c>
      <c r="C122" s="405">
        <v>15</v>
      </c>
      <c r="D122" s="386">
        <v>20</v>
      </c>
      <c r="E122" s="33"/>
      <c r="F122" s="45"/>
    </row>
    <row r="123" spans="1:6" ht="25.5">
      <c r="A123" s="535"/>
      <c r="B123" s="304" t="s">
        <v>116</v>
      </c>
      <c r="C123" s="407">
        <v>13</v>
      </c>
      <c r="D123" s="390">
        <v>17</v>
      </c>
      <c r="E123" s="19"/>
      <c r="F123" s="305"/>
    </row>
    <row r="124" spans="1:6" ht="15">
      <c r="A124" s="528" t="s">
        <v>542</v>
      </c>
      <c r="B124" s="302" t="s">
        <v>112</v>
      </c>
      <c r="C124" s="406">
        <v>2</v>
      </c>
      <c r="D124" s="389">
        <v>3</v>
      </c>
      <c r="E124" s="406">
        <v>75</v>
      </c>
      <c r="F124" s="300">
        <v>62</v>
      </c>
    </row>
    <row r="125" spans="1:6" ht="30.75" customHeight="1">
      <c r="A125" s="530"/>
      <c r="B125" s="298" t="s">
        <v>113</v>
      </c>
      <c r="C125" s="405">
        <v>15</v>
      </c>
      <c r="D125" s="386">
        <v>20</v>
      </c>
      <c r="E125" s="33"/>
      <c r="F125" s="45"/>
    </row>
    <row r="126" spans="1:6" ht="15">
      <c r="A126" s="530"/>
      <c r="B126" s="298" t="s">
        <v>114</v>
      </c>
      <c r="C126" s="405">
        <v>17</v>
      </c>
      <c r="D126" s="386">
        <v>23</v>
      </c>
      <c r="E126" s="33"/>
      <c r="F126" s="45"/>
    </row>
    <row r="127" spans="1:6" ht="15">
      <c r="A127" s="530"/>
      <c r="B127" s="298" t="s">
        <v>115</v>
      </c>
      <c r="C127" s="405">
        <v>28</v>
      </c>
      <c r="D127" s="386">
        <v>37</v>
      </c>
      <c r="E127" s="33"/>
      <c r="F127" s="45"/>
    </row>
    <row r="128" spans="1:6" ht="25.5">
      <c r="A128" s="535"/>
      <c r="B128" s="304" t="s">
        <v>116</v>
      </c>
      <c r="C128" s="407">
        <v>13</v>
      </c>
      <c r="D128" s="390">
        <v>17</v>
      </c>
      <c r="E128" s="19"/>
      <c r="F128" s="305"/>
    </row>
    <row r="129" spans="1:6" ht="15">
      <c r="A129" s="530" t="s">
        <v>551</v>
      </c>
      <c r="B129" s="298" t="s">
        <v>112</v>
      </c>
      <c r="C129" s="301">
        <v>2</v>
      </c>
      <c r="D129" s="386">
        <v>3</v>
      </c>
      <c r="E129" s="301">
        <v>75</v>
      </c>
      <c r="F129" s="45">
        <v>57</v>
      </c>
    </row>
    <row r="130" spans="1:6" ht="15">
      <c r="A130" s="530"/>
      <c r="B130" s="298" t="s">
        <v>113</v>
      </c>
      <c r="C130" s="301">
        <v>16</v>
      </c>
      <c r="D130" s="386">
        <v>21</v>
      </c>
      <c r="E130" s="33"/>
      <c r="F130" s="45"/>
    </row>
    <row r="131" spans="1:6" ht="15">
      <c r="A131" s="530"/>
      <c r="B131" s="298" t="s">
        <v>114</v>
      </c>
      <c r="C131" s="301">
        <v>20</v>
      </c>
      <c r="D131" s="386">
        <v>27</v>
      </c>
      <c r="E131" s="33"/>
      <c r="F131" s="45"/>
    </row>
    <row r="132" spans="1:6" ht="15">
      <c r="A132" s="530"/>
      <c r="B132" s="298" t="s">
        <v>115</v>
      </c>
      <c r="C132" s="301">
        <v>19</v>
      </c>
      <c r="D132" s="386">
        <v>25</v>
      </c>
      <c r="E132" s="33"/>
      <c r="F132" s="45"/>
    </row>
    <row r="133" spans="1:6" ht="25.5">
      <c r="A133" s="530"/>
      <c r="B133" s="298" t="s">
        <v>116</v>
      </c>
      <c r="C133" s="301">
        <v>18</v>
      </c>
      <c r="D133" s="386">
        <v>24</v>
      </c>
      <c r="E133" s="33"/>
      <c r="F133" s="45"/>
    </row>
    <row r="134" spans="1:6" ht="15">
      <c r="A134" s="528" t="s">
        <v>117</v>
      </c>
      <c r="B134" s="302" t="s">
        <v>51</v>
      </c>
      <c r="C134" s="303">
        <v>40</v>
      </c>
      <c r="D134" s="389">
        <v>53</v>
      </c>
      <c r="E134" s="303">
        <v>75</v>
      </c>
      <c r="F134" s="300"/>
    </row>
    <row r="135" spans="1:6" ht="25.5" customHeight="1">
      <c r="A135" s="530"/>
      <c r="B135" s="298" t="s">
        <v>52</v>
      </c>
      <c r="C135" s="301">
        <v>35</v>
      </c>
      <c r="D135" s="386">
        <v>47</v>
      </c>
      <c r="E135" s="33"/>
      <c r="F135" s="45"/>
    </row>
    <row r="136" spans="1:6" ht="30.75" customHeight="1">
      <c r="A136" s="536" t="s">
        <v>118</v>
      </c>
      <c r="B136" s="536"/>
      <c r="C136" s="536"/>
      <c r="D136" s="536"/>
      <c r="E136" s="536"/>
      <c r="F136" s="537"/>
    </row>
    <row r="137" spans="1:6" ht="15">
      <c r="A137" s="530" t="s">
        <v>517</v>
      </c>
      <c r="B137" s="298" t="s">
        <v>112</v>
      </c>
      <c r="C137" s="405">
        <v>2</v>
      </c>
      <c r="D137" s="386">
        <v>3</v>
      </c>
      <c r="E137" s="405">
        <v>75</v>
      </c>
      <c r="F137" s="45">
        <v>71</v>
      </c>
    </row>
    <row r="138" spans="1:6" ht="15">
      <c r="A138" s="530"/>
      <c r="B138" s="298" t="s">
        <v>113</v>
      </c>
      <c r="C138" s="405">
        <v>8</v>
      </c>
      <c r="D138" s="386">
        <v>11</v>
      </c>
      <c r="E138" s="33"/>
      <c r="F138" s="45"/>
    </row>
    <row r="139" spans="1:6" ht="15">
      <c r="A139" s="530"/>
      <c r="B139" s="298" t="s">
        <v>114</v>
      </c>
      <c r="C139" s="405">
        <v>14</v>
      </c>
      <c r="D139" s="386">
        <v>19</v>
      </c>
      <c r="E139" s="33"/>
      <c r="F139" s="45"/>
    </row>
    <row r="140" spans="1:6" ht="15">
      <c r="A140" s="530"/>
      <c r="B140" s="298" t="s">
        <v>115</v>
      </c>
      <c r="C140" s="405">
        <v>47</v>
      </c>
      <c r="D140" s="386">
        <v>63</v>
      </c>
      <c r="E140" s="33"/>
      <c r="F140" s="45"/>
    </row>
    <row r="141" spans="1:6" ht="25.5">
      <c r="A141" s="535"/>
      <c r="B141" s="304" t="s">
        <v>116</v>
      </c>
      <c r="C141" s="407">
        <v>4</v>
      </c>
      <c r="D141" s="390">
        <v>5</v>
      </c>
      <c r="E141" s="19"/>
      <c r="F141" s="305"/>
    </row>
    <row r="142" spans="1:6" ht="15">
      <c r="A142" s="528" t="s">
        <v>518</v>
      </c>
      <c r="B142" s="302" t="s">
        <v>112</v>
      </c>
      <c r="C142" s="406">
        <v>29</v>
      </c>
      <c r="D142" s="389">
        <v>39</v>
      </c>
      <c r="E142" s="406">
        <v>75</v>
      </c>
      <c r="F142" s="300">
        <v>66</v>
      </c>
    </row>
    <row r="143" spans="1:6" ht="15">
      <c r="A143" s="530"/>
      <c r="B143" s="298" t="s">
        <v>113</v>
      </c>
      <c r="C143" s="405">
        <v>26</v>
      </c>
      <c r="D143" s="386">
        <v>35</v>
      </c>
      <c r="E143" s="33"/>
      <c r="F143" s="45"/>
    </row>
    <row r="144" spans="1:6" ht="15">
      <c r="A144" s="530"/>
      <c r="B144" s="298" t="s">
        <v>114</v>
      </c>
      <c r="C144" s="405">
        <v>9</v>
      </c>
      <c r="D144" s="386">
        <v>12</v>
      </c>
      <c r="E144" s="33"/>
      <c r="F144" s="45"/>
    </row>
    <row r="145" spans="1:6" ht="15">
      <c r="A145" s="530"/>
      <c r="B145" s="298" t="s">
        <v>115</v>
      </c>
      <c r="C145" s="405">
        <v>2</v>
      </c>
      <c r="D145" s="386">
        <v>3</v>
      </c>
      <c r="E145" s="33"/>
      <c r="F145" s="45"/>
    </row>
    <row r="146" spans="1:6" ht="25.5">
      <c r="A146" s="535"/>
      <c r="B146" s="304" t="s">
        <v>116</v>
      </c>
      <c r="C146" s="407">
        <v>9</v>
      </c>
      <c r="D146" s="390">
        <v>12</v>
      </c>
      <c r="E146" s="19"/>
      <c r="F146" s="305"/>
    </row>
    <row r="147" spans="1:6" ht="15">
      <c r="A147" s="530" t="s">
        <v>519</v>
      </c>
      <c r="B147" s="298" t="s">
        <v>112</v>
      </c>
      <c r="C147" s="301">
        <v>21</v>
      </c>
      <c r="D147" s="386">
        <v>28</v>
      </c>
      <c r="E147" s="33">
        <v>75</v>
      </c>
      <c r="F147" s="45">
        <v>50</v>
      </c>
    </row>
    <row r="148" spans="1:6" ht="15">
      <c r="A148" s="530"/>
      <c r="B148" s="298" t="s">
        <v>113</v>
      </c>
      <c r="C148" s="301">
        <v>12</v>
      </c>
      <c r="D148" s="386">
        <v>16</v>
      </c>
      <c r="E148" s="33"/>
      <c r="F148" s="45"/>
    </row>
    <row r="149" spans="1:6" ht="15">
      <c r="A149" s="530"/>
      <c r="B149" s="298" t="s">
        <v>114</v>
      </c>
      <c r="C149" s="301">
        <v>7</v>
      </c>
      <c r="D149" s="386">
        <v>9</v>
      </c>
      <c r="E149" s="33"/>
      <c r="F149" s="45"/>
    </row>
    <row r="150" spans="1:6" ht="15">
      <c r="A150" s="530"/>
      <c r="B150" s="298" t="s">
        <v>115</v>
      </c>
      <c r="C150" s="301">
        <v>10</v>
      </c>
      <c r="D150" s="386">
        <v>13</v>
      </c>
      <c r="E150" s="33"/>
      <c r="F150" s="45"/>
    </row>
    <row r="151" spans="1:6" ht="25.5">
      <c r="A151" s="530"/>
      <c r="B151" s="298" t="s">
        <v>116</v>
      </c>
      <c r="C151" s="301">
        <v>25</v>
      </c>
      <c r="D151" s="386">
        <v>33</v>
      </c>
      <c r="E151" s="33"/>
      <c r="F151" s="45"/>
    </row>
    <row r="152" spans="1:6" ht="15">
      <c r="A152" s="528" t="s">
        <v>119</v>
      </c>
      <c r="B152" s="302" t="s">
        <v>120</v>
      </c>
      <c r="C152" s="303">
        <v>51</v>
      </c>
      <c r="D152" s="389">
        <v>68</v>
      </c>
      <c r="E152" s="303">
        <v>75</v>
      </c>
      <c r="F152" s="300">
        <v>67</v>
      </c>
    </row>
    <row r="153" spans="1:6" ht="15">
      <c r="A153" s="530"/>
      <c r="B153" s="298" t="s">
        <v>121</v>
      </c>
      <c r="C153" s="301">
        <v>3</v>
      </c>
      <c r="D153" s="386">
        <v>4</v>
      </c>
      <c r="E153" s="33"/>
      <c r="F153" s="45"/>
    </row>
    <row r="154" spans="1:6" ht="15">
      <c r="A154" s="530"/>
      <c r="B154" s="298" t="s">
        <v>122</v>
      </c>
      <c r="C154" s="301">
        <v>13</v>
      </c>
      <c r="D154" s="386">
        <v>17</v>
      </c>
      <c r="E154" s="33"/>
      <c r="F154" s="45"/>
    </row>
    <row r="155" spans="1:6" ht="20.25" customHeight="1">
      <c r="A155" s="530"/>
      <c r="B155" s="298" t="s">
        <v>123</v>
      </c>
      <c r="C155" s="301">
        <v>8</v>
      </c>
      <c r="D155" s="386">
        <v>11</v>
      </c>
      <c r="E155" s="33"/>
      <c r="F155" s="45"/>
    </row>
    <row r="156" spans="1:6" ht="25.5">
      <c r="A156" s="528" t="s">
        <v>124</v>
      </c>
      <c r="B156" s="302" t="s">
        <v>125</v>
      </c>
      <c r="C156" s="303">
        <v>40</v>
      </c>
      <c r="D156" s="389">
        <v>53</v>
      </c>
      <c r="E156" s="303">
        <v>75</v>
      </c>
      <c r="F156" s="300">
        <v>63</v>
      </c>
    </row>
    <row r="157" spans="1:6" ht="15">
      <c r="A157" s="530"/>
      <c r="B157" s="298" t="s">
        <v>126</v>
      </c>
      <c r="C157" s="301">
        <v>16</v>
      </c>
      <c r="D157" s="386">
        <v>21</v>
      </c>
      <c r="E157" s="33"/>
      <c r="F157" s="45"/>
    </row>
    <row r="158" spans="1:6" ht="25.5">
      <c r="A158" s="530"/>
      <c r="B158" s="298" t="s">
        <v>127</v>
      </c>
      <c r="C158" s="301">
        <v>7</v>
      </c>
      <c r="D158" s="386">
        <v>9</v>
      </c>
      <c r="E158" s="33"/>
      <c r="F158" s="45"/>
    </row>
    <row r="159" spans="1:6" ht="25.5">
      <c r="A159" s="530"/>
      <c r="B159" s="298" t="s">
        <v>116</v>
      </c>
      <c r="C159" s="301">
        <v>12</v>
      </c>
      <c r="D159" s="386">
        <v>16</v>
      </c>
      <c r="E159" s="33"/>
      <c r="F159" s="45"/>
    </row>
    <row r="160" spans="1:6" ht="25.5">
      <c r="A160" s="528" t="s">
        <v>128</v>
      </c>
      <c r="B160" s="302" t="s">
        <v>129</v>
      </c>
      <c r="C160" s="406">
        <v>47</v>
      </c>
      <c r="D160" s="389">
        <v>63</v>
      </c>
      <c r="E160" s="406">
        <v>75</v>
      </c>
      <c r="F160" s="300">
        <v>68</v>
      </c>
    </row>
    <row r="161" spans="1:6" ht="25.5">
      <c r="A161" s="530"/>
      <c r="B161" s="298" t="s">
        <v>130</v>
      </c>
      <c r="C161" s="405">
        <v>17</v>
      </c>
      <c r="D161" s="386">
        <v>23</v>
      </c>
      <c r="E161" s="33"/>
      <c r="F161" s="45"/>
    </row>
    <row r="162" spans="1:6" ht="15">
      <c r="A162" s="530"/>
      <c r="B162" s="298" t="s">
        <v>126</v>
      </c>
      <c r="C162" s="405">
        <v>3</v>
      </c>
      <c r="D162" s="386">
        <v>4</v>
      </c>
      <c r="E162" s="33"/>
      <c r="F162" s="45"/>
    </row>
    <row r="163" spans="1:6" ht="25.5">
      <c r="A163" s="530"/>
      <c r="B163" s="298" t="s">
        <v>131</v>
      </c>
      <c r="C163" s="405">
        <v>1</v>
      </c>
      <c r="D163" s="386">
        <v>1</v>
      </c>
      <c r="E163" s="33"/>
      <c r="F163" s="45"/>
    </row>
    <row r="164" spans="1:6" ht="25.5">
      <c r="A164" s="530"/>
      <c r="B164" s="298" t="s">
        <v>132</v>
      </c>
      <c r="C164" s="405" t="s">
        <v>37</v>
      </c>
      <c r="D164" s="386" t="s">
        <v>37</v>
      </c>
      <c r="E164" s="33"/>
      <c r="F164" s="45"/>
    </row>
    <row r="165" spans="1:6" ht="25.5">
      <c r="A165" s="535"/>
      <c r="B165" s="304" t="s">
        <v>116</v>
      </c>
      <c r="C165" s="407">
        <v>7</v>
      </c>
      <c r="D165" s="390">
        <v>9</v>
      </c>
      <c r="E165" s="19"/>
      <c r="F165" s="305"/>
    </row>
    <row r="166" spans="1:6" ht="30" customHeight="1">
      <c r="A166" s="536" t="s">
        <v>544</v>
      </c>
      <c r="B166" s="536"/>
      <c r="C166" s="536"/>
      <c r="D166" s="536"/>
      <c r="E166" s="536"/>
      <c r="F166" s="537"/>
    </row>
    <row r="167" spans="1:6" ht="15">
      <c r="A167" s="530" t="s">
        <v>543</v>
      </c>
      <c r="B167" s="298" t="s">
        <v>133</v>
      </c>
      <c r="C167" s="405">
        <v>2</v>
      </c>
      <c r="D167" s="386">
        <v>3</v>
      </c>
      <c r="E167" s="405">
        <v>75</v>
      </c>
      <c r="F167" s="45">
        <v>55</v>
      </c>
    </row>
    <row r="168" spans="1:6" ht="15">
      <c r="A168" s="530"/>
      <c r="B168" s="298" t="s">
        <v>134</v>
      </c>
      <c r="C168" s="405">
        <v>22</v>
      </c>
      <c r="D168" s="386">
        <v>29</v>
      </c>
      <c r="E168" s="33"/>
      <c r="F168" s="45"/>
    </row>
    <row r="169" spans="1:6" ht="15">
      <c r="A169" s="530"/>
      <c r="B169" s="298" t="s">
        <v>135</v>
      </c>
      <c r="C169" s="405">
        <v>31</v>
      </c>
      <c r="D169" s="386">
        <v>41</v>
      </c>
      <c r="E169" s="33"/>
      <c r="F169" s="45"/>
    </row>
    <row r="170" spans="1:6" ht="15">
      <c r="A170" s="535"/>
      <c r="B170" s="304" t="s">
        <v>136</v>
      </c>
      <c r="C170" s="407">
        <v>20</v>
      </c>
      <c r="D170" s="390">
        <v>27</v>
      </c>
      <c r="E170" s="19"/>
      <c r="F170" s="305"/>
    </row>
    <row r="171" spans="1:6" ht="15">
      <c r="A171" s="528" t="s">
        <v>545</v>
      </c>
      <c r="B171" s="302" t="s">
        <v>133</v>
      </c>
      <c r="C171" s="406" t="s">
        <v>37</v>
      </c>
      <c r="D171" s="414" t="s">
        <v>37</v>
      </c>
      <c r="E171" s="406">
        <v>75</v>
      </c>
      <c r="F171" s="300">
        <v>50</v>
      </c>
    </row>
    <row r="172" spans="1:6" ht="15">
      <c r="A172" s="530"/>
      <c r="B172" s="298" t="s">
        <v>134</v>
      </c>
      <c r="C172" s="405">
        <v>14</v>
      </c>
      <c r="D172" s="386">
        <v>19</v>
      </c>
      <c r="E172" s="33"/>
      <c r="F172" s="45"/>
    </row>
    <row r="173" spans="1:6" ht="15">
      <c r="A173" s="530"/>
      <c r="B173" s="298" t="s">
        <v>135</v>
      </c>
      <c r="C173" s="405">
        <v>36</v>
      </c>
      <c r="D173" s="386">
        <v>48</v>
      </c>
      <c r="E173" s="33"/>
      <c r="F173" s="45"/>
    </row>
    <row r="174" spans="1:6" ht="15">
      <c r="A174" s="535"/>
      <c r="B174" s="304" t="s">
        <v>136</v>
      </c>
      <c r="C174" s="407">
        <v>25</v>
      </c>
      <c r="D174" s="390">
        <v>33</v>
      </c>
      <c r="E174" s="19"/>
      <c r="F174" s="305"/>
    </row>
    <row r="175" spans="1:6" ht="15">
      <c r="A175" s="530" t="s">
        <v>520</v>
      </c>
      <c r="B175" s="298" t="s">
        <v>133</v>
      </c>
      <c r="C175" s="301">
        <v>4</v>
      </c>
      <c r="D175" s="386">
        <v>5</v>
      </c>
      <c r="E175" s="301">
        <v>75</v>
      </c>
      <c r="F175" s="45">
        <v>55</v>
      </c>
    </row>
    <row r="176" spans="1:6" ht="15">
      <c r="A176" s="530"/>
      <c r="B176" s="298" t="s">
        <v>134</v>
      </c>
      <c r="C176" s="301">
        <v>31</v>
      </c>
      <c r="D176" s="386">
        <v>41</v>
      </c>
      <c r="E176" s="33"/>
      <c r="F176" s="45"/>
    </row>
    <row r="177" spans="1:6" ht="15">
      <c r="A177" s="530"/>
      <c r="B177" s="298" t="s">
        <v>135</v>
      </c>
      <c r="C177" s="301">
        <v>20</v>
      </c>
      <c r="D177" s="386">
        <v>27</v>
      </c>
      <c r="E177" s="33"/>
      <c r="F177" s="45"/>
    </row>
    <row r="178" spans="1:6" ht="15">
      <c r="A178" s="530"/>
      <c r="B178" s="298" t="s">
        <v>136</v>
      </c>
      <c r="C178" s="301">
        <v>20</v>
      </c>
      <c r="D178" s="386">
        <v>27</v>
      </c>
      <c r="E178" s="33"/>
      <c r="F178" s="45"/>
    </row>
    <row r="179" spans="1:6" ht="25.5">
      <c r="A179" s="528" t="s">
        <v>137</v>
      </c>
      <c r="B179" s="302" t="s">
        <v>138</v>
      </c>
      <c r="C179" s="406">
        <v>23</v>
      </c>
      <c r="D179" s="389">
        <v>32</v>
      </c>
      <c r="E179" s="406">
        <v>73</v>
      </c>
      <c r="F179" s="300">
        <v>61</v>
      </c>
    </row>
    <row r="180" spans="1:6" ht="25.5">
      <c r="A180" s="530"/>
      <c r="B180" s="298" t="s">
        <v>139</v>
      </c>
      <c r="C180" s="405">
        <v>19</v>
      </c>
      <c r="D180" s="386">
        <v>26</v>
      </c>
      <c r="E180" s="33"/>
      <c r="F180" s="45"/>
    </row>
    <row r="181" spans="1:6" ht="25.5">
      <c r="A181" s="530"/>
      <c r="B181" s="298" t="s">
        <v>140</v>
      </c>
      <c r="C181" s="405">
        <v>19</v>
      </c>
      <c r="D181" s="386">
        <v>26</v>
      </c>
      <c r="E181" s="33"/>
      <c r="F181" s="45"/>
    </row>
    <row r="182" spans="1:6" ht="25.5">
      <c r="A182" s="530"/>
      <c r="B182" s="298" t="s">
        <v>141</v>
      </c>
      <c r="C182" s="405" t="s">
        <v>37</v>
      </c>
      <c r="D182" s="386" t="s">
        <v>37</v>
      </c>
      <c r="E182" s="33"/>
      <c r="F182" s="45"/>
    </row>
    <row r="183" spans="1:6" ht="15">
      <c r="A183" s="530"/>
      <c r="B183" s="298" t="s">
        <v>142</v>
      </c>
      <c r="C183" s="405" t="s">
        <v>37</v>
      </c>
      <c r="D183" s="386" t="s">
        <v>37</v>
      </c>
      <c r="E183" s="33"/>
      <c r="F183" s="45"/>
    </row>
    <row r="184" spans="1:6" ht="25.5">
      <c r="A184" s="535"/>
      <c r="B184" s="304" t="s">
        <v>143</v>
      </c>
      <c r="C184" s="407">
        <v>12</v>
      </c>
      <c r="D184" s="390">
        <v>16</v>
      </c>
      <c r="E184" s="19"/>
      <c r="F184" s="305"/>
    </row>
    <row r="185" spans="1:6" ht="30.75" customHeight="1">
      <c r="A185" s="536" t="s">
        <v>144</v>
      </c>
      <c r="B185" s="536"/>
      <c r="C185" s="536"/>
      <c r="D185" s="536"/>
      <c r="E185" s="536"/>
      <c r="F185" s="537"/>
    </row>
    <row r="186" spans="1:6" ht="15">
      <c r="A186" s="530" t="s">
        <v>524</v>
      </c>
      <c r="B186" s="298" t="s">
        <v>145</v>
      </c>
      <c r="C186" s="405">
        <v>46</v>
      </c>
      <c r="D186" s="386">
        <v>63</v>
      </c>
      <c r="E186" s="405">
        <v>73</v>
      </c>
      <c r="F186" s="45">
        <v>64</v>
      </c>
    </row>
    <row r="187" spans="1:6" ht="15">
      <c r="A187" s="530"/>
      <c r="B187" s="298" t="s">
        <v>146</v>
      </c>
      <c r="C187" s="405">
        <v>14</v>
      </c>
      <c r="D187" s="386">
        <v>19</v>
      </c>
      <c r="E187" s="33"/>
      <c r="F187" s="45"/>
    </row>
    <row r="188" spans="1:6" ht="15">
      <c r="A188" s="530"/>
      <c r="B188" s="298" t="s">
        <v>147</v>
      </c>
      <c r="C188" s="405">
        <v>4</v>
      </c>
      <c r="D188" s="386">
        <v>5</v>
      </c>
      <c r="E188" s="33"/>
      <c r="F188" s="45"/>
    </row>
    <row r="189" spans="1:6" ht="15">
      <c r="A189" s="530"/>
      <c r="B189" s="298" t="s">
        <v>148</v>
      </c>
      <c r="C189" s="405" t="s">
        <v>37</v>
      </c>
      <c r="D189" s="386" t="s">
        <v>37</v>
      </c>
      <c r="E189" s="33"/>
      <c r="F189" s="45"/>
    </row>
    <row r="190" spans="1:6" ht="15">
      <c r="A190" s="530"/>
      <c r="B190" s="298" t="s">
        <v>149</v>
      </c>
      <c r="C190" s="405" t="s">
        <v>37</v>
      </c>
      <c r="D190" s="386" t="s">
        <v>37</v>
      </c>
      <c r="E190" s="33"/>
      <c r="F190" s="45"/>
    </row>
    <row r="191" spans="1:6" ht="25.5">
      <c r="A191" s="535"/>
      <c r="B191" s="304" t="s">
        <v>143</v>
      </c>
      <c r="C191" s="407">
        <v>9</v>
      </c>
      <c r="D191" s="390">
        <v>12</v>
      </c>
      <c r="E191" s="19"/>
      <c r="F191" s="305"/>
    </row>
    <row r="192" spans="1:6" ht="15">
      <c r="A192" s="528" t="s">
        <v>525</v>
      </c>
      <c r="B192" s="302" t="s">
        <v>145</v>
      </c>
      <c r="C192" s="406">
        <v>17</v>
      </c>
      <c r="D192" s="389">
        <v>23</v>
      </c>
      <c r="E192" s="406">
        <v>73</v>
      </c>
      <c r="F192" s="300">
        <v>62</v>
      </c>
    </row>
    <row r="193" spans="1:6" ht="15">
      <c r="A193" s="530"/>
      <c r="B193" s="298" t="s">
        <v>146</v>
      </c>
      <c r="C193" s="405">
        <v>10</v>
      </c>
      <c r="D193" s="386">
        <v>14</v>
      </c>
      <c r="E193" s="33"/>
      <c r="F193" s="45"/>
    </row>
    <row r="194" spans="1:6" ht="15">
      <c r="A194" s="530"/>
      <c r="B194" s="298" t="s">
        <v>147</v>
      </c>
      <c r="C194" s="405">
        <v>33</v>
      </c>
      <c r="D194" s="386">
        <v>45</v>
      </c>
      <c r="E194" s="33"/>
      <c r="F194" s="45"/>
    </row>
    <row r="195" spans="1:6" ht="15">
      <c r="A195" s="530"/>
      <c r="B195" s="298" t="s">
        <v>148</v>
      </c>
      <c r="C195" s="405">
        <v>1</v>
      </c>
      <c r="D195" s="386">
        <v>1</v>
      </c>
      <c r="E195" s="33"/>
      <c r="F195" s="45"/>
    </row>
    <row r="196" spans="1:6" ht="15">
      <c r="A196" s="530"/>
      <c r="B196" s="298" t="s">
        <v>149</v>
      </c>
      <c r="C196" s="405">
        <v>1</v>
      </c>
      <c r="D196" s="386">
        <v>1</v>
      </c>
      <c r="E196" s="33"/>
      <c r="F196" s="45"/>
    </row>
    <row r="197" spans="1:6" ht="25.5">
      <c r="A197" s="535"/>
      <c r="B197" s="304" t="s">
        <v>143</v>
      </c>
      <c r="C197" s="407">
        <v>11</v>
      </c>
      <c r="D197" s="390">
        <v>15</v>
      </c>
      <c r="E197" s="19"/>
      <c r="F197" s="305"/>
    </row>
    <row r="198" spans="1:6" ht="15">
      <c r="A198" s="528" t="s">
        <v>526</v>
      </c>
      <c r="B198" s="302" t="s">
        <v>145</v>
      </c>
      <c r="C198" s="406">
        <v>18</v>
      </c>
      <c r="D198" s="389">
        <v>25</v>
      </c>
      <c r="E198" s="406">
        <v>73</v>
      </c>
      <c r="F198" s="300">
        <v>61</v>
      </c>
    </row>
    <row r="199" spans="1:6" ht="15">
      <c r="A199" s="530"/>
      <c r="B199" s="298" t="s">
        <v>146</v>
      </c>
      <c r="C199" s="405">
        <v>7</v>
      </c>
      <c r="D199" s="386">
        <v>10</v>
      </c>
      <c r="E199" s="33"/>
      <c r="F199" s="45"/>
    </row>
    <row r="200" spans="1:6" ht="15">
      <c r="A200" s="530"/>
      <c r="B200" s="298" t="s">
        <v>147</v>
      </c>
      <c r="C200" s="405">
        <v>34</v>
      </c>
      <c r="D200" s="386">
        <v>47</v>
      </c>
      <c r="E200" s="33"/>
      <c r="F200" s="45"/>
    </row>
    <row r="201" spans="1:6" ht="15">
      <c r="A201" s="530"/>
      <c r="B201" s="298" t="s">
        <v>148</v>
      </c>
      <c r="C201" s="405">
        <v>1</v>
      </c>
      <c r="D201" s="386">
        <v>1</v>
      </c>
      <c r="E201" s="33"/>
      <c r="F201" s="45"/>
    </row>
    <row r="202" spans="1:6" ht="15">
      <c r="A202" s="530"/>
      <c r="B202" s="298" t="s">
        <v>149</v>
      </c>
      <c r="C202" s="405">
        <v>1</v>
      </c>
      <c r="D202" s="386">
        <v>1</v>
      </c>
      <c r="E202" s="33"/>
      <c r="F202" s="45"/>
    </row>
    <row r="203" spans="1:6" ht="25.5">
      <c r="A203" s="535"/>
      <c r="B203" s="304" t="s">
        <v>143</v>
      </c>
      <c r="C203" s="407">
        <v>12</v>
      </c>
      <c r="D203" s="390">
        <v>16</v>
      </c>
      <c r="E203" s="19"/>
      <c r="F203" s="305"/>
    </row>
    <row r="204" spans="1:6" ht="15">
      <c r="A204" s="530" t="s">
        <v>527</v>
      </c>
      <c r="B204" s="298" t="s">
        <v>145</v>
      </c>
      <c r="C204" s="301">
        <v>18</v>
      </c>
      <c r="D204" s="386">
        <v>25</v>
      </c>
      <c r="E204" s="301">
        <v>73</v>
      </c>
      <c r="F204" s="45">
        <v>62</v>
      </c>
    </row>
    <row r="205" spans="1:6" ht="15">
      <c r="A205" s="530"/>
      <c r="B205" s="298" t="s">
        <v>146</v>
      </c>
      <c r="C205" s="301">
        <v>17</v>
      </c>
      <c r="D205" s="386">
        <v>23</v>
      </c>
      <c r="E205" s="33"/>
      <c r="F205" s="45"/>
    </row>
    <row r="206" spans="1:6" ht="15">
      <c r="A206" s="530"/>
      <c r="B206" s="298" t="s">
        <v>147</v>
      </c>
      <c r="C206" s="301">
        <v>25</v>
      </c>
      <c r="D206" s="386">
        <v>34</v>
      </c>
      <c r="E206" s="33"/>
      <c r="F206" s="45"/>
    </row>
    <row r="207" spans="1:6" ht="15">
      <c r="A207" s="530"/>
      <c r="B207" s="298" t="s">
        <v>148</v>
      </c>
      <c r="C207" s="301">
        <v>1</v>
      </c>
      <c r="D207" s="386">
        <v>1</v>
      </c>
      <c r="E207" s="33"/>
      <c r="F207" s="45"/>
    </row>
    <row r="208" spans="1:6" ht="15">
      <c r="A208" s="530"/>
      <c r="B208" s="298" t="s">
        <v>149</v>
      </c>
      <c r="C208" s="301">
        <v>1</v>
      </c>
      <c r="D208" s="386">
        <v>1</v>
      </c>
      <c r="E208" s="33"/>
      <c r="F208" s="45"/>
    </row>
    <row r="209" spans="1:6" ht="25.5">
      <c r="A209" s="530"/>
      <c r="B209" s="298" t="s">
        <v>143</v>
      </c>
      <c r="C209" s="301">
        <v>11</v>
      </c>
      <c r="D209" s="386">
        <v>15</v>
      </c>
      <c r="E209" s="33"/>
      <c r="F209" s="45"/>
    </row>
    <row r="210" spans="1:6" ht="30.75" customHeight="1">
      <c r="A210" s="536" t="s">
        <v>150</v>
      </c>
      <c r="B210" s="536"/>
      <c r="C210" s="536"/>
      <c r="D210" s="536"/>
      <c r="E210" s="536"/>
      <c r="F210" s="537"/>
    </row>
    <row r="211" spans="1:6" ht="25.5">
      <c r="A211" s="530" t="s">
        <v>528</v>
      </c>
      <c r="B211" s="298" t="s">
        <v>151</v>
      </c>
      <c r="C211" s="405">
        <v>54</v>
      </c>
      <c r="D211" s="386">
        <v>74</v>
      </c>
      <c r="E211" s="405">
        <v>73</v>
      </c>
      <c r="F211" s="45">
        <v>66</v>
      </c>
    </row>
    <row r="212" spans="1:6" ht="25.5">
      <c r="A212" s="530"/>
      <c r="B212" s="298" t="s">
        <v>152</v>
      </c>
      <c r="C212" s="405">
        <v>12</v>
      </c>
      <c r="D212" s="386">
        <v>16</v>
      </c>
      <c r="E212" s="33"/>
      <c r="F212" s="45"/>
    </row>
    <row r="213" spans="1:6" ht="25.5">
      <c r="A213" s="530"/>
      <c r="B213" s="298" t="s">
        <v>153</v>
      </c>
      <c r="C213" s="405" t="s">
        <v>37</v>
      </c>
      <c r="D213" s="386" t="s">
        <v>37</v>
      </c>
      <c r="E213" s="33"/>
      <c r="F213" s="45"/>
    </row>
    <row r="214" spans="1:6" ht="25.5">
      <c r="A214" s="535"/>
      <c r="B214" s="304" t="s">
        <v>143</v>
      </c>
      <c r="C214" s="407">
        <v>7</v>
      </c>
      <c r="D214" s="390">
        <v>10</v>
      </c>
      <c r="E214" s="19"/>
      <c r="F214" s="305"/>
    </row>
    <row r="215" spans="1:6" ht="25.5">
      <c r="A215" s="528" t="s">
        <v>529</v>
      </c>
      <c r="B215" s="302" t="s">
        <v>154</v>
      </c>
      <c r="C215" s="406">
        <v>52</v>
      </c>
      <c r="D215" s="389">
        <v>71</v>
      </c>
      <c r="E215" s="406">
        <v>73</v>
      </c>
      <c r="F215" s="300">
        <v>66</v>
      </c>
    </row>
    <row r="216" spans="1:6" ht="25.5">
      <c r="A216" s="530"/>
      <c r="B216" s="298" t="s">
        <v>155</v>
      </c>
      <c r="C216" s="405">
        <v>12</v>
      </c>
      <c r="D216" s="386">
        <v>16</v>
      </c>
      <c r="E216" s="33"/>
      <c r="F216" s="45"/>
    </row>
    <row r="217" spans="1:6" ht="25.5">
      <c r="A217" s="530"/>
      <c r="B217" s="298" t="s">
        <v>156</v>
      </c>
      <c r="C217" s="405">
        <v>2</v>
      </c>
      <c r="D217" s="386">
        <v>3</v>
      </c>
      <c r="E217" s="33"/>
      <c r="F217" s="45"/>
    </row>
    <row r="218" spans="1:6" ht="25.5">
      <c r="A218" s="535"/>
      <c r="B218" s="304" t="s">
        <v>143</v>
      </c>
      <c r="C218" s="407">
        <v>7</v>
      </c>
      <c r="D218" s="390">
        <v>10</v>
      </c>
      <c r="E218" s="19"/>
      <c r="F218" s="305"/>
    </row>
    <row r="219" spans="1:6" ht="15">
      <c r="A219" s="528" t="s">
        <v>157</v>
      </c>
      <c r="B219" s="528"/>
      <c r="C219" s="528"/>
      <c r="D219" s="303"/>
      <c r="E219" s="36"/>
      <c r="F219" s="300"/>
    </row>
    <row r="220" spans="1:6" ht="15">
      <c r="A220" s="530" t="s">
        <v>530</v>
      </c>
      <c r="B220" s="298" t="s">
        <v>51</v>
      </c>
      <c r="C220" s="405">
        <v>57</v>
      </c>
      <c r="D220" s="386">
        <v>78</v>
      </c>
      <c r="E220" s="405">
        <v>73</v>
      </c>
      <c r="F220" s="45">
        <v>58</v>
      </c>
    </row>
    <row r="221" spans="1:6" ht="15">
      <c r="A221" s="530"/>
      <c r="B221" s="298" t="s">
        <v>158</v>
      </c>
      <c r="C221" s="405">
        <v>1</v>
      </c>
      <c r="D221" s="386">
        <v>1</v>
      </c>
      <c r="E221" s="33"/>
      <c r="F221" s="45"/>
    </row>
    <row r="222" spans="1:6" ht="15">
      <c r="A222" s="535"/>
      <c r="B222" s="304" t="s">
        <v>159</v>
      </c>
      <c r="C222" s="407">
        <v>15</v>
      </c>
      <c r="D222" s="390">
        <v>21</v>
      </c>
      <c r="E222" s="19"/>
      <c r="F222" s="305"/>
    </row>
    <row r="223" spans="1:6" ht="15">
      <c r="A223" s="528" t="s">
        <v>531</v>
      </c>
      <c r="B223" s="302" t="s">
        <v>51</v>
      </c>
      <c r="C223" s="406">
        <v>50</v>
      </c>
      <c r="D223" s="389">
        <v>68</v>
      </c>
      <c r="E223" s="406">
        <v>73</v>
      </c>
      <c r="F223" s="300">
        <v>55</v>
      </c>
    </row>
    <row r="224" spans="1:6" ht="15">
      <c r="A224" s="530"/>
      <c r="B224" s="298" t="s">
        <v>158</v>
      </c>
      <c r="C224" s="405">
        <v>5</v>
      </c>
      <c r="D224" s="386">
        <v>7</v>
      </c>
      <c r="E224" s="33"/>
      <c r="F224" s="45"/>
    </row>
    <row r="225" spans="1:6" ht="15">
      <c r="A225" s="535"/>
      <c r="B225" s="304" t="s">
        <v>159</v>
      </c>
      <c r="C225" s="407">
        <v>18</v>
      </c>
      <c r="D225" s="390">
        <v>25</v>
      </c>
      <c r="E225" s="19"/>
      <c r="F225" s="305"/>
    </row>
    <row r="226" spans="1:6" ht="15">
      <c r="A226" s="528" t="s">
        <v>532</v>
      </c>
      <c r="B226" s="302" t="s">
        <v>51</v>
      </c>
      <c r="C226" s="406">
        <v>62</v>
      </c>
      <c r="D226" s="389">
        <v>85</v>
      </c>
      <c r="E226" s="406">
        <v>73</v>
      </c>
      <c r="F226" s="300">
        <v>62</v>
      </c>
    </row>
    <row r="227" spans="1:6" ht="15">
      <c r="A227" s="530"/>
      <c r="B227" s="298" t="s">
        <v>158</v>
      </c>
      <c r="C227" s="405" t="s">
        <v>37</v>
      </c>
      <c r="D227" s="386"/>
      <c r="E227" s="33"/>
      <c r="F227" s="45"/>
    </row>
    <row r="228" spans="1:6" ht="15">
      <c r="A228" s="535"/>
      <c r="B228" s="304" t="s">
        <v>159</v>
      </c>
      <c r="C228" s="407">
        <v>11</v>
      </c>
      <c r="D228" s="390">
        <v>15</v>
      </c>
      <c r="E228" s="19"/>
      <c r="F228" s="305"/>
    </row>
    <row r="229" spans="1:6" ht="15">
      <c r="A229" s="530" t="s">
        <v>533</v>
      </c>
      <c r="B229" s="298" t="s">
        <v>51</v>
      </c>
      <c r="C229" s="301">
        <v>62</v>
      </c>
      <c r="D229" s="386">
        <v>85</v>
      </c>
      <c r="E229" s="301">
        <v>73</v>
      </c>
      <c r="F229" s="45">
        <v>63</v>
      </c>
    </row>
    <row r="230" spans="1:6" ht="15">
      <c r="A230" s="530"/>
      <c r="B230" s="298" t="s">
        <v>158</v>
      </c>
      <c r="C230" s="301">
        <v>1</v>
      </c>
      <c r="D230" s="386">
        <v>1</v>
      </c>
      <c r="E230" s="33"/>
      <c r="F230" s="45"/>
    </row>
    <row r="231" spans="1:6" ht="15">
      <c r="A231" s="535"/>
      <c r="B231" s="304" t="s">
        <v>159</v>
      </c>
      <c r="C231" s="306">
        <v>10</v>
      </c>
      <c r="D231" s="390">
        <v>14</v>
      </c>
      <c r="E231" s="19"/>
      <c r="F231" s="305"/>
    </row>
    <row r="232" spans="1:6" ht="15">
      <c r="A232" s="528" t="s">
        <v>160</v>
      </c>
      <c r="B232" s="528"/>
      <c r="C232" s="528"/>
      <c r="D232" s="528"/>
      <c r="E232" s="528"/>
      <c r="F232" s="529"/>
    </row>
    <row r="233" spans="1:6" ht="15">
      <c r="A233" s="530" t="s">
        <v>161</v>
      </c>
      <c r="B233" s="298" t="s">
        <v>162</v>
      </c>
      <c r="C233" s="405">
        <v>40</v>
      </c>
      <c r="D233" s="386">
        <v>55</v>
      </c>
      <c r="E233" s="405">
        <v>73</v>
      </c>
      <c r="F233" s="45">
        <v>69</v>
      </c>
    </row>
    <row r="234" spans="1:6" ht="15">
      <c r="A234" s="530"/>
      <c r="B234" s="298" t="s">
        <v>163</v>
      </c>
      <c r="C234" s="405">
        <v>23</v>
      </c>
      <c r="D234" s="386">
        <v>32</v>
      </c>
      <c r="E234" s="33"/>
      <c r="F234" s="45"/>
    </row>
    <row r="235" spans="1:6" ht="15">
      <c r="A235" s="530"/>
      <c r="B235" s="298" t="s">
        <v>164</v>
      </c>
      <c r="C235" s="405">
        <v>4</v>
      </c>
      <c r="D235" s="386">
        <v>5</v>
      </c>
      <c r="E235" s="33"/>
      <c r="F235" s="45"/>
    </row>
    <row r="236" spans="1:6" ht="15">
      <c r="A236" s="530"/>
      <c r="B236" s="298" t="s">
        <v>165</v>
      </c>
      <c r="C236" s="405">
        <v>2</v>
      </c>
      <c r="D236" s="386">
        <v>3</v>
      </c>
      <c r="E236" s="33"/>
      <c r="F236" s="45"/>
    </row>
    <row r="237" spans="1:6" ht="15">
      <c r="A237" s="535"/>
      <c r="B237" s="304" t="s">
        <v>166</v>
      </c>
      <c r="C237" s="407">
        <v>4</v>
      </c>
      <c r="D237" s="390">
        <v>5</v>
      </c>
      <c r="E237" s="19"/>
      <c r="F237" s="305"/>
    </row>
    <row r="238" spans="1:6" ht="15">
      <c r="A238" s="528" t="s">
        <v>167</v>
      </c>
      <c r="B238" s="302" t="s">
        <v>168</v>
      </c>
      <c r="C238" s="406">
        <v>3</v>
      </c>
      <c r="D238" s="389">
        <v>4</v>
      </c>
      <c r="E238" s="406">
        <v>73</v>
      </c>
      <c r="F238" s="300">
        <v>51</v>
      </c>
    </row>
    <row r="239" spans="1:6" ht="15">
      <c r="A239" s="530"/>
      <c r="B239" s="298" t="s">
        <v>169</v>
      </c>
      <c r="C239" s="405">
        <v>19</v>
      </c>
      <c r="D239" s="386">
        <v>26</v>
      </c>
      <c r="E239" s="33"/>
      <c r="F239" s="45"/>
    </row>
    <row r="240" spans="1:6" ht="25.5">
      <c r="A240" s="530"/>
      <c r="B240" s="298" t="s">
        <v>170</v>
      </c>
      <c r="C240" s="405">
        <v>14</v>
      </c>
      <c r="D240" s="386">
        <v>19</v>
      </c>
      <c r="E240" s="33"/>
      <c r="F240" s="45"/>
    </row>
    <row r="241" spans="1:6" ht="15">
      <c r="A241" s="530"/>
      <c r="B241" s="298" t="s">
        <v>171</v>
      </c>
      <c r="C241" s="405">
        <v>10</v>
      </c>
      <c r="D241" s="386">
        <v>14</v>
      </c>
      <c r="E241" s="33"/>
      <c r="F241" s="45"/>
    </row>
    <row r="242" spans="1:6" ht="15">
      <c r="A242" s="530"/>
      <c r="B242" s="298" t="s">
        <v>172</v>
      </c>
      <c r="C242" s="405">
        <v>5</v>
      </c>
      <c r="D242" s="386">
        <v>7</v>
      </c>
      <c r="E242" s="33"/>
      <c r="F242" s="45"/>
    </row>
    <row r="243" spans="1:6" ht="25.5">
      <c r="A243" s="535"/>
      <c r="B243" s="304" t="s">
        <v>116</v>
      </c>
      <c r="C243" s="407">
        <v>22</v>
      </c>
      <c r="D243" s="390">
        <v>30</v>
      </c>
      <c r="E243" s="19"/>
      <c r="F243" s="305"/>
    </row>
    <row r="244" spans="1:6" ht="15">
      <c r="A244" s="528" t="s">
        <v>173</v>
      </c>
      <c r="B244" s="302" t="s">
        <v>51</v>
      </c>
      <c r="C244" s="406">
        <v>29</v>
      </c>
      <c r="D244" s="389">
        <v>40</v>
      </c>
      <c r="E244" s="406">
        <v>73</v>
      </c>
      <c r="F244" s="300">
        <v>52</v>
      </c>
    </row>
    <row r="245" spans="1:6" ht="15">
      <c r="A245" s="530"/>
      <c r="B245" s="298" t="s">
        <v>52</v>
      </c>
      <c r="C245" s="405">
        <v>23</v>
      </c>
      <c r="D245" s="386">
        <v>32</v>
      </c>
      <c r="E245" s="33"/>
      <c r="F245" s="45"/>
    </row>
    <row r="246" spans="1:6" ht="25.5">
      <c r="A246" s="535"/>
      <c r="B246" s="304" t="s">
        <v>116</v>
      </c>
      <c r="C246" s="407">
        <v>21</v>
      </c>
      <c r="D246" s="390">
        <v>29</v>
      </c>
      <c r="E246" s="19"/>
      <c r="F246" s="305"/>
    </row>
    <row r="247" spans="1:6" ht="25.5">
      <c r="A247" s="528" t="s">
        <v>174</v>
      </c>
      <c r="B247" s="302" t="s">
        <v>175</v>
      </c>
      <c r="C247" s="406">
        <v>23</v>
      </c>
      <c r="D247" s="389">
        <v>32</v>
      </c>
      <c r="E247" s="406">
        <v>71</v>
      </c>
      <c r="F247" s="300">
        <v>62</v>
      </c>
    </row>
    <row r="248" spans="1:6" ht="25.5">
      <c r="A248" s="530"/>
      <c r="B248" s="298" t="s">
        <v>176</v>
      </c>
      <c r="C248" s="405">
        <v>25</v>
      </c>
      <c r="D248" s="386">
        <v>35</v>
      </c>
      <c r="E248" s="33"/>
      <c r="F248" s="45"/>
    </row>
    <row r="249" spans="1:6" ht="25.5">
      <c r="A249" s="530"/>
      <c r="B249" s="298" t="s">
        <v>177</v>
      </c>
      <c r="C249" s="405">
        <v>12</v>
      </c>
      <c r="D249" s="386">
        <v>17</v>
      </c>
      <c r="E249" s="33"/>
      <c r="F249" s="45"/>
    </row>
    <row r="250" spans="1:6" ht="25.5">
      <c r="A250" s="530"/>
      <c r="B250" s="298" t="s">
        <v>178</v>
      </c>
      <c r="C250" s="405">
        <v>2</v>
      </c>
      <c r="D250" s="386">
        <v>3</v>
      </c>
      <c r="E250" s="33"/>
      <c r="F250" s="45"/>
    </row>
    <row r="251" spans="1:6" ht="25.5">
      <c r="A251" s="530"/>
      <c r="B251" s="298" t="s">
        <v>179</v>
      </c>
      <c r="C251" s="405" t="s">
        <v>37</v>
      </c>
      <c r="D251" s="386" t="s">
        <v>37</v>
      </c>
      <c r="E251" s="33"/>
      <c r="F251" s="45"/>
    </row>
    <row r="252" spans="1:6" ht="25.5">
      <c r="A252" s="535"/>
      <c r="B252" s="304" t="s">
        <v>143</v>
      </c>
      <c r="C252" s="407">
        <v>9</v>
      </c>
      <c r="D252" s="390">
        <v>13</v>
      </c>
      <c r="E252" s="19"/>
      <c r="F252" s="305"/>
    </row>
    <row r="253" spans="1:6" ht="42.75" customHeight="1">
      <c r="A253" s="528" t="s">
        <v>180</v>
      </c>
      <c r="B253" s="302" t="s">
        <v>181</v>
      </c>
      <c r="C253" s="406">
        <v>8</v>
      </c>
      <c r="D253" s="389">
        <v>11</v>
      </c>
      <c r="E253" s="406">
        <v>71</v>
      </c>
      <c r="F253" s="300">
        <v>56</v>
      </c>
    </row>
    <row r="254" spans="1:6" ht="41.25" customHeight="1">
      <c r="A254" s="530"/>
      <c r="B254" s="298" t="s">
        <v>182</v>
      </c>
      <c r="C254" s="405">
        <v>10</v>
      </c>
      <c r="D254" s="386">
        <v>14</v>
      </c>
      <c r="E254" s="33"/>
      <c r="F254" s="45"/>
    </row>
    <row r="255" spans="1:6" ht="39" customHeight="1">
      <c r="A255" s="530"/>
      <c r="B255" s="298" t="s">
        <v>183</v>
      </c>
      <c r="C255" s="405">
        <v>15</v>
      </c>
      <c r="D255" s="386">
        <v>21</v>
      </c>
      <c r="E255" s="33"/>
      <c r="F255" s="45"/>
    </row>
    <row r="256" spans="1:6" ht="40.5" customHeight="1">
      <c r="A256" s="530"/>
      <c r="B256" s="298" t="s">
        <v>184</v>
      </c>
      <c r="C256" s="405">
        <v>10</v>
      </c>
      <c r="D256" s="386">
        <v>14</v>
      </c>
      <c r="E256" s="33"/>
      <c r="F256" s="45"/>
    </row>
    <row r="257" spans="1:6" ht="38.25" customHeight="1">
      <c r="A257" s="530"/>
      <c r="B257" s="298" t="s">
        <v>185</v>
      </c>
      <c r="C257" s="405">
        <v>13</v>
      </c>
      <c r="D257" s="386">
        <v>18</v>
      </c>
      <c r="E257" s="33"/>
      <c r="F257" s="45"/>
    </row>
    <row r="258" spans="1:6" ht="36.75" customHeight="1">
      <c r="A258" s="535"/>
      <c r="B258" s="304" t="s">
        <v>143</v>
      </c>
      <c r="C258" s="407">
        <v>15</v>
      </c>
      <c r="D258" s="390">
        <v>21</v>
      </c>
      <c r="E258" s="19"/>
      <c r="F258" s="305"/>
    </row>
    <row r="259" spans="1:6" ht="41.25" customHeight="1">
      <c r="A259" s="528" t="s">
        <v>186</v>
      </c>
      <c r="B259" s="302" t="s">
        <v>187</v>
      </c>
      <c r="C259" s="406">
        <v>3</v>
      </c>
      <c r="D259" s="389">
        <v>4</v>
      </c>
      <c r="E259" s="406">
        <v>71</v>
      </c>
      <c r="F259" s="300">
        <v>54</v>
      </c>
    </row>
    <row r="260" spans="1:6" ht="38.25">
      <c r="A260" s="530"/>
      <c r="B260" s="298" t="s">
        <v>188</v>
      </c>
      <c r="C260" s="405">
        <v>19</v>
      </c>
      <c r="D260" s="386">
        <v>27</v>
      </c>
      <c r="E260" s="33"/>
      <c r="F260" s="45"/>
    </row>
    <row r="261" spans="1:6" ht="38.25">
      <c r="A261" s="530"/>
      <c r="B261" s="298" t="s">
        <v>189</v>
      </c>
      <c r="C261" s="405">
        <v>31</v>
      </c>
      <c r="D261" s="386">
        <v>44</v>
      </c>
      <c r="E261" s="33"/>
      <c r="F261" s="45"/>
    </row>
    <row r="262" spans="1:6" ht="38.25">
      <c r="A262" s="530"/>
      <c r="B262" s="298" t="s">
        <v>190</v>
      </c>
      <c r="C262" s="405">
        <v>1</v>
      </c>
      <c r="D262" s="386">
        <v>1</v>
      </c>
      <c r="E262" s="33"/>
      <c r="F262" s="45"/>
    </row>
    <row r="263" spans="1:6" ht="38.25">
      <c r="A263" s="530"/>
      <c r="B263" s="298" t="s">
        <v>191</v>
      </c>
      <c r="C263" s="405" t="s">
        <v>37</v>
      </c>
      <c r="D263" s="386" t="s">
        <v>37</v>
      </c>
      <c r="E263" s="33"/>
      <c r="F263" s="45"/>
    </row>
    <row r="264" spans="1:6" ht="25.5">
      <c r="A264" s="535"/>
      <c r="B264" s="304" t="s">
        <v>143</v>
      </c>
      <c r="C264" s="407">
        <v>17</v>
      </c>
      <c r="D264" s="390">
        <v>24</v>
      </c>
      <c r="E264" s="19"/>
      <c r="F264" s="305"/>
    </row>
    <row r="265" spans="1:6" ht="25.5">
      <c r="A265" s="528" t="s">
        <v>192</v>
      </c>
      <c r="B265" s="302" t="s">
        <v>193</v>
      </c>
      <c r="C265" s="406">
        <v>27</v>
      </c>
      <c r="D265" s="389">
        <v>38</v>
      </c>
      <c r="E265" s="406">
        <v>71</v>
      </c>
      <c r="F265" s="300">
        <v>58</v>
      </c>
    </row>
    <row r="266" spans="1:6" ht="25.5">
      <c r="A266" s="530"/>
      <c r="B266" s="298" t="s">
        <v>194</v>
      </c>
      <c r="C266" s="405">
        <v>11</v>
      </c>
      <c r="D266" s="386">
        <v>15</v>
      </c>
      <c r="E266" s="33"/>
      <c r="F266" s="45"/>
    </row>
    <row r="267" spans="1:6" ht="15">
      <c r="A267" s="530"/>
      <c r="B267" s="298" t="s">
        <v>195</v>
      </c>
      <c r="C267" s="405">
        <v>12</v>
      </c>
      <c r="D267" s="386">
        <v>17</v>
      </c>
      <c r="E267" s="33"/>
      <c r="F267" s="45"/>
    </row>
    <row r="268" spans="1:6" ht="25.5">
      <c r="A268" s="530"/>
      <c r="B268" s="298" t="s">
        <v>196</v>
      </c>
      <c r="C268" s="405">
        <v>6</v>
      </c>
      <c r="D268" s="386">
        <v>8</v>
      </c>
      <c r="E268" s="33"/>
      <c r="F268" s="45"/>
    </row>
    <row r="269" spans="1:6" ht="25.5">
      <c r="A269" s="530"/>
      <c r="B269" s="298" t="s">
        <v>197</v>
      </c>
      <c r="C269" s="405">
        <v>2</v>
      </c>
      <c r="D269" s="386">
        <v>3</v>
      </c>
      <c r="E269" s="33"/>
      <c r="F269" s="45"/>
    </row>
    <row r="270" spans="1:6" ht="32.25" customHeight="1">
      <c r="A270" s="535"/>
      <c r="B270" s="304" t="s">
        <v>143</v>
      </c>
      <c r="C270" s="407">
        <v>13</v>
      </c>
      <c r="D270" s="390">
        <v>18</v>
      </c>
      <c r="E270" s="19"/>
      <c r="F270" s="305"/>
    </row>
    <row r="271" spans="1:6" ht="15">
      <c r="A271" s="53"/>
      <c r="B271" s="53"/>
      <c r="C271" s="1"/>
      <c r="D271" s="1"/>
      <c r="E271" s="1"/>
      <c r="F271" s="1"/>
    </row>
    <row r="272" spans="1:7" ht="15">
      <c r="A272" s="35" t="s">
        <v>255</v>
      </c>
      <c r="B272" s="53"/>
      <c r="C272" s="53"/>
      <c r="D272" s="1"/>
      <c r="E272" s="1"/>
      <c r="F272" s="1"/>
      <c r="G272" s="1"/>
    </row>
    <row r="273" spans="1:7" ht="48.75" customHeight="1">
      <c r="A273" s="509" t="s">
        <v>622</v>
      </c>
      <c r="B273" s="477"/>
      <c r="C273" s="477"/>
      <c r="D273" s="477"/>
      <c r="E273" s="477"/>
      <c r="F273" s="477"/>
      <c r="G273" s="53"/>
    </row>
    <row r="274" spans="1:7" ht="15">
      <c r="A274" s="4" t="s">
        <v>623</v>
      </c>
      <c r="B274" s="53"/>
      <c r="C274" s="53"/>
      <c r="D274" s="1"/>
      <c r="E274" s="1"/>
      <c r="F274" s="1"/>
      <c r="G274" s="1"/>
    </row>
    <row r="275" spans="1:7" ht="15">
      <c r="A275" s="77"/>
      <c r="B275" s="53"/>
      <c r="C275" s="53"/>
      <c r="D275" s="1"/>
      <c r="E275" s="1"/>
      <c r="F275" s="1"/>
      <c r="G275" s="1"/>
    </row>
    <row r="276" spans="1:7" ht="15">
      <c r="A276" s="1" t="s">
        <v>577</v>
      </c>
      <c r="B276" s="53"/>
      <c r="C276" s="53"/>
      <c r="D276" s="1"/>
      <c r="E276" s="1"/>
      <c r="F276" s="1"/>
      <c r="G276" s="1"/>
    </row>
    <row r="277" ht="15">
      <c r="A277" s="1" t="s">
        <v>512</v>
      </c>
    </row>
    <row r="278" ht="15">
      <c r="A278" s="1" t="s">
        <v>449</v>
      </c>
    </row>
  </sheetData>
  <sheetProtection/>
  <mergeCells count="67">
    <mergeCell ref="A215:A218"/>
    <mergeCell ref="A220:A222"/>
    <mergeCell ref="A223:A225"/>
    <mergeCell ref="A226:A228"/>
    <mergeCell ref="A210:F210"/>
    <mergeCell ref="A265:A270"/>
    <mergeCell ref="A253:A258"/>
    <mergeCell ref="A229:A231"/>
    <mergeCell ref="A259:A264"/>
    <mergeCell ref="A244:A246"/>
    <mergeCell ref="A247:A252"/>
    <mergeCell ref="A233:A237"/>
    <mergeCell ref="A238:A243"/>
    <mergeCell ref="A211:A214"/>
    <mergeCell ref="A179:A184"/>
    <mergeCell ref="A186:A191"/>
    <mergeCell ref="A192:A197"/>
    <mergeCell ref="A198:A203"/>
    <mergeCell ref="A204:A209"/>
    <mergeCell ref="A185:F185"/>
    <mergeCell ref="A167:A170"/>
    <mergeCell ref="A171:A174"/>
    <mergeCell ref="A175:A178"/>
    <mergeCell ref="A152:A155"/>
    <mergeCell ref="A156:A159"/>
    <mergeCell ref="A160:A165"/>
    <mergeCell ref="A166:F166"/>
    <mergeCell ref="A147:A151"/>
    <mergeCell ref="A119:A123"/>
    <mergeCell ref="A124:A128"/>
    <mergeCell ref="A129:A133"/>
    <mergeCell ref="A134:A135"/>
    <mergeCell ref="A136:F136"/>
    <mergeCell ref="A99:A103"/>
    <mergeCell ref="A104:A108"/>
    <mergeCell ref="A109:A113"/>
    <mergeCell ref="A114:A118"/>
    <mergeCell ref="A137:A141"/>
    <mergeCell ref="A142:A146"/>
    <mergeCell ref="A76:A80"/>
    <mergeCell ref="A81:A82"/>
    <mergeCell ref="A84:A88"/>
    <mergeCell ref="A89:A93"/>
    <mergeCell ref="A94:A98"/>
    <mergeCell ref="A83:F83"/>
    <mergeCell ref="A71:A72"/>
    <mergeCell ref="A73:A75"/>
    <mergeCell ref="A52:A56"/>
    <mergeCell ref="A57:A61"/>
    <mergeCell ref="A63:A66"/>
    <mergeCell ref="A67:A70"/>
    <mergeCell ref="A33:A34"/>
    <mergeCell ref="A35:F35"/>
    <mergeCell ref="A36:F36"/>
    <mergeCell ref="A37:A41"/>
    <mergeCell ref="A42:A46"/>
    <mergeCell ref="A47:A51"/>
    <mergeCell ref="A273:F273"/>
    <mergeCell ref="A62:F62"/>
    <mergeCell ref="A219:C219"/>
    <mergeCell ref="A232:F232"/>
    <mergeCell ref="A4:A9"/>
    <mergeCell ref="A10:F10"/>
    <mergeCell ref="A11:F11"/>
    <mergeCell ref="A12:A16"/>
    <mergeCell ref="A17:A23"/>
    <mergeCell ref="A24:A3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8.88671875" defaultRowHeight="15"/>
  <cols>
    <col min="1" max="1" width="11.3359375" style="1" customWidth="1"/>
    <col min="2" max="2" width="20.99609375" style="1" customWidth="1"/>
    <col min="3" max="3" width="30.21484375" style="1" customWidth="1"/>
    <col min="4" max="4" width="16.5546875" style="1" customWidth="1"/>
    <col min="5" max="16384" width="8.88671875" style="1" customWidth="1"/>
  </cols>
  <sheetData>
    <row r="1" ht="12.75">
      <c r="A1" s="35" t="s">
        <v>456</v>
      </c>
    </row>
    <row r="2" spans="1:11" ht="12.75">
      <c r="A2" s="65"/>
      <c r="B2" s="33"/>
      <c r="C2" s="33"/>
      <c r="D2" s="33"/>
      <c r="E2" s="33"/>
      <c r="F2" s="33"/>
      <c r="G2" s="33"/>
      <c r="H2" s="33"/>
      <c r="I2" s="33"/>
      <c r="J2" s="33"/>
      <c r="K2" s="33"/>
    </row>
    <row r="3" spans="1:11" ht="13.5" thickBot="1">
      <c r="A3" s="342" t="s">
        <v>418</v>
      </c>
      <c r="B3" s="343" t="s">
        <v>419</v>
      </c>
      <c r="C3" s="343" t="s">
        <v>420</v>
      </c>
      <c r="D3" s="121" t="s">
        <v>466</v>
      </c>
      <c r="E3" s="33"/>
      <c r="F3" s="33"/>
      <c r="G3" s="33"/>
      <c r="H3" s="33"/>
      <c r="I3" s="33"/>
      <c r="J3" s="33"/>
      <c r="K3" s="33"/>
    </row>
    <row r="4" spans="1:11" ht="12.75">
      <c r="A4" s="542" t="s">
        <v>277</v>
      </c>
      <c r="B4" s="340" t="s">
        <v>457</v>
      </c>
      <c r="C4" s="340" t="s">
        <v>594</v>
      </c>
      <c r="D4" s="380" t="s">
        <v>341</v>
      </c>
      <c r="E4" s="33"/>
      <c r="F4" s="33"/>
      <c r="G4" s="33"/>
      <c r="H4" s="33"/>
      <c r="I4" s="33"/>
      <c r="J4" s="33"/>
      <c r="K4" s="33"/>
    </row>
    <row r="5" spans="1:11" ht="25.5">
      <c r="A5" s="542"/>
      <c r="B5" s="340" t="s">
        <v>458</v>
      </c>
      <c r="C5" s="340" t="s">
        <v>595</v>
      </c>
      <c r="D5" s="380" t="s">
        <v>341</v>
      </c>
      <c r="E5" s="33"/>
      <c r="F5" s="33"/>
      <c r="G5" s="33"/>
      <c r="H5" s="33"/>
      <c r="I5" s="33"/>
      <c r="J5" s="33"/>
      <c r="K5" s="33"/>
    </row>
    <row r="6" spans="1:11" ht="17.25" customHeight="1">
      <c r="A6" s="542"/>
      <c r="B6" s="340" t="s">
        <v>459</v>
      </c>
      <c r="C6" s="340" t="s">
        <v>421</v>
      </c>
      <c r="D6" s="380">
        <v>3</v>
      </c>
      <c r="E6" s="33"/>
      <c r="F6" s="33"/>
      <c r="G6" s="33"/>
      <c r="H6" s="33"/>
      <c r="I6" s="33"/>
      <c r="J6" s="33"/>
      <c r="K6" s="33"/>
    </row>
    <row r="7" spans="1:11" ht="12.75">
      <c r="A7" s="542"/>
      <c r="B7" s="340" t="s">
        <v>460</v>
      </c>
      <c r="C7" s="340" t="s">
        <v>421</v>
      </c>
      <c r="D7" s="380" t="s">
        <v>341</v>
      </c>
      <c r="E7" s="33"/>
      <c r="F7" s="33"/>
      <c r="G7" s="33"/>
      <c r="H7" s="33"/>
      <c r="I7" s="33"/>
      <c r="J7" s="33"/>
      <c r="K7" s="33"/>
    </row>
    <row r="8" spans="1:11" ht="12.75">
      <c r="A8" s="542"/>
      <c r="B8" s="340" t="s">
        <v>422</v>
      </c>
      <c r="C8" s="340" t="s">
        <v>421</v>
      </c>
      <c r="D8" s="384" t="s">
        <v>341</v>
      </c>
      <c r="E8" s="33"/>
      <c r="F8" s="33"/>
      <c r="G8" s="33"/>
      <c r="H8" s="33"/>
      <c r="I8" s="33"/>
      <c r="J8" s="33"/>
      <c r="K8" s="33"/>
    </row>
    <row r="9" spans="1:11" ht="25.5">
      <c r="A9" s="542"/>
      <c r="B9" s="340" t="s">
        <v>459</v>
      </c>
      <c r="C9" s="340" t="s">
        <v>423</v>
      </c>
      <c r="D9" s="384" t="s">
        <v>341</v>
      </c>
      <c r="E9" s="33"/>
      <c r="F9" s="33"/>
      <c r="G9" s="33"/>
      <c r="H9" s="33"/>
      <c r="I9" s="33"/>
      <c r="J9" s="33"/>
      <c r="K9" s="33"/>
    </row>
    <row r="10" spans="1:11" ht="25.5">
      <c r="A10" s="542"/>
      <c r="B10" s="340" t="s">
        <v>461</v>
      </c>
      <c r="C10" s="340" t="s">
        <v>424</v>
      </c>
      <c r="D10" s="380">
        <v>2</v>
      </c>
      <c r="E10" s="33"/>
      <c r="F10" s="33"/>
      <c r="G10" s="33"/>
      <c r="H10" s="33"/>
      <c r="I10" s="33"/>
      <c r="J10" s="33"/>
      <c r="K10" s="33"/>
    </row>
    <row r="11" spans="1:11" ht="12.75">
      <c r="A11" s="542"/>
      <c r="B11" s="340" t="s">
        <v>463</v>
      </c>
      <c r="C11" s="340" t="s">
        <v>425</v>
      </c>
      <c r="D11" s="380" t="s">
        <v>341</v>
      </c>
      <c r="E11" s="33"/>
      <c r="F11" s="33"/>
      <c r="G11" s="33"/>
      <c r="H11" s="33"/>
      <c r="I11" s="33"/>
      <c r="J11" s="33"/>
      <c r="K11" s="33"/>
    </row>
    <row r="12" spans="1:11" ht="12.75">
      <c r="A12" s="542"/>
      <c r="B12" s="340" t="s">
        <v>462</v>
      </c>
      <c r="C12" s="340" t="s">
        <v>426</v>
      </c>
      <c r="D12" s="380">
        <v>2</v>
      </c>
      <c r="E12" s="33"/>
      <c r="F12" s="33"/>
      <c r="G12" s="33"/>
      <c r="H12" s="33"/>
      <c r="I12" s="33"/>
      <c r="J12" s="33"/>
      <c r="K12" s="33"/>
    </row>
    <row r="13" spans="1:11" ht="12.75">
      <c r="A13" s="542"/>
      <c r="B13" s="340" t="s">
        <v>463</v>
      </c>
      <c r="C13" s="340" t="s">
        <v>421</v>
      </c>
      <c r="D13" s="384" t="s">
        <v>341</v>
      </c>
      <c r="E13" s="33"/>
      <c r="F13" s="33"/>
      <c r="G13" s="33"/>
      <c r="H13" s="33"/>
      <c r="I13" s="33"/>
      <c r="J13" s="33"/>
      <c r="K13" s="33"/>
    </row>
    <row r="14" spans="1:11" ht="15" customHeight="1">
      <c r="A14" s="542"/>
      <c r="B14" s="340" t="s">
        <v>464</v>
      </c>
      <c r="C14" s="340" t="s">
        <v>427</v>
      </c>
      <c r="D14" s="380" t="s">
        <v>341</v>
      </c>
      <c r="E14" s="33"/>
      <c r="F14" s="33"/>
      <c r="G14" s="33"/>
      <c r="H14" s="33"/>
      <c r="I14" s="33"/>
      <c r="J14" s="33"/>
      <c r="K14" s="33"/>
    </row>
    <row r="15" spans="1:11" ht="12.75">
      <c r="A15" s="543"/>
      <c r="B15" s="376" t="s">
        <v>440</v>
      </c>
      <c r="C15" s="376" t="s">
        <v>427</v>
      </c>
      <c r="D15" s="115">
        <v>1</v>
      </c>
      <c r="E15" s="33"/>
      <c r="F15" s="33"/>
      <c r="G15" s="33"/>
      <c r="H15" s="33"/>
      <c r="I15" s="33"/>
      <c r="J15" s="33"/>
      <c r="K15" s="33"/>
    </row>
    <row r="16" spans="1:11" ht="25.5">
      <c r="A16" s="542" t="s">
        <v>30</v>
      </c>
      <c r="B16" s="340" t="s">
        <v>465</v>
      </c>
      <c r="C16" s="340" t="s">
        <v>596</v>
      </c>
      <c r="D16" s="381" t="s">
        <v>341</v>
      </c>
      <c r="E16" s="339"/>
      <c r="F16" s="339"/>
      <c r="G16" s="339"/>
      <c r="H16" s="339"/>
      <c r="I16" s="339"/>
      <c r="J16" s="339"/>
      <c r="K16" s="339"/>
    </row>
    <row r="17" spans="1:11" ht="12.75">
      <c r="A17" s="542"/>
      <c r="B17" s="340" t="s">
        <v>440</v>
      </c>
      <c r="C17" s="340" t="s">
        <v>428</v>
      </c>
      <c r="D17" s="114" t="s">
        <v>341</v>
      </c>
      <c r="E17" s="33"/>
      <c r="F17" s="33"/>
      <c r="G17" s="33"/>
      <c r="H17" s="33"/>
      <c r="I17" s="33"/>
      <c r="J17" s="33"/>
      <c r="K17" s="33"/>
    </row>
    <row r="18" spans="1:11" ht="12.75">
      <c r="A18" s="542"/>
      <c r="B18" s="340" t="s">
        <v>463</v>
      </c>
      <c r="C18" s="340" t="s">
        <v>429</v>
      </c>
      <c r="D18" s="384" t="s">
        <v>341</v>
      </c>
      <c r="E18" s="33"/>
      <c r="F18" s="33"/>
      <c r="G18" s="33"/>
      <c r="H18" s="33"/>
      <c r="I18" s="33"/>
      <c r="J18" s="33"/>
      <c r="K18" s="33"/>
    </row>
    <row r="19" spans="1:11" ht="12.75">
      <c r="A19" s="542"/>
      <c r="B19" s="340" t="s">
        <v>440</v>
      </c>
      <c r="C19" s="340" t="s">
        <v>430</v>
      </c>
      <c r="D19" s="338" t="s">
        <v>341</v>
      </c>
      <c r="E19" s="338"/>
      <c r="F19" s="338"/>
      <c r="G19" s="338"/>
      <c r="H19" s="337"/>
      <c r="I19" s="337"/>
      <c r="J19" s="337"/>
      <c r="K19" s="337"/>
    </row>
    <row r="20" spans="1:11" ht="38.25">
      <c r="A20" s="542"/>
      <c r="B20" s="340" t="s">
        <v>422</v>
      </c>
      <c r="C20" s="340" t="s">
        <v>431</v>
      </c>
      <c r="D20" s="380">
        <v>1</v>
      </c>
      <c r="E20" s="33"/>
      <c r="F20" s="33"/>
      <c r="G20" s="33"/>
      <c r="H20" s="33"/>
      <c r="I20" s="33"/>
      <c r="J20" s="33"/>
      <c r="K20" s="33"/>
    </row>
    <row r="21" spans="1:11" ht="25.5">
      <c r="A21" s="542"/>
      <c r="B21" s="340" t="s">
        <v>459</v>
      </c>
      <c r="C21" s="340" t="s">
        <v>432</v>
      </c>
      <c r="D21" s="384" t="s">
        <v>341</v>
      </c>
      <c r="E21" s="33"/>
      <c r="F21" s="33"/>
      <c r="G21" s="33"/>
      <c r="H21" s="33"/>
      <c r="I21" s="33"/>
      <c r="J21" s="33"/>
      <c r="K21" s="33"/>
    </row>
    <row r="22" spans="1:11" ht="25.5">
      <c r="A22" s="542"/>
      <c r="B22" s="340" t="s">
        <v>462</v>
      </c>
      <c r="C22" s="340" t="s">
        <v>433</v>
      </c>
      <c r="D22" s="380" t="s">
        <v>341</v>
      </c>
      <c r="E22" s="33"/>
      <c r="F22" s="33"/>
      <c r="G22" s="33"/>
      <c r="H22" s="33"/>
      <c r="I22" s="33"/>
      <c r="J22" s="33"/>
      <c r="K22" s="33"/>
    </row>
    <row r="23" spans="1:11" ht="25.5">
      <c r="A23" s="542"/>
      <c r="B23" s="340" t="s">
        <v>462</v>
      </c>
      <c r="C23" s="340" t="s">
        <v>434</v>
      </c>
      <c r="D23" s="380">
        <v>1</v>
      </c>
      <c r="E23" s="33"/>
      <c r="F23" s="33"/>
      <c r="G23" s="33"/>
      <c r="H23" s="33"/>
      <c r="I23" s="33"/>
      <c r="J23" s="33"/>
      <c r="K23" s="33"/>
    </row>
    <row r="24" spans="1:4" ht="25.5">
      <c r="A24" s="543"/>
      <c r="B24" s="376" t="s">
        <v>440</v>
      </c>
      <c r="C24" s="376" t="s">
        <v>435</v>
      </c>
      <c r="D24" s="115" t="s">
        <v>341</v>
      </c>
    </row>
    <row r="25" spans="1:4" ht="38.25">
      <c r="A25" s="542" t="s">
        <v>28</v>
      </c>
      <c r="B25" s="340" t="s">
        <v>463</v>
      </c>
      <c r="C25" s="340" t="s">
        <v>436</v>
      </c>
      <c r="D25" s="296" t="s">
        <v>341</v>
      </c>
    </row>
    <row r="26" spans="1:4" ht="38.25">
      <c r="A26" s="542"/>
      <c r="B26" s="340" t="s">
        <v>462</v>
      </c>
      <c r="C26" s="340" t="s">
        <v>437</v>
      </c>
      <c r="D26" s="115">
        <v>2</v>
      </c>
    </row>
    <row r="27" spans="1:4" ht="25.5">
      <c r="A27" s="540" t="s">
        <v>438</v>
      </c>
      <c r="B27" s="341" t="s">
        <v>461</v>
      </c>
      <c r="C27" s="341" t="s">
        <v>439</v>
      </c>
      <c r="D27" s="296">
        <v>1</v>
      </c>
    </row>
    <row r="28" spans="1:4" ht="25.5">
      <c r="A28" s="541"/>
      <c r="B28" s="340" t="s">
        <v>440</v>
      </c>
      <c r="C28" s="340" t="s">
        <v>439</v>
      </c>
      <c r="D28" s="296">
        <v>1</v>
      </c>
    </row>
    <row r="29" spans="1:4" ht="48" customHeight="1">
      <c r="A29" s="382" t="s">
        <v>468</v>
      </c>
      <c r="B29" s="64" t="s">
        <v>509</v>
      </c>
      <c r="C29" s="64"/>
      <c r="D29" s="64" t="s">
        <v>467</v>
      </c>
    </row>
  </sheetData>
  <sheetProtection/>
  <mergeCells count="4">
    <mergeCell ref="A27:A28"/>
    <mergeCell ref="A4:A15"/>
    <mergeCell ref="A16:A24"/>
    <mergeCell ref="A25:A26"/>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155"/>
  <sheetViews>
    <sheetView zoomScalePageLayoutView="50" workbookViewId="0" topLeftCell="A1">
      <selection activeCell="A1" sqref="A1:B1"/>
    </sheetView>
  </sheetViews>
  <sheetFormatPr defaultColWidth="8.88671875" defaultRowHeight="15"/>
  <cols>
    <col min="1" max="1" width="14.88671875" style="53" customWidth="1"/>
    <col min="2" max="2" width="21.99609375" style="1" customWidth="1"/>
    <col min="3" max="3" width="8.88671875" style="1" customWidth="1"/>
    <col min="4" max="4" width="11.10546875" style="1" customWidth="1"/>
    <col min="5" max="5" width="8.88671875" style="1" customWidth="1"/>
    <col min="6" max="6" width="11.5546875" style="1" customWidth="1"/>
    <col min="7" max="16384" width="8.88671875" style="1" customWidth="1"/>
  </cols>
  <sheetData>
    <row r="1" spans="1:2" ht="25.5" customHeight="1">
      <c r="A1" s="508" t="s">
        <v>610</v>
      </c>
      <c r="B1" s="508"/>
    </row>
    <row r="2" spans="1:2" ht="25.5" customHeight="1">
      <c r="A2" s="347"/>
      <c r="B2" s="347"/>
    </row>
    <row r="4" spans="1:3" ht="25.5" customHeight="1">
      <c r="A4" s="505" t="s">
        <v>480</v>
      </c>
      <c r="B4" s="520"/>
      <c r="C4" s="520"/>
    </row>
    <row r="5" spans="1:3" ht="18" customHeight="1" thickBot="1">
      <c r="A5" s="333"/>
      <c r="B5" s="328" t="s">
        <v>371</v>
      </c>
      <c r="C5" s="47" t="s">
        <v>17</v>
      </c>
    </row>
    <row r="6" spans="1:3" ht="12.75">
      <c r="A6" s="329" t="s">
        <v>206</v>
      </c>
      <c r="B6" s="48">
        <v>7</v>
      </c>
      <c r="C6" s="48">
        <v>23</v>
      </c>
    </row>
    <row r="7" spans="1:3" ht="12.75">
      <c r="A7" s="329" t="s">
        <v>207</v>
      </c>
      <c r="B7" s="48">
        <v>5</v>
      </c>
      <c r="C7" s="48">
        <v>17</v>
      </c>
    </row>
    <row r="8" spans="1:3" ht="12.75">
      <c r="A8" s="329" t="s">
        <v>208</v>
      </c>
      <c r="B8" s="48">
        <v>3</v>
      </c>
      <c r="C8" s="48">
        <v>10</v>
      </c>
    </row>
    <row r="9" spans="1:3" ht="26.25" thickBot="1">
      <c r="A9" s="349" t="s">
        <v>481</v>
      </c>
      <c r="B9" s="48">
        <v>15</v>
      </c>
      <c r="C9" s="48">
        <v>7</v>
      </c>
    </row>
    <row r="10" spans="1:3" ht="15" customHeight="1" thickBot="1">
      <c r="A10" s="334" t="s">
        <v>18</v>
      </c>
      <c r="B10" s="128">
        <v>30</v>
      </c>
      <c r="C10" s="128">
        <v>100</v>
      </c>
    </row>
    <row r="11" spans="1:3" ht="17.25" customHeight="1">
      <c r="A11" s="544" t="s">
        <v>482</v>
      </c>
      <c r="B11" s="544"/>
      <c r="C11" s="544"/>
    </row>
    <row r="12" spans="1:3" ht="15" customHeight="1">
      <c r="A12" s="335"/>
      <c r="B12" s="348"/>
      <c r="C12" s="348"/>
    </row>
    <row r="13" spans="1:3" ht="15" customHeight="1">
      <c r="A13" s="335"/>
      <c r="B13" s="51"/>
      <c r="C13" s="51"/>
    </row>
    <row r="14" spans="1:3" ht="27.75" customHeight="1">
      <c r="A14" s="520" t="s">
        <v>237</v>
      </c>
      <c r="B14" s="520"/>
      <c r="C14" s="520"/>
    </row>
    <row r="15" spans="1:3" ht="18" customHeight="1" thickBot="1">
      <c r="A15" s="327"/>
      <c r="B15" s="328" t="s">
        <v>371</v>
      </c>
      <c r="C15" s="47" t="s">
        <v>17</v>
      </c>
    </row>
    <row r="16" spans="1:3" ht="15" customHeight="1">
      <c r="A16" s="329" t="s">
        <v>51</v>
      </c>
      <c r="B16" s="48">
        <v>29</v>
      </c>
      <c r="C16" s="48">
        <v>97</v>
      </c>
    </row>
    <row r="17" spans="1:3" ht="15" customHeight="1" thickBot="1">
      <c r="A17" s="329" t="s">
        <v>52</v>
      </c>
      <c r="B17" s="48">
        <v>1</v>
      </c>
      <c r="C17" s="48">
        <v>3</v>
      </c>
    </row>
    <row r="18" spans="1:3" ht="15" customHeight="1" thickBot="1">
      <c r="A18" s="334" t="s">
        <v>18</v>
      </c>
      <c r="B18" s="128">
        <v>30</v>
      </c>
      <c r="C18" s="128">
        <v>100</v>
      </c>
    </row>
    <row r="19" spans="1:3" ht="15" customHeight="1">
      <c r="A19" s="335"/>
      <c r="B19" s="51"/>
      <c r="C19" s="51"/>
    </row>
    <row r="20" spans="1:3" ht="15" customHeight="1">
      <c r="A20" s="335"/>
      <c r="B20" s="348"/>
      <c r="C20" s="348"/>
    </row>
    <row r="21" ht="15" customHeight="1">
      <c r="A21" s="332"/>
    </row>
    <row r="22" spans="1:3" ht="32.25" customHeight="1">
      <c r="A22" s="520" t="s">
        <v>238</v>
      </c>
      <c r="B22" s="520"/>
      <c r="C22" s="520"/>
    </row>
    <row r="23" spans="1:3" ht="25.5" customHeight="1" thickBot="1">
      <c r="A23" s="333"/>
      <c r="B23" s="328" t="s">
        <v>371</v>
      </c>
      <c r="C23" s="47" t="s">
        <v>17</v>
      </c>
    </row>
    <row r="24" spans="1:3" ht="15" customHeight="1">
      <c r="A24" s="329" t="s">
        <v>209</v>
      </c>
      <c r="B24" s="48">
        <v>14</v>
      </c>
      <c r="C24" s="48">
        <v>48</v>
      </c>
    </row>
    <row r="25" spans="1:3" ht="24.75" customHeight="1">
      <c r="A25" s="329" t="s">
        <v>210</v>
      </c>
      <c r="B25" s="48">
        <v>9</v>
      </c>
      <c r="C25" s="48">
        <v>31</v>
      </c>
    </row>
    <row r="26" spans="1:3" ht="29.25" customHeight="1">
      <c r="A26" s="329" t="s">
        <v>211</v>
      </c>
      <c r="B26" s="48">
        <v>5</v>
      </c>
      <c r="C26" s="48">
        <v>17</v>
      </c>
    </row>
    <row r="27" spans="1:3" ht="27.75" customHeight="1" thickBot="1">
      <c r="A27" s="329" t="s">
        <v>212</v>
      </c>
      <c r="B27" s="48">
        <v>1</v>
      </c>
      <c r="C27" s="48">
        <v>3</v>
      </c>
    </row>
    <row r="28" spans="1:3" ht="15" customHeight="1" thickBot="1">
      <c r="A28" s="334" t="s">
        <v>18</v>
      </c>
      <c r="B28" s="128" t="s">
        <v>213</v>
      </c>
      <c r="C28" s="128">
        <v>100</v>
      </c>
    </row>
    <row r="29" spans="1:3" ht="15" customHeight="1">
      <c r="A29" s="545" t="s">
        <v>359</v>
      </c>
      <c r="B29" s="545"/>
      <c r="C29" s="545"/>
    </row>
    <row r="30" ht="15" customHeight="1">
      <c r="A30" s="332"/>
    </row>
    <row r="31" spans="1:3" ht="18" customHeight="1">
      <c r="A31" s="520" t="s">
        <v>239</v>
      </c>
      <c r="B31" s="520"/>
      <c r="C31" s="520"/>
    </row>
    <row r="32" spans="1:3" ht="19.5" customHeight="1" thickBot="1">
      <c r="A32" s="333"/>
      <c r="B32" s="328" t="s">
        <v>371</v>
      </c>
      <c r="C32" s="47" t="s">
        <v>17</v>
      </c>
    </row>
    <row r="33" spans="1:3" ht="15" customHeight="1">
      <c r="A33" s="329" t="s">
        <v>214</v>
      </c>
      <c r="B33" s="48">
        <v>8</v>
      </c>
      <c r="C33" s="48">
        <v>27</v>
      </c>
    </row>
    <row r="34" spans="1:3" ht="25.5" customHeight="1">
      <c r="A34" s="329" t="s">
        <v>215</v>
      </c>
      <c r="B34" s="52" t="s">
        <v>37</v>
      </c>
      <c r="C34" s="52" t="s">
        <v>37</v>
      </c>
    </row>
    <row r="35" spans="1:3" ht="38.25" customHeight="1">
      <c r="A35" s="329" t="s">
        <v>216</v>
      </c>
      <c r="B35" s="52">
        <v>2</v>
      </c>
      <c r="C35" s="52">
        <v>7</v>
      </c>
    </row>
    <row r="36" spans="1:3" ht="36.75" customHeight="1">
      <c r="A36" s="329" t="s">
        <v>217</v>
      </c>
      <c r="B36" s="52">
        <v>8</v>
      </c>
      <c r="C36" s="52">
        <v>27</v>
      </c>
    </row>
    <row r="37" spans="1:3" ht="42.75" customHeight="1">
      <c r="A37" s="329" t="s">
        <v>218</v>
      </c>
      <c r="B37" s="52">
        <v>5</v>
      </c>
      <c r="C37" s="52">
        <v>17</v>
      </c>
    </row>
    <row r="38" spans="1:3" ht="38.25" customHeight="1" thickBot="1">
      <c r="A38" s="329" t="s">
        <v>219</v>
      </c>
      <c r="B38" s="52">
        <v>7</v>
      </c>
      <c r="C38" s="52">
        <v>23</v>
      </c>
    </row>
    <row r="39" spans="1:3" ht="15" customHeight="1" thickBot="1">
      <c r="A39" s="334" t="s">
        <v>18</v>
      </c>
      <c r="B39" s="128">
        <v>30</v>
      </c>
      <c r="C39" s="128">
        <v>100</v>
      </c>
    </row>
    <row r="40" spans="1:3" ht="15" customHeight="1">
      <c r="A40" s="335"/>
      <c r="B40" s="51"/>
      <c r="C40" s="51"/>
    </row>
    <row r="41" ht="15" customHeight="1">
      <c r="A41" s="329"/>
    </row>
    <row r="42" spans="1:3" ht="32.25" customHeight="1">
      <c r="A42" s="520" t="s">
        <v>240</v>
      </c>
      <c r="B42" s="520"/>
      <c r="C42" s="520"/>
    </row>
    <row r="43" spans="1:3" ht="16.5" customHeight="1" thickBot="1">
      <c r="A43" s="333"/>
      <c r="B43" s="328" t="s">
        <v>371</v>
      </c>
      <c r="C43" s="47" t="s">
        <v>17</v>
      </c>
    </row>
    <row r="44" spans="1:3" ht="15" customHeight="1">
      <c r="A44" s="329" t="s">
        <v>220</v>
      </c>
      <c r="B44" s="48">
        <v>3</v>
      </c>
      <c r="C44" s="48">
        <v>10</v>
      </c>
    </row>
    <row r="45" spans="1:3" ht="15" customHeight="1">
      <c r="A45" s="329" t="s">
        <v>221</v>
      </c>
      <c r="B45" s="48">
        <v>4</v>
      </c>
      <c r="C45" s="48">
        <v>13</v>
      </c>
    </row>
    <row r="46" spans="1:3" ht="15" customHeight="1">
      <c r="A46" s="329" t="s">
        <v>222</v>
      </c>
      <c r="B46" s="48">
        <v>1</v>
      </c>
      <c r="C46" s="48">
        <v>3</v>
      </c>
    </row>
    <row r="47" spans="1:3" ht="15" customHeight="1">
      <c r="A47" s="329" t="s">
        <v>223</v>
      </c>
      <c r="B47" s="48">
        <v>17</v>
      </c>
      <c r="C47" s="48">
        <v>57</v>
      </c>
    </row>
    <row r="48" spans="1:3" ht="15" customHeight="1">
      <c r="A48" s="329" t="s">
        <v>224</v>
      </c>
      <c r="B48" s="48">
        <v>2</v>
      </c>
      <c r="C48" s="48">
        <v>7</v>
      </c>
    </row>
    <row r="49" spans="1:3" ht="15" customHeight="1" thickBot="1">
      <c r="A49" s="329" t="s">
        <v>225</v>
      </c>
      <c r="B49" s="48">
        <v>3</v>
      </c>
      <c r="C49" s="48">
        <v>10</v>
      </c>
    </row>
    <row r="50" spans="1:3" ht="15" customHeight="1" thickBot="1">
      <c r="A50" s="334" t="s">
        <v>18</v>
      </c>
      <c r="B50" s="128">
        <v>30</v>
      </c>
      <c r="C50" s="128">
        <v>100</v>
      </c>
    </row>
    <row r="51" spans="1:3" ht="15" customHeight="1">
      <c r="A51" s="335"/>
      <c r="B51" s="51"/>
      <c r="C51" s="51"/>
    </row>
    <row r="52" spans="1:3" ht="15" customHeight="1">
      <c r="A52" s="335"/>
      <c r="B52" s="51"/>
      <c r="C52" s="51"/>
    </row>
    <row r="53" spans="1:3" ht="30.75" customHeight="1">
      <c r="A53" s="520" t="s">
        <v>241</v>
      </c>
      <c r="B53" s="520"/>
      <c r="C53" s="520"/>
    </row>
    <row r="54" spans="1:3" ht="30" customHeight="1" thickBot="1">
      <c r="A54" s="333"/>
      <c r="B54" s="328" t="s">
        <v>371</v>
      </c>
      <c r="C54" s="47" t="s">
        <v>17</v>
      </c>
    </row>
    <row r="55" spans="1:3" ht="15" customHeight="1">
      <c r="A55" s="329" t="s">
        <v>51</v>
      </c>
      <c r="B55" s="48">
        <v>20</v>
      </c>
      <c r="C55" s="48">
        <v>80</v>
      </c>
    </row>
    <row r="56" spans="1:3" ht="15" customHeight="1">
      <c r="A56" s="329" t="s">
        <v>52</v>
      </c>
      <c r="B56" s="48">
        <v>3</v>
      </c>
      <c r="C56" s="48">
        <v>12</v>
      </c>
    </row>
    <row r="57" spans="1:3" ht="15" customHeight="1" thickBot="1">
      <c r="A57" s="329" t="s">
        <v>226</v>
      </c>
      <c r="B57" s="48">
        <v>2</v>
      </c>
      <c r="C57" s="48">
        <v>8</v>
      </c>
    </row>
    <row r="58" spans="1:3" ht="15" customHeight="1" thickBot="1">
      <c r="A58" s="334" t="s">
        <v>18</v>
      </c>
      <c r="B58" s="128" t="s">
        <v>227</v>
      </c>
      <c r="C58" s="128">
        <v>100</v>
      </c>
    </row>
    <row r="59" spans="1:3" ht="15" customHeight="1">
      <c r="A59" s="546" t="s">
        <v>228</v>
      </c>
      <c r="B59" s="546"/>
      <c r="C59" s="546"/>
    </row>
    <row r="60" spans="1:3" ht="15" customHeight="1">
      <c r="A60" s="329"/>
      <c r="B60" s="51"/>
      <c r="C60" s="51"/>
    </row>
    <row r="61" ht="12.75">
      <c r="A61" s="332"/>
    </row>
    <row r="62" spans="1:3" ht="30.75" customHeight="1">
      <c r="A62" s="520" t="s">
        <v>242</v>
      </c>
      <c r="B62" s="520"/>
      <c r="C62" s="520"/>
    </row>
    <row r="63" spans="1:3" ht="26.25" customHeight="1" thickBot="1">
      <c r="A63" s="333"/>
      <c r="B63" s="328" t="s">
        <v>371</v>
      </c>
      <c r="C63" s="47" t="s">
        <v>17</v>
      </c>
    </row>
    <row r="64" spans="1:3" ht="12.75">
      <c r="A64" s="329" t="s">
        <v>51</v>
      </c>
      <c r="B64" s="48">
        <v>20</v>
      </c>
      <c r="C64" s="48">
        <v>67</v>
      </c>
    </row>
    <row r="65" spans="1:3" ht="12.75">
      <c r="A65" s="329" t="s">
        <v>52</v>
      </c>
      <c r="B65" s="48">
        <v>8</v>
      </c>
      <c r="C65" s="48">
        <v>27</v>
      </c>
    </row>
    <row r="66" spans="1:3" ht="13.5" thickBot="1">
      <c r="A66" s="329" t="s">
        <v>229</v>
      </c>
      <c r="B66" s="48">
        <v>2</v>
      </c>
      <c r="C66" s="48">
        <v>7</v>
      </c>
    </row>
    <row r="67" spans="1:3" ht="13.5" thickBot="1">
      <c r="A67" s="334" t="s">
        <v>18</v>
      </c>
      <c r="B67" s="128">
        <v>30</v>
      </c>
      <c r="C67" s="128">
        <v>100</v>
      </c>
    </row>
    <row r="68" spans="1:3" ht="12.75">
      <c r="A68" s="335"/>
      <c r="B68" s="51"/>
      <c r="C68" s="51"/>
    </row>
    <row r="69" ht="12.75">
      <c r="A69" s="332"/>
    </row>
    <row r="70" spans="1:3" ht="36" customHeight="1">
      <c r="A70" s="520" t="s">
        <v>243</v>
      </c>
      <c r="B70" s="520"/>
      <c r="C70" s="520"/>
    </row>
    <row r="71" spans="1:3" ht="27.75" customHeight="1" thickBot="1">
      <c r="A71" s="333"/>
      <c r="B71" s="328" t="s">
        <v>371</v>
      </c>
      <c r="C71" s="47" t="s">
        <v>17</v>
      </c>
    </row>
    <row r="72" spans="1:3" ht="12.75">
      <c r="A72" s="329" t="s">
        <v>51</v>
      </c>
      <c r="B72" s="48">
        <v>5</v>
      </c>
      <c r="C72" s="48">
        <v>50</v>
      </c>
    </row>
    <row r="73" spans="1:3" ht="12.75">
      <c r="A73" s="329" t="s">
        <v>52</v>
      </c>
      <c r="B73" s="48">
        <v>2</v>
      </c>
      <c r="C73" s="48">
        <v>20</v>
      </c>
    </row>
    <row r="74" spans="1:3" ht="13.5" thickBot="1">
      <c r="A74" s="329" t="s">
        <v>226</v>
      </c>
      <c r="B74" s="48">
        <v>3</v>
      </c>
      <c r="C74" s="48">
        <v>30</v>
      </c>
    </row>
    <row r="75" spans="1:3" ht="13.5" thickBot="1">
      <c r="A75" s="334" t="s">
        <v>18</v>
      </c>
      <c r="B75" s="128" t="s">
        <v>230</v>
      </c>
      <c r="C75" s="128">
        <v>100</v>
      </c>
    </row>
    <row r="76" spans="1:3" ht="15" customHeight="1">
      <c r="A76" s="546" t="s">
        <v>471</v>
      </c>
      <c r="B76" s="546"/>
      <c r="C76" s="546"/>
    </row>
    <row r="77" ht="12.75">
      <c r="A77" s="329"/>
    </row>
    <row r="78" ht="12.75">
      <c r="A78" s="329"/>
    </row>
    <row r="79" spans="1:3" ht="34.5" customHeight="1">
      <c r="A79" s="520" t="s">
        <v>244</v>
      </c>
      <c r="B79" s="520"/>
      <c r="C79" s="520"/>
    </row>
    <row r="80" spans="1:3" ht="28.5" customHeight="1" thickBot="1">
      <c r="A80" s="333"/>
      <c r="B80" s="328" t="s">
        <v>371</v>
      </c>
      <c r="C80" s="47" t="s">
        <v>17</v>
      </c>
    </row>
    <row r="81" spans="1:3" ht="12.75">
      <c r="A81" s="329" t="s">
        <v>51</v>
      </c>
      <c r="B81" s="48">
        <v>7</v>
      </c>
      <c r="C81" s="48">
        <v>23</v>
      </c>
    </row>
    <row r="82" spans="1:3" ht="13.5" thickBot="1">
      <c r="A82" s="329" t="s">
        <v>52</v>
      </c>
      <c r="B82" s="48">
        <v>23</v>
      </c>
      <c r="C82" s="48">
        <v>77</v>
      </c>
    </row>
    <row r="83" spans="1:3" ht="13.5" thickBot="1">
      <c r="A83" s="334" t="s">
        <v>18</v>
      </c>
      <c r="B83" s="128">
        <v>30</v>
      </c>
      <c r="C83" s="128">
        <v>100</v>
      </c>
    </row>
    <row r="84" spans="1:3" ht="12.75">
      <c r="A84" s="335"/>
      <c r="B84" s="51"/>
      <c r="C84" s="51"/>
    </row>
    <row r="85" ht="12.75">
      <c r="A85" s="329"/>
    </row>
    <row r="86" spans="1:7" ht="34.5" customHeight="1">
      <c r="A86" s="520" t="s">
        <v>245</v>
      </c>
      <c r="B86" s="520"/>
      <c r="C86" s="520"/>
      <c r="D86" s="520"/>
      <c r="E86" s="520"/>
      <c r="F86" s="520"/>
      <c r="G86" s="520"/>
    </row>
    <row r="87" spans="1:7" ht="36" customHeight="1">
      <c r="A87" s="336"/>
      <c r="B87" s="547" t="s">
        <v>232</v>
      </c>
      <c r="C87" s="547"/>
      <c r="D87" s="548" t="s">
        <v>233</v>
      </c>
      <c r="E87" s="548"/>
      <c r="F87" s="548" t="s">
        <v>234</v>
      </c>
      <c r="G87" s="548"/>
    </row>
    <row r="88" spans="1:7" ht="51.75" customHeight="1" thickBot="1">
      <c r="A88" s="333"/>
      <c r="B88" s="328" t="s">
        <v>371</v>
      </c>
      <c r="C88" s="47" t="s">
        <v>17</v>
      </c>
      <c r="D88" s="328" t="s">
        <v>371</v>
      </c>
      <c r="E88" s="47" t="s">
        <v>17</v>
      </c>
      <c r="F88" s="328" t="s">
        <v>371</v>
      </c>
      <c r="G88" s="47" t="s">
        <v>17</v>
      </c>
    </row>
    <row r="89" spans="1:7" ht="12.75">
      <c r="A89" s="329" t="s">
        <v>51</v>
      </c>
      <c r="B89" s="48">
        <v>27</v>
      </c>
      <c r="C89" s="48">
        <v>90</v>
      </c>
      <c r="D89" s="48">
        <v>24</v>
      </c>
      <c r="E89" s="48">
        <v>80</v>
      </c>
      <c r="F89" s="48">
        <v>26</v>
      </c>
      <c r="G89" s="48">
        <v>87</v>
      </c>
    </row>
    <row r="90" spans="1:7" ht="12.75">
      <c r="A90" s="329" t="s">
        <v>52</v>
      </c>
      <c r="B90" s="48">
        <v>2</v>
      </c>
      <c r="C90" s="48">
        <v>7</v>
      </c>
      <c r="D90" s="48">
        <v>3</v>
      </c>
      <c r="E90" s="48">
        <v>10</v>
      </c>
      <c r="F90" s="48">
        <v>2</v>
      </c>
      <c r="G90" s="48">
        <v>7</v>
      </c>
    </row>
    <row r="91" spans="1:7" ht="12.75">
      <c r="A91" s="329" t="s">
        <v>235</v>
      </c>
      <c r="B91" s="21" t="s">
        <v>37</v>
      </c>
      <c r="C91" s="21" t="s">
        <v>37</v>
      </c>
      <c r="D91" s="48">
        <v>2</v>
      </c>
      <c r="E91" s="48">
        <v>7</v>
      </c>
      <c r="F91" s="48">
        <v>1</v>
      </c>
      <c r="G91" s="48">
        <v>3</v>
      </c>
    </row>
    <row r="92" spans="1:7" ht="39" thickBot="1">
      <c r="A92" s="329" t="s">
        <v>231</v>
      </c>
      <c r="B92" s="48">
        <v>1</v>
      </c>
      <c r="C92" s="48">
        <v>3</v>
      </c>
      <c r="D92" s="48">
        <v>1</v>
      </c>
      <c r="E92" s="48">
        <v>3</v>
      </c>
      <c r="F92" s="48">
        <v>1</v>
      </c>
      <c r="G92" s="48">
        <v>3</v>
      </c>
    </row>
    <row r="93" spans="1:7" ht="13.5" thickBot="1">
      <c r="A93" s="334" t="s">
        <v>18</v>
      </c>
      <c r="B93" s="128">
        <v>30</v>
      </c>
      <c r="C93" s="128">
        <v>100</v>
      </c>
      <c r="D93" s="128">
        <v>30</v>
      </c>
      <c r="E93" s="128">
        <v>100</v>
      </c>
      <c r="F93" s="128">
        <v>30</v>
      </c>
      <c r="G93" s="128">
        <v>100</v>
      </c>
    </row>
    <row r="94" spans="1:7" ht="12.75">
      <c r="A94" s="335"/>
      <c r="B94" s="51"/>
      <c r="C94" s="51"/>
      <c r="D94" s="51"/>
      <c r="E94" s="51"/>
      <c r="F94" s="51"/>
      <c r="G94" s="51"/>
    </row>
    <row r="96" spans="1:3" ht="38.25" customHeight="1">
      <c r="A96" s="520" t="s">
        <v>236</v>
      </c>
      <c r="B96" s="520"/>
      <c r="C96" s="520"/>
    </row>
    <row r="97" spans="1:3" ht="26.25" customHeight="1" thickBot="1">
      <c r="A97" s="333"/>
      <c r="B97" s="328" t="s">
        <v>371</v>
      </c>
      <c r="C97" s="47" t="s">
        <v>17</v>
      </c>
    </row>
    <row r="98" spans="1:3" ht="12.75">
      <c r="A98" s="329" t="s">
        <v>51</v>
      </c>
      <c r="B98" s="48">
        <v>28</v>
      </c>
      <c r="C98" s="48">
        <v>93</v>
      </c>
    </row>
    <row r="99" spans="1:3" ht="13.5" thickBot="1">
      <c r="A99" s="329" t="s">
        <v>52</v>
      </c>
      <c r="B99" s="48">
        <v>2</v>
      </c>
      <c r="C99" s="48">
        <v>7</v>
      </c>
    </row>
    <row r="100" spans="1:3" ht="13.5" thickBot="1">
      <c r="A100" s="334" t="s">
        <v>18</v>
      </c>
      <c r="B100" s="128">
        <v>30</v>
      </c>
      <c r="C100" s="128">
        <v>100</v>
      </c>
    </row>
    <row r="101" spans="1:3" ht="12.75">
      <c r="A101" s="335"/>
      <c r="B101" s="51"/>
      <c r="C101" s="51"/>
    </row>
    <row r="103" spans="1:3" ht="36" customHeight="1">
      <c r="A103" s="520" t="s">
        <v>246</v>
      </c>
      <c r="B103" s="520"/>
      <c r="C103" s="520"/>
    </row>
    <row r="104" spans="1:3" ht="26.25" customHeight="1" thickBot="1">
      <c r="A104" s="333"/>
      <c r="B104" s="328" t="s">
        <v>371</v>
      </c>
      <c r="C104" s="47" t="s">
        <v>17</v>
      </c>
    </row>
    <row r="105" spans="1:3" ht="13.5" thickBot="1">
      <c r="A105" s="329" t="s">
        <v>52</v>
      </c>
      <c r="B105" s="48">
        <v>2</v>
      </c>
      <c r="C105" s="48">
        <v>100</v>
      </c>
    </row>
    <row r="106" spans="1:3" ht="13.5" thickBot="1">
      <c r="A106" s="334" t="s">
        <v>18</v>
      </c>
      <c r="B106" s="128">
        <v>2</v>
      </c>
      <c r="C106" s="128">
        <v>100</v>
      </c>
    </row>
    <row r="108" ht="27.75" customHeight="1"/>
    <row r="109" s="53" customFormat="1" ht="12.75"/>
    <row r="110" s="53" customFormat="1" ht="12.75"/>
    <row r="111" s="53" customFormat="1" ht="12.75"/>
    <row r="112" s="53" customFormat="1" ht="12.75"/>
    <row r="113" s="53" customFormat="1" ht="12.75"/>
    <row r="136" ht="15.75" customHeight="1"/>
    <row r="152" ht="12.75">
      <c r="A152" s="329"/>
    </row>
    <row r="153" ht="12.75">
      <c r="A153" s="332"/>
    </row>
    <row r="154" ht="12.75">
      <c r="A154" s="329"/>
    </row>
    <row r="155" ht="12.75">
      <c r="A155" s="329"/>
    </row>
  </sheetData>
  <sheetProtection/>
  <mergeCells count="20">
    <mergeCell ref="B87:C87"/>
    <mergeCell ref="D87:E87"/>
    <mergeCell ref="F87:G87"/>
    <mergeCell ref="A42:C42"/>
    <mergeCell ref="A103:C103"/>
    <mergeCell ref="A29:C29"/>
    <mergeCell ref="A59:C59"/>
    <mergeCell ref="A76:C76"/>
    <mergeCell ref="A53:C53"/>
    <mergeCell ref="A62:C62"/>
    <mergeCell ref="A70:C70"/>
    <mergeCell ref="A79:C79"/>
    <mergeCell ref="A86:G86"/>
    <mergeCell ref="A96:C96"/>
    <mergeCell ref="A4:C4"/>
    <mergeCell ref="A1:B1"/>
    <mergeCell ref="A14:C14"/>
    <mergeCell ref="A22:C22"/>
    <mergeCell ref="A31:C31"/>
    <mergeCell ref="A11:C11"/>
  </mergeCells>
  <printOptions/>
  <pageMargins left="0.7" right="0.7" top="0.75" bottom="0.75" header="0.3" footer="0.3"/>
  <pageSetup horizontalDpi="1200" verticalDpi="1200" orientation="landscape" paperSize="9" r:id="rId1"/>
</worksheet>
</file>

<file path=xl/worksheets/sheet24.xml><?xml version="1.0" encoding="utf-8"?>
<worksheet xmlns="http://schemas.openxmlformats.org/spreadsheetml/2006/main" xmlns:r="http://schemas.openxmlformats.org/officeDocument/2006/relationships">
  <dimension ref="A1:D24"/>
  <sheetViews>
    <sheetView zoomScalePageLayoutView="70" workbookViewId="0" topLeftCell="A1">
      <selection activeCell="A1" sqref="A1"/>
    </sheetView>
  </sheetViews>
  <sheetFormatPr defaultColWidth="8.88671875" defaultRowHeight="15"/>
  <cols>
    <col min="2" max="2" width="10.5546875" style="0" customWidth="1"/>
  </cols>
  <sheetData>
    <row r="1" spans="1:4" ht="15">
      <c r="A1" s="35" t="s">
        <v>313</v>
      </c>
      <c r="B1" s="1"/>
      <c r="C1" s="1"/>
      <c r="D1" s="1"/>
    </row>
    <row r="2" spans="1:4" ht="15">
      <c r="A2" s="1"/>
      <c r="B2" s="1"/>
      <c r="C2" s="1"/>
      <c r="D2" s="1"/>
    </row>
    <row r="3" spans="1:4" ht="27.75" thickBot="1">
      <c r="A3" s="277" t="s">
        <v>311</v>
      </c>
      <c r="B3" s="248" t="s">
        <v>315</v>
      </c>
      <c r="C3" s="249" t="s">
        <v>298</v>
      </c>
      <c r="D3" s="1"/>
    </row>
    <row r="4" spans="1:4" ht="15">
      <c r="A4" s="132" t="s">
        <v>299</v>
      </c>
      <c r="B4" s="250">
        <v>2</v>
      </c>
      <c r="C4" s="250">
        <v>3</v>
      </c>
      <c r="D4" s="1"/>
    </row>
    <row r="5" spans="1:4" ht="15">
      <c r="A5" s="33" t="s">
        <v>312</v>
      </c>
      <c r="B5" s="43" t="s">
        <v>300</v>
      </c>
      <c r="C5" s="43" t="s">
        <v>300</v>
      </c>
      <c r="D5" s="1"/>
    </row>
    <row r="6" spans="1:4" ht="15">
      <c r="A6" s="33" t="s">
        <v>301</v>
      </c>
      <c r="B6" s="43" t="s">
        <v>300</v>
      </c>
      <c r="C6" s="43" t="s">
        <v>300</v>
      </c>
      <c r="D6" s="1"/>
    </row>
    <row r="7" spans="1:4" ht="15">
      <c r="A7" s="33" t="s">
        <v>302</v>
      </c>
      <c r="B7" s="91">
        <v>1</v>
      </c>
      <c r="C7" s="91">
        <v>1</v>
      </c>
      <c r="D7" s="1"/>
    </row>
    <row r="8" spans="1:4" ht="15">
      <c r="A8" s="33" t="s">
        <v>303</v>
      </c>
      <c r="B8" s="43" t="s">
        <v>300</v>
      </c>
      <c r="C8" s="43" t="s">
        <v>300</v>
      </c>
      <c r="D8" s="1"/>
    </row>
    <row r="9" spans="1:4" ht="15">
      <c r="A9" s="33" t="s">
        <v>304</v>
      </c>
      <c r="B9" s="43" t="s">
        <v>300</v>
      </c>
      <c r="C9" s="43" t="s">
        <v>300</v>
      </c>
      <c r="D9" s="1"/>
    </row>
    <row r="10" spans="1:4" ht="15">
      <c r="A10" s="33" t="s">
        <v>305</v>
      </c>
      <c r="B10" s="43" t="s">
        <v>300</v>
      </c>
      <c r="C10" s="43" t="s">
        <v>300</v>
      </c>
      <c r="D10" s="1"/>
    </row>
    <row r="11" spans="1:4" ht="15">
      <c r="A11" s="33" t="s">
        <v>306</v>
      </c>
      <c r="B11" s="33">
        <v>1</v>
      </c>
      <c r="C11" s="33">
        <v>1</v>
      </c>
      <c r="D11" s="1"/>
    </row>
    <row r="12" spans="1:4" ht="15">
      <c r="A12" s="33" t="s">
        <v>307</v>
      </c>
      <c r="B12" s="33">
        <v>2</v>
      </c>
      <c r="C12" s="33">
        <v>3</v>
      </c>
      <c r="D12" s="1"/>
    </row>
    <row r="13" spans="1:4" ht="15">
      <c r="A13" s="33" t="s">
        <v>308</v>
      </c>
      <c r="B13" s="91">
        <v>3</v>
      </c>
      <c r="C13" s="91">
        <v>5</v>
      </c>
      <c r="D13" s="1"/>
    </row>
    <row r="14" spans="1:4" ht="15">
      <c r="A14" s="33" t="s">
        <v>309</v>
      </c>
      <c r="B14" s="91">
        <v>1</v>
      </c>
      <c r="C14" s="91">
        <v>1</v>
      </c>
      <c r="D14" s="1"/>
    </row>
    <row r="15" spans="1:4" ht="15">
      <c r="A15" s="33" t="s">
        <v>310</v>
      </c>
      <c r="B15" s="33">
        <v>1</v>
      </c>
      <c r="C15" s="33">
        <v>1</v>
      </c>
      <c r="D15" s="1"/>
    </row>
    <row r="16" spans="1:3" ht="5.25" customHeight="1" thickBot="1">
      <c r="A16" s="58"/>
      <c r="B16" s="58"/>
      <c r="C16" s="58"/>
    </row>
    <row r="17" spans="1:3" ht="15.75" thickBot="1">
      <c r="A17" s="71" t="s">
        <v>18</v>
      </c>
      <c r="B17" s="71">
        <v>11</v>
      </c>
      <c r="C17" s="71">
        <v>15</v>
      </c>
    </row>
    <row r="18" ht="15">
      <c r="A18" s="251" t="s">
        <v>314</v>
      </c>
    </row>
    <row r="20" ht="15">
      <c r="A20" s="92" t="s">
        <v>255</v>
      </c>
    </row>
    <row r="21" spans="1:4" ht="41.25" customHeight="1">
      <c r="A21" s="549" t="s">
        <v>316</v>
      </c>
      <c r="B21" s="549"/>
      <c r="C21" s="549"/>
      <c r="D21" s="549"/>
    </row>
    <row r="22" spans="1:4" ht="55.5" customHeight="1">
      <c r="A22" s="477" t="s">
        <v>451</v>
      </c>
      <c r="B22" s="477"/>
      <c r="C22" s="477"/>
      <c r="D22" s="477"/>
    </row>
    <row r="23" spans="1:4" ht="12.75" customHeight="1">
      <c r="A23" s="393"/>
      <c r="B23" s="393"/>
      <c r="C23" s="393"/>
      <c r="D23" s="393"/>
    </row>
    <row r="24" ht="22.5" customHeight="1">
      <c r="A24" s="27" t="s">
        <v>580</v>
      </c>
    </row>
  </sheetData>
  <sheetProtection/>
  <mergeCells count="2">
    <mergeCell ref="A21:D21"/>
    <mergeCell ref="A22:D22"/>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H28"/>
  <sheetViews>
    <sheetView zoomScalePageLayoutView="90" workbookViewId="0" topLeftCell="A1">
      <selection activeCell="A1" sqref="A1"/>
    </sheetView>
  </sheetViews>
  <sheetFormatPr defaultColWidth="8.88671875" defaultRowHeight="15"/>
  <cols>
    <col min="1" max="1" width="17.4453125" style="0" customWidth="1"/>
    <col min="2" max="2" width="16.77734375" style="0" customWidth="1"/>
    <col min="4" max="4" width="29.6640625" style="0" customWidth="1"/>
  </cols>
  <sheetData>
    <row r="1" spans="1:7" ht="15">
      <c r="A1" s="2" t="s">
        <v>414</v>
      </c>
      <c r="B1" s="2"/>
      <c r="C1" s="2"/>
      <c r="D1" s="2"/>
      <c r="E1" s="16"/>
      <c r="F1" s="16"/>
      <c r="G1" s="16"/>
    </row>
    <row r="2" spans="1:7" ht="15">
      <c r="A2" s="16"/>
      <c r="B2" s="16"/>
      <c r="C2" s="16"/>
      <c r="D2" s="16"/>
      <c r="E2" s="16"/>
      <c r="F2" s="16"/>
      <c r="G2" s="16"/>
    </row>
    <row r="3" spans="1:7" ht="15.75" thickBot="1">
      <c r="A3" s="166" t="s">
        <v>360</v>
      </c>
      <c r="B3" s="166"/>
      <c r="C3" s="171"/>
      <c r="D3" s="171"/>
      <c r="E3" s="136">
        <v>2008</v>
      </c>
      <c r="F3" s="136">
        <v>2010</v>
      </c>
      <c r="G3" s="136">
        <v>2011</v>
      </c>
    </row>
    <row r="4" spans="1:7" ht="15" customHeight="1">
      <c r="A4" s="93" t="s">
        <v>326</v>
      </c>
      <c r="B4" s="93"/>
      <c r="C4" s="551"/>
      <c r="D4" s="551"/>
      <c r="E4" s="330">
        <v>154</v>
      </c>
      <c r="F4" s="330">
        <v>466</v>
      </c>
      <c r="G4" s="330">
        <v>371</v>
      </c>
    </row>
    <row r="5" spans="1:7" ht="15">
      <c r="A5" s="35"/>
      <c r="B5" s="35" t="s">
        <v>297</v>
      </c>
      <c r="C5" s="561" t="s">
        <v>318</v>
      </c>
      <c r="D5" s="561"/>
      <c r="E5" s="94">
        <v>24</v>
      </c>
      <c r="F5" s="94">
        <v>15</v>
      </c>
      <c r="G5" s="94">
        <v>14</v>
      </c>
    </row>
    <row r="6" spans="1:7" ht="15">
      <c r="A6" s="100"/>
      <c r="C6" s="561" t="s">
        <v>319</v>
      </c>
      <c r="D6" s="561"/>
      <c r="E6" s="95" t="s">
        <v>320</v>
      </c>
      <c r="F6" s="94">
        <v>2</v>
      </c>
      <c r="G6" s="94">
        <v>1</v>
      </c>
    </row>
    <row r="7" spans="1:7" ht="15" customHeight="1">
      <c r="A7" s="100"/>
      <c r="B7" s="550" t="s">
        <v>597</v>
      </c>
      <c r="C7" s="550"/>
      <c r="D7" s="550"/>
      <c r="E7" s="94">
        <v>11</v>
      </c>
      <c r="F7" s="94">
        <v>22</v>
      </c>
      <c r="G7" s="94">
        <v>16</v>
      </c>
    </row>
    <row r="8" spans="1:7" ht="15">
      <c r="A8" s="100"/>
      <c r="C8" s="561" t="s">
        <v>581</v>
      </c>
      <c r="D8" s="561"/>
      <c r="E8" s="94">
        <v>10</v>
      </c>
      <c r="F8" s="94">
        <v>8</v>
      </c>
      <c r="G8" s="94">
        <v>6</v>
      </c>
    </row>
    <row r="9" spans="1:7" ht="15">
      <c r="A9" s="254"/>
      <c r="B9" s="560" t="s">
        <v>352</v>
      </c>
      <c r="C9" s="560"/>
      <c r="D9" s="560"/>
      <c r="E9" s="253">
        <v>45</v>
      </c>
      <c r="F9" s="253">
        <v>47</v>
      </c>
      <c r="G9" s="253">
        <v>37</v>
      </c>
    </row>
    <row r="10" spans="1:7" ht="15" customHeight="1">
      <c r="A10" s="294"/>
      <c r="B10" s="554" t="s">
        <v>321</v>
      </c>
      <c r="C10" s="554"/>
      <c r="D10" s="554"/>
      <c r="E10" s="96">
        <v>0.09</v>
      </c>
      <c r="F10" s="96">
        <v>0.07</v>
      </c>
      <c r="G10" s="96">
        <v>0.07</v>
      </c>
    </row>
    <row r="11" spans="1:7" ht="15" customHeight="1">
      <c r="A11" s="295"/>
      <c r="B11" s="555" t="s">
        <v>322</v>
      </c>
      <c r="C11" s="555"/>
      <c r="D11" s="555"/>
      <c r="E11" s="97">
        <v>0.29</v>
      </c>
      <c r="F11" s="97">
        <v>0.1</v>
      </c>
      <c r="G11" s="97">
        <v>0.1</v>
      </c>
    </row>
    <row r="12" spans="1:7" ht="15">
      <c r="A12" s="98"/>
      <c r="B12" s="101"/>
      <c r="C12" s="101"/>
      <c r="D12" s="101"/>
      <c r="E12" s="256"/>
      <c r="F12" s="256"/>
      <c r="G12" s="256"/>
    </row>
    <row r="13" spans="1:7" ht="15">
      <c r="A13" s="257"/>
      <c r="B13" s="257" t="s">
        <v>327</v>
      </c>
      <c r="C13" s="258"/>
      <c r="D13" s="258"/>
      <c r="E13" s="259">
        <v>109</v>
      </c>
      <c r="F13" s="259">
        <v>419</v>
      </c>
      <c r="G13" s="259">
        <v>334</v>
      </c>
    </row>
    <row r="14" spans="1:7" ht="15" customHeight="1">
      <c r="A14" s="255"/>
      <c r="B14" s="556" t="s">
        <v>328</v>
      </c>
      <c r="C14" s="556"/>
      <c r="D14" s="556"/>
      <c r="E14" s="97">
        <v>0.22</v>
      </c>
      <c r="F14" s="97">
        <v>0.6</v>
      </c>
      <c r="G14" s="97">
        <v>0.67</v>
      </c>
    </row>
    <row r="15" spans="1:7" ht="15" customHeight="1">
      <c r="A15" s="260"/>
      <c r="B15" s="261"/>
      <c r="C15" s="261"/>
      <c r="D15" s="261"/>
      <c r="E15" s="99"/>
      <c r="F15" s="99"/>
      <c r="G15" s="99"/>
    </row>
    <row r="16" spans="1:7" ht="27" customHeight="1">
      <c r="A16" s="216" t="s">
        <v>323</v>
      </c>
      <c r="B16" s="216"/>
      <c r="C16" s="216"/>
      <c r="D16" s="93"/>
      <c r="E16" s="16"/>
      <c r="F16" s="16"/>
      <c r="G16" s="16"/>
    </row>
    <row r="17" spans="2:7" ht="35.25" customHeight="1">
      <c r="B17" s="557" t="s">
        <v>324</v>
      </c>
      <c r="C17" s="557"/>
      <c r="D17" s="557"/>
      <c r="E17" s="94">
        <v>332</v>
      </c>
      <c r="F17" s="94">
        <v>227</v>
      </c>
      <c r="G17" s="94">
        <v>125</v>
      </c>
    </row>
    <row r="18" spans="1:7" ht="17.25" customHeight="1" thickBot="1">
      <c r="A18" s="375"/>
      <c r="B18" s="558" t="s">
        <v>325</v>
      </c>
      <c r="C18" s="558"/>
      <c r="D18" s="558"/>
      <c r="E18" s="263">
        <v>0.68</v>
      </c>
      <c r="F18" s="263">
        <v>0.33</v>
      </c>
      <c r="G18" s="263">
        <v>0.25</v>
      </c>
    </row>
    <row r="19" spans="1:7" ht="15.75" thickBot="1">
      <c r="A19" s="553" t="s">
        <v>329</v>
      </c>
      <c r="B19" s="553"/>
      <c r="C19" s="553"/>
      <c r="D19" s="553"/>
      <c r="E19" s="262">
        <v>486</v>
      </c>
      <c r="F19" s="262">
        <v>693</v>
      </c>
      <c r="G19" s="262">
        <v>496</v>
      </c>
    </row>
    <row r="20" spans="1:8" ht="15">
      <c r="A20" s="32" t="s">
        <v>273</v>
      </c>
      <c r="B20" s="32"/>
      <c r="C20" s="25"/>
      <c r="D20" s="25"/>
      <c r="E20" s="25"/>
      <c r="F20" s="25"/>
      <c r="G20" s="25"/>
      <c r="H20" s="1"/>
    </row>
    <row r="21" spans="1:8" ht="15">
      <c r="A21" s="35" t="s">
        <v>253</v>
      </c>
      <c r="B21" s="35"/>
      <c r="C21" s="1"/>
      <c r="D21" s="1"/>
      <c r="E21" s="1"/>
      <c r="F21" s="1"/>
      <c r="G21" s="1"/>
      <c r="H21" s="1"/>
    </row>
    <row r="22" spans="1:8" ht="42.75" customHeight="1">
      <c r="A22" s="478" t="s">
        <v>279</v>
      </c>
      <c r="B22" s="478"/>
      <c r="C22" s="478"/>
      <c r="D22" s="478"/>
      <c r="E22" s="478"/>
      <c r="F22" s="478"/>
      <c r="G22" s="478"/>
      <c r="H22" s="478"/>
    </row>
    <row r="23" spans="1:8" ht="10.5" customHeight="1">
      <c r="A23" s="394"/>
      <c r="B23" s="394"/>
      <c r="C23" s="394"/>
      <c r="D23" s="394"/>
      <c r="E23" s="394"/>
      <c r="F23" s="394"/>
      <c r="G23" s="394"/>
      <c r="H23" s="394"/>
    </row>
    <row r="24" spans="1:8" ht="43.5" customHeight="1">
      <c r="A24" s="559" t="s">
        <v>624</v>
      </c>
      <c r="B24" s="504"/>
      <c r="C24" s="504"/>
      <c r="D24" s="504"/>
      <c r="E24" s="504"/>
      <c r="F24" s="504"/>
      <c r="G24" s="504"/>
      <c r="H24" s="504"/>
    </row>
    <row r="25" spans="1:8" ht="29.25" customHeight="1">
      <c r="A25" s="486" t="s">
        <v>289</v>
      </c>
      <c r="B25" s="486"/>
      <c r="C25" s="476"/>
      <c r="D25" s="476"/>
      <c r="E25" s="476"/>
      <c r="F25" s="476"/>
      <c r="G25" s="476"/>
      <c r="H25" s="1"/>
    </row>
    <row r="26" spans="1:7" ht="30.75" customHeight="1">
      <c r="A26" s="552"/>
      <c r="B26" s="552"/>
      <c r="C26" s="552"/>
      <c r="D26" s="552"/>
      <c r="E26" s="552"/>
      <c r="F26" s="552"/>
      <c r="G26" s="552"/>
    </row>
    <row r="28" ht="15">
      <c r="B28" s="84"/>
    </row>
  </sheetData>
  <sheetProtection/>
  <mergeCells count="16">
    <mergeCell ref="A22:H22"/>
    <mergeCell ref="A24:H24"/>
    <mergeCell ref="B9:D9"/>
    <mergeCell ref="C5:D5"/>
    <mergeCell ref="C6:D6"/>
    <mergeCell ref="C8:D8"/>
    <mergeCell ref="B7:D7"/>
    <mergeCell ref="C4:D4"/>
    <mergeCell ref="A26:G26"/>
    <mergeCell ref="A25:G25"/>
    <mergeCell ref="A19:D19"/>
    <mergeCell ref="B10:D10"/>
    <mergeCell ref="B11:D11"/>
    <mergeCell ref="B14:D14"/>
    <mergeCell ref="B17:D17"/>
    <mergeCell ref="B18:D18"/>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H15"/>
  <sheetViews>
    <sheetView zoomScalePageLayoutView="80" workbookViewId="0" topLeftCell="A1">
      <selection activeCell="A1" sqref="A1"/>
    </sheetView>
  </sheetViews>
  <sheetFormatPr defaultColWidth="8.88671875" defaultRowHeight="15"/>
  <cols>
    <col min="1" max="1" width="18.99609375" style="0" customWidth="1"/>
    <col min="5" max="5" width="1.2265625" style="0" customWidth="1"/>
    <col min="6" max="6" width="7.88671875" style="0" customWidth="1"/>
  </cols>
  <sheetData>
    <row r="1" spans="1:8" ht="15">
      <c r="A1" s="102" t="s">
        <v>409</v>
      </c>
      <c r="B1" s="103"/>
      <c r="C1" s="103"/>
      <c r="D1" s="104"/>
      <c r="E1" s="104"/>
      <c r="F1" s="104"/>
      <c r="G1" s="104"/>
      <c r="H1" s="1"/>
    </row>
    <row r="2" spans="1:8" ht="15">
      <c r="A2" s="102"/>
      <c r="B2" s="103"/>
      <c r="C2" s="103"/>
      <c r="D2" s="104"/>
      <c r="E2" s="104"/>
      <c r="F2" s="104"/>
      <c r="G2" s="104"/>
      <c r="H2" s="1"/>
    </row>
    <row r="3" spans="1:8" ht="15.75" thickBot="1">
      <c r="A3" s="264" t="s">
        <v>331</v>
      </c>
      <c r="B3" s="265"/>
      <c r="C3" s="265"/>
      <c r="D3" s="266">
        <v>2008</v>
      </c>
      <c r="E3" s="266"/>
      <c r="F3" s="266">
        <v>2010</v>
      </c>
      <c r="G3" s="266">
        <v>2011</v>
      </c>
      <c r="H3" s="1"/>
    </row>
    <row r="4" spans="1:8" ht="23.25" customHeight="1">
      <c r="A4" s="563" t="s">
        <v>587</v>
      </c>
      <c r="B4" s="563"/>
      <c r="C4" s="563"/>
      <c r="D4" s="267">
        <v>9</v>
      </c>
      <c r="E4" s="267"/>
      <c r="F4" s="268">
        <v>70</v>
      </c>
      <c r="G4" s="268">
        <v>85</v>
      </c>
      <c r="H4" s="1"/>
    </row>
    <row r="5" spans="1:8" ht="39.75" customHeight="1" thickBot="1">
      <c r="A5" s="562" t="s">
        <v>510</v>
      </c>
      <c r="B5" s="562"/>
      <c r="C5" s="562"/>
      <c r="D5" s="269">
        <v>145</v>
      </c>
      <c r="E5" s="269"/>
      <c r="F5" s="269">
        <v>115</v>
      </c>
      <c r="G5" s="269">
        <v>90</v>
      </c>
      <c r="H5" s="1"/>
    </row>
    <row r="6" spans="1:8" ht="27.75" customHeight="1" thickBot="1">
      <c r="A6" s="564" t="s">
        <v>330</v>
      </c>
      <c r="B6" s="564"/>
      <c r="C6" s="564"/>
      <c r="D6" s="270">
        <v>145</v>
      </c>
      <c r="E6" s="271">
        <v>3</v>
      </c>
      <c r="F6" s="270">
        <v>185</v>
      </c>
      <c r="G6" s="270">
        <v>175</v>
      </c>
      <c r="H6" s="1"/>
    </row>
    <row r="7" spans="1:8" ht="15">
      <c r="A7" s="221" t="s">
        <v>273</v>
      </c>
      <c r="B7" s="25"/>
      <c r="C7" s="25"/>
      <c r="D7" s="25"/>
      <c r="E7" s="25"/>
      <c r="F7" s="25"/>
      <c r="G7" s="25"/>
      <c r="H7" s="1"/>
    </row>
    <row r="8" spans="1:8" ht="15">
      <c r="A8" s="1"/>
      <c r="B8" s="1"/>
      <c r="C8" s="1"/>
      <c r="D8" s="1"/>
      <c r="E8" s="1"/>
      <c r="F8" s="1"/>
      <c r="G8" s="1"/>
      <c r="H8" s="1"/>
    </row>
    <row r="9" spans="1:8" ht="15">
      <c r="A9" s="35" t="s">
        <v>253</v>
      </c>
      <c r="B9" s="1"/>
      <c r="C9" s="1"/>
      <c r="D9" s="1"/>
      <c r="E9" s="1"/>
      <c r="F9" s="1"/>
      <c r="G9" s="1"/>
      <c r="H9" s="1"/>
    </row>
    <row r="10" spans="1:8" ht="54" customHeight="1">
      <c r="A10" s="478" t="s">
        <v>279</v>
      </c>
      <c r="B10" s="478"/>
      <c r="C10" s="478"/>
      <c r="D10" s="478"/>
      <c r="E10" s="478"/>
      <c r="F10" s="478"/>
      <c r="G10" s="478"/>
      <c r="H10" s="478"/>
    </row>
    <row r="11" spans="1:8" ht="15" customHeight="1">
      <c r="A11" s="394"/>
      <c r="B11" s="394"/>
      <c r="C11" s="394"/>
      <c r="D11" s="394"/>
      <c r="E11" s="394"/>
      <c r="F11" s="394"/>
      <c r="G11" s="394"/>
      <c r="H11" s="394"/>
    </row>
    <row r="12" spans="1:8" ht="71.25" customHeight="1">
      <c r="A12" s="487" t="s">
        <v>625</v>
      </c>
      <c r="B12" s="477"/>
      <c r="C12" s="477"/>
      <c r="D12" s="477"/>
      <c r="E12" s="477"/>
      <c r="F12" s="477"/>
      <c r="G12" s="477"/>
      <c r="H12" s="477"/>
    </row>
    <row r="13" spans="1:8" ht="27.75" customHeight="1">
      <c r="A13" s="486" t="s">
        <v>408</v>
      </c>
      <c r="B13" s="476"/>
      <c r="C13" s="476"/>
      <c r="D13" s="476"/>
      <c r="E13" s="476"/>
      <c r="F13" s="476"/>
      <c r="G13" s="476"/>
      <c r="H13" s="1"/>
    </row>
    <row r="14" spans="1:8" ht="15" customHeight="1">
      <c r="A14" s="16" t="s">
        <v>626</v>
      </c>
      <c r="B14" s="1"/>
      <c r="C14" s="1"/>
      <c r="D14" s="1"/>
      <c r="E14" s="1"/>
      <c r="F14" s="1"/>
      <c r="G14" s="1"/>
      <c r="H14" s="1"/>
    </row>
    <row r="15" spans="1:8" ht="15">
      <c r="A15" s="1"/>
      <c r="B15" s="1"/>
      <c r="C15" s="1"/>
      <c r="D15" s="1"/>
      <c r="E15" s="1"/>
      <c r="F15" s="1"/>
      <c r="G15" s="1"/>
      <c r="H15" s="1"/>
    </row>
  </sheetData>
  <sheetProtection/>
  <mergeCells count="6">
    <mergeCell ref="A5:C5"/>
    <mergeCell ref="A4:C4"/>
    <mergeCell ref="A6:C6"/>
    <mergeCell ref="A10:H10"/>
    <mergeCell ref="A13:G13"/>
    <mergeCell ref="A12:H12"/>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8.88671875" defaultRowHeight="15"/>
  <cols>
    <col min="3" max="3" width="10.6640625" style="0" customWidth="1"/>
    <col min="4" max="4" width="10.21484375" style="0" customWidth="1"/>
  </cols>
  <sheetData>
    <row r="1" ht="15">
      <c r="A1" s="35" t="s">
        <v>612</v>
      </c>
    </row>
    <row r="2" ht="15">
      <c r="A2" s="35"/>
    </row>
    <row r="3" spans="1:4" ht="26.25" thickBot="1">
      <c r="A3" s="567" t="s">
        <v>332</v>
      </c>
      <c r="B3" s="567"/>
      <c r="C3" s="176" t="s">
        <v>333</v>
      </c>
      <c r="D3" s="176" t="s">
        <v>334</v>
      </c>
    </row>
    <row r="4" spans="1:4" ht="29.25" customHeight="1">
      <c r="A4" s="568" t="s">
        <v>336</v>
      </c>
      <c r="B4" s="569"/>
      <c r="C4" s="272" t="s">
        <v>37</v>
      </c>
      <c r="D4" s="272">
        <v>79</v>
      </c>
    </row>
    <row r="5" spans="1:4" ht="27" customHeight="1">
      <c r="A5" s="570" t="s">
        <v>337</v>
      </c>
      <c r="B5" s="571"/>
      <c r="C5" s="273" t="s">
        <v>37</v>
      </c>
      <c r="D5" s="273">
        <v>54</v>
      </c>
    </row>
    <row r="6" spans="1:4" ht="29.25" customHeight="1">
      <c r="A6" s="570" t="s">
        <v>335</v>
      </c>
      <c r="B6" s="571"/>
      <c r="C6" s="273">
        <v>22</v>
      </c>
      <c r="D6" s="273">
        <v>38</v>
      </c>
    </row>
    <row r="7" spans="1:4" ht="28.5" customHeight="1">
      <c r="A7" s="570" t="s">
        <v>582</v>
      </c>
      <c r="B7" s="571"/>
      <c r="C7" s="273" t="s">
        <v>37</v>
      </c>
      <c r="D7" s="273">
        <v>9</v>
      </c>
    </row>
    <row r="8" spans="1:4" ht="66" customHeight="1" thickBot="1">
      <c r="A8" s="565" t="s">
        <v>350</v>
      </c>
      <c r="B8" s="566"/>
      <c r="C8" s="274">
        <v>15</v>
      </c>
      <c r="D8" s="274">
        <v>53</v>
      </c>
    </row>
    <row r="9" spans="1:4" ht="15.75" thickBot="1">
      <c r="A9" s="71" t="s">
        <v>18</v>
      </c>
      <c r="B9" s="71"/>
      <c r="C9" s="275">
        <v>37</v>
      </c>
      <c r="D9" s="276">
        <v>233</v>
      </c>
    </row>
  </sheetData>
  <sheetProtection/>
  <mergeCells count="6">
    <mergeCell ref="A8:B8"/>
    <mergeCell ref="A3:B3"/>
    <mergeCell ref="A4:B4"/>
    <mergeCell ref="A5:B5"/>
    <mergeCell ref="A6:B6"/>
    <mergeCell ref="A7:B7"/>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C8"/>
  <sheetViews>
    <sheetView zoomScalePageLayoutView="80" workbookViewId="0" topLeftCell="A1">
      <selection activeCell="A1" sqref="A1"/>
    </sheetView>
  </sheetViews>
  <sheetFormatPr defaultColWidth="8.88671875" defaultRowHeight="15"/>
  <cols>
    <col min="2" max="2" width="10.88671875" style="0" customWidth="1"/>
  </cols>
  <sheetData>
    <row r="1" ht="15">
      <c r="A1" s="35" t="s">
        <v>386</v>
      </c>
    </row>
    <row r="2" spans="1:3" ht="15">
      <c r="A2" s="65"/>
      <c r="B2" s="100"/>
      <c r="C2" s="100"/>
    </row>
    <row r="3" spans="1:3" ht="26.25" customHeight="1" thickBot="1">
      <c r="A3" s="278" t="s">
        <v>68</v>
      </c>
      <c r="B3" s="58"/>
      <c r="C3" s="279" t="s">
        <v>338</v>
      </c>
    </row>
    <row r="4" spans="1:3" ht="15">
      <c r="A4" s="572" t="s">
        <v>76</v>
      </c>
      <c r="B4" s="573"/>
      <c r="C4" s="280">
        <v>5</v>
      </c>
    </row>
    <row r="5" spans="1:3" ht="27" customHeight="1">
      <c r="A5" s="538" t="s">
        <v>69</v>
      </c>
      <c r="B5" s="574"/>
      <c r="C5" s="281">
        <v>2</v>
      </c>
    </row>
    <row r="6" spans="1:3" ht="15.75" thickBot="1">
      <c r="A6" s="575" t="s">
        <v>79</v>
      </c>
      <c r="B6" s="576"/>
      <c r="C6" s="282">
        <v>2</v>
      </c>
    </row>
    <row r="7" spans="1:3" ht="15.75" thickBot="1">
      <c r="A7" s="71" t="s">
        <v>18</v>
      </c>
      <c r="B7" s="71"/>
      <c r="C7" s="283">
        <v>9</v>
      </c>
    </row>
    <row r="8" spans="1:3" ht="15">
      <c r="A8" s="1"/>
      <c r="B8" s="1"/>
      <c r="C8" s="1"/>
    </row>
  </sheetData>
  <sheetProtection/>
  <mergeCells count="3">
    <mergeCell ref="A4:B4"/>
    <mergeCell ref="A5:B5"/>
    <mergeCell ref="A6:B6"/>
  </mergeCell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F19"/>
  <sheetViews>
    <sheetView zoomScalePageLayoutView="80" workbookViewId="0" topLeftCell="A1">
      <selection activeCell="A1" sqref="A1"/>
    </sheetView>
  </sheetViews>
  <sheetFormatPr defaultColWidth="8.88671875" defaultRowHeight="15"/>
  <cols>
    <col min="4" max="4" width="12.5546875" style="0" customWidth="1"/>
    <col min="5" max="5" width="13.21484375" style="0" customWidth="1"/>
    <col min="6" max="6" width="1.2265625" style="0" customWidth="1"/>
  </cols>
  <sheetData>
    <row r="1" ht="15">
      <c r="A1" s="391" t="s">
        <v>474</v>
      </c>
    </row>
    <row r="2" spans="1:5" ht="15">
      <c r="A2" s="247"/>
      <c r="B2" s="100"/>
      <c r="C2" s="100"/>
      <c r="D2" s="100"/>
      <c r="E2" s="100"/>
    </row>
    <row r="3" spans="1:5" ht="43.5" customHeight="1" thickBot="1">
      <c r="A3" s="579" t="s">
        <v>332</v>
      </c>
      <c r="B3" s="579"/>
      <c r="C3" s="252"/>
      <c r="D3" s="284" t="s">
        <v>339</v>
      </c>
      <c r="E3" s="284" t="s">
        <v>340</v>
      </c>
    </row>
    <row r="4" spans="1:5" ht="15">
      <c r="A4" s="580" t="s">
        <v>342</v>
      </c>
      <c r="B4" s="497"/>
      <c r="C4" s="497"/>
      <c r="D4" s="105">
        <v>10</v>
      </c>
      <c r="E4" s="105">
        <v>3</v>
      </c>
    </row>
    <row r="5" spans="1:5" ht="15">
      <c r="A5" s="580" t="s">
        <v>343</v>
      </c>
      <c r="B5" s="482"/>
      <c r="C5" s="482"/>
      <c r="D5" s="105">
        <v>3</v>
      </c>
      <c r="E5" s="105">
        <v>0</v>
      </c>
    </row>
    <row r="6" spans="1:5" ht="39.75" customHeight="1">
      <c r="A6" s="580" t="s">
        <v>344</v>
      </c>
      <c r="B6" s="497"/>
      <c r="C6" s="497"/>
      <c r="D6" s="105">
        <v>0</v>
      </c>
      <c r="E6" s="105">
        <v>0</v>
      </c>
    </row>
    <row r="7" spans="1:5" ht="53.25" customHeight="1">
      <c r="A7" s="582" t="s">
        <v>584</v>
      </c>
      <c r="B7" s="583"/>
      <c r="C7" s="583"/>
      <c r="D7" s="105">
        <v>2</v>
      </c>
      <c r="E7" s="105">
        <v>2</v>
      </c>
    </row>
    <row r="8" spans="1:5" ht="33" customHeight="1">
      <c r="A8" s="580" t="s">
        <v>583</v>
      </c>
      <c r="B8" s="497"/>
      <c r="C8" s="497"/>
      <c r="D8" s="105">
        <v>22</v>
      </c>
      <c r="E8" s="105">
        <v>8</v>
      </c>
    </row>
    <row r="9" spans="1:5" ht="38.25" customHeight="1">
      <c r="A9" s="580" t="s">
        <v>345</v>
      </c>
      <c r="B9" s="497"/>
      <c r="C9" s="497"/>
      <c r="D9" s="105">
        <v>78</v>
      </c>
      <c r="E9" s="105">
        <v>4</v>
      </c>
    </row>
    <row r="10" spans="1:5" ht="65.25" customHeight="1">
      <c r="A10" s="580" t="s">
        <v>585</v>
      </c>
      <c r="B10" s="497"/>
      <c r="C10" s="497"/>
      <c r="D10" s="105">
        <v>26</v>
      </c>
      <c r="E10" s="105">
        <v>3</v>
      </c>
    </row>
    <row r="11" spans="1:5" ht="39" customHeight="1">
      <c r="A11" s="580" t="s">
        <v>346</v>
      </c>
      <c r="B11" s="497"/>
      <c r="C11" s="497"/>
      <c r="D11" s="105">
        <v>29</v>
      </c>
      <c r="E11" s="105">
        <v>2</v>
      </c>
    </row>
    <row r="12" spans="1:5" ht="42.75" customHeight="1">
      <c r="A12" s="580" t="s">
        <v>347</v>
      </c>
      <c r="B12" s="497"/>
      <c r="C12" s="497"/>
      <c r="D12" s="105">
        <v>39</v>
      </c>
      <c r="E12" s="105">
        <v>1</v>
      </c>
    </row>
    <row r="13" spans="1:5" ht="28.5" customHeight="1">
      <c r="A13" s="580" t="s">
        <v>348</v>
      </c>
      <c r="B13" s="497"/>
      <c r="C13" s="497"/>
      <c r="D13" s="105">
        <v>8</v>
      </c>
      <c r="E13" s="105">
        <v>1</v>
      </c>
    </row>
    <row r="14" spans="1:5" ht="28.5" customHeight="1">
      <c r="A14" s="580" t="s">
        <v>453</v>
      </c>
      <c r="B14" s="497"/>
      <c r="C14" s="497"/>
      <c r="D14" s="105">
        <v>0</v>
      </c>
      <c r="E14" s="105">
        <v>0</v>
      </c>
    </row>
    <row r="15" spans="1:5" ht="42.75" customHeight="1" thickBot="1">
      <c r="A15" s="581" t="s">
        <v>511</v>
      </c>
      <c r="B15" s="578"/>
      <c r="C15" s="578"/>
      <c r="D15" s="286" t="s">
        <v>341</v>
      </c>
      <c r="E15" s="286">
        <v>1</v>
      </c>
    </row>
    <row r="16" spans="1:6" ht="33" customHeight="1" thickBot="1">
      <c r="A16" s="577" t="s">
        <v>349</v>
      </c>
      <c r="B16" s="578"/>
      <c r="C16" s="578"/>
      <c r="D16" s="285">
        <v>217</v>
      </c>
      <c r="E16" s="285">
        <v>25</v>
      </c>
      <c r="F16" s="109"/>
    </row>
    <row r="17" spans="1:6" ht="18" customHeight="1">
      <c r="A17" s="287"/>
      <c r="B17" s="288"/>
      <c r="C17" s="288"/>
      <c r="D17" s="289"/>
      <c r="E17" s="289"/>
      <c r="F17" s="109"/>
    </row>
    <row r="18" spans="1:6" ht="12.75" customHeight="1">
      <c r="A18" s="287" t="s">
        <v>361</v>
      </c>
      <c r="B18" s="288"/>
      <c r="C18" s="288"/>
      <c r="D18" s="289"/>
      <c r="E18" s="289"/>
      <c r="F18" s="109"/>
    </row>
    <row r="19" ht="15">
      <c r="A19" s="465" t="s">
        <v>627</v>
      </c>
    </row>
  </sheetData>
  <sheetProtection/>
  <mergeCells count="14">
    <mergeCell ref="A6:C6"/>
    <mergeCell ref="A7:C7"/>
    <mergeCell ref="A8:C8"/>
    <mergeCell ref="A9:C9"/>
    <mergeCell ref="A16:C16"/>
    <mergeCell ref="A3:B3"/>
    <mergeCell ref="A10:C10"/>
    <mergeCell ref="A11:C11"/>
    <mergeCell ref="A12:C12"/>
    <mergeCell ref="A13:C13"/>
    <mergeCell ref="A14:C14"/>
    <mergeCell ref="A15:C15"/>
    <mergeCell ref="A4:C4"/>
    <mergeCell ref="A5:C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T36"/>
  <sheetViews>
    <sheetView zoomScalePageLayoutView="90" workbookViewId="0" topLeftCell="A1">
      <selection activeCell="A1" sqref="A1"/>
    </sheetView>
  </sheetViews>
  <sheetFormatPr defaultColWidth="8.88671875" defaultRowHeight="15"/>
  <cols>
    <col min="1" max="1" width="25.10546875" style="1" customWidth="1"/>
    <col min="2" max="2" width="11.21484375" style="1" customWidth="1"/>
    <col min="3" max="3" width="9.77734375" style="1" customWidth="1"/>
    <col min="4" max="4" width="9.88671875" style="1" customWidth="1"/>
    <col min="5" max="5" width="11.10546875" style="1" customWidth="1"/>
    <col min="6" max="6" width="9.21484375" style="1" customWidth="1"/>
    <col min="7" max="7" width="9.88671875" style="1" customWidth="1"/>
    <col min="8" max="8" width="12.88671875" style="1" customWidth="1"/>
    <col min="9" max="9" width="10.6640625" style="1" customWidth="1"/>
    <col min="10" max="10" width="11.77734375" style="1" customWidth="1"/>
    <col min="11" max="11" width="12.99609375" style="1" customWidth="1"/>
    <col min="12" max="12" width="9.77734375" style="1" customWidth="1"/>
    <col min="13" max="13" width="1.5625" style="1" customWidth="1"/>
    <col min="14" max="14" width="11.77734375" style="1" customWidth="1"/>
    <col min="15" max="16384" width="8.88671875" style="1" customWidth="1"/>
  </cols>
  <sheetData>
    <row r="1" spans="1:4" ht="15">
      <c r="A1" s="2" t="s">
        <v>503</v>
      </c>
      <c r="B1" s="18"/>
      <c r="C1" s="18"/>
      <c r="D1" s="18"/>
    </row>
    <row r="2" spans="1:4" ht="15">
      <c r="A2" s="3"/>
      <c r="B2"/>
      <c r="C2"/>
      <c r="D2"/>
    </row>
    <row r="3" spans="1:4" ht="29.25" customHeight="1" thickBot="1">
      <c r="A3" s="5" t="s">
        <v>293</v>
      </c>
      <c r="B3" s="204" t="s">
        <v>265</v>
      </c>
      <c r="C3" s="363" t="s">
        <v>256</v>
      </c>
      <c r="D3" s="119" t="s">
        <v>264</v>
      </c>
    </row>
    <row r="4" spans="1:4" ht="14.25">
      <c r="A4" s="61" t="s">
        <v>267</v>
      </c>
      <c r="B4" s="360">
        <v>190</v>
      </c>
      <c r="C4" s="364">
        <v>17</v>
      </c>
      <c r="D4" s="33">
        <v>21</v>
      </c>
    </row>
    <row r="5" spans="1:4" ht="15.75" customHeight="1">
      <c r="A5" s="46" t="s">
        <v>268</v>
      </c>
      <c r="B5" s="360">
        <v>695</v>
      </c>
      <c r="C5" s="364">
        <v>61</v>
      </c>
      <c r="D5" s="57">
        <v>79</v>
      </c>
    </row>
    <row r="6" spans="1:4" ht="8.25" customHeight="1">
      <c r="A6" s="61"/>
      <c r="B6" s="360"/>
      <c r="C6" s="364"/>
      <c r="D6" s="367"/>
    </row>
    <row r="7" spans="1:10" ht="26.25" customHeight="1">
      <c r="A7" s="368" t="s">
        <v>262</v>
      </c>
      <c r="B7" s="66">
        <v>885</v>
      </c>
      <c r="C7" s="67">
        <v>77</v>
      </c>
      <c r="D7" s="64">
        <v>100</v>
      </c>
      <c r="I7" s="13"/>
      <c r="J7" s="13"/>
    </row>
    <row r="8" spans="2:10" ht="12.75" customHeight="1">
      <c r="B8" s="361"/>
      <c r="C8" s="365"/>
      <c r="I8" s="13"/>
      <c r="J8" s="13"/>
    </row>
    <row r="9" spans="1:4" ht="12.75">
      <c r="A9" s="41" t="s">
        <v>257</v>
      </c>
      <c r="B9" s="360">
        <v>187</v>
      </c>
      <c r="C9" s="364">
        <v>16</v>
      </c>
      <c r="D9" s="70">
        <f>B9/B13*100</f>
        <v>72.76264591439688</v>
      </c>
    </row>
    <row r="10" spans="1:4" ht="12.75">
      <c r="A10" s="4" t="s">
        <v>258</v>
      </c>
      <c r="B10" s="360">
        <v>13</v>
      </c>
      <c r="C10" s="364">
        <v>1</v>
      </c>
      <c r="D10" s="37">
        <f>B10/B13*100</f>
        <v>5.058365758754864</v>
      </c>
    </row>
    <row r="11" spans="1:4" ht="12.75">
      <c r="A11" s="41" t="s">
        <v>259</v>
      </c>
      <c r="B11" s="360">
        <v>57</v>
      </c>
      <c r="C11" s="364">
        <v>5</v>
      </c>
      <c r="D11" s="37">
        <f>B11/B13*100</f>
        <v>22.17898832684825</v>
      </c>
    </row>
    <row r="12" spans="1:3" ht="15" customHeight="1">
      <c r="A12" s="41"/>
      <c r="B12" s="360"/>
      <c r="C12" s="364"/>
    </row>
    <row r="13" spans="1:4" ht="15.75" customHeight="1">
      <c r="A13" s="146" t="s">
        <v>263</v>
      </c>
      <c r="B13" s="362">
        <v>257</v>
      </c>
      <c r="C13" s="366">
        <v>23</v>
      </c>
      <c r="D13" s="64">
        <v>100</v>
      </c>
    </row>
    <row r="14" spans="1:4" ht="13.5" thickBot="1">
      <c r="A14" s="369"/>
      <c r="B14" s="370"/>
      <c r="C14" s="68"/>
      <c r="D14" s="36"/>
    </row>
    <row r="15" spans="1:4" ht="13.5" thickBot="1">
      <c r="A15" s="108" t="s">
        <v>18</v>
      </c>
      <c r="B15" s="69">
        <v>1142</v>
      </c>
      <c r="C15" s="6">
        <v>100</v>
      </c>
      <c r="D15" s="33"/>
    </row>
    <row r="16" spans="1:4" ht="15">
      <c r="A16" s="1" t="s">
        <v>252</v>
      </c>
      <c r="D16"/>
    </row>
    <row r="17" ht="15">
      <c r="D17"/>
    </row>
    <row r="18" spans="2:4" ht="15">
      <c r="B18"/>
      <c r="C18"/>
      <c r="D18"/>
    </row>
    <row r="19" spans="1:3" ht="15">
      <c r="A19" s="2" t="s">
        <v>605</v>
      </c>
      <c r="B19"/>
      <c r="C19"/>
    </row>
    <row r="20" ht="12" customHeight="1"/>
    <row r="21" spans="1:11" ht="36" customHeight="1" thickBot="1">
      <c r="A21" s="120"/>
      <c r="B21" s="119" t="s">
        <v>265</v>
      </c>
      <c r="C21" s="307"/>
      <c r="D21" s="307"/>
      <c r="E21" s="311"/>
      <c r="F21" s="311"/>
      <c r="G21" s="307"/>
      <c r="H21" s="311"/>
      <c r="I21" s="298"/>
      <c r="J21" s="298"/>
      <c r="K21" s="33"/>
    </row>
    <row r="22" spans="1:10" ht="24.75" customHeight="1">
      <c r="A22" s="75" t="s">
        <v>557</v>
      </c>
      <c r="B22" s="106">
        <v>677</v>
      </c>
      <c r="C22" s="312">
        <v>3</v>
      </c>
      <c r="D22" s="41"/>
      <c r="E22" s="41"/>
      <c r="F22" s="33"/>
      <c r="G22" s="33"/>
      <c r="H22" s="33"/>
      <c r="I22" s="33"/>
      <c r="J22" s="33"/>
    </row>
    <row r="23" spans="1:10" ht="24.75" customHeight="1">
      <c r="A23" s="80" t="s">
        <v>558</v>
      </c>
      <c r="B23" s="107">
        <v>327</v>
      </c>
      <c r="C23" s="313">
        <v>4</v>
      </c>
      <c r="G23" s="33"/>
      <c r="H23" s="33"/>
      <c r="I23" s="33"/>
      <c r="J23" s="33"/>
    </row>
    <row r="24" spans="1:20" ht="27" customHeight="1">
      <c r="A24" s="75" t="s">
        <v>554</v>
      </c>
      <c r="B24" s="19">
        <v>182</v>
      </c>
      <c r="C24" s="313">
        <v>5</v>
      </c>
      <c r="D24" s="4"/>
      <c r="E24" s="4"/>
      <c r="R24" s="33"/>
      <c r="S24" s="33"/>
      <c r="T24" s="33"/>
    </row>
    <row r="25" ht="12.75">
      <c r="A25" s="1" t="s">
        <v>252</v>
      </c>
    </row>
    <row r="27" ht="12.75">
      <c r="A27" s="59" t="s">
        <v>255</v>
      </c>
    </row>
    <row r="28" spans="1:8" ht="46.5" customHeight="1">
      <c r="A28" s="478" t="s">
        <v>279</v>
      </c>
      <c r="B28" s="478"/>
      <c r="C28" s="478"/>
      <c r="D28" s="478"/>
      <c r="E28" s="478"/>
      <c r="F28" s="478"/>
      <c r="G28" s="478"/>
      <c r="H28" s="478"/>
    </row>
    <row r="29" spans="1:2" ht="6" customHeight="1">
      <c r="A29" s="63"/>
      <c r="B29" s="63"/>
    </row>
    <row r="30" spans="1:8" ht="28.5" customHeight="1">
      <c r="A30" s="479" t="s">
        <v>394</v>
      </c>
      <c r="B30" s="480"/>
      <c r="C30" s="480"/>
      <c r="D30" s="480"/>
      <c r="E30" s="480"/>
      <c r="F30" s="480"/>
      <c r="G30" s="480"/>
      <c r="H30" s="480"/>
    </row>
    <row r="31" spans="1:8" ht="15">
      <c r="A31" s="481" t="s">
        <v>441</v>
      </c>
      <c r="B31" s="482"/>
      <c r="C31" s="482"/>
      <c r="D31" s="482"/>
      <c r="E31" s="482"/>
      <c r="F31" s="482"/>
      <c r="G31" s="482"/>
      <c r="H31" s="482"/>
    </row>
    <row r="32" ht="14.25">
      <c r="A32" s="4" t="s">
        <v>393</v>
      </c>
    </row>
    <row r="33" ht="14.25">
      <c r="A33" s="16" t="s">
        <v>506</v>
      </c>
    </row>
    <row r="34" ht="14.25">
      <c r="A34" s="90" t="s">
        <v>617</v>
      </c>
    </row>
    <row r="35" spans="1:7" ht="12.75">
      <c r="A35" s="476"/>
      <c r="B35" s="476"/>
      <c r="C35" s="476"/>
      <c r="D35" s="476"/>
      <c r="E35" s="476"/>
      <c r="F35" s="476"/>
      <c r="G35" s="476"/>
    </row>
    <row r="36" ht="15">
      <c r="A36" s="84"/>
    </row>
  </sheetData>
  <sheetProtection/>
  <mergeCells count="4">
    <mergeCell ref="A28:H28"/>
    <mergeCell ref="A30:H30"/>
    <mergeCell ref="A31:H31"/>
    <mergeCell ref="A35:G3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2" r:id="rId1"/>
</worksheet>
</file>

<file path=xl/worksheets/sheet30.xml><?xml version="1.0" encoding="utf-8"?>
<worksheet xmlns="http://schemas.openxmlformats.org/spreadsheetml/2006/main" xmlns:r="http://schemas.openxmlformats.org/officeDocument/2006/relationships">
  <dimension ref="A1:J15"/>
  <sheetViews>
    <sheetView zoomScalePageLayoutView="80" workbookViewId="0" topLeftCell="A1">
      <selection activeCell="A1" sqref="A1:J1"/>
    </sheetView>
  </sheetViews>
  <sheetFormatPr defaultColWidth="8.88671875" defaultRowHeight="15"/>
  <cols>
    <col min="1" max="1" width="10.88671875" style="0" customWidth="1"/>
    <col min="10" max="10" width="0.78125" style="0" customWidth="1"/>
    <col min="11" max="14" width="8.88671875" style="0" customWidth="1"/>
  </cols>
  <sheetData>
    <row r="1" spans="1:10" ht="15">
      <c r="A1" s="598" t="s">
        <v>614</v>
      </c>
      <c r="B1" s="598"/>
      <c r="C1" s="598"/>
      <c r="D1" s="598"/>
      <c r="E1" s="598"/>
      <c r="F1" s="598"/>
      <c r="G1" s="598"/>
      <c r="H1" s="598"/>
      <c r="I1" s="598"/>
      <c r="J1" s="598"/>
    </row>
    <row r="2" spans="1:10" ht="15.75">
      <c r="A2" s="593"/>
      <c r="B2" s="593"/>
      <c r="C2" s="593"/>
      <c r="D2" s="593"/>
      <c r="E2" s="593"/>
      <c r="F2" s="593"/>
      <c r="G2" s="593"/>
      <c r="H2" s="593"/>
      <c r="I2" s="593"/>
      <c r="J2" s="593"/>
    </row>
    <row r="3" spans="1:10" ht="15.75" thickBot="1">
      <c r="A3" s="600"/>
      <c r="B3" s="600"/>
      <c r="C3" s="601" t="s">
        <v>390</v>
      </c>
      <c r="D3" s="601"/>
      <c r="E3" s="601" t="s">
        <v>17</v>
      </c>
      <c r="F3" s="601"/>
      <c r="G3" s="602"/>
      <c r="H3" s="602"/>
      <c r="I3" s="602"/>
      <c r="J3" s="602"/>
    </row>
    <row r="4" spans="1:10" ht="15">
      <c r="A4" s="599" t="s">
        <v>353</v>
      </c>
      <c r="B4" s="599"/>
      <c r="C4" s="603">
        <v>27</v>
      </c>
      <c r="D4" s="603"/>
      <c r="E4" s="604">
        <v>0.41</v>
      </c>
      <c r="F4" s="604"/>
      <c r="G4" s="590"/>
      <c r="H4" s="590"/>
      <c r="I4" s="591"/>
      <c r="J4" s="591"/>
    </row>
    <row r="5" spans="1:10" ht="15.75" thickBot="1">
      <c r="A5" s="595" t="s">
        <v>354</v>
      </c>
      <c r="B5" s="595"/>
      <c r="C5" s="596">
        <v>39</v>
      </c>
      <c r="D5" s="596"/>
      <c r="E5" s="597">
        <v>0.59</v>
      </c>
      <c r="F5" s="597"/>
      <c r="G5" s="590"/>
      <c r="H5" s="590"/>
      <c r="I5" s="591"/>
      <c r="J5" s="591"/>
    </row>
    <row r="6" spans="1:10" ht="15.75" thickBot="1">
      <c r="A6" s="587" t="s">
        <v>18</v>
      </c>
      <c r="B6" s="587"/>
      <c r="C6" s="588">
        <v>66</v>
      </c>
      <c r="D6" s="588"/>
      <c r="E6" s="589">
        <v>1</v>
      </c>
      <c r="F6" s="589"/>
      <c r="G6" s="590"/>
      <c r="H6" s="590"/>
      <c r="I6" s="591"/>
      <c r="J6" s="591"/>
    </row>
    <row r="7" spans="1:10" ht="15.75">
      <c r="A7" s="318" t="s">
        <v>450</v>
      </c>
      <c r="B7" s="318"/>
      <c r="C7" s="318"/>
      <c r="D7" s="319"/>
      <c r="E7" s="319"/>
      <c r="F7" s="317"/>
      <c r="G7" s="320"/>
      <c r="H7" s="586"/>
      <c r="I7" s="586"/>
      <c r="J7" s="314"/>
    </row>
    <row r="8" spans="1:10" ht="12.75" customHeight="1">
      <c r="A8" s="592"/>
      <c r="B8" s="592"/>
      <c r="C8" s="592"/>
      <c r="D8" s="592"/>
      <c r="E8" s="592"/>
      <c r="F8" s="592"/>
      <c r="G8" s="592"/>
      <c r="H8" s="593"/>
      <c r="I8" s="593"/>
      <c r="J8" s="314"/>
    </row>
    <row r="9" spans="1:10" ht="15.75">
      <c r="A9" s="594" t="s">
        <v>255</v>
      </c>
      <c r="B9" s="594"/>
      <c r="C9" s="594"/>
      <c r="D9" s="594"/>
      <c r="E9" s="352"/>
      <c r="F9" s="593"/>
      <c r="G9" s="593"/>
      <c r="H9" s="593"/>
      <c r="I9" s="593"/>
      <c r="J9" s="314"/>
    </row>
    <row r="10" spans="1:10" ht="44.25" customHeight="1">
      <c r="A10" s="584" t="s">
        <v>413</v>
      </c>
      <c r="B10" s="584"/>
      <c r="C10" s="584"/>
      <c r="D10" s="584"/>
      <c r="E10" s="584"/>
      <c r="F10" s="584"/>
      <c r="G10" s="349"/>
      <c r="H10" s="349"/>
      <c r="I10" s="349"/>
      <c r="J10" s="349"/>
    </row>
    <row r="11" spans="1:10" ht="27" customHeight="1">
      <c r="A11" s="585" t="s">
        <v>387</v>
      </c>
      <c r="B11" s="585"/>
      <c r="C11" s="585"/>
      <c r="D11" s="585"/>
      <c r="E11" s="585"/>
      <c r="F11" s="585"/>
      <c r="G11" s="350"/>
      <c r="H11" s="350"/>
      <c r="I11" s="350"/>
      <c r="J11" s="350"/>
    </row>
    <row r="12" spans="1:10" ht="15.75">
      <c r="A12" s="315"/>
      <c r="B12" s="315"/>
      <c r="C12" s="315"/>
      <c r="D12" s="315"/>
      <c r="E12" s="315"/>
      <c r="F12" s="315"/>
      <c r="G12" s="315"/>
      <c r="H12" s="315"/>
      <c r="I12" s="315"/>
      <c r="J12" s="315"/>
    </row>
    <row r="13" ht="15.75">
      <c r="A13" s="316"/>
    </row>
    <row r="15" spans="1:8" ht="15" customHeight="1">
      <c r="A15" s="351"/>
      <c r="B15" s="351"/>
      <c r="C15" s="351"/>
      <c r="D15" s="351"/>
      <c r="E15" s="351"/>
      <c r="F15" s="351"/>
      <c r="G15" s="351"/>
      <c r="H15" s="351"/>
    </row>
  </sheetData>
  <sheetProtection/>
  <mergeCells count="34">
    <mergeCell ref="A4:B4"/>
    <mergeCell ref="A3:B3"/>
    <mergeCell ref="C3:D3"/>
    <mergeCell ref="E3:F3"/>
    <mergeCell ref="G3:H3"/>
    <mergeCell ref="I3:J3"/>
    <mergeCell ref="C4:D4"/>
    <mergeCell ref="E4:F4"/>
    <mergeCell ref="G4:H4"/>
    <mergeCell ref="I4:J4"/>
    <mergeCell ref="A1:J1"/>
    <mergeCell ref="A2:B2"/>
    <mergeCell ref="C2:D2"/>
    <mergeCell ref="E2:F2"/>
    <mergeCell ref="G2:H2"/>
    <mergeCell ref="I2:J2"/>
    <mergeCell ref="H9:I9"/>
    <mergeCell ref="H8:I8"/>
    <mergeCell ref="A9:D9"/>
    <mergeCell ref="A5:B5"/>
    <mergeCell ref="C5:D5"/>
    <mergeCell ref="E5:F5"/>
    <mergeCell ref="G5:H5"/>
    <mergeCell ref="I5:J5"/>
    <mergeCell ref="A10:F10"/>
    <mergeCell ref="A11:F11"/>
    <mergeCell ref="H7:I7"/>
    <mergeCell ref="A6:B6"/>
    <mergeCell ref="C6:D6"/>
    <mergeCell ref="E6:F6"/>
    <mergeCell ref="G6:H6"/>
    <mergeCell ref="I6:J6"/>
    <mergeCell ref="A8:G8"/>
    <mergeCell ref="F9:G9"/>
  </mergeCells>
  <printOptions/>
  <pageMargins left="0.7" right="0.7" top="0.75" bottom="0.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O16"/>
  <sheetViews>
    <sheetView zoomScalePageLayoutView="80" workbookViewId="0" topLeftCell="A1">
      <selection activeCell="A1" sqref="A1:K1"/>
    </sheetView>
  </sheetViews>
  <sheetFormatPr defaultColWidth="8.88671875" defaultRowHeight="15"/>
  <cols>
    <col min="1" max="1" width="11.6640625" style="0" customWidth="1"/>
  </cols>
  <sheetData>
    <row r="1" spans="1:15" ht="31.5" customHeight="1">
      <c r="A1" s="505" t="s">
        <v>590</v>
      </c>
      <c r="B1" s="505"/>
      <c r="C1" s="505"/>
      <c r="D1" s="505"/>
      <c r="E1" s="505"/>
      <c r="F1" s="505"/>
      <c r="G1" s="505"/>
      <c r="H1" s="505"/>
      <c r="I1" s="505"/>
      <c r="J1" s="505"/>
      <c r="K1" s="505"/>
      <c r="L1" s="1"/>
      <c r="M1" s="1"/>
      <c r="N1" s="1"/>
      <c r="O1" s="1"/>
    </row>
    <row r="2" spans="1:15" ht="15">
      <c r="A2" s="1"/>
      <c r="B2" s="1"/>
      <c r="C2" s="1"/>
      <c r="D2" s="1"/>
      <c r="E2" s="1"/>
      <c r="F2" s="1"/>
      <c r="G2" s="1"/>
      <c r="H2" s="1"/>
      <c r="I2" s="1"/>
      <c r="J2" s="1"/>
      <c r="K2" s="1"/>
      <c r="L2" s="1"/>
      <c r="M2" s="1"/>
      <c r="N2" s="1"/>
      <c r="O2" s="1"/>
    </row>
    <row r="3" spans="1:15" ht="26.25" thickBot="1">
      <c r="A3" s="188"/>
      <c r="B3" s="119" t="s">
        <v>265</v>
      </c>
      <c r="C3" s="119" t="s">
        <v>17</v>
      </c>
      <c r="D3" s="1"/>
      <c r="E3" s="1"/>
      <c r="F3" s="1"/>
      <c r="G3" s="1"/>
      <c r="H3" s="1"/>
      <c r="I3" s="1"/>
      <c r="J3" s="1"/>
      <c r="K3" s="1"/>
      <c r="L3" s="1"/>
      <c r="M3" s="1"/>
      <c r="N3" s="1"/>
      <c r="O3" s="1"/>
    </row>
    <row r="4" spans="1:15" ht="25.5">
      <c r="A4" s="187" t="s">
        <v>356</v>
      </c>
      <c r="B4" s="187">
        <v>148</v>
      </c>
      <c r="C4" s="292">
        <v>0.95</v>
      </c>
      <c r="D4" s="1"/>
      <c r="E4" s="1"/>
      <c r="F4" s="1"/>
      <c r="G4" s="1"/>
      <c r="H4" s="1"/>
      <c r="I4" s="1"/>
      <c r="J4" s="1"/>
      <c r="K4" s="1"/>
      <c r="L4" s="1"/>
      <c r="M4" s="1"/>
      <c r="N4" s="1"/>
      <c r="O4" s="1"/>
    </row>
    <row r="5" spans="1:15" ht="27.75" thickBot="1">
      <c r="A5" s="188" t="s">
        <v>410</v>
      </c>
      <c r="B5" s="188">
        <v>7</v>
      </c>
      <c r="C5" s="293">
        <v>0.05</v>
      </c>
      <c r="D5" s="1"/>
      <c r="E5" s="1"/>
      <c r="F5" s="1"/>
      <c r="G5" s="1"/>
      <c r="H5" s="1"/>
      <c r="I5" s="1"/>
      <c r="J5" s="1"/>
      <c r="K5" s="1"/>
      <c r="L5" s="1"/>
      <c r="M5" s="1"/>
      <c r="N5" s="1"/>
      <c r="O5" s="1"/>
    </row>
    <row r="6" spans="1:15" ht="15" customHeight="1" thickBot="1">
      <c r="A6" s="120" t="s">
        <v>355</v>
      </c>
      <c r="B6" s="120">
        <v>155</v>
      </c>
      <c r="C6" s="291">
        <v>1</v>
      </c>
      <c r="D6" s="1"/>
      <c r="E6" s="1"/>
      <c r="F6" s="1"/>
      <c r="G6" s="1"/>
      <c r="H6" s="1"/>
      <c r="I6" s="1"/>
      <c r="J6" s="1"/>
      <c r="K6" s="1"/>
      <c r="L6" s="1"/>
      <c r="M6" s="1"/>
      <c r="N6" s="1"/>
      <c r="O6" s="1"/>
    </row>
    <row r="7" spans="1:15" ht="15">
      <c r="A7" s="1"/>
      <c r="B7" s="1"/>
      <c r="C7" s="1"/>
      <c r="D7" s="1"/>
      <c r="E7" s="1"/>
      <c r="F7" s="1"/>
      <c r="G7" s="1"/>
      <c r="H7" s="1"/>
      <c r="I7" s="1"/>
      <c r="J7" s="1"/>
      <c r="K7" s="1"/>
      <c r="L7" s="1"/>
      <c r="M7" s="1"/>
      <c r="N7" s="1"/>
      <c r="O7" s="1"/>
    </row>
    <row r="8" spans="1:15" ht="15">
      <c r="A8" s="35" t="s">
        <v>255</v>
      </c>
      <c r="B8" s="1"/>
      <c r="C8" s="1"/>
      <c r="D8" s="1"/>
      <c r="E8" s="1"/>
      <c r="F8" s="1"/>
      <c r="G8" s="1"/>
      <c r="H8" s="1"/>
      <c r="I8" s="1"/>
      <c r="J8" s="1"/>
      <c r="K8" s="1"/>
      <c r="L8" s="1"/>
      <c r="M8" s="1"/>
      <c r="N8" s="1"/>
      <c r="O8" s="1"/>
    </row>
    <row r="9" spans="1:15" ht="71.25" customHeight="1">
      <c r="A9" s="478" t="s">
        <v>279</v>
      </c>
      <c r="B9" s="478"/>
      <c r="C9" s="478"/>
      <c r="D9" s="478"/>
      <c r="E9" s="478"/>
      <c r="F9" s="478"/>
      <c r="G9" s="53"/>
      <c r="H9" s="53"/>
      <c r="I9" s="1"/>
      <c r="J9" s="1"/>
      <c r="K9" s="1"/>
      <c r="L9" s="1"/>
      <c r="M9" s="1"/>
      <c r="N9" s="1"/>
      <c r="O9" s="1"/>
    </row>
    <row r="10" spans="1:15" ht="15">
      <c r="A10" s="1"/>
      <c r="B10" s="1"/>
      <c r="C10" s="1"/>
      <c r="D10" s="1"/>
      <c r="E10" s="1"/>
      <c r="F10" s="1"/>
      <c r="G10" s="1"/>
      <c r="H10" s="1"/>
      <c r="I10" s="1"/>
      <c r="J10" s="1"/>
      <c r="K10" s="1"/>
      <c r="L10" s="1"/>
      <c r="M10" s="1"/>
      <c r="N10" s="1"/>
      <c r="O10" s="1"/>
    </row>
    <row r="11" spans="1:6" ht="53.25" customHeight="1">
      <c r="A11" s="487" t="s">
        <v>628</v>
      </c>
      <c r="B11" s="502"/>
      <c r="C11" s="502"/>
      <c r="D11" s="502"/>
      <c r="E11" s="502"/>
      <c r="F11" s="502"/>
    </row>
    <row r="12" spans="1:6" ht="30" customHeight="1">
      <c r="A12" s="509" t="s">
        <v>589</v>
      </c>
      <c r="B12" s="502"/>
      <c r="C12" s="502"/>
      <c r="D12" s="502"/>
      <c r="E12" s="502"/>
      <c r="F12" s="502"/>
    </row>
    <row r="13" spans="1:6" ht="38.25" customHeight="1">
      <c r="A13" s="486" t="s">
        <v>411</v>
      </c>
      <c r="B13" s="476"/>
      <c r="C13" s="476"/>
      <c r="D13" s="476"/>
      <c r="E13" s="476"/>
      <c r="F13" s="476"/>
    </row>
    <row r="15" spans="1:7" ht="15">
      <c r="A15" s="477" t="s">
        <v>261</v>
      </c>
      <c r="B15" s="477"/>
      <c r="C15" s="477"/>
      <c r="D15" s="477"/>
      <c r="E15" s="477"/>
      <c r="F15" s="477"/>
      <c r="G15" s="477"/>
    </row>
    <row r="16" spans="1:7" ht="15">
      <c r="A16" s="476"/>
      <c r="B16" s="476"/>
      <c r="C16" s="476"/>
      <c r="D16" s="476"/>
      <c r="E16" s="476"/>
      <c r="F16" s="476"/>
      <c r="G16" s="476"/>
    </row>
  </sheetData>
  <sheetProtection/>
  <mergeCells count="7">
    <mergeCell ref="A1:K1"/>
    <mergeCell ref="A15:G15"/>
    <mergeCell ref="A16:G16"/>
    <mergeCell ref="A9:F9"/>
    <mergeCell ref="A13:F13"/>
    <mergeCell ref="A11:F11"/>
    <mergeCell ref="A12:F12"/>
  </mergeCells>
  <printOptions/>
  <pageMargins left="0.7" right="0.7" top="0.75" bottom="0.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K16"/>
  <sheetViews>
    <sheetView zoomScalePageLayoutView="80" workbookViewId="0" topLeftCell="A1">
      <selection activeCell="A1" sqref="A1:I1"/>
    </sheetView>
  </sheetViews>
  <sheetFormatPr defaultColWidth="8.88671875" defaultRowHeight="15"/>
  <cols>
    <col min="1" max="1" width="10.4453125" style="0" customWidth="1"/>
    <col min="2" max="2" width="12.3359375" style="0" customWidth="1"/>
    <col min="9" max="9" width="19.77734375" style="0" customWidth="1"/>
  </cols>
  <sheetData>
    <row r="1" spans="1:9" ht="15.75" customHeight="1">
      <c r="A1" s="508" t="s">
        <v>476</v>
      </c>
      <c r="B1" s="508"/>
      <c r="C1" s="508"/>
      <c r="D1" s="508"/>
      <c r="E1" s="508"/>
      <c r="F1" s="508"/>
      <c r="G1" s="508"/>
      <c r="H1" s="508"/>
      <c r="I1" s="508"/>
    </row>
    <row r="2" spans="1:9" ht="15">
      <c r="A2" s="322"/>
      <c r="B2" s="322"/>
      <c r="C2" s="322"/>
      <c r="D2" s="322"/>
      <c r="E2" s="322"/>
      <c r="F2" s="322"/>
      <c r="G2" s="322"/>
      <c r="H2" s="322"/>
      <c r="I2" s="322"/>
    </row>
    <row r="3" spans="1:4" ht="44.25" customHeight="1" thickBot="1">
      <c r="A3" s="119" t="s">
        <v>357</v>
      </c>
      <c r="B3" s="119" t="s">
        <v>475</v>
      </c>
      <c r="C3" s="119" t="s">
        <v>17</v>
      </c>
      <c r="D3" s="1"/>
    </row>
    <row r="4" spans="1:4" ht="15.75" thickBot="1">
      <c r="A4" s="58">
        <v>59</v>
      </c>
      <c r="B4" s="58">
        <v>21</v>
      </c>
      <c r="C4" s="58">
        <v>36</v>
      </c>
      <c r="D4" s="1"/>
    </row>
    <row r="5" spans="1:11" ht="13.5" customHeight="1">
      <c r="A5" s="605" t="s">
        <v>252</v>
      </c>
      <c r="B5" s="605"/>
      <c r="C5" s="605"/>
      <c r="D5" s="1"/>
      <c r="E5" s="1"/>
      <c r="F5" s="1"/>
      <c r="G5" s="1"/>
      <c r="H5" s="1"/>
      <c r="I5" s="1"/>
      <c r="J5" s="1"/>
      <c r="K5" s="1"/>
    </row>
    <row r="6" spans="1:11" ht="13.5" customHeight="1">
      <c r="A6" s="290"/>
      <c r="B6" s="290"/>
      <c r="C6" s="290"/>
      <c r="D6" s="1"/>
      <c r="E6" s="1"/>
      <c r="F6" s="1"/>
      <c r="G6" s="1"/>
      <c r="H6" s="1"/>
      <c r="I6" s="1"/>
      <c r="J6" s="1"/>
      <c r="K6" s="1"/>
    </row>
    <row r="7" spans="1:11" ht="15">
      <c r="A7" s="35" t="s">
        <v>255</v>
      </c>
      <c r="B7" s="1"/>
      <c r="C7" s="1"/>
      <c r="D7" s="1"/>
      <c r="E7" s="1"/>
      <c r="F7" s="1"/>
      <c r="G7" s="1"/>
      <c r="H7" s="1"/>
      <c r="I7" s="1"/>
      <c r="J7" s="1"/>
      <c r="K7" s="1"/>
    </row>
    <row r="8" spans="1:11" ht="46.5" customHeight="1">
      <c r="A8" s="478" t="s">
        <v>279</v>
      </c>
      <c r="B8" s="478"/>
      <c r="C8" s="478"/>
      <c r="D8" s="478"/>
      <c r="E8" s="478"/>
      <c r="F8" s="478"/>
      <c r="G8" s="478"/>
      <c r="H8" s="478"/>
      <c r="I8" s="478"/>
      <c r="J8" s="372"/>
      <c r="K8" s="372"/>
    </row>
    <row r="9" spans="1:11" ht="9" customHeight="1">
      <c r="A9" s="394"/>
      <c r="B9" s="394"/>
      <c r="C9" s="394"/>
      <c r="D9" s="394"/>
      <c r="E9" s="394"/>
      <c r="F9" s="394"/>
      <c r="G9" s="394"/>
      <c r="H9" s="394"/>
      <c r="I9" s="394"/>
      <c r="J9" s="372"/>
      <c r="K9" s="372"/>
    </row>
    <row r="10" spans="1:11" ht="28.5" customHeight="1">
      <c r="A10" s="606" t="s">
        <v>559</v>
      </c>
      <c r="B10" s="606"/>
      <c r="C10" s="606"/>
      <c r="D10" s="606"/>
      <c r="E10" s="606"/>
      <c r="F10" s="606"/>
      <c r="G10" s="606"/>
      <c r="H10" s="606"/>
      <c r="I10" s="606"/>
      <c r="J10" s="1"/>
      <c r="K10" s="1"/>
    </row>
    <row r="11" spans="1:9" ht="21" customHeight="1">
      <c r="A11" s="477" t="s">
        <v>629</v>
      </c>
      <c r="B11" s="477"/>
      <c r="C11" s="477"/>
      <c r="D11" s="477"/>
      <c r="E11" s="477"/>
      <c r="F11" s="477"/>
      <c r="G11" s="477"/>
      <c r="H11" s="477"/>
      <c r="I11" s="477"/>
    </row>
    <row r="16" ht="15">
      <c r="B16" s="392"/>
    </row>
  </sheetData>
  <sheetProtection/>
  <mergeCells count="5">
    <mergeCell ref="A5:C5"/>
    <mergeCell ref="A1:I1"/>
    <mergeCell ref="A10:I10"/>
    <mergeCell ref="A8:I8"/>
    <mergeCell ref="A11:I11"/>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16"/>
  <sheetViews>
    <sheetView zoomScalePageLayoutView="96" workbookViewId="0" topLeftCell="A1">
      <selection activeCell="A1" sqref="A1"/>
    </sheetView>
  </sheetViews>
  <sheetFormatPr defaultColWidth="8.88671875" defaultRowHeight="15"/>
  <cols>
    <col min="1" max="1" width="42.4453125" style="1" customWidth="1"/>
    <col min="2" max="2" width="15.99609375" style="1" customWidth="1"/>
    <col min="3" max="16384" width="8.88671875" style="1" customWidth="1"/>
  </cols>
  <sheetData>
    <row r="1" spans="1:3" ht="15">
      <c r="A1" s="2" t="s">
        <v>487</v>
      </c>
      <c r="B1"/>
      <c r="C1"/>
    </row>
    <row r="2" spans="1:3" ht="15">
      <c r="A2"/>
      <c r="B2"/>
      <c r="C2"/>
    </row>
    <row r="3" spans="1:3" ht="13.5" thickBot="1">
      <c r="A3" s="5" t="s">
        <v>358</v>
      </c>
      <c r="B3" s="6" t="s">
        <v>265</v>
      </c>
      <c r="C3" s="6" t="s">
        <v>17</v>
      </c>
    </row>
    <row r="4" spans="1:3" ht="25.5">
      <c r="A4" s="79" t="s">
        <v>555</v>
      </c>
      <c r="B4" s="62">
        <v>48</v>
      </c>
      <c r="C4" s="124">
        <f>(B4/B8)*100</f>
        <v>25.263157894736842</v>
      </c>
    </row>
    <row r="5" spans="1:3" ht="24.75" customHeight="1">
      <c r="A5" s="79" t="s">
        <v>19</v>
      </c>
      <c r="B5" s="62">
        <v>40</v>
      </c>
      <c r="C5" s="124">
        <f>(B5/B8)*100</f>
        <v>21.052631578947366</v>
      </c>
    </row>
    <row r="6" spans="1:10" ht="27" customHeight="1">
      <c r="A6" s="41" t="s">
        <v>20</v>
      </c>
      <c r="B6" s="62">
        <v>20</v>
      </c>
      <c r="C6" s="124">
        <f>SUM(B6/B8)*100</f>
        <v>10.526315789473683</v>
      </c>
      <c r="J6" s="13"/>
    </row>
    <row r="7" spans="1:3" ht="29.25" customHeight="1" thickBot="1">
      <c r="A7" s="125" t="s">
        <v>266</v>
      </c>
      <c r="B7" s="9">
        <v>82</v>
      </c>
      <c r="C7" s="126">
        <f>SUM(B7/B8)*100</f>
        <v>43.15789473684211</v>
      </c>
    </row>
    <row r="8" spans="1:3" ht="13.5" thickBot="1">
      <c r="A8" s="5" t="s">
        <v>18</v>
      </c>
      <c r="B8" s="6">
        <v>190</v>
      </c>
      <c r="C8" s="377">
        <f>SUM(C4:C7)</f>
        <v>100</v>
      </c>
    </row>
    <row r="9" spans="1:3" ht="13.5" customHeight="1" thickBot="1">
      <c r="A9" s="371" t="s">
        <v>351</v>
      </c>
      <c r="B9" s="127">
        <v>885</v>
      </c>
      <c r="C9" s="378">
        <f>SUM(B8/B9)*100</f>
        <v>21.468926553672315</v>
      </c>
    </row>
    <row r="10" spans="1:3" ht="15">
      <c r="A10" s="12" t="s">
        <v>252</v>
      </c>
      <c r="B10"/>
      <c r="C10"/>
    </row>
    <row r="12" ht="12.75">
      <c r="A12" s="59" t="s">
        <v>255</v>
      </c>
    </row>
    <row r="13" spans="1:8" ht="57.75" customHeight="1">
      <c r="A13" s="478" t="s">
        <v>279</v>
      </c>
      <c r="B13" s="478"/>
      <c r="C13" s="478"/>
      <c r="D13" s="372"/>
      <c r="E13" s="372"/>
      <c r="F13" s="372"/>
      <c r="G13" s="372"/>
      <c r="H13" s="372"/>
    </row>
    <row r="15" spans="1:5" ht="39.75" customHeight="1">
      <c r="A15" s="483" t="s">
        <v>395</v>
      </c>
      <c r="B15" s="483"/>
      <c r="C15" s="483"/>
      <c r="D15" s="345"/>
      <c r="E15" s="345"/>
    </row>
    <row r="16" ht="14.25">
      <c r="A16" s="415" t="s">
        <v>618</v>
      </c>
    </row>
  </sheetData>
  <sheetProtection/>
  <mergeCells count="2">
    <mergeCell ref="A13:C13"/>
    <mergeCell ref="A15:C15"/>
  </mergeCells>
  <printOptions/>
  <pageMargins left="0.7" right="0.7" top="0.75" bottom="0.75" header="0.3" footer="0.3"/>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J29"/>
  <sheetViews>
    <sheetView zoomScalePageLayoutView="80" workbookViewId="0" topLeftCell="A1">
      <selection activeCell="A1" sqref="A1"/>
    </sheetView>
  </sheetViews>
  <sheetFormatPr defaultColWidth="8.88671875" defaultRowHeight="15"/>
  <cols>
    <col min="1" max="1" width="29.6640625" style="1" customWidth="1"/>
    <col min="2" max="16384" width="8.88671875" style="1" customWidth="1"/>
  </cols>
  <sheetData>
    <row r="1" ht="14.25">
      <c r="A1" s="13" t="s">
        <v>483</v>
      </c>
    </row>
    <row r="3" spans="1:5" ht="12.75" customHeight="1">
      <c r="A3" s="34"/>
      <c r="B3" s="484" t="s">
        <v>27</v>
      </c>
      <c r="C3" s="484"/>
      <c r="D3" s="485" t="s">
        <v>26</v>
      </c>
      <c r="E3" s="484"/>
    </row>
    <row r="4" spans="1:5" ht="26.25" thickBot="1">
      <c r="A4" s="121" t="s">
        <v>205</v>
      </c>
      <c r="B4" s="118" t="s">
        <v>21</v>
      </c>
      <c r="C4" s="118" t="s">
        <v>17</v>
      </c>
      <c r="D4" s="203" t="s">
        <v>21</v>
      </c>
      <c r="E4" s="118" t="s">
        <v>17</v>
      </c>
    </row>
    <row r="5" spans="1:5" ht="12.75">
      <c r="A5" s="132" t="s">
        <v>556</v>
      </c>
      <c r="B5" s="132">
        <v>11</v>
      </c>
      <c r="C5" s="133">
        <f>B5/B15*100</f>
        <v>24.444444444444443</v>
      </c>
      <c r="D5" s="232">
        <v>12</v>
      </c>
      <c r="E5" s="135">
        <v>35</v>
      </c>
    </row>
    <row r="6" spans="1:5" ht="12.75">
      <c r="A6" s="33" t="s">
        <v>23</v>
      </c>
      <c r="B6" s="33">
        <v>10</v>
      </c>
      <c r="C6" s="129">
        <f>B6/B15*100</f>
        <v>22.22222222222222</v>
      </c>
      <c r="D6" s="233">
        <v>1</v>
      </c>
      <c r="E6" s="87">
        <v>3</v>
      </c>
    </row>
    <row r="7" spans="1:5" ht="12" customHeight="1">
      <c r="A7" s="33" t="s">
        <v>560</v>
      </c>
      <c r="B7" s="74" t="s">
        <v>37</v>
      </c>
      <c r="C7" s="130" t="s">
        <v>37</v>
      </c>
      <c r="D7" s="233">
        <v>1</v>
      </c>
      <c r="E7" s="87">
        <v>3</v>
      </c>
    </row>
    <row r="8" spans="1:5" ht="12" customHeight="1">
      <c r="A8" s="33"/>
      <c r="B8" s="74"/>
      <c r="C8" s="130"/>
      <c r="D8" s="233"/>
      <c r="E8" s="87"/>
    </row>
    <row r="9" spans="1:5" ht="12.75">
      <c r="A9" s="326" t="s">
        <v>396</v>
      </c>
      <c r="B9" s="33">
        <v>2</v>
      </c>
      <c r="C9" s="129">
        <f>B9/B15*100</f>
        <v>4.444444444444445</v>
      </c>
      <c r="D9" s="233">
        <v>10</v>
      </c>
      <c r="E9" s="87">
        <v>29</v>
      </c>
    </row>
    <row r="10" spans="1:10" ht="12.75">
      <c r="A10" s="110" t="s">
        <v>24</v>
      </c>
      <c r="B10" s="72" t="s">
        <v>37</v>
      </c>
      <c r="C10" s="131" t="s">
        <v>37</v>
      </c>
      <c r="D10" s="233">
        <v>9</v>
      </c>
      <c r="E10" s="87">
        <v>26</v>
      </c>
      <c r="J10" s="13"/>
    </row>
    <row r="11" spans="1:5" ht="12.75">
      <c r="A11" s="475" t="s">
        <v>639</v>
      </c>
      <c r="B11" s="73">
        <v>22</v>
      </c>
      <c r="C11" s="131">
        <f>B11/B15*100</f>
        <v>48.888888888888886</v>
      </c>
      <c r="D11" s="233">
        <v>1</v>
      </c>
      <c r="E11" s="87">
        <v>3</v>
      </c>
    </row>
    <row r="12" spans="1:5" ht="11.25" customHeight="1">
      <c r="A12" s="115"/>
      <c r="B12" s="143"/>
      <c r="C12" s="144"/>
      <c r="D12" s="234"/>
      <c r="E12" s="87"/>
    </row>
    <row r="13" spans="1:5" ht="16.5" customHeight="1">
      <c r="A13" s="145" t="s">
        <v>67</v>
      </c>
      <c r="B13" s="146">
        <v>24</v>
      </c>
      <c r="C13" s="147">
        <f>B13/B15*100</f>
        <v>53.333333333333336</v>
      </c>
      <c r="D13" s="235">
        <v>20</v>
      </c>
      <c r="E13" s="147">
        <v>59</v>
      </c>
    </row>
    <row r="14" spans="1:5" ht="11.25" customHeight="1" thickBot="1">
      <c r="A14" s="111"/>
      <c r="B14" s="112"/>
      <c r="C14" s="113"/>
      <c r="D14" s="236"/>
      <c r="E14" s="113"/>
    </row>
    <row r="15" spans="1:5" ht="28.5" customHeight="1" thickBot="1">
      <c r="A15" s="138" t="s">
        <v>269</v>
      </c>
      <c r="B15" s="108">
        <v>45</v>
      </c>
      <c r="C15" s="139">
        <v>100</v>
      </c>
      <c r="D15" s="237">
        <v>34</v>
      </c>
      <c r="E15" s="141">
        <v>100</v>
      </c>
    </row>
    <row r="16" spans="1:5" ht="30.75" customHeight="1" thickBot="1">
      <c r="A16" s="138" t="s">
        <v>270</v>
      </c>
      <c r="B16" s="140">
        <v>145</v>
      </c>
      <c r="C16" s="142">
        <f>B15/B16*100</f>
        <v>31.03448275862069</v>
      </c>
      <c r="D16" s="237">
        <v>155</v>
      </c>
      <c r="E16" s="142">
        <f>D15/D16*100</f>
        <v>21.935483870967744</v>
      </c>
    </row>
    <row r="17" spans="1:4" ht="12.75">
      <c r="A17" s="12" t="s">
        <v>252</v>
      </c>
      <c r="D17" s="4"/>
    </row>
    <row r="19" ht="12.75">
      <c r="A19" s="35" t="s">
        <v>253</v>
      </c>
    </row>
    <row r="20" spans="1:8" ht="43.5" customHeight="1">
      <c r="A20" s="478" t="s">
        <v>279</v>
      </c>
      <c r="B20" s="478"/>
      <c r="C20" s="478"/>
      <c r="D20" s="478"/>
      <c r="E20" s="478"/>
      <c r="F20" s="478"/>
      <c r="G20" s="478"/>
      <c r="H20" s="478"/>
    </row>
    <row r="21" spans="1:8" ht="11.25" customHeight="1">
      <c r="A21" s="394"/>
      <c r="B21" s="394"/>
      <c r="C21" s="394"/>
      <c r="D21" s="394"/>
      <c r="E21" s="394"/>
      <c r="F21" s="394"/>
      <c r="G21" s="394"/>
      <c r="H21" s="394"/>
    </row>
    <row r="22" spans="1:8" ht="60" customHeight="1">
      <c r="A22" s="487" t="s">
        <v>598</v>
      </c>
      <c r="B22" s="483"/>
      <c r="C22" s="483"/>
      <c r="D22" s="483"/>
      <c r="E22" s="483"/>
      <c r="F22" s="483"/>
      <c r="G22" s="483"/>
      <c r="H22" s="483"/>
    </row>
    <row r="23" spans="1:7" ht="28.5" customHeight="1">
      <c r="A23" s="486" t="s">
        <v>289</v>
      </c>
      <c r="B23" s="476"/>
      <c r="C23" s="476"/>
      <c r="D23" s="476"/>
      <c r="E23" s="476"/>
      <c r="F23" s="476"/>
      <c r="G23" s="476"/>
    </row>
    <row r="27" spans="3:7" ht="12.75">
      <c r="C27" s="14"/>
      <c r="E27" s="15"/>
      <c r="F27" s="16"/>
      <c r="G27" s="15"/>
    </row>
    <row r="28" spans="3:7" ht="12.75">
      <c r="C28" s="14"/>
      <c r="E28" s="15"/>
      <c r="F28" s="16"/>
      <c r="G28" s="15"/>
    </row>
    <row r="29" spans="2:7" ht="12.75">
      <c r="B29" s="20"/>
      <c r="C29" s="17"/>
      <c r="E29" s="15"/>
      <c r="F29" s="16"/>
      <c r="G29" s="15"/>
    </row>
  </sheetData>
  <sheetProtection/>
  <mergeCells count="5">
    <mergeCell ref="B3:C3"/>
    <mergeCell ref="D3:E3"/>
    <mergeCell ref="A23:G23"/>
    <mergeCell ref="A20:H20"/>
    <mergeCell ref="A22:H22"/>
  </mergeCells>
  <printOptions/>
  <pageMargins left="0.7" right="0.7" top="0.75" bottom="0.75" header="0.3" footer="0.3"/>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20"/>
  <sheetViews>
    <sheetView zoomScalePageLayoutView="80" workbookViewId="0" topLeftCell="A1">
      <selection activeCell="A1" sqref="A1"/>
    </sheetView>
  </sheetViews>
  <sheetFormatPr defaultColWidth="8.88671875" defaultRowHeight="15"/>
  <cols>
    <col min="1" max="1" width="23.88671875" style="1" customWidth="1"/>
    <col min="2" max="2" width="8.88671875" style="1" customWidth="1"/>
    <col min="3" max="3" width="8.3359375" style="1" customWidth="1"/>
    <col min="4" max="16384" width="8.88671875" style="1" customWidth="1"/>
  </cols>
  <sheetData>
    <row r="1" spans="1:11" ht="15">
      <c r="A1" s="2" t="s">
        <v>490</v>
      </c>
      <c r="B1"/>
      <c r="C1"/>
      <c r="D1"/>
      <c r="E1"/>
      <c r="F1"/>
      <c r="G1"/>
      <c r="H1"/>
      <c r="I1"/>
      <c r="J1"/>
      <c r="K1"/>
    </row>
    <row r="2" spans="1:11" ht="15">
      <c r="A2" s="22"/>
      <c r="B2" s="22"/>
      <c r="C2" s="22"/>
      <c r="D2"/>
      <c r="E2"/>
      <c r="F2"/>
      <c r="G2"/>
      <c r="H2"/>
      <c r="I2"/>
      <c r="J2"/>
      <c r="K2"/>
    </row>
    <row r="3" spans="1:11" ht="15">
      <c r="A3" s="41"/>
      <c r="B3" s="488" t="s">
        <v>22</v>
      </c>
      <c r="C3" s="488"/>
      <c r="D3" s="489" t="s">
        <v>29</v>
      </c>
      <c r="E3" s="488"/>
      <c r="F3" s="489" t="s">
        <v>30</v>
      </c>
      <c r="G3" s="488"/>
      <c r="H3" s="489" t="s">
        <v>28</v>
      </c>
      <c r="I3" s="488"/>
      <c r="J3" s="241"/>
      <c r="K3" s="100"/>
    </row>
    <row r="4" spans="1:11" ht="12.75">
      <c r="A4" s="494" t="s">
        <v>46</v>
      </c>
      <c r="B4" s="23" t="s">
        <v>31</v>
      </c>
      <c r="C4" s="492" t="s">
        <v>17</v>
      </c>
      <c r="D4" s="238" t="s">
        <v>31</v>
      </c>
      <c r="E4" s="492" t="s">
        <v>17</v>
      </c>
      <c r="F4" s="238" t="s">
        <v>31</v>
      </c>
      <c r="G4" s="492" t="s">
        <v>17</v>
      </c>
      <c r="H4" s="238" t="s">
        <v>31</v>
      </c>
      <c r="I4" s="492" t="s">
        <v>17</v>
      </c>
      <c r="J4" s="490" t="s">
        <v>18</v>
      </c>
      <c r="K4" s="492" t="s">
        <v>17</v>
      </c>
    </row>
    <row r="5" spans="1:11" ht="13.5" thickBot="1">
      <c r="A5" s="495"/>
      <c r="B5" s="118" t="s">
        <v>272</v>
      </c>
      <c r="C5" s="496"/>
      <c r="D5" s="203" t="s">
        <v>272</v>
      </c>
      <c r="E5" s="496"/>
      <c r="F5" s="203" t="s">
        <v>272</v>
      </c>
      <c r="G5" s="496"/>
      <c r="H5" s="203" t="s">
        <v>272</v>
      </c>
      <c r="I5" s="496"/>
      <c r="J5" s="491"/>
      <c r="K5" s="493"/>
    </row>
    <row r="6" spans="1:11" ht="12.75">
      <c r="A6" s="41" t="s">
        <v>38</v>
      </c>
      <c r="B6" s="62" t="s">
        <v>37</v>
      </c>
      <c r="D6" s="239">
        <v>19</v>
      </c>
      <c r="E6" s="10">
        <v>47.5</v>
      </c>
      <c r="F6" s="239">
        <v>4</v>
      </c>
      <c r="G6" s="62">
        <v>20</v>
      </c>
      <c r="H6" s="239" t="s">
        <v>37</v>
      </c>
      <c r="I6" s="62" t="s">
        <v>37</v>
      </c>
      <c r="J6" s="239">
        <v>23</v>
      </c>
      <c r="K6" s="10">
        <f>J6/190*100</f>
        <v>12.105263157894736</v>
      </c>
    </row>
    <row r="7" spans="1:11" ht="12.75">
      <c r="A7" s="4" t="s">
        <v>32</v>
      </c>
      <c r="B7" s="7">
        <v>2</v>
      </c>
      <c r="C7" s="10">
        <f aca="true" t="shared" si="0" ref="C7:C12">B7/48*100</f>
        <v>4.166666666666666</v>
      </c>
      <c r="D7" s="239">
        <v>11</v>
      </c>
      <c r="E7" s="10">
        <v>27.5</v>
      </c>
      <c r="F7" s="239">
        <v>7</v>
      </c>
      <c r="G7" s="62">
        <v>35</v>
      </c>
      <c r="H7" s="239">
        <v>10</v>
      </c>
      <c r="I7" s="10">
        <v>12.195121951219512</v>
      </c>
      <c r="J7" s="242">
        <v>30</v>
      </c>
      <c r="K7" s="10">
        <f aca="true" t="shared" si="1" ref="K7:K12">J7/190*100</f>
        <v>15.789473684210526</v>
      </c>
    </row>
    <row r="8" spans="1:11" ht="12.75">
      <c r="A8" s="4" t="s">
        <v>33</v>
      </c>
      <c r="B8" s="7">
        <v>2</v>
      </c>
      <c r="C8" s="10">
        <f t="shared" si="0"/>
        <v>4.166666666666666</v>
      </c>
      <c r="D8" s="239">
        <v>3</v>
      </c>
      <c r="E8" s="10">
        <v>7.5</v>
      </c>
      <c r="F8" s="239">
        <v>4</v>
      </c>
      <c r="G8" s="62">
        <v>20</v>
      </c>
      <c r="H8" s="239">
        <v>15</v>
      </c>
      <c r="I8" s="10">
        <v>18.29268292682927</v>
      </c>
      <c r="J8" s="242">
        <v>24</v>
      </c>
      <c r="K8" s="10">
        <f t="shared" si="1"/>
        <v>12.631578947368421</v>
      </c>
    </row>
    <row r="9" spans="1:11" ht="12.75">
      <c r="A9" s="4" t="s">
        <v>34</v>
      </c>
      <c r="B9" s="7">
        <v>22</v>
      </c>
      <c r="C9" s="10">
        <f t="shared" si="0"/>
        <v>45.83333333333333</v>
      </c>
      <c r="D9" s="239">
        <v>5</v>
      </c>
      <c r="E9" s="10">
        <v>12.5</v>
      </c>
      <c r="F9" s="239">
        <v>3</v>
      </c>
      <c r="G9" s="62">
        <v>15</v>
      </c>
      <c r="H9" s="239">
        <v>28</v>
      </c>
      <c r="I9" s="10">
        <v>34.146341463414636</v>
      </c>
      <c r="J9" s="242">
        <v>58</v>
      </c>
      <c r="K9" s="10">
        <f t="shared" si="1"/>
        <v>30.526315789473685</v>
      </c>
    </row>
    <row r="10" spans="1:11" ht="12.75">
      <c r="A10" s="4" t="s">
        <v>35</v>
      </c>
      <c r="B10" s="7">
        <v>19</v>
      </c>
      <c r="C10" s="10">
        <f t="shared" si="0"/>
        <v>39.58333333333333</v>
      </c>
      <c r="D10" s="239" t="s">
        <v>37</v>
      </c>
      <c r="E10" s="10" t="s">
        <v>37</v>
      </c>
      <c r="F10" s="239">
        <v>2</v>
      </c>
      <c r="G10" s="62">
        <v>10</v>
      </c>
      <c r="H10" s="239">
        <v>25</v>
      </c>
      <c r="I10" s="10">
        <v>30.48780487804878</v>
      </c>
      <c r="J10" s="239">
        <v>46</v>
      </c>
      <c r="K10" s="10">
        <f t="shared" si="1"/>
        <v>24.210526315789473</v>
      </c>
    </row>
    <row r="11" spans="1:11" ht="12.75">
      <c r="A11" s="4" t="s">
        <v>36</v>
      </c>
      <c r="B11" s="7">
        <v>2</v>
      </c>
      <c r="C11" s="10">
        <f t="shared" si="0"/>
        <v>4.166666666666666</v>
      </c>
      <c r="D11" s="239">
        <v>1</v>
      </c>
      <c r="E11" s="10">
        <v>2.5</v>
      </c>
      <c r="F11" s="239" t="s">
        <v>37</v>
      </c>
      <c r="G11" s="62" t="s">
        <v>37</v>
      </c>
      <c r="H11" s="239">
        <v>4</v>
      </c>
      <c r="I11" s="10">
        <v>4.878048780487805</v>
      </c>
      <c r="J11" s="239">
        <v>7</v>
      </c>
      <c r="K11" s="10">
        <f t="shared" si="1"/>
        <v>3.684210526315789</v>
      </c>
    </row>
    <row r="12" spans="1:11" ht="13.5" thickBot="1">
      <c r="A12" s="8" t="s">
        <v>271</v>
      </c>
      <c r="B12" s="9">
        <v>1</v>
      </c>
      <c r="C12" s="379">
        <f t="shared" si="0"/>
        <v>2.083333333333333</v>
      </c>
      <c r="D12" s="240">
        <v>1</v>
      </c>
      <c r="E12" s="76">
        <v>3</v>
      </c>
      <c r="F12" s="240" t="s">
        <v>37</v>
      </c>
      <c r="G12" s="9" t="s">
        <v>37</v>
      </c>
      <c r="H12" s="240" t="s">
        <v>37</v>
      </c>
      <c r="I12" s="9" t="s">
        <v>37</v>
      </c>
      <c r="J12" s="240">
        <v>2</v>
      </c>
      <c r="K12" s="76">
        <f t="shared" si="1"/>
        <v>1.0526315789473684</v>
      </c>
    </row>
    <row r="13" spans="1:11" ht="13.5" thickBot="1">
      <c r="A13" s="5" t="s">
        <v>18</v>
      </c>
      <c r="B13" s="6">
        <v>48</v>
      </c>
      <c r="C13" s="6">
        <v>100</v>
      </c>
      <c r="D13" s="231">
        <v>39</v>
      </c>
      <c r="E13" s="6">
        <v>100</v>
      </c>
      <c r="F13" s="231">
        <v>20</v>
      </c>
      <c r="G13" s="6">
        <v>100</v>
      </c>
      <c r="H13" s="231">
        <v>82</v>
      </c>
      <c r="I13" s="6">
        <v>100</v>
      </c>
      <c r="J13" s="231">
        <v>190</v>
      </c>
      <c r="K13" s="6">
        <v>100</v>
      </c>
    </row>
    <row r="14" spans="1:3" ht="15">
      <c r="A14" s="12" t="s">
        <v>252</v>
      </c>
      <c r="B14"/>
      <c r="C14"/>
    </row>
    <row r="16" ht="12.75">
      <c r="A16" s="59" t="s">
        <v>255</v>
      </c>
    </row>
    <row r="17" spans="1:11" ht="42.75" customHeight="1">
      <c r="A17" s="478" t="s">
        <v>279</v>
      </c>
      <c r="B17" s="478"/>
      <c r="C17" s="478"/>
      <c r="D17" s="478"/>
      <c r="E17" s="478"/>
      <c r="F17" s="478"/>
      <c r="G17" s="478"/>
      <c r="H17" s="478"/>
      <c r="I17" s="478"/>
      <c r="J17" s="478"/>
      <c r="K17" s="478"/>
    </row>
    <row r="19" spans="1:11" ht="28.5" customHeight="1">
      <c r="A19" s="483" t="s">
        <v>395</v>
      </c>
      <c r="B19" s="483"/>
      <c r="C19" s="483"/>
      <c r="D19" s="483"/>
      <c r="E19" s="483"/>
      <c r="F19" s="483"/>
      <c r="G19" s="483"/>
      <c r="H19" s="483"/>
      <c r="I19" s="483"/>
      <c r="J19" s="483"/>
      <c r="K19" s="483"/>
    </row>
    <row r="20" ht="12.75">
      <c r="A20" s="420"/>
    </row>
    <row r="22" ht="41.25" customHeight="1"/>
  </sheetData>
  <sheetProtection/>
  <mergeCells count="13">
    <mergeCell ref="E4:E5"/>
    <mergeCell ref="G4:G5"/>
    <mergeCell ref="I4:I5"/>
    <mergeCell ref="A19:K19"/>
    <mergeCell ref="B3:C3"/>
    <mergeCell ref="D3:E3"/>
    <mergeCell ref="F3:G3"/>
    <mergeCell ref="H3:I3"/>
    <mergeCell ref="A17:K17"/>
    <mergeCell ref="J4:J5"/>
    <mergeCell ref="K4:K5"/>
    <mergeCell ref="A4:A5"/>
    <mergeCell ref="C4:C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L29"/>
  <sheetViews>
    <sheetView zoomScalePageLayoutView="80" workbookViewId="0" topLeftCell="A1">
      <selection activeCell="A1" sqref="A1:L1"/>
    </sheetView>
  </sheetViews>
  <sheetFormatPr defaultColWidth="8.88671875" defaultRowHeight="15"/>
  <cols>
    <col min="1" max="1" width="21.5546875" style="1" customWidth="1"/>
    <col min="2" max="16384" width="8.88671875" style="1" customWidth="1"/>
  </cols>
  <sheetData>
    <row r="1" spans="1:12" ht="31.5" customHeight="1">
      <c r="A1" s="498" t="s">
        <v>485</v>
      </c>
      <c r="B1" s="498"/>
      <c r="C1" s="498"/>
      <c r="D1" s="498"/>
      <c r="E1" s="498"/>
      <c r="F1" s="498"/>
      <c r="G1" s="498"/>
      <c r="H1" s="498"/>
      <c r="I1" s="498"/>
      <c r="J1" s="498"/>
      <c r="K1" s="498"/>
      <c r="L1" s="498"/>
    </row>
    <row r="2" spans="1:7" ht="12.75">
      <c r="A2" s="25"/>
      <c r="B2" s="25"/>
      <c r="C2" s="25"/>
      <c r="D2" s="25"/>
      <c r="E2" s="25"/>
      <c r="F2" s="25"/>
      <c r="G2" s="25"/>
    </row>
    <row r="3" spans="1:5" ht="12.75" customHeight="1">
      <c r="A3" s="149"/>
      <c r="B3" s="499" t="s">
        <v>44</v>
      </c>
      <c r="C3" s="499"/>
      <c r="D3" s="500" t="s">
        <v>45</v>
      </c>
      <c r="E3" s="499"/>
    </row>
    <row r="4" spans="1:5" ht="26.25" thickBot="1">
      <c r="A4" s="150" t="s">
        <v>397</v>
      </c>
      <c r="B4" s="151" t="s">
        <v>21</v>
      </c>
      <c r="C4" s="151" t="s">
        <v>65</v>
      </c>
      <c r="D4" s="243" t="s">
        <v>21</v>
      </c>
      <c r="E4" s="151" t="s">
        <v>65</v>
      </c>
    </row>
    <row r="5" spans="1:5" ht="12.75">
      <c r="A5" s="152" t="s">
        <v>39</v>
      </c>
      <c r="B5" s="153">
        <v>6</v>
      </c>
      <c r="C5" s="154">
        <f>B5/B13*100</f>
        <v>13.333333333333334</v>
      </c>
      <c r="D5" s="244" t="s">
        <v>37</v>
      </c>
      <c r="E5" s="155" t="s">
        <v>37</v>
      </c>
    </row>
    <row r="6" spans="1:10" ht="12.75">
      <c r="A6" s="156" t="s">
        <v>32</v>
      </c>
      <c r="B6" s="148">
        <v>5</v>
      </c>
      <c r="C6" s="89">
        <f>B6/B13*100</f>
        <v>11.11111111111111</v>
      </c>
      <c r="D6" s="88" t="s">
        <v>37</v>
      </c>
      <c r="E6" s="43" t="s">
        <v>37</v>
      </c>
      <c r="J6" s="13"/>
    </row>
    <row r="7" spans="1:6" ht="12.75">
      <c r="A7" s="156" t="s">
        <v>33</v>
      </c>
      <c r="B7" s="148" t="s">
        <v>37</v>
      </c>
      <c r="C7" s="148" t="s">
        <v>37</v>
      </c>
      <c r="D7" s="88">
        <v>1</v>
      </c>
      <c r="E7" s="89">
        <f>D7/D13*100</f>
        <v>2.941176470588235</v>
      </c>
      <c r="F7" s="60"/>
    </row>
    <row r="8" spans="1:5" ht="12.75">
      <c r="A8" s="156" t="s">
        <v>34</v>
      </c>
      <c r="B8" s="148">
        <v>8</v>
      </c>
      <c r="C8" s="89">
        <f>B8/B13*100</f>
        <v>17.77777777777778</v>
      </c>
      <c r="D8" s="88">
        <v>6</v>
      </c>
      <c r="E8" s="89">
        <f>D8/D13*100</f>
        <v>17.647058823529413</v>
      </c>
    </row>
    <row r="9" spans="1:5" ht="12.75">
      <c r="A9" s="156" t="s">
        <v>35</v>
      </c>
      <c r="B9" s="148">
        <v>7</v>
      </c>
      <c r="C9" s="89">
        <f>B9/B13*100</f>
        <v>15.555555555555555</v>
      </c>
      <c r="D9" s="88">
        <v>10</v>
      </c>
      <c r="E9" s="89">
        <f>D9/D13*100</f>
        <v>29.411764705882355</v>
      </c>
    </row>
    <row r="10" spans="1:5" ht="12.75">
      <c r="A10" s="156" t="s">
        <v>40</v>
      </c>
      <c r="B10" s="148">
        <v>12</v>
      </c>
      <c r="C10" s="89">
        <f>B10/B13*100</f>
        <v>26.666666666666668</v>
      </c>
      <c r="D10" s="88">
        <v>17</v>
      </c>
      <c r="E10" s="89">
        <f>D10/D13*100</f>
        <v>50</v>
      </c>
    </row>
    <row r="11" spans="1:5" ht="12.75">
      <c r="A11" s="156" t="s">
        <v>41</v>
      </c>
      <c r="B11" s="148">
        <v>5</v>
      </c>
      <c r="C11" s="89">
        <f>B11/B13*100</f>
        <v>11.11111111111111</v>
      </c>
      <c r="D11" s="88" t="s">
        <v>37</v>
      </c>
      <c r="E11" s="43" t="s">
        <v>37</v>
      </c>
    </row>
    <row r="12" spans="1:5" ht="15" thickBot="1">
      <c r="A12" s="157" t="s">
        <v>399</v>
      </c>
      <c r="B12" s="158">
        <v>2</v>
      </c>
      <c r="C12" s="159">
        <f>B12/B13*100</f>
        <v>4.444444444444445</v>
      </c>
      <c r="D12" s="245" t="s">
        <v>37</v>
      </c>
      <c r="E12" s="122" t="s">
        <v>37</v>
      </c>
    </row>
    <row r="13" spans="1:5" ht="30.75" customHeight="1" thickBot="1">
      <c r="A13" s="160" t="s">
        <v>42</v>
      </c>
      <c r="B13" s="161">
        <v>45</v>
      </c>
      <c r="C13" s="162">
        <v>100</v>
      </c>
      <c r="D13" s="246">
        <v>34</v>
      </c>
      <c r="E13" s="164">
        <v>100</v>
      </c>
    </row>
    <row r="14" spans="1:5" ht="43.5" customHeight="1" thickBot="1">
      <c r="A14" s="160" t="s">
        <v>274</v>
      </c>
      <c r="B14" s="163">
        <v>145</v>
      </c>
      <c r="C14" s="165">
        <f>B13/B14*100</f>
        <v>31.03448275862069</v>
      </c>
      <c r="D14" s="246">
        <v>155</v>
      </c>
      <c r="E14" s="165">
        <f>D13/D14*100</f>
        <v>21.935483870967744</v>
      </c>
    </row>
    <row r="15" spans="1:7" ht="12.75">
      <c r="A15" s="32" t="s">
        <v>273</v>
      </c>
      <c r="B15" s="25"/>
      <c r="C15" s="25"/>
      <c r="D15" s="25"/>
      <c r="E15" s="25"/>
      <c r="F15" s="25"/>
      <c r="G15" s="25"/>
    </row>
    <row r="16" spans="2:7" ht="12.75">
      <c r="B16" s="26"/>
      <c r="C16" s="26"/>
      <c r="D16" s="26"/>
      <c r="E16" s="26"/>
      <c r="F16" s="26"/>
      <c r="G16" s="26"/>
    </row>
    <row r="18" ht="12.75">
      <c r="A18" s="35" t="s">
        <v>253</v>
      </c>
    </row>
    <row r="19" spans="1:8" ht="45.75" customHeight="1">
      <c r="A19" s="478" t="s">
        <v>279</v>
      </c>
      <c r="B19" s="478"/>
      <c r="C19" s="478"/>
      <c r="D19" s="478"/>
      <c r="E19" s="478"/>
      <c r="F19" s="478"/>
      <c r="G19" s="478"/>
      <c r="H19" s="478"/>
    </row>
    <row r="20" spans="1:8" ht="13.5" customHeight="1">
      <c r="A20" s="394"/>
      <c r="B20" s="394"/>
      <c r="C20" s="394"/>
      <c r="D20" s="394"/>
      <c r="E20" s="394"/>
      <c r="F20" s="394"/>
      <c r="G20" s="394"/>
      <c r="H20" s="394"/>
    </row>
    <row r="21" spans="1:8" ht="54" customHeight="1">
      <c r="A21" s="487" t="s">
        <v>619</v>
      </c>
      <c r="B21" s="483"/>
      <c r="C21" s="483"/>
      <c r="D21" s="483"/>
      <c r="E21" s="483"/>
      <c r="F21" s="483"/>
      <c r="G21" s="497"/>
      <c r="H21" s="497"/>
    </row>
    <row r="22" spans="1:7" ht="27" customHeight="1">
      <c r="A22" s="486" t="s">
        <v>289</v>
      </c>
      <c r="B22" s="476"/>
      <c r="C22" s="476"/>
      <c r="D22" s="476"/>
      <c r="E22" s="476"/>
      <c r="F22" s="476"/>
      <c r="G22" s="476"/>
    </row>
    <row r="23" spans="1:7" ht="15.75" customHeight="1">
      <c r="A23" s="344" t="s">
        <v>442</v>
      </c>
      <c r="B23" s="323"/>
      <c r="C23" s="323"/>
      <c r="D23" s="323"/>
      <c r="E23" s="323"/>
      <c r="F23" s="323"/>
      <c r="G23" s="323"/>
    </row>
    <row r="24" spans="1:3" ht="18" customHeight="1">
      <c r="A24" s="25" t="s">
        <v>398</v>
      </c>
      <c r="C24" s="21"/>
    </row>
    <row r="25" ht="12.75">
      <c r="C25" s="21"/>
    </row>
    <row r="26" ht="12.75">
      <c r="C26" s="21"/>
    </row>
    <row r="27" spans="1:8" ht="12.75">
      <c r="A27" s="478"/>
      <c r="B27" s="478"/>
      <c r="C27" s="478"/>
      <c r="D27" s="478"/>
      <c r="E27" s="478"/>
      <c r="F27" s="478"/>
      <c r="G27" s="478"/>
      <c r="H27" s="478"/>
    </row>
    <row r="28" ht="12.75">
      <c r="C28" s="21"/>
    </row>
    <row r="29" ht="12.75">
      <c r="C29" s="21"/>
    </row>
  </sheetData>
  <sheetProtection/>
  <mergeCells count="7">
    <mergeCell ref="A27:H27"/>
    <mergeCell ref="A21:H21"/>
    <mergeCell ref="A1:L1"/>
    <mergeCell ref="B3:C3"/>
    <mergeCell ref="D3:E3"/>
    <mergeCell ref="A22:G22"/>
    <mergeCell ref="A19:H19"/>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3" r:id="rId1"/>
</worksheet>
</file>

<file path=xl/worksheets/sheet8.xml><?xml version="1.0" encoding="utf-8"?>
<worksheet xmlns="http://schemas.openxmlformats.org/spreadsheetml/2006/main" xmlns:r="http://schemas.openxmlformats.org/officeDocument/2006/relationships">
  <dimension ref="A1:J22"/>
  <sheetViews>
    <sheetView zoomScalePageLayoutView="80" workbookViewId="0" topLeftCell="A1">
      <selection activeCell="A1" sqref="A1:J1"/>
    </sheetView>
  </sheetViews>
  <sheetFormatPr defaultColWidth="8.88671875" defaultRowHeight="15"/>
  <cols>
    <col min="1" max="1" width="25.3359375" style="1" customWidth="1"/>
    <col min="2" max="2" width="13.21484375" style="1" bestFit="1" customWidth="1"/>
    <col min="3" max="3" width="1.2265625" style="1" customWidth="1"/>
    <col min="4" max="8" width="8.88671875" style="1" customWidth="1"/>
    <col min="9" max="9" width="0.9921875" style="1" customWidth="1"/>
    <col min="10" max="11" width="8.88671875" style="1" customWidth="1"/>
    <col min="12" max="16384" width="8.88671875" style="1" customWidth="1"/>
  </cols>
  <sheetData>
    <row r="1" spans="1:10" ht="27" customHeight="1">
      <c r="A1" s="501" t="s">
        <v>491</v>
      </c>
      <c r="B1" s="501"/>
      <c r="C1" s="501"/>
      <c r="D1" s="501"/>
      <c r="E1" s="501"/>
      <c r="F1" s="501"/>
      <c r="G1" s="501"/>
      <c r="H1" s="501"/>
      <c r="I1" s="501"/>
      <c r="J1" s="501"/>
    </row>
    <row r="2" ht="12.75">
      <c r="A2" s="35"/>
    </row>
    <row r="3" spans="1:4" ht="26.25" thickBot="1">
      <c r="A3" s="166" t="s">
        <v>46</v>
      </c>
      <c r="B3" s="167" t="s">
        <v>265</v>
      </c>
      <c r="C3" s="58"/>
      <c r="D3" s="168" t="s">
        <v>17</v>
      </c>
    </row>
    <row r="4" spans="1:4" ht="14.25">
      <c r="A4" s="134" t="s">
        <v>578</v>
      </c>
      <c r="B4" s="169">
        <v>507</v>
      </c>
      <c r="C4" s="132"/>
      <c r="D4" s="170">
        <f aca="true" t="shared" si="0" ref="D4:D9">B4/657*100</f>
        <v>77.1689497716895</v>
      </c>
    </row>
    <row r="5" spans="1:4" ht="12.75">
      <c r="A5" s="38" t="s">
        <v>32</v>
      </c>
      <c r="B5" s="39">
        <v>81</v>
      </c>
      <c r="C5" s="33"/>
      <c r="D5" s="40">
        <f t="shared" si="0"/>
        <v>12.32876712328767</v>
      </c>
    </row>
    <row r="6" spans="1:4" ht="12.75">
      <c r="A6" s="38" t="s">
        <v>33</v>
      </c>
      <c r="B6" s="39">
        <v>26</v>
      </c>
      <c r="C6" s="33"/>
      <c r="D6" s="40">
        <f t="shared" si="0"/>
        <v>3.95738203957382</v>
      </c>
    </row>
    <row r="7" spans="1:4" ht="12.75">
      <c r="A7" s="38" t="s">
        <v>34</v>
      </c>
      <c r="B7" s="39">
        <v>30</v>
      </c>
      <c r="C7" s="33"/>
      <c r="D7" s="40">
        <f t="shared" si="0"/>
        <v>4.5662100456621</v>
      </c>
    </row>
    <row r="8" spans="1:4" ht="12.75">
      <c r="A8" s="38" t="s">
        <v>35</v>
      </c>
      <c r="B8" s="39">
        <v>7</v>
      </c>
      <c r="C8" s="33"/>
      <c r="D8" s="40">
        <f t="shared" si="0"/>
        <v>1.06544901065449</v>
      </c>
    </row>
    <row r="9" spans="1:4" ht="13.5" thickBot="1">
      <c r="A9" s="171" t="s">
        <v>36</v>
      </c>
      <c r="B9" s="172">
        <v>6</v>
      </c>
      <c r="C9" s="58"/>
      <c r="D9" s="173">
        <f t="shared" si="0"/>
        <v>0.91324200913242</v>
      </c>
    </row>
    <row r="10" spans="1:4" ht="17.25" customHeight="1" thickBot="1">
      <c r="A10" s="140" t="s">
        <v>18</v>
      </c>
      <c r="B10" s="174">
        <v>657</v>
      </c>
      <c r="C10" s="175">
        <v>4</v>
      </c>
      <c r="D10" s="373">
        <v>100</v>
      </c>
    </row>
    <row r="11" spans="1:3" ht="15">
      <c r="A11" s="12" t="s">
        <v>252</v>
      </c>
      <c r="B11"/>
      <c r="C11"/>
    </row>
    <row r="13" ht="12.75">
      <c r="A13" s="59" t="s">
        <v>255</v>
      </c>
    </row>
    <row r="14" spans="1:9" ht="42.75" customHeight="1">
      <c r="A14" s="483" t="s">
        <v>279</v>
      </c>
      <c r="B14" s="483"/>
      <c r="C14" s="483"/>
      <c r="D14" s="483"/>
      <c r="E14" s="483"/>
      <c r="F14" s="483"/>
      <c r="G14" s="483"/>
      <c r="H14" s="483"/>
      <c r="I14" s="483"/>
    </row>
    <row r="15" spans="1:9" ht="43.5" customHeight="1">
      <c r="A15" s="487" t="s">
        <v>395</v>
      </c>
      <c r="B15" s="483"/>
      <c r="C15" s="483"/>
      <c r="D15" s="483"/>
      <c r="E15" s="483"/>
      <c r="F15" s="483"/>
      <c r="G15" s="483"/>
      <c r="H15" s="483"/>
      <c r="I15" s="483"/>
    </row>
    <row r="16" ht="15.75" customHeight="1">
      <c r="A16" s="16" t="s">
        <v>579</v>
      </c>
    </row>
    <row r="17" ht="18" customHeight="1">
      <c r="A17" s="4" t="s">
        <v>620</v>
      </c>
    </row>
    <row r="21" spans="2:3" ht="12.75">
      <c r="B21" s="324"/>
      <c r="C21" s="324"/>
    </row>
    <row r="22" spans="4:8" ht="12.75">
      <c r="D22" s="324"/>
      <c r="E22" s="324"/>
      <c r="F22" s="324"/>
      <c r="G22" s="324"/>
      <c r="H22" s="324"/>
    </row>
  </sheetData>
  <sheetProtection/>
  <mergeCells count="3">
    <mergeCell ref="A14:I14"/>
    <mergeCell ref="A15:I15"/>
    <mergeCell ref="A1:J1"/>
  </mergeCells>
  <printOptions/>
  <pageMargins left="0.7086614173228347" right="0.7086614173228347" top="0.7480314960629921" bottom="0.7480314960629921" header="0.31496062992125984" footer="0.31496062992125984"/>
  <pageSetup horizontalDpi="1200" verticalDpi="1200" orientation="landscape" paperSize="9" r:id="rId1"/>
</worksheet>
</file>

<file path=xl/worksheets/sheet9.xml><?xml version="1.0" encoding="utf-8"?>
<worksheet xmlns="http://schemas.openxmlformats.org/spreadsheetml/2006/main" xmlns:r="http://schemas.openxmlformats.org/officeDocument/2006/relationships">
  <dimension ref="A1:I21"/>
  <sheetViews>
    <sheetView zoomScalePageLayoutView="70" workbookViewId="0" topLeftCell="A1">
      <selection activeCell="A1" sqref="A1:G1"/>
    </sheetView>
  </sheetViews>
  <sheetFormatPr defaultColWidth="8.88671875" defaultRowHeight="15"/>
  <cols>
    <col min="1" max="1" width="22.3359375" style="0" customWidth="1"/>
    <col min="7" max="7" width="34.21484375" style="0" customWidth="1"/>
  </cols>
  <sheetData>
    <row r="1" spans="1:7" ht="34.5" customHeight="1">
      <c r="A1" s="501" t="s">
        <v>417</v>
      </c>
      <c r="B1" s="501"/>
      <c r="C1" s="501"/>
      <c r="D1" s="501"/>
      <c r="E1" s="501"/>
      <c r="F1" s="501"/>
      <c r="G1" s="501"/>
    </row>
    <row r="2" spans="1:5" ht="15">
      <c r="A2" s="27"/>
      <c r="B2" s="28"/>
      <c r="C2" s="29"/>
      <c r="D2" s="1"/>
      <c r="E2" s="1"/>
    </row>
    <row r="3" spans="1:8" ht="39" customHeight="1" thickBot="1">
      <c r="A3" s="460" t="s">
        <v>46</v>
      </c>
      <c r="B3" s="424" t="s">
        <v>265</v>
      </c>
      <c r="C3" s="466" t="s">
        <v>17</v>
      </c>
      <c r="F3" s="22"/>
      <c r="G3" s="22"/>
      <c r="H3" s="22"/>
    </row>
    <row r="4" spans="1:8" ht="15">
      <c r="A4" s="467" t="s">
        <v>412</v>
      </c>
      <c r="B4" s="468">
        <v>21</v>
      </c>
      <c r="C4" s="469">
        <f>(B4/B9)*100</f>
        <v>6.422018348623854</v>
      </c>
      <c r="F4" s="22"/>
      <c r="G4" s="22"/>
      <c r="H4" s="22"/>
    </row>
    <row r="5" spans="1:8" ht="15">
      <c r="A5" s="467" t="s">
        <v>443</v>
      </c>
      <c r="B5" s="468">
        <v>178</v>
      </c>
      <c r="C5" s="469">
        <f>(B5/B9)*100</f>
        <v>54.43425076452599</v>
      </c>
      <c r="F5" s="22"/>
      <c r="G5" s="22"/>
      <c r="H5" s="22"/>
    </row>
    <row r="6" spans="1:8" ht="15">
      <c r="A6" s="467" t="s">
        <v>444</v>
      </c>
      <c r="B6" s="468">
        <v>45</v>
      </c>
      <c r="C6" s="469">
        <f>(B6/B9)*100</f>
        <v>13.761467889908257</v>
      </c>
      <c r="F6" s="22"/>
      <c r="G6" s="22"/>
      <c r="H6" s="22"/>
    </row>
    <row r="7" spans="1:8" ht="25.5">
      <c r="A7" s="420" t="s">
        <v>445</v>
      </c>
      <c r="B7" s="470">
        <v>31</v>
      </c>
      <c r="C7" s="469">
        <f>(B7/B9)*100</f>
        <v>9.480122324159021</v>
      </c>
      <c r="F7" s="22"/>
      <c r="G7" s="22"/>
      <c r="H7" s="22"/>
    </row>
    <row r="8" spans="1:8" ht="15.75" thickBot="1">
      <c r="A8" s="420" t="s">
        <v>446</v>
      </c>
      <c r="B8" s="470">
        <v>52</v>
      </c>
      <c r="C8" s="469">
        <f>(B8/B9)*100</f>
        <v>15.902140672782874</v>
      </c>
      <c r="F8" s="22"/>
      <c r="G8" s="22"/>
      <c r="H8" s="22"/>
    </row>
    <row r="9" spans="1:8" ht="15.75" thickBot="1">
      <c r="A9" s="182" t="s">
        <v>18</v>
      </c>
      <c r="B9" s="471">
        <v>327</v>
      </c>
      <c r="C9" s="472">
        <f>SUM(C4:C8)</f>
        <v>100</v>
      </c>
      <c r="F9" s="22"/>
      <c r="G9" s="22"/>
      <c r="H9" s="22"/>
    </row>
    <row r="11" spans="1:3" ht="15">
      <c r="A11" s="59" t="s">
        <v>255</v>
      </c>
      <c r="B11" s="1"/>
      <c r="C11" s="1"/>
    </row>
    <row r="12" spans="1:6" ht="55.5" customHeight="1">
      <c r="A12" s="483" t="s">
        <v>279</v>
      </c>
      <c r="B12" s="502"/>
      <c r="C12" s="502"/>
      <c r="D12" s="502"/>
      <c r="E12" s="502"/>
      <c r="F12" s="502"/>
    </row>
    <row r="13" spans="1:6" ht="42" customHeight="1">
      <c r="A13" s="503" t="s">
        <v>561</v>
      </c>
      <c r="B13" s="502"/>
      <c r="C13" s="502"/>
      <c r="D13" s="502"/>
      <c r="E13" s="502"/>
      <c r="F13" s="502"/>
    </row>
    <row r="14" spans="1:6" ht="15">
      <c r="A14" s="504"/>
      <c r="B14" s="502"/>
      <c r="C14" s="502"/>
      <c r="D14" s="502"/>
      <c r="E14" s="502"/>
      <c r="F14" s="502"/>
    </row>
    <row r="18" spans="4:9" ht="15">
      <c r="D18" s="1"/>
      <c r="E18" s="1"/>
      <c r="F18" s="1"/>
      <c r="G18" s="1"/>
      <c r="H18" s="1"/>
      <c r="I18" s="1"/>
    </row>
    <row r="19" spans="4:9" ht="24" customHeight="1">
      <c r="D19" s="324"/>
      <c r="E19" s="324"/>
      <c r="F19" s="324"/>
      <c r="G19" s="324"/>
      <c r="H19" s="324"/>
      <c r="I19" s="324"/>
    </row>
    <row r="20" spans="4:9" ht="30" customHeight="1">
      <c r="D20" s="331"/>
      <c r="E20" s="331"/>
      <c r="F20" s="331"/>
      <c r="G20" s="331"/>
      <c r="H20" s="331"/>
      <c r="I20" s="331"/>
    </row>
    <row r="21" spans="4:9" ht="18" customHeight="1">
      <c r="D21" s="325"/>
      <c r="E21" s="325"/>
      <c r="F21" s="325"/>
      <c r="G21" s="325"/>
      <c r="H21" s="325"/>
      <c r="I21" s="325"/>
    </row>
  </sheetData>
  <sheetProtection/>
  <mergeCells count="4">
    <mergeCell ref="A12:F12"/>
    <mergeCell ref="A13:F13"/>
    <mergeCell ref="A14:F14"/>
    <mergeCell ref="A1:G1"/>
  </mergeCells>
  <printOptions gridLines="1"/>
  <pageMargins left="0.7086614173228347" right="0.7086614173228347" top="0.7480314960629921" bottom="0.7480314960629921" header="0.31496062992125984" footer="0.31496062992125984"/>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'Evaluation of the new family returns process'</dc:title>
  <dc:subject/>
  <dc:creator/>
  <cp:keywords>data tables, family returns, process, welfare and safeguarding, preparation and barriers, horr78,</cp:keywords>
  <dc:description/>
  <cp:lastModifiedBy/>
  <dcterms:created xsi:type="dcterms:W3CDTF">2013-05-01T14:34:05Z</dcterms:created>
  <dcterms:modified xsi:type="dcterms:W3CDTF">2013-12-10T10:53:56Z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