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15" windowWidth="19200" windowHeight="11760" tabRatio="792" firstSheet="1" activeTab="1"/>
  </bookViews>
  <sheets>
    <sheet name="Data" sheetId="1" state="hidden" r:id="rId1"/>
    <sheet name="Chart 1004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<sst xmlns="http://schemas.openxmlformats.org/spreadsheetml/2006/main" count="233" uniqueCount="47">
  <si>
    <t>Total</t>
  </si>
  <si>
    <t>1991-92</t>
  </si>
  <si>
    <t>1992-93</t>
  </si>
  <si>
    <t>1993-94</t>
  </si>
  <si>
    <t>1994-95</t>
  </si>
  <si>
    <t>1995-96</t>
  </si>
  <si>
    <t>1996-97</t>
  </si>
  <si>
    <t>1997-98</t>
  </si>
  <si>
    <t>1998-99</t>
  </si>
  <si>
    <t>1999-00</t>
  </si>
  <si>
    <t>2000-01</t>
  </si>
  <si>
    <t>2001-02</t>
  </si>
  <si>
    <t>2002-03</t>
  </si>
  <si>
    <t>2003-04</t>
  </si>
  <si>
    <t>2004-05</t>
  </si>
  <si>
    <t>2005-06</t>
  </si>
  <si>
    <t>2006-07</t>
  </si>
  <si>
    <t>Social Rent</t>
  </si>
  <si>
    <t>Intermediate Rent</t>
  </si>
  <si>
    <t>Low Cost Home Ownership</t>
  </si>
  <si>
    <t>Source: Live Table 1000</t>
  </si>
  <si>
    <t>Year</t>
  </si>
  <si>
    <t>File :  ahs5-c</t>
  </si>
  <si>
    <t>2007-08</t>
  </si>
  <si>
    <t>Chart 1004: Additional affordable homes provided by type of scheme, England</t>
  </si>
  <si>
    <t xml:space="preserve">Contact:   </t>
  </si>
  <si>
    <t>Email: housing.statistics@communities.gsi.gov.uk</t>
  </si>
  <si>
    <t>2008-09</t>
  </si>
  <si>
    <t>2009-10</t>
  </si>
  <si>
    <t>2010-11</t>
  </si>
  <si>
    <t>Affordable housing is the sum of social rent, affordable rent, intermediate rent and low cost home ownership.</t>
  </si>
  <si>
    <t>2011-12</t>
  </si>
  <si>
    <t>Affordable Rent</t>
  </si>
  <si>
    <t>Previous data</t>
  </si>
  <si>
    <t>2011-12 data</t>
  </si>
  <si>
    <t>Rounded 2011-12 data</t>
  </si>
  <si>
    <t>2012-13</t>
  </si>
  <si>
    <t>Unounded 2012-13 data</t>
  </si>
  <si>
    <t>Affordable Home Ownership</t>
  </si>
  <si>
    <t>Unounded 2012-13 data (revised Feb14)</t>
  </si>
  <si>
    <t>Unounded 2013-14 data</t>
  </si>
  <si>
    <t>2013-14</t>
  </si>
  <si>
    <t>Unounded 2013-14 data (revised feb15)</t>
  </si>
  <si>
    <t>2014-15</t>
  </si>
  <si>
    <t>Telephone:  0303 444 2625</t>
  </si>
  <si>
    <t>Next update: November 2016</t>
  </si>
  <si>
    <t>Latest update:  5 April 2016</t>
  </si>
</sst>
</file>

<file path=xl/styles.xml><?xml version="1.0" encoding="utf-8"?>
<styleSheet xmlns="http://schemas.openxmlformats.org/spreadsheetml/2006/main">
  <numFmts count="2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_-;\-* #,##0_-;_-* &quot;-&quot;??_-;_-@_-"/>
    <numFmt numFmtId="165" formatCode="0.0%"/>
    <numFmt numFmtId="166" formatCode="[$-809]dd\ mmmm\ yyyy"/>
    <numFmt numFmtId="167" formatCode="[$-809]dd\ mmmm\ yyyy;@"/>
    <numFmt numFmtId="168" formatCode="0.0000"/>
    <numFmt numFmtId="169" formatCode="0.000"/>
    <numFmt numFmtId="170" formatCode="0.0"/>
    <numFmt numFmtId="171" formatCode="_-* #,##0.0_-;\-* #,##0.0_-;_-* &quot;-&quot;??_-;_-@_-"/>
    <numFmt numFmtId="172" formatCode="#,##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#,##0.000"/>
    <numFmt numFmtId="178" formatCode="mmm\ yyyy;@"/>
    <numFmt numFmtId="179" formatCode="[$-809]dd\ mmm\ yyyy;@"/>
    <numFmt numFmtId="180" formatCode="mmm\-yyyy"/>
    <numFmt numFmtId="181" formatCode="[$-809]dd\ mmm\ yyyy"/>
    <numFmt numFmtId="182" formatCode="mmm\ yyyy"/>
    <numFmt numFmtId="183" formatCode="[$-F800]dddd\,\ mmmm\ dd\,\ yyyy"/>
    <numFmt numFmtId="184" formatCode="_-* #,##0.000_-;\-* #,##0.000_-;_-* &quot;-&quot;??_-;_-@_-"/>
  </numFmts>
  <fonts count="4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22"/>
      <name val="Arial"/>
      <family val="2"/>
    </font>
    <font>
      <b/>
      <sz val="11"/>
      <color indexed="9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0"/>
    </font>
    <font>
      <sz val="8.75"/>
      <color indexed="8"/>
      <name val="Arial"/>
      <family val="0"/>
    </font>
    <font>
      <sz val="11.25"/>
      <color indexed="8"/>
      <name val="Arial"/>
      <family val="0"/>
    </font>
    <font>
      <sz val="7.75"/>
      <color indexed="8"/>
      <name val="Arial"/>
      <family val="0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6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5" fillId="33" borderId="0" xfId="0" applyFont="1" applyFill="1" applyAlignment="1">
      <alignment/>
    </xf>
    <xf numFmtId="0" fontId="0" fillId="33" borderId="0" xfId="0" applyFill="1" applyAlignment="1">
      <alignment/>
    </xf>
    <xf numFmtId="0" fontId="6" fillId="33" borderId="0" xfId="0" applyFont="1" applyFill="1" applyAlignment="1">
      <alignment/>
    </xf>
    <xf numFmtId="164" fontId="0" fillId="0" borderId="0" xfId="42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Fill="1" applyBorder="1" applyAlignment="1">
      <alignment/>
    </xf>
    <xf numFmtId="0" fontId="0" fillId="34" borderId="0" xfId="0" applyFill="1" applyAlignment="1">
      <alignment/>
    </xf>
    <xf numFmtId="1" fontId="0" fillId="0" borderId="0" xfId="0" applyNumberFormat="1" applyAlignment="1">
      <alignment/>
    </xf>
    <xf numFmtId="0" fontId="3" fillId="34" borderId="0" xfId="0" applyFont="1" applyFill="1" applyAlignment="1">
      <alignment/>
    </xf>
    <xf numFmtId="164" fontId="7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7" fillId="0" borderId="0" xfId="0" applyNumberFormat="1" applyFont="1" applyAlignment="1">
      <alignment horizontal="center"/>
    </xf>
    <xf numFmtId="182" fontId="0" fillId="34" borderId="0" xfId="0" applyNumberFormat="1" applyFont="1" applyFill="1" applyBorder="1" applyAlignment="1" quotePrefix="1">
      <alignment horizontal="right"/>
    </xf>
    <xf numFmtId="3" fontId="46" fillId="0" borderId="0" xfId="0" applyNumberFormat="1" applyFont="1" applyAlignment="1">
      <alignment/>
    </xf>
    <xf numFmtId="181" fontId="0" fillId="34" borderId="0" xfId="0" applyNumberFormat="1" applyFont="1" applyFill="1" applyBorder="1" applyAlignment="1">
      <alignment horizontal="right"/>
    </xf>
    <xf numFmtId="0" fontId="0" fillId="34" borderId="0" xfId="0" applyFont="1" applyFill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775"/>
          <c:y val="0.00275"/>
          <c:w val="0.95225"/>
          <c:h val="0.83675"/>
        </c:manualLayout>
      </c:layout>
      <c:areaChart>
        <c:grouping val="stacked"/>
        <c:varyColors val="0"/>
        <c:ser>
          <c:idx val="0"/>
          <c:order val="0"/>
          <c:tx>
            <c:strRef>
              <c:f>Data!$B$156</c:f>
              <c:strCache>
                <c:ptCount val="1"/>
                <c:pt idx="0">
                  <c:v>Social Rent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Data!$A$157:$A$180</c:f>
              <c:strCache>
                <c:ptCount val="24"/>
                <c:pt idx="0">
                  <c:v>1991-92</c:v>
                </c:pt>
                <c:pt idx="1">
                  <c:v>1992-93</c:v>
                </c:pt>
                <c:pt idx="2">
                  <c:v>1993-94</c:v>
                </c:pt>
                <c:pt idx="3">
                  <c:v>1994-95</c:v>
                </c:pt>
                <c:pt idx="4">
                  <c:v>1995-96</c:v>
                </c:pt>
                <c:pt idx="5">
                  <c:v>1996-97</c:v>
                </c:pt>
                <c:pt idx="6">
                  <c:v>1997-98</c:v>
                </c:pt>
                <c:pt idx="7">
                  <c:v>1998-99</c:v>
                </c:pt>
                <c:pt idx="8">
                  <c:v>1999-00</c:v>
                </c:pt>
                <c:pt idx="9">
                  <c:v>2000-01</c:v>
                </c:pt>
                <c:pt idx="10">
                  <c:v>2001-02</c:v>
                </c:pt>
                <c:pt idx="11">
                  <c:v>2002-03</c:v>
                </c:pt>
                <c:pt idx="12">
                  <c:v>2003-04</c:v>
                </c:pt>
                <c:pt idx="13">
                  <c:v>2004-05</c:v>
                </c:pt>
                <c:pt idx="14">
                  <c:v>2005-06</c:v>
                </c:pt>
                <c:pt idx="15">
                  <c:v>2006-07</c:v>
                </c:pt>
                <c:pt idx="16">
                  <c:v>2007-08</c:v>
                </c:pt>
                <c:pt idx="17">
                  <c:v>2008-09</c:v>
                </c:pt>
                <c:pt idx="18">
                  <c:v>2009-10</c:v>
                </c:pt>
                <c:pt idx="19">
                  <c:v>2010-11</c:v>
                </c:pt>
                <c:pt idx="20">
                  <c:v>2011-12</c:v>
                </c:pt>
                <c:pt idx="21">
                  <c:v>2012-13</c:v>
                </c:pt>
                <c:pt idx="22">
                  <c:v>2013-14</c:v>
                </c:pt>
                <c:pt idx="23">
                  <c:v>2014-15</c:v>
                </c:pt>
              </c:strCache>
            </c:strRef>
          </c:cat>
          <c:val>
            <c:numRef>
              <c:f>Data!$B$157:$B$180</c:f>
              <c:numCache>
                <c:ptCount val="24"/>
                <c:pt idx="0">
                  <c:v>25705</c:v>
                </c:pt>
                <c:pt idx="1">
                  <c:v>57023</c:v>
                </c:pt>
                <c:pt idx="2">
                  <c:v>48941</c:v>
                </c:pt>
                <c:pt idx="3">
                  <c:v>52190</c:v>
                </c:pt>
                <c:pt idx="4">
                  <c:v>56949</c:v>
                </c:pt>
                <c:pt idx="5">
                  <c:v>42465</c:v>
                </c:pt>
                <c:pt idx="6">
                  <c:v>35780</c:v>
                </c:pt>
                <c:pt idx="7">
                  <c:v>33579</c:v>
                </c:pt>
                <c:pt idx="8">
                  <c:v>28794</c:v>
                </c:pt>
                <c:pt idx="9">
                  <c:v>27087</c:v>
                </c:pt>
                <c:pt idx="10">
                  <c:v>26810</c:v>
                </c:pt>
                <c:pt idx="11">
                  <c:v>23955</c:v>
                </c:pt>
                <c:pt idx="12">
                  <c:v>22661</c:v>
                </c:pt>
                <c:pt idx="13">
                  <c:v>21674</c:v>
                </c:pt>
                <c:pt idx="14">
                  <c:v>23633</c:v>
                </c:pt>
                <c:pt idx="15">
                  <c:v>24669</c:v>
                </c:pt>
                <c:pt idx="16">
                  <c:v>29644.89930540645</c:v>
                </c:pt>
                <c:pt idx="17">
                  <c:v>30897.119170426857</c:v>
                </c:pt>
                <c:pt idx="18">
                  <c:v>33182.06930096848</c:v>
                </c:pt>
                <c:pt idx="19">
                  <c:v>38951.25172413793</c:v>
                </c:pt>
                <c:pt idx="20">
                  <c:v>37677</c:v>
                </c:pt>
                <c:pt idx="21">
                  <c:v>17618</c:v>
                </c:pt>
                <c:pt idx="22">
                  <c:v>10924</c:v>
                </c:pt>
                <c:pt idx="23">
                  <c:v>9590</c:v>
                </c:pt>
              </c:numCache>
            </c:numRef>
          </c:val>
        </c:ser>
        <c:ser>
          <c:idx val="3"/>
          <c:order val="1"/>
          <c:tx>
            <c:strRef>
              <c:f>Data!$C$156</c:f>
              <c:strCache>
                <c:ptCount val="1"/>
                <c:pt idx="0">
                  <c:v>Affordable Rent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Data!$A$157:$A$180</c:f>
              <c:strCache>
                <c:ptCount val="24"/>
                <c:pt idx="0">
                  <c:v>1991-92</c:v>
                </c:pt>
                <c:pt idx="1">
                  <c:v>1992-93</c:v>
                </c:pt>
                <c:pt idx="2">
                  <c:v>1993-94</c:v>
                </c:pt>
                <c:pt idx="3">
                  <c:v>1994-95</c:v>
                </c:pt>
                <c:pt idx="4">
                  <c:v>1995-96</c:v>
                </c:pt>
                <c:pt idx="5">
                  <c:v>1996-97</c:v>
                </c:pt>
                <c:pt idx="6">
                  <c:v>1997-98</c:v>
                </c:pt>
                <c:pt idx="7">
                  <c:v>1998-99</c:v>
                </c:pt>
                <c:pt idx="8">
                  <c:v>1999-00</c:v>
                </c:pt>
                <c:pt idx="9">
                  <c:v>2000-01</c:v>
                </c:pt>
                <c:pt idx="10">
                  <c:v>2001-02</c:v>
                </c:pt>
                <c:pt idx="11">
                  <c:v>2002-03</c:v>
                </c:pt>
                <c:pt idx="12">
                  <c:v>2003-04</c:v>
                </c:pt>
                <c:pt idx="13">
                  <c:v>2004-05</c:v>
                </c:pt>
                <c:pt idx="14">
                  <c:v>2005-06</c:v>
                </c:pt>
                <c:pt idx="15">
                  <c:v>2006-07</c:v>
                </c:pt>
                <c:pt idx="16">
                  <c:v>2007-08</c:v>
                </c:pt>
                <c:pt idx="17">
                  <c:v>2008-09</c:v>
                </c:pt>
                <c:pt idx="18">
                  <c:v>2009-10</c:v>
                </c:pt>
                <c:pt idx="19">
                  <c:v>2010-11</c:v>
                </c:pt>
                <c:pt idx="20">
                  <c:v>2011-12</c:v>
                </c:pt>
                <c:pt idx="21">
                  <c:v>2012-13</c:v>
                </c:pt>
                <c:pt idx="22">
                  <c:v>2013-14</c:v>
                </c:pt>
                <c:pt idx="23">
                  <c:v>2014-15</c:v>
                </c:pt>
              </c:strCache>
            </c:strRef>
          </c:cat>
          <c:val>
            <c:numRef>
              <c:f>Data!$C$157:$C$180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928</c:v>
                </c:pt>
                <c:pt idx="21">
                  <c:v>6979</c:v>
                </c:pt>
                <c:pt idx="22">
                  <c:v>19742</c:v>
                </c:pt>
                <c:pt idx="23">
                  <c:v>40706</c:v>
                </c:pt>
              </c:numCache>
            </c:numRef>
          </c:val>
        </c:ser>
        <c:ser>
          <c:idx val="1"/>
          <c:order val="2"/>
          <c:tx>
            <c:strRef>
              <c:f>Data!$D$156</c:f>
              <c:strCache>
                <c:ptCount val="1"/>
                <c:pt idx="0">
                  <c:v>Intermediate Rent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Data!$A$157:$A$180</c:f>
              <c:strCache>
                <c:ptCount val="24"/>
                <c:pt idx="0">
                  <c:v>1991-92</c:v>
                </c:pt>
                <c:pt idx="1">
                  <c:v>1992-93</c:v>
                </c:pt>
                <c:pt idx="2">
                  <c:v>1993-94</c:v>
                </c:pt>
                <c:pt idx="3">
                  <c:v>1994-95</c:v>
                </c:pt>
                <c:pt idx="4">
                  <c:v>1995-96</c:v>
                </c:pt>
                <c:pt idx="5">
                  <c:v>1996-97</c:v>
                </c:pt>
                <c:pt idx="6">
                  <c:v>1997-98</c:v>
                </c:pt>
                <c:pt idx="7">
                  <c:v>1998-99</c:v>
                </c:pt>
                <c:pt idx="8">
                  <c:v>1999-00</c:v>
                </c:pt>
                <c:pt idx="9">
                  <c:v>2000-01</c:v>
                </c:pt>
                <c:pt idx="10">
                  <c:v>2001-02</c:v>
                </c:pt>
                <c:pt idx="11">
                  <c:v>2002-03</c:v>
                </c:pt>
                <c:pt idx="12">
                  <c:v>2003-04</c:v>
                </c:pt>
                <c:pt idx="13">
                  <c:v>2004-05</c:v>
                </c:pt>
                <c:pt idx="14">
                  <c:v>2005-06</c:v>
                </c:pt>
                <c:pt idx="15">
                  <c:v>2006-07</c:v>
                </c:pt>
                <c:pt idx="16">
                  <c:v>2007-08</c:v>
                </c:pt>
                <c:pt idx="17">
                  <c:v>2008-09</c:v>
                </c:pt>
                <c:pt idx="18">
                  <c:v>2009-10</c:v>
                </c:pt>
                <c:pt idx="19">
                  <c:v>2010-11</c:v>
                </c:pt>
                <c:pt idx="20">
                  <c:v>2011-12</c:v>
                </c:pt>
                <c:pt idx="21">
                  <c:v>2012-13</c:v>
                </c:pt>
                <c:pt idx="22">
                  <c:v>2013-14</c:v>
                </c:pt>
                <c:pt idx="23">
                  <c:v>2014-15</c:v>
                </c:pt>
              </c:strCache>
            </c:strRef>
          </c:cat>
          <c:val>
            <c:numRef>
              <c:f>Data!$D$157:$D$180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284</c:v>
                </c:pt>
                <c:pt idx="13">
                  <c:v>1513</c:v>
                </c:pt>
                <c:pt idx="14">
                  <c:v>1675</c:v>
                </c:pt>
                <c:pt idx="15">
                  <c:v>1201</c:v>
                </c:pt>
                <c:pt idx="16">
                  <c:v>1109</c:v>
                </c:pt>
                <c:pt idx="17">
                  <c:v>1707</c:v>
                </c:pt>
                <c:pt idx="18">
                  <c:v>2562</c:v>
                </c:pt>
                <c:pt idx="19">
                  <c:v>4523</c:v>
                </c:pt>
                <c:pt idx="20">
                  <c:v>1915</c:v>
                </c:pt>
                <c:pt idx="21">
                  <c:v>1065</c:v>
                </c:pt>
                <c:pt idx="22">
                  <c:v>793</c:v>
                </c:pt>
                <c:pt idx="23">
                  <c:v>265</c:v>
                </c:pt>
              </c:numCache>
            </c:numRef>
          </c:val>
        </c:ser>
        <c:ser>
          <c:idx val="2"/>
          <c:order val="3"/>
          <c:tx>
            <c:strRef>
              <c:f>Data!$E$156</c:f>
              <c:strCache>
                <c:ptCount val="1"/>
                <c:pt idx="0">
                  <c:v>Affordable Home Ownership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Data!$A$157:$A$180</c:f>
              <c:strCache>
                <c:ptCount val="24"/>
                <c:pt idx="0">
                  <c:v>1991-92</c:v>
                </c:pt>
                <c:pt idx="1">
                  <c:v>1992-93</c:v>
                </c:pt>
                <c:pt idx="2">
                  <c:v>1993-94</c:v>
                </c:pt>
                <c:pt idx="3">
                  <c:v>1994-95</c:v>
                </c:pt>
                <c:pt idx="4">
                  <c:v>1995-96</c:v>
                </c:pt>
                <c:pt idx="5">
                  <c:v>1996-97</c:v>
                </c:pt>
                <c:pt idx="6">
                  <c:v>1997-98</c:v>
                </c:pt>
                <c:pt idx="7">
                  <c:v>1998-99</c:v>
                </c:pt>
                <c:pt idx="8">
                  <c:v>1999-00</c:v>
                </c:pt>
                <c:pt idx="9">
                  <c:v>2000-01</c:v>
                </c:pt>
                <c:pt idx="10">
                  <c:v>2001-02</c:v>
                </c:pt>
                <c:pt idx="11">
                  <c:v>2002-03</c:v>
                </c:pt>
                <c:pt idx="12">
                  <c:v>2003-04</c:v>
                </c:pt>
                <c:pt idx="13">
                  <c:v>2004-05</c:v>
                </c:pt>
                <c:pt idx="14">
                  <c:v>2005-06</c:v>
                </c:pt>
                <c:pt idx="15">
                  <c:v>2006-07</c:v>
                </c:pt>
                <c:pt idx="16">
                  <c:v>2007-08</c:v>
                </c:pt>
                <c:pt idx="17">
                  <c:v>2008-09</c:v>
                </c:pt>
                <c:pt idx="18">
                  <c:v>2009-10</c:v>
                </c:pt>
                <c:pt idx="19">
                  <c:v>2010-11</c:v>
                </c:pt>
                <c:pt idx="20">
                  <c:v>2011-12</c:v>
                </c:pt>
                <c:pt idx="21">
                  <c:v>2012-13</c:v>
                </c:pt>
                <c:pt idx="22">
                  <c:v>2013-14</c:v>
                </c:pt>
                <c:pt idx="23">
                  <c:v>2014-15</c:v>
                </c:pt>
              </c:strCache>
            </c:strRef>
          </c:cat>
          <c:val>
            <c:numRef>
              <c:f>Data!$E$157:$E$180</c:f>
              <c:numCache>
                <c:ptCount val="24"/>
                <c:pt idx="0">
                  <c:v>3969</c:v>
                </c:pt>
                <c:pt idx="1">
                  <c:v>8698</c:v>
                </c:pt>
                <c:pt idx="2">
                  <c:v>14795</c:v>
                </c:pt>
                <c:pt idx="3">
                  <c:v>18200</c:v>
                </c:pt>
                <c:pt idx="4">
                  <c:v>17581</c:v>
                </c:pt>
                <c:pt idx="5">
                  <c:v>14079</c:v>
                </c:pt>
                <c:pt idx="6">
                  <c:v>11684</c:v>
                </c:pt>
                <c:pt idx="7">
                  <c:v>8874</c:v>
                </c:pt>
                <c:pt idx="8">
                  <c:v>6297</c:v>
                </c:pt>
                <c:pt idx="9">
                  <c:v>6072</c:v>
                </c:pt>
                <c:pt idx="10">
                  <c:v>6205</c:v>
                </c:pt>
                <c:pt idx="11">
                  <c:v>8968</c:v>
                </c:pt>
                <c:pt idx="12">
                  <c:v>15124</c:v>
                </c:pt>
                <c:pt idx="13">
                  <c:v>14283</c:v>
                </c:pt>
                <c:pt idx="14">
                  <c:v>20675</c:v>
                </c:pt>
                <c:pt idx="15">
                  <c:v>18429.148821625713</c:v>
                </c:pt>
                <c:pt idx="16">
                  <c:v>22422.402143993233</c:v>
                </c:pt>
                <c:pt idx="17">
                  <c:v>22897.04784833617</c:v>
                </c:pt>
                <c:pt idx="18">
                  <c:v>22235.287797828823</c:v>
                </c:pt>
                <c:pt idx="19">
                  <c:v>17007.05172413793</c:v>
                </c:pt>
                <c:pt idx="20">
                  <c:v>17589</c:v>
                </c:pt>
                <c:pt idx="21">
                  <c:v>17255</c:v>
                </c:pt>
                <c:pt idx="22">
                  <c:v>11413</c:v>
                </c:pt>
                <c:pt idx="23">
                  <c:v>16078</c:v>
                </c:pt>
              </c:numCache>
            </c:numRef>
          </c:val>
        </c:ser>
        <c:axId val="42265565"/>
        <c:axId val="44845766"/>
      </c:areaChart>
      <c:catAx>
        <c:axId val="422655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845766"/>
        <c:crosses val="autoZero"/>
        <c:auto val="1"/>
        <c:lblOffset val="100"/>
        <c:tickLblSkip val="1"/>
        <c:noMultiLvlLbl val="0"/>
      </c:catAx>
      <c:valAx>
        <c:axId val="44845766"/>
        <c:scaling>
          <c:orientation val="minMax"/>
        </c:scaling>
        <c:axPos val="l"/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265565"/>
        <c:crossesAt val="1"/>
        <c:crossBetween val="midCat"/>
        <c:dispUnits>
          <c:builtInUnit val="thousands"/>
          <c:dispUnitsLbl>
            <c:layout>
              <c:manualLayout>
                <c:xMode val="edge"/>
                <c:yMode val="edge"/>
                <c:x val="-0.016"/>
                <c:y val="0.12075"/>
              </c:manualLayout>
            </c:layout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265"/>
          <c:y val="0.9265"/>
          <c:w val="0.92925"/>
          <c:h val="0.06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</xdr:row>
      <xdr:rowOff>57150</xdr:rowOff>
    </xdr:from>
    <xdr:to>
      <xdr:col>9</xdr:col>
      <xdr:colOff>714375</xdr:colOff>
      <xdr:row>24</xdr:row>
      <xdr:rowOff>76200</xdr:rowOff>
    </xdr:to>
    <xdr:graphicFrame>
      <xdr:nvGraphicFramePr>
        <xdr:cNvPr id="1" name="Chart 1"/>
        <xdr:cNvGraphicFramePr/>
      </xdr:nvGraphicFramePr>
      <xdr:xfrm>
        <a:off x="85725" y="409575"/>
        <a:ext cx="6553200" cy="3581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WEB005\ASD_File_Plan\HMPA\010_Affordable%20Housing\Affordable%20housing%20Supply\Affordable%20Housing%20Supply%202012-13%20working%20copy%20rev%20Feb%20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tes"/>
      <sheetName val="Definitions"/>
      <sheetName val="acronyms"/>
      <sheetName val="Included Schemes"/>
      <sheetName val="Included Schemes (2)"/>
      <sheetName val="Blanks template"/>
      <sheetName val="Housing Corp Data"/>
      <sheetName val="SR Housing Corp (NB) (sponsor)"/>
      <sheetName val="PCS data"/>
      <sheetName val="Other HC RCGF &amp; DPF"/>
      <sheetName val="SR Housing Corp (NB) (location)"/>
      <sheetName val="SR Housing Corp (RH) (sponsor)"/>
      <sheetName val="SR Housing Corp (RH) (location)"/>
      <sheetName val="SR Housing Corp (All) (sponsor)"/>
      <sheetName val="SR Housing Corp (All) (location"/>
      <sheetName val="SR Other HC HD (sponsor)"/>
      <sheetName val="SR Other HC HD (location)"/>
      <sheetName val="SR Other HC HD (NB) (sponsor)"/>
      <sheetName val="SR Other HC HD (NB) (location)"/>
      <sheetName val="SR Other HC SC (sponsor)"/>
      <sheetName val="SR Other HC SC (location)"/>
      <sheetName val="SR Other HC SC (NB) (sponsor)"/>
      <sheetName val="SR Other HC SC (NB) (location)"/>
      <sheetName val="SR Other HC remodelled"/>
      <sheetName val="SR Other HC RCGF &amp; DPF"/>
      <sheetName val="SR Other HC Schemes (sponsor)"/>
      <sheetName val="SR Other HC Schemes (location)"/>
      <sheetName val="SR LA NB (HCA)"/>
      <sheetName val="SR LA NB (HSSA)"/>
      <sheetName val="SR LA (All NB)"/>
      <sheetName val="SR LA (Acq) (HCA)"/>
      <sheetName val="SR LA (Acq) HSSA"/>
      <sheetName val="SR S106 only (HSSA)"/>
      <sheetName val="SR S106 only (HCorp)"/>
      <sheetName val="SR S106 only"/>
      <sheetName val="SR S106 nil grant total"/>
      <sheetName val="SR S106 nil grant IMS only"/>
      <sheetName val="SR PFI (NB)"/>
      <sheetName val="SR PFI (RH)"/>
      <sheetName val="SR PFI (All)"/>
      <sheetName val="SR All Social Rent (sponsor)"/>
      <sheetName val="SR other NB (HSSA)"/>
      <sheetName val="SR other (Acq)"/>
      <sheetName val="SR G&amp;T"/>
      <sheetName val="SR All Social Rent (location)"/>
      <sheetName val="SR All Social Rent (NB) sponsor"/>
      <sheetName val="SR All Social Rent (NB) locatio"/>
      <sheetName val="IR Housing Corp (NB) (sponsor)"/>
      <sheetName val="AR Housing Corp (NB) (location)"/>
      <sheetName val="AR Housing Corp (RH) (location)"/>
      <sheetName val="AR Housing Corp (All) (locatio)"/>
      <sheetName val="AR LA NB (HCA)"/>
      <sheetName val="AR LA NB ( HSSA) (location)"/>
      <sheetName val="AR LA NB"/>
      <sheetName val="AR LA (Acq) (HCA)"/>
      <sheetName val="AR LA (Acq)"/>
      <sheetName val="AR (Tribal)"/>
      <sheetName val="AR (NB) (All) (location)"/>
      <sheetName val="AR (All) (location)"/>
      <sheetName val="AR S106 only (HCorp)"/>
      <sheetName val="AR S106 only (HSSA)"/>
      <sheetName val="AR S106 nil grant total"/>
      <sheetName val="IR Housing Corp (NB) (location)"/>
      <sheetName val="IR Housing Corp (RH) (sponsor)"/>
      <sheetName val="IR Housing Corp (RH) (location)"/>
      <sheetName val="IR Housing Corp (All) (sponsor)"/>
      <sheetName val="IR Housing Corp (All) (location"/>
      <sheetName val="LCHO - Housing Corp (NB) sponso"/>
      <sheetName val="IR other NB (HSSA)"/>
      <sheetName val="IR other (Acq)"/>
      <sheetName val="IR (All) (NB) (location)"/>
      <sheetName val="IR (All) (location) "/>
      <sheetName val="LCHO - Housing Corp (NB) locati"/>
      <sheetName val="LCHO - Housing Corp (RH) sponso"/>
      <sheetName val="LCHO - Housing Corp (RH) locati"/>
      <sheetName val="LCHO - Housing Corp (All) spons"/>
      <sheetName val="LCHO - Housing Corp (All) locat"/>
      <sheetName val="LCHO LA NB (HCA) "/>
      <sheetName val="LCHO LA NB ( HSSA) (location)"/>
      <sheetName val="LCHO LA (Acq)"/>
      <sheetName val="LCHO Other HC remodelled"/>
      <sheetName val="LCHO Other HC RCGF &amp; DPF"/>
      <sheetName val="LCHO S106 only (HSSA)"/>
      <sheetName val="LCHO S106 only (HCorp)"/>
      <sheetName val="LCHO S106 only"/>
      <sheetName val="LCHO S106 nil grant total"/>
      <sheetName val="LCHO S106 nil grant IMS only"/>
      <sheetName val="LCHO other NB (HSSA)"/>
      <sheetName val="LCHO other (Acq) "/>
      <sheetName val="LCHO APS RTA, SHB &amp; VPG"/>
      <sheetName val="LCHO APS CIS"/>
      <sheetName val="LCHO APS FTBI &amp; LWI"/>
      <sheetName val="LCHO APS LA SHB"/>
      <sheetName val="LCHO APS TOTAL"/>
      <sheetName val="LCHO ALL LCHO (sponsor)"/>
      <sheetName val="LCHO FirstBuy"/>
      <sheetName val="LCHO ALL LCHO (location)"/>
      <sheetName val="LCHO ALL LCHO (NB) (sponsor)"/>
      <sheetName val="LCHO ALL LCHO (NB) (location)"/>
      <sheetName val="All Intrmdt housing (sponsor)"/>
      <sheetName val="All Intrmdt housing (location)"/>
      <sheetName val="All Intrmdt housing (NB) sponso"/>
      <sheetName val="All Intrmdt housing (NB) locati"/>
      <sheetName val="All affordable by LA (sponsor)"/>
      <sheetName val="All affordable by LA (location)"/>
      <sheetName val="All affordable by LA (NB) spons"/>
      <sheetName val="All affordable by LA -hc Nov 13"/>
      <sheetName val="All affordable by LA (Acq)"/>
      <sheetName val="All affordable by LA (NB) locat"/>
      <sheetName val="Affordable - England (sponsor)"/>
      <sheetName val="Affordable - England (location)"/>
      <sheetName val="Affordable - England - hc Nov13"/>
      <sheetName val="Affordable - England (breakdown"/>
      <sheetName val="Affordable - NB Acq (location)"/>
      <sheetName val="temp Affordable NB Acq (locn)2"/>
      <sheetName val="temp LA"/>
      <sheetName val="totals by type"/>
      <sheetName val="charts for release"/>
      <sheetName val="Stats Release Table 1"/>
      <sheetName val="Live Table 1000"/>
      <sheetName val="Live Table 1001"/>
      <sheetName val="Live Table 1002"/>
      <sheetName val="Live Table 1003"/>
      <sheetName val="Live Table 1000-LON"/>
      <sheetName val="Live Table 1000-REST"/>
      <sheetName val="Live Table 1006"/>
      <sheetName val="Live Table 1007"/>
      <sheetName val="Live Table 1008"/>
      <sheetName val="Live Table 1009"/>
      <sheetName val="Live Table 1009 (2)"/>
      <sheetName val="Stats Release t2"/>
      <sheetName val="Stats Release T3"/>
      <sheetName val="Live Table 1010"/>
      <sheetName val="Live Table 1011"/>
    </sheetNames>
    <sheetDataSet>
      <sheetData sheetId="110">
        <row r="257">
          <cell r="W257">
            <v>17616</v>
          </cell>
        </row>
        <row r="295">
          <cell r="W295">
            <v>42862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7"/>
  <sheetViews>
    <sheetView zoomScalePageLayoutView="0" workbookViewId="0" topLeftCell="A165">
      <selection activeCell="H179" sqref="H179"/>
    </sheetView>
  </sheetViews>
  <sheetFormatPr defaultColWidth="9.140625" defaultRowHeight="12.75"/>
  <cols>
    <col min="1" max="1" width="10.140625" style="0" customWidth="1"/>
    <col min="2" max="10" width="12.7109375" style="0" customWidth="1"/>
  </cols>
  <sheetData>
    <row r="1" s="12" customFormat="1" ht="12.75">
      <c r="A1" s="12" t="s">
        <v>33</v>
      </c>
    </row>
    <row r="3" spans="1:5" ht="12.75">
      <c r="A3" t="s">
        <v>21</v>
      </c>
      <c r="B3" t="s">
        <v>17</v>
      </c>
      <c r="C3" t="s">
        <v>18</v>
      </c>
      <c r="D3" t="s">
        <v>19</v>
      </c>
      <c r="E3" t="s">
        <v>0</v>
      </c>
    </row>
    <row r="4" spans="1:5" ht="12.75">
      <c r="A4" t="s">
        <v>1</v>
      </c>
      <c r="B4" s="4">
        <v>25705</v>
      </c>
      <c r="D4" s="4">
        <v>3969</v>
      </c>
      <c r="E4" s="4">
        <v>29674</v>
      </c>
    </row>
    <row r="5" spans="1:5" ht="12.75">
      <c r="A5" t="s">
        <v>2</v>
      </c>
      <c r="B5" s="4">
        <v>57023</v>
      </c>
      <c r="D5" s="4">
        <v>8698</v>
      </c>
      <c r="E5" s="4">
        <v>65721</v>
      </c>
    </row>
    <row r="6" spans="1:5" ht="12.75">
      <c r="A6" t="s">
        <v>3</v>
      </c>
      <c r="B6" s="4">
        <v>48941</v>
      </c>
      <c r="D6" s="4">
        <v>14795</v>
      </c>
      <c r="E6" s="4">
        <v>63736</v>
      </c>
    </row>
    <row r="7" spans="1:5" ht="12.75">
      <c r="A7" t="s">
        <v>4</v>
      </c>
      <c r="B7" s="4">
        <v>52190</v>
      </c>
      <c r="D7" s="4">
        <v>18200</v>
      </c>
      <c r="E7" s="4">
        <v>70390</v>
      </c>
    </row>
    <row r="8" spans="1:5" ht="12.75">
      <c r="A8" t="s">
        <v>5</v>
      </c>
      <c r="B8" s="4">
        <v>56949</v>
      </c>
      <c r="D8" s="4">
        <v>17581</v>
      </c>
      <c r="E8" s="4">
        <v>74530</v>
      </c>
    </row>
    <row r="9" spans="1:5" ht="12.75">
      <c r="A9" t="s">
        <v>6</v>
      </c>
      <c r="B9" s="4">
        <v>42465</v>
      </c>
      <c r="D9" s="4">
        <v>14079</v>
      </c>
      <c r="E9" s="4">
        <v>56544</v>
      </c>
    </row>
    <row r="10" spans="1:5" ht="12.75">
      <c r="A10" t="s">
        <v>7</v>
      </c>
      <c r="B10" s="4">
        <v>35780</v>
      </c>
      <c r="D10" s="4">
        <v>11684</v>
      </c>
      <c r="E10" s="4">
        <v>47464</v>
      </c>
    </row>
    <row r="11" spans="1:5" ht="12.75">
      <c r="A11" t="s">
        <v>8</v>
      </c>
      <c r="B11" s="4">
        <v>33579</v>
      </c>
      <c r="D11" s="4">
        <v>8874</v>
      </c>
      <c r="E11" s="4">
        <v>42453</v>
      </c>
    </row>
    <row r="12" spans="1:5" ht="12.75">
      <c r="A12" t="s">
        <v>9</v>
      </c>
      <c r="B12" s="4">
        <v>28794</v>
      </c>
      <c r="D12" s="4">
        <v>6297</v>
      </c>
      <c r="E12" s="4">
        <v>35091</v>
      </c>
    </row>
    <row r="13" spans="1:5" ht="12.75">
      <c r="A13" t="s">
        <v>10</v>
      </c>
      <c r="B13" s="4">
        <v>27087</v>
      </c>
      <c r="D13" s="4">
        <v>6072</v>
      </c>
      <c r="E13" s="4">
        <v>33159</v>
      </c>
    </row>
    <row r="14" spans="1:5" ht="12.75">
      <c r="A14" t="s">
        <v>11</v>
      </c>
      <c r="B14" s="4">
        <v>26810</v>
      </c>
      <c r="D14" s="4">
        <v>6205</v>
      </c>
      <c r="E14" s="4">
        <v>33015</v>
      </c>
    </row>
    <row r="15" spans="1:5" ht="12.75">
      <c r="A15" t="s">
        <v>12</v>
      </c>
      <c r="B15" s="4">
        <v>23955</v>
      </c>
      <c r="D15" s="4">
        <v>8968</v>
      </c>
      <c r="E15" s="4">
        <v>32923</v>
      </c>
    </row>
    <row r="16" spans="1:5" ht="12.75">
      <c r="A16" t="s">
        <v>13</v>
      </c>
      <c r="B16" s="4">
        <v>22661</v>
      </c>
      <c r="C16">
        <v>284</v>
      </c>
      <c r="D16" s="4">
        <v>15124</v>
      </c>
      <c r="E16" s="4">
        <v>38069</v>
      </c>
    </row>
    <row r="17" spans="1:5" ht="12.75">
      <c r="A17" t="s">
        <v>14</v>
      </c>
      <c r="B17" s="4">
        <v>21674</v>
      </c>
      <c r="C17">
        <v>1513</v>
      </c>
      <c r="D17" s="4">
        <v>14283</v>
      </c>
      <c r="E17" s="4">
        <v>37470</v>
      </c>
    </row>
    <row r="18" spans="1:5" ht="12.75">
      <c r="A18" t="s">
        <v>15</v>
      </c>
      <c r="B18" s="4">
        <v>23633</v>
      </c>
      <c r="C18">
        <v>1675</v>
      </c>
      <c r="D18" s="4">
        <v>20675</v>
      </c>
      <c r="E18" s="4">
        <v>45983</v>
      </c>
    </row>
    <row r="19" spans="1:5" ht="12.75">
      <c r="A19" t="s">
        <v>16</v>
      </c>
      <c r="B19" s="4">
        <v>24669</v>
      </c>
      <c r="C19">
        <v>1201</v>
      </c>
      <c r="D19" s="4">
        <v>18429.148821625713</v>
      </c>
      <c r="E19" s="4">
        <v>44299.14882162571</v>
      </c>
    </row>
    <row r="20" spans="1:5" ht="12.75">
      <c r="A20" t="s">
        <v>23</v>
      </c>
      <c r="B20" s="4">
        <v>29644.89930540645</v>
      </c>
      <c r="C20">
        <v>1109</v>
      </c>
      <c r="D20" s="4">
        <v>22422.402143993233</v>
      </c>
      <c r="E20" s="4">
        <v>53176.30144939968</v>
      </c>
    </row>
    <row r="21" spans="1:5" ht="12.75">
      <c r="A21" t="s">
        <v>27</v>
      </c>
      <c r="B21" s="4">
        <v>30897.119170426857</v>
      </c>
      <c r="C21">
        <v>1707</v>
      </c>
      <c r="D21" s="4">
        <v>22897.04784833617</v>
      </c>
      <c r="E21" s="4">
        <v>55501.16701876302</v>
      </c>
    </row>
    <row r="22" spans="1:5" ht="12.75">
      <c r="A22" t="s">
        <v>28</v>
      </c>
      <c r="B22" s="4">
        <v>33210.06930096848</v>
      </c>
      <c r="C22">
        <v>2562</v>
      </c>
      <c r="D22" s="4">
        <v>22235.287797828823</v>
      </c>
      <c r="E22" s="4">
        <v>58007.3570987973</v>
      </c>
    </row>
    <row r="23" spans="1:5" ht="12.75">
      <c r="A23" t="s">
        <v>29</v>
      </c>
      <c r="B23" s="4">
        <v>39167.25172413793</v>
      </c>
      <c r="C23">
        <v>4520</v>
      </c>
      <c r="D23" s="4">
        <v>16939.05172413793</v>
      </c>
      <c r="E23" s="4">
        <v>60626.30344827587</v>
      </c>
    </row>
    <row r="25" s="10" customFormat="1" ht="12.75">
      <c r="A25" s="12" t="s">
        <v>34</v>
      </c>
    </row>
    <row r="27" spans="2:6" ht="12.75">
      <c r="B27" t="s">
        <v>17</v>
      </c>
      <c r="C27" t="s">
        <v>32</v>
      </c>
      <c r="D27" t="s">
        <v>18</v>
      </c>
      <c r="E27" t="s">
        <v>19</v>
      </c>
      <c r="F27" t="s">
        <v>0</v>
      </c>
    </row>
    <row r="28" spans="1:11" ht="12.75">
      <c r="A28" t="s">
        <v>1</v>
      </c>
      <c r="B28">
        <v>25705</v>
      </c>
      <c r="E28">
        <v>3969</v>
      </c>
      <c r="F28">
        <v>29674</v>
      </c>
      <c r="H28" s="13">
        <f aca="true" t="shared" si="0" ref="H28:H47">B4-B28</f>
        <v>0</v>
      </c>
      <c r="I28" s="13">
        <f>C4-D28</f>
        <v>0</v>
      </c>
      <c r="J28" s="13">
        <f aca="true" t="shared" si="1" ref="J28:K43">D4-E28</f>
        <v>0</v>
      </c>
      <c r="K28" s="13">
        <f t="shared" si="1"/>
        <v>0</v>
      </c>
    </row>
    <row r="29" spans="1:11" ht="12.75">
      <c r="A29" t="s">
        <v>2</v>
      </c>
      <c r="B29">
        <v>57023</v>
      </c>
      <c r="E29">
        <v>8698</v>
      </c>
      <c r="F29">
        <v>65721</v>
      </c>
      <c r="H29" s="13">
        <f t="shared" si="0"/>
        <v>0</v>
      </c>
      <c r="I29" s="13">
        <f aca="true" t="shared" si="2" ref="I29:I47">C5-D29</f>
        <v>0</v>
      </c>
      <c r="J29" s="13">
        <f t="shared" si="1"/>
        <v>0</v>
      </c>
      <c r="K29" s="13">
        <f t="shared" si="1"/>
        <v>0</v>
      </c>
    </row>
    <row r="30" spans="1:11" ht="12.75">
      <c r="A30" t="s">
        <v>3</v>
      </c>
      <c r="B30">
        <v>48941</v>
      </c>
      <c r="E30">
        <v>14795</v>
      </c>
      <c r="F30">
        <v>63736</v>
      </c>
      <c r="H30" s="13">
        <f t="shared" si="0"/>
        <v>0</v>
      </c>
      <c r="I30" s="13">
        <f t="shared" si="2"/>
        <v>0</v>
      </c>
      <c r="J30" s="13">
        <f t="shared" si="1"/>
        <v>0</v>
      </c>
      <c r="K30" s="13">
        <f t="shared" si="1"/>
        <v>0</v>
      </c>
    </row>
    <row r="31" spans="1:11" ht="12.75">
      <c r="A31" t="s">
        <v>4</v>
      </c>
      <c r="B31">
        <v>52190</v>
      </c>
      <c r="E31">
        <v>18200</v>
      </c>
      <c r="F31">
        <v>70390</v>
      </c>
      <c r="H31" s="13">
        <f t="shared" si="0"/>
        <v>0</v>
      </c>
      <c r="I31" s="13">
        <f t="shared" si="2"/>
        <v>0</v>
      </c>
      <c r="J31" s="13">
        <f t="shared" si="1"/>
        <v>0</v>
      </c>
      <c r="K31" s="13">
        <f t="shared" si="1"/>
        <v>0</v>
      </c>
    </row>
    <row r="32" spans="1:11" ht="12.75">
      <c r="A32" t="s">
        <v>5</v>
      </c>
      <c r="B32">
        <v>56949</v>
      </c>
      <c r="E32">
        <v>17581</v>
      </c>
      <c r="F32">
        <v>74530</v>
      </c>
      <c r="H32" s="13">
        <f t="shared" si="0"/>
        <v>0</v>
      </c>
      <c r="I32" s="13">
        <f t="shared" si="2"/>
        <v>0</v>
      </c>
      <c r="J32" s="13">
        <f t="shared" si="1"/>
        <v>0</v>
      </c>
      <c r="K32" s="13">
        <f t="shared" si="1"/>
        <v>0</v>
      </c>
    </row>
    <row r="33" spans="1:11" ht="12.75">
      <c r="A33" t="s">
        <v>6</v>
      </c>
      <c r="B33">
        <v>42465</v>
      </c>
      <c r="E33">
        <v>14079</v>
      </c>
      <c r="F33">
        <v>56544</v>
      </c>
      <c r="H33" s="13">
        <f t="shared" si="0"/>
        <v>0</v>
      </c>
      <c r="I33" s="13">
        <f t="shared" si="2"/>
        <v>0</v>
      </c>
      <c r="J33" s="13">
        <f t="shared" si="1"/>
        <v>0</v>
      </c>
      <c r="K33" s="13">
        <f t="shared" si="1"/>
        <v>0</v>
      </c>
    </row>
    <row r="34" spans="1:11" ht="12.75">
      <c r="A34" t="s">
        <v>7</v>
      </c>
      <c r="B34">
        <v>35780</v>
      </c>
      <c r="E34">
        <v>11684</v>
      </c>
      <c r="F34">
        <v>47464</v>
      </c>
      <c r="H34" s="13">
        <f t="shared" si="0"/>
        <v>0</v>
      </c>
      <c r="I34" s="13">
        <f t="shared" si="2"/>
        <v>0</v>
      </c>
      <c r="J34" s="13">
        <f t="shared" si="1"/>
        <v>0</v>
      </c>
      <c r="K34" s="13">
        <f t="shared" si="1"/>
        <v>0</v>
      </c>
    </row>
    <row r="35" spans="1:11" ht="12.75">
      <c r="A35" t="s">
        <v>8</v>
      </c>
      <c r="B35">
        <v>33579</v>
      </c>
      <c r="E35">
        <v>8874</v>
      </c>
      <c r="F35">
        <v>42453</v>
      </c>
      <c r="H35" s="13">
        <f t="shared" si="0"/>
        <v>0</v>
      </c>
      <c r="I35" s="13">
        <f t="shared" si="2"/>
        <v>0</v>
      </c>
      <c r="J35" s="13">
        <f t="shared" si="1"/>
        <v>0</v>
      </c>
      <c r="K35" s="13">
        <f t="shared" si="1"/>
        <v>0</v>
      </c>
    </row>
    <row r="36" spans="1:11" ht="12.75">
      <c r="A36" t="s">
        <v>9</v>
      </c>
      <c r="B36">
        <v>28794</v>
      </c>
      <c r="E36">
        <v>6297</v>
      </c>
      <c r="F36">
        <v>35091</v>
      </c>
      <c r="H36" s="13">
        <f t="shared" si="0"/>
        <v>0</v>
      </c>
      <c r="I36" s="13">
        <f t="shared" si="2"/>
        <v>0</v>
      </c>
      <c r="J36" s="13">
        <f t="shared" si="1"/>
        <v>0</v>
      </c>
      <c r="K36" s="13">
        <f t="shared" si="1"/>
        <v>0</v>
      </c>
    </row>
    <row r="37" spans="1:11" ht="12.75">
      <c r="A37" t="s">
        <v>10</v>
      </c>
      <c r="B37">
        <v>27087</v>
      </c>
      <c r="E37">
        <v>6072</v>
      </c>
      <c r="F37">
        <v>33159</v>
      </c>
      <c r="H37" s="13">
        <f t="shared" si="0"/>
        <v>0</v>
      </c>
      <c r="I37" s="13">
        <f t="shared" si="2"/>
        <v>0</v>
      </c>
      <c r="J37" s="13">
        <f t="shared" si="1"/>
        <v>0</v>
      </c>
      <c r="K37" s="13">
        <f t="shared" si="1"/>
        <v>0</v>
      </c>
    </row>
    <row r="38" spans="1:11" ht="12.75">
      <c r="A38" t="s">
        <v>11</v>
      </c>
      <c r="B38">
        <v>26810</v>
      </c>
      <c r="E38">
        <v>6205</v>
      </c>
      <c r="F38">
        <v>33015</v>
      </c>
      <c r="H38" s="13">
        <f t="shared" si="0"/>
        <v>0</v>
      </c>
      <c r="I38" s="13">
        <f t="shared" si="2"/>
        <v>0</v>
      </c>
      <c r="J38" s="13">
        <f t="shared" si="1"/>
        <v>0</v>
      </c>
      <c r="K38" s="13">
        <f t="shared" si="1"/>
        <v>0</v>
      </c>
    </row>
    <row r="39" spans="1:11" ht="12.75">
      <c r="A39" t="s">
        <v>12</v>
      </c>
      <c r="B39">
        <v>23955</v>
      </c>
      <c r="E39">
        <v>8968</v>
      </c>
      <c r="F39">
        <v>32923</v>
      </c>
      <c r="H39" s="13">
        <f t="shared" si="0"/>
        <v>0</v>
      </c>
      <c r="I39" s="13">
        <f t="shared" si="2"/>
        <v>0</v>
      </c>
      <c r="J39" s="13">
        <f t="shared" si="1"/>
        <v>0</v>
      </c>
      <c r="K39" s="13">
        <f t="shared" si="1"/>
        <v>0</v>
      </c>
    </row>
    <row r="40" spans="1:11" ht="12.75">
      <c r="A40" t="s">
        <v>13</v>
      </c>
      <c r="B40">
        <v>22661</v>
      </c>
      <c r="D40">
        <v>284</v>
      </c>
      <c r="E40">
        <v>15124</v>
      </c>
      <c r="F40">
        <v>38069</v>
      </c>
      <c r="H40" s="13">
        <f t="shared" si="0"/>
        <v>0</v>
      </c>
      <c r="I40" s="13">
        <f t="shared" si="2"/>
        <v>0</v>
      </c>
      <c r="J40" s="13">
        <f t="shared" si="1"/>
        <v>0</v>
      </c>
      <c r="K40" s="13">
        <f t="shared" si="1"/>
        <v>0</v>
      </c>
    </row>
    <row r="41" spans="1:11" ht="12.75">
      <c r="A41" t="s">
        <v>14</v>
      </c>
      <c r="B41">
        <v>21674</v>
      </c>
      <c r="D41">
        <v>1513</v>
      </c>
      <c r="E41">
        <v>14283</v>
      </c>
      <c r="F41">
        <v>37470</v>
      </c>
      <c r="H41" s="13">
        <f t="shared" si="0"/>
        <v>0</v>
      </c>
      <c r="I41" s="13">
        <f t="shared" si="2"/>
        <v>0</v>
      </c>
      <c r="J41" s="13">
        <f t="shared" si="1"/>
        <v>0</v>
      </c>
      <c r="K41" s="13">
        <f t="shared" si="1"/>
        <v>0</v>
      </c>
    </row>
    <row r="42" spans="1:11" ht="12.75">
      <c r="A42" t="s">
        <v>15</v>
      </c>
      <c r="B42">
        <v>23633</v>
      </c>
      <c r="D42">
        <v>1675</v>
      </c>
      <c r="E42">
        <v>20675</v>
      </c>
      <c r="F42">
        <v>45983</v>
      </c>
      <c r="H42" s="13">
        <f t="shared" si="0"/>
        <v>0</v>
      </c>
      <c r="I42" s="13">
        <f t="shared" si="2"/>
        <v>0</v>
      </c>
      <c r="J42" s="13">
        <f t="shared" si="1"/>
        <v>0</v>
      </c>
      <c r="K42" s="13">
        <f t="shared" si="1"/>
        <v>0</v>
      </c>
    </row>
    <row r="43" spans="1:11" ht="12.75">
      <c r="A43" t="s">
        <v>16</v>
      </c>
      <c r="B43">
        <v>24669</v>
      </c>
      <c r="D43" s="11">
        <v>1201</v>
      </c>
      <c r="E43" s="11">
        <v>18429.148821625713</v>
      </c>
      <c r="F43" s="11">
        <v>44299.14882162571</v>
      </c>
      <c r="H43" s="13">
        <f t="shared" si="0"/>
        <v>0</v>
      </c>
      <c r="I43" s="13">
        <f t="shared" si="2"/>
        <v>0</v>
      </c>
      <c r="J43" s="13">
        <f t="shared" si="1"/>
        <v>0</v>
      </c>
      <c r="K43" s="13">
        <f t="shared" si="1"/>
        <v>0</v>
      </c>
    </row>
    <row r="44" spans="1:11" ht="12.75">
      <c r="A44" t="s">
        <v>23</v>
      </c>
      <c r="B44" s="11">
        <v>29644.89930540645</v>
      </c>
      <c r="C44" s="11"/>
      <c r="D44" s="11">
        <v>1109</v>
      </c>
      <c r="E44" s="11">
        <v>22422.402143993233</v>
      </c>
      <c r="F44" s="11">
        <v>53176.30144939968</v>
      </c>
      <c r="H44" s="13">
        <f t="shared" si="0"/>
        <v>0</v>
      </c>
      <c r="I44" s="13">
        <f t="shared" si="2"/>
        <v>0</v>
      </c>
      <c r="J44" s="13">
        <f aca="true" t="shared" si="3" ref="J44:K47">D20-E44</f>
        <v>0</v>
      </c>
      <c r="K44" s="13">
        <f t="shared" si="3"/>
        <v>0</v>
      </c>
    </row>
    <row r="45" spans="1:11" ht="12.75">
      <c r="A45" t="s">
        <v>27</v>
      </c>
      <c r="B45" s="11">
        <v>30897.119170426857</v>
      </c>
      <c r="C45" s="11"/>
      <c r="D45" s="11">
        <v>1707</v>
      </c>
      <c r="E45" s="11">
        <v>22897.04784833617</v>
      </c>
      <c r="F45" s="11">
        <v>55501.16701876302</v>
      </c>
      <c r="H45" s="13">
        <f t="shared" si="0"/>
        <v>0</v>
      </c>
      <c r="I45" s="13">
        <f t="shared" si="2"/>
        <v>0</v>
      </c>
      <c r="J45" s="13">
        <f t="shared" si="3"/>
        <v>0</v>
      </c>
      <c r="K45" s="13">
        <f t="shared" si="3"/>
        <v>0</v>
      </c>
    </row>
    <row r="46" spans="1:11" ht="12.75">
      <c r="A46" t="s">
        <v>28</v>
      </c>
      <c r="B46" s="11">
        <v>33182.06930096848</v>
      </c>
      <c r="C46" s="11"/>
      <c r="D46" s="11">
        <v>2562</v>
      </c>
      <c r="E46" s="11">
        <v>22235.287797828823</v>
      </c>
      <c r="F46" s="11">
        <v>57979.3570987973</v>
      </c>
      <c r="H46" s="13">
        <f t="shared" si="0"/>
        <v>28</v>
      </c>
      <c r="I46" s="13">
        <f t="shared" si="2"/>
        <v>0</v>
      </c>
      <c r="J46" s="13">
        <f t="shared" si="3"/>
        <v>0</v>
      </c>
      <c r="K46" s="13">
        <f t="shared" si="3"/>
        <v>28</v>
      </c>
    </row>
    <row r="47" spans="1:11" ht="12.75">
      <c r="A47" t="s">
        <v>29</v>
      </c>
      <c r="B47" s="11">
        <v>38895.25172413793</v>
      </c>
      <c r="C47" s="11"/>
      <c r="D47" s="11">
        <v>4523</v>
      </c>
      <c r="E47" s="11">
        <v>17009.05172413793</v>
      </c>
      <c r="F47" s="11">
        <v>60427.30344827587</v>
      </c>
      <c r="H47" s="13">
        <f t="shared" si="0"/>
        <v>272</v>
      </c>
      <c r="I47" s="13">
        <f t="shared" si="2"/>
        <v>-3</v>
      </c>
      <c r="J47" s="13">
        <f t="shared" si="3"/>
        <v>-70</v>
      </c>
      <c r="K47" s="13">
        <f t="shared" si="3"/>
        <v>199</v>
      </c>
    </row>
    <row r="48" spans="1:6" ht="12.75">
      <c r="A48" t="s">
        <v>31</v>
      </c>
      <c r="B48">
        <v>37537</v>
      </c>
      <c r="C48">
        <v>928</v>
      </c>
      <c r="D48">
        <v>3247</v>
      </c>
      <c r="E48">
        <v>16239</v>
      </c>
      <c r="F48">
        <v>57951</v>
      </c>
    </row>
    <row r="50" s="10" customFormat="1" ht="12.75">
      <c r="A50" s="12" t="s">
        <v>35</v>
      </c>
    </row>
    <row r="52" spans="2:6" ht="12.75">
      <c r="B52" t="s">
        <v>17</v>
      </c>
      <c r="C52" t="s">
        <v>32</v>
      </c>
      <c r="D52" t="s">
        <v>18</v>
      </c>
      <c r="E52" t="s">
        <v>19</v>
      </c>
      <c r="F52" t="s">
        <v>0</v>
      </c>
    </row>
    <row r="53" spans="1:11" ht="12.75">
      <c r="A53" t="s">
        <v>1</v>
      </c>
      <c r="B53">
        <f>ROUND(B28,-1)</f>
        <v>25710</v>
      </c>
      <c r="C53">
        <f>ROUND(C28,-1)</f>
        <v>0</v>
      </c>
      <c r="D53">
        <f>ROUND(D28,-1)</f>
        <v>0</v>
      </c>
      <c r="E53">
        <f>ROUND(E28,-1)</f>
        <v>3970</v>
      </c>
      <c r="F53">
        <f>ROUND(F28,-1)</f>
        <v>29670</v>
      </c>
      <c r="H53" s="13"/>
      <c r="I53" s="13"/>
      <c r="J53" s="13"/>
      <c r="K53" s="13"/>
    </row>
    <row r="54" spans="1:11" ht="12.75">
      <c r="A54" t="s">
        <v>2</v>
      </c>
      <c r="B54">
        <f aca="true" t="shared" si="4" ref="B54:F73">ROUND(B29,-1)</f>
        <v>57020</v>
      </c>
      <c r="C54">
        <f t="shared" si="4"/>
        <v>0</v>
      </c>
      <c r="D54">
        <f t="shared" si="4"/>
        <v>0</v>
      </c>
      <c r="E54">
        <f t="shared" si="4"/>
        <v>8700</v>
      </c>
      <c r="F54">
        <f t="shared" si="4"/>
        <v>65720</v>
      </c>
      <c r="H54" s="13"/>
      <c r="I54" s="13"/>
      <c r="J54" s="13"/>
      <c r="K54" s="13"/>
    </row>
    <row r="55" spans="1:11" ht="12.75">
      <c r="A55" t="s">
        <v>3</v>
      </c>
      <c r="B55">
        <f t="shared" si="4"/>
        <v>48940</v>
      </c>
      <c r="C55">
        <f t="shared" si="4"/>
        <v>0</v>
      </c>
      <c r="D55">
        <f t="shared" si="4"/>
        <v>0</v>
      </c>
      <c r="E55">
        <f t="shared" si="4"/>
        <v>14800</v>
      </c>
      <c r="F55">
        <f t="shared" si="4"/>
        <v>63740</v>
      </c>
      <c r="H55" s="13"/>
      <c r="I55" s="13"/>
      <c r="J55" s="13"/>
      <c r="K55" s="13"/>
    </row>
    <row r="56" spans="1:11" ht="12.75">
      <c r="A56" t="s">
        <v>4</v>
      </c>
      <c r="B56">
        <f t="shared" si="4"/>
        <v>52190</v>
      </c>
      <c r="C56">
        <f t="shared" si="4"/>
        <v>0</v>
      </c>
      <c r="D56">
        <f t="shared" si="4"/>
        <v>0</v>
      </c>
      <c r="E56">
        <f t="shared" si="4"/>
        <v>18200</v>
      </c>
      <c r="F56">
        <f t="shared" si="4"/>
        <v>70390</v>
      </c>
      <c r="H56" s="13"/>
      <c r="I56" s="13"/>
      <c r="J56" s="13"/>
      <c r="K56" s="13"/>
    </row>
    <row r="57" spans="1:11" ht="12.75">
      <c r="A57" t="s">
        <v>5</v>
      </c>
      <c r="B57">
        <f t="shared" si="4"/>
        <v>56950</v>
      </c>
      <c r="C57">
        <f t="shared" si="4"/>
        <v>0</v>
      </c>
      <c r="D57">
        <f t="shared" si="4"/>
        <v>0</v>
      </c>
      <c r="E57">
        <f t="shared" si="4"/>
        <v>17580</v>
      </c>
      <c r="F57">
        <f t="shared" si="4"/>
        <v>74530</v>
      </c>
      <c r="H57" s="13"/>
      <c r="I57" s="13"/>
      <c r="J57" s="13"/>
      <c r="K57" s="13"/>
    </row>
    <row r="58" spans="1:11" ht="12.75">
      <c r="A58" t="s">
        <v>6</v>
      </c>
      <c r="B58">
        <f t="shared" si="4"/>
        <v>42470</v>
      </c>
      <c r="C58">
        <f t="shared" si="4"/>
        <v>0</v>
      </c>
      <c r="D58">
        <f t="shared" si="4"/>
        <v>0</v>
      </c>
      <c r="E58">
        <f t="shared" si="4"/>
        <v>14080</v>
      </c>
      <c r="F58">
        <f t="shared" si="4"/>
        <v>56540</v>
      </c>
      <c r="H58" s="13"/>
      <c r="I58" s="13"/>
      <c r="J58" s="13"/>
      <c r="K58" s="13"/>
    </row>
    <row r="59" spans="1:11" ht="12.75">
      <c r="A59" t="s">
        <v>7</v>
      </c>
      <c r="B59">
        <f t="shared" si="4"/>
        <v>35780</v>
      </c>
      <c r="C59">
        <f t="shared" si="4"/>
        <v>0</v>
      </c>
      <c r="D59">
        <f t="shared" si="4"/>
        <v>0</v>
      </c>
      <c r="E59">
        <f t="shared" si="4"/>
        <v>11680</v>
      </c>
      <c r="F59">
        <f t="shared" si="4"/>
        <v>47460</v>
      </c>
      <c r="H59" s="13"/>
      <c r="I59" s="13"/>
      <c r="J59" s="13"/>
      <c r="K59" s="13"/>
    </row>
    <row r="60" spans="1:11" ht="12.75">
      <c r="A60" t="s">
        <v>8</v>
      </c>
      <c r="B60">
        <f t="shared" si="4"/>
        <v>33580</v>
      </c>
      <c r="C60">
        <f t="shared" si="4"/>
        <v>0</v>
      </c>
      <c r="D60">
        <f t="shared" si="4"/>
        <v>0</v>
      </c>
      <c r="E60">
        <f t="shared" si="4"/>
        <v>8870</v>
      </c>
      <c r="F60">
        <f t="shared" si="4"/>
        <v>42450</v>
      </c>
      <c r="H60" s="13"/>
      <c r="I60" s="13"/>
      <c r="J60" s="13"/>
      <c r="K60" s="13"/>
    </row>
    <row r="61" spans="1:11" ht="12.75">
      <c r="A61" t="s">
        <v>9</v>
      </c>
      <c r="B61">
        <f t="shared" si="4"/>
        <v>28790</v>
      </c>
      <c r="C61">
        <f t="shared" si="4"/>
        <v>0</v>
      </c>
      <c r="D61">
        <f t="shared" si="4"/>
        <v>0</v>
      </c>
      <c r="E61">
        <f t="shared" si="4"/>
        <v>6300</v>
      </c>
      <c r="F61">
        <f t="shared" si="4"/>
        <v>35090</v>
      </c>
      <c r="H61" s="13"/>
      <c r="I61" s="13"/>
      <c r="J61" s="13"/>
      <c r="K61" s="13"/>
    </row>
    <row r="62" spans="1:11" ht="12.75">
      <c r="A62" t="s">
        <v>10</v>
      </c>
      <c r="B62">
        <f t="shared" si="4"/>
        <v>27090</v>
      </c>
      <c r="C62">
        <f t="shared" si="4"/>
        <v>0</v>
      </c>
      <c r="D62">
        <f t="shared" si="4"/>
        <v>0</v>
      </c>
      <c r="E62">
        <f t="shared" si="4"/>
        <v>6070</v>
      </c>
      <c r="F62">
        <f t="shared" si="4"/>
        <v>33160</v>
      </c>
      <c r="H62" s="13"/>
      <c r="I62" s="13"/>
      <c r="J62" s="13"/>
      <c r="K62" s="13"/>
    </row>
    <row r="63" spans="1:11" ht="12.75">
      <c r="A63" t="s">
        <v>11</v>
      </c>
      <c r="B63">
        <f t="shared" si="4"/>
        <v>26810</v>
      </c>
      <c r="C63">
        <f t="shared" si="4"/>
        <v>0</v>
      </c>
      <c r="D63">
        <f t="shared" si="4"/>
        <v>0</v>
      </c>
      <c r="E63">
        <f t="shared" si="4"/>
        <v>6210</v>
      </c>
      <c r="F63">
        <f t="shared" si="4"/>
        <v>33020</v>
      </c>
      <c r="H63" s="13"/>
      <c r="I63" s="13"/>
      <c r="J63" s="13"/>
      <c r="K63" s="13"/>
    </row>
    <row r="64" spans="1:11" ht="12.75">
      <c r="A64" t="s">
        <v>12</v>
      </c>
      <c r="B64">
        <f t="shared" si="4"/>
        <v>23960</v>
      </c>
      <c r="C64">
        <f t="shared" si="4"/>
        <v>0</v>
      </c>
      <c r="D64">
        <f t="shared" si="4"/>
        <v>0</v>
      </c>
      <c r="E64">
        <f t="shared" si="4"/>
        <v>8970</v>
      </c>
      <c r="F64">
        <f t="shared" si="4"/>
        <v>32920</v>
      </c>
      <c r="H64" s="13"/>
      <c r="I64" s="13"/>
      <c r="J64" s="13"/>
      <c r="K64" s="13"/>
    </row>
    <row r="65" spans="1:11" ht="12.75">
      <c r="A65" t="s">
        <v>13</v>
      </c>
      <c r="B65">
        <f t="shared" si="4"/>
        <v>22660</v>
      </c>
      <c r="C65">
        <f t="shared" si="4"/>
        <v>0</v>
      </c>
      <c r="D65">
        <f t="shared" si="4"/>
        <v>280</v>
      </c>
      <c r="E65">
        <f t="shared" si="4"/>
        <v>15120</v>
      </c>
      <c r="F65">
        <f t="shared" si="4"/>
        <v>38070</v>
      </c>
      <c r="H65" s="13"/>
      <c r="I65" s="13"/>
      <c r="J65" s="13"/>
      <c r="K65" s="13"/>
    </row>
    <row r="66" spans="1:11" ht="12.75">
      <c r="A66" t="s">
        <v>14</v>
      </c>
      <c r="B66">
        <f t="shared" si="4"/>
        <v>21670</v>
      </c>
      <c r="C66">
        <f t="shared" si="4"/>
        <v>0</v>
      </c>
      <c r="D66">
        <f t="shared" si="4"/>
        <v>1510</v>
      </c>
      <c r="E66">
        <f t="shared" si="4"/>
        <v>14280</v>
      </c>
      <c r="F66">
        <f t="shared" si="4"/>
        <v>37470</v>
      </c>
      <c r="H66" s="13"/>
      <c r="I66" s="13"/>
      <c r="J66" s="13"/>
      <c r="K66" s="13"/>
    </row>
    <row r="67" spans="1:11" ht="12.75">
      <c r="A67" t="s">
        <v>15</v>
      </c>
      <c r="B67">
        <f t="shared" si="4"/>
        <v>23630</v>
      </c>
      <c r="C67">
        <f t="shared" si="4"/>
        <v>0</v>
      </c>
      <c r="D67">
        <f t="shared" si="4"/>
        <v>1680</v>
      </c>
      <c r="E67">
        <f t="shared" si="4"/>
        <v>20680</v>
      </c>
      <c r="F67">
        <f t="shared" si="4"/>
        <v>45980</v>
      </c>
      <c r="H67" s="13"/>
      <c r="I67" s="13"/>
      <c r="J67" s="13"/>
      <c r="K67" s="13"/>
    </row>
    <row r="68" spans="1:11" ht="12.75">
      <c r="A68" t="s">
        <v>16</v>
      </c>
      <c r="B68">
        <f t="shared" si="4"/>
        <v>24670</v>
      </c>
      <c r="C68">
        <f t="shared" si="4"/>
        <v>0</v>
      </c>
      <c r="D68">
        <f t="shared" si="4"/>
        <v>1200</v>
      </c>
      <c r="E68">
        <f t="shared" si="4"/>
        <v>18430</v>
      </c>
      <c r="F68">
        <f t="shared" si="4"/>
        <v>44300</v>
      </c>
      <c r="H68" s="13"/>
      <c r="I68" s="13"/>
      <c r="J68" s="13"/>
      <c r="K68" s="13"/>
    </row>
    <row r="69" spans="1:11" ht="12.75">
      <c r="A69" t="s">
        <v>23</v>
      </c>
      <c r="B69">
        <f t="shared" si="4"/>
        <v>29640</v>
      </c>
      <c r="C69">
        <f t="shared" si="4"/>
        <v>0</v>
      </c>
      <c r="D69">
        <f t="shared" si="4"/>
        <v>1110</v>
      </c>
      <c r="E69">
        <f t="shared" si="4"/>
        <v>22420</v>
      </c>
      <c r="F69">
        <f t="shared" si="4"/>
        <v>53180</v>
      </c>
      <c r="H69" s="13"/>
      <c r="I69" s="13"/>
      <c r="J69" s="13"/>
      <c r="K69" s="13"/>
    </row>
    <row r="70" spans="1:11" ht="12.75">
      <c r="A70" t="s">
        <v>27</v>
      </c>
      <c r="B70">
        <f t="shared" si="4"/>
        <v>30900</v>
      </c>
      <c r="C70">
        <f t="shared" si="4"/>
        <v>0</v>
      </c>
      <c r="D70">
        <f t="shared" si="4"/>
        <v>1710</v>
      </c>
      <c r="E70">
        <f t="shared" si="4"/>
        <v>22900</v>
      </c>
      <c r="F70">
        <f t="shared" si="4"/>
        <v>55500</v>
      </c>
      <c r="H70" s="13"/>
      <c r="I70" s="13"/>
      <c r="J70" s="13"/>
      <c r="K70" s="13"/>
    </row>
    <row r="71" spans="1:11" ht="12.75">
      <c r="A71" t="s">
        <v>28</v>
      </c>
      <c r="B71">
        <f t="shared" si="4"/>
        <v>33180</v>
      </c>
      <c r="C71">
        <f t="shared" si="4"/>
        <v>0</v>
      </c>
      <c r="D71">
        <f t="shared" si="4"/>
        <v>2560</v>
      </c>
      <c r="E71">
        <f t="shared" si="4"/>
        <v>22240</v>
      </c>
      <c r="F71">
        <f t="shared" si="4"/>
        <v>57980</v>
      </c>
      <c r="H71" s="13"/>
      <c r="I71" s="13"/>
      <c r="J71" s="13"/>
      <c r="K71" s="13"/>
    </row>
    <row r="72" spans="1:11" ht="12.75">
      <c r="A72" t="s">
        <v>29</v>
      </c>
      <c r="B72">
        <f t="shared" si="4"/>
        <v>38900</v>
      </c>
      <c r="C72">
        <f t="shared" si="4"/>
        <v>0</v>
      </c>
      <c r="D72">
        <f t="shared" si="4"/>
        <v>4520</v>
      </c>
      <c r="E72">
        <f t="shared" si="4"/>
        <v>17010</v>
      </c>
      <c r="F72">
        <f t="shared" si="4"/>
        <v>60430</v>
      </c>
      <c r="H72" s="13"/>
      <c r="I72" s="13"/>
      <c r="J72" s="13"/>
      <c r="K72" s="13"/>
    </row>
    <row r="73" spans="1:6" ht="12.75">
      <c r="A73" t="s">
        <v>31</v>
      </c>
      <c r="B73">
        <f t="shared" si="4"/>
        <v>37540</v>
      </c>
      <c r="C73">
        <f t="shared" si="4"/>
        <v>930</v>
      </c>
      <c r="D73">
        <f t="shared" si="4"/>
        <v>3250</v>
      </c>
      <c r="E73">
        <f t="shared" si="4"/>
        <v>16240</v>
      </c>
      <c r="F73">
        <f t="shared" si="4"/>
        <v>57950</v>
      </c>
    </row>
    <row r="75" s="10" customFormat="1" ht="12.75">
      <c r="A75" s="12" t="s">
        <v>37</v>
      </c>
    </row>
    <row r="77" spans="2:6" ht="12.75">
      <c r="B77" t="s">
        <v>17</v>
      </c>
      <c r="C77" t="s">
        <v>32</v>
      </c>
      <c r="D77" t="s">
        <v>18</v>
      </c>
      <c r="E77" t="s">
        <v>38</v>
      </c>
      <c r="F77" t="s">
        <v>0</v>
      </c>
    </row>
    <row r="78" spans="1:11" ht="12.75">
      <c r="A78" t="s">
        <v>1</v>
      </c>
      <c r="B78" s="14">
        <v>25705</v>
      </c>
      <c r="C78" s="14">
        <v>0</v>
      </c>
      <c r="D78" s="14">
        <v>0</v>
      </c>
      <c r="E78" s="14">
        <v>3969</v>
      </c>
      <c r="F78" s="14">
        <v>29674</v>
      </c>
      <c r="G78" s="15">
        <f>F78-SUM(B78:E78)</f>
        <v>0</v>
      </c>
      <c r="H78" s="13"/>
      <c r="I78" s="13"/>
      <c r="J78" s="13"/>
      <c r="K78" s="13"/>
    </row>
    <row r="79" spans="1:11" ht="12.75">
      <c r="A79" t="s">
        <v>2</v>
      </c>
      <c r="B79" s="14">
        <v>57023</v>
      </c>
      <c r="C79" s="14">
        <v>0</v>
      </c>
      <c r="D79" s="14">
        <v>0</v>
      </c>
      <c r="E79" s="14">
        <v>8698</v>
      </c>
      <c r="F79" s="14">
        <v>65721</v>
      </c>
      <c r="G79" s="15">
        <f aca="true" t="shared" si="5" ref="G79:G99">F79-SUM(B79:E79)</f>
        <v>0</v>
      </c>
      <c r="H79" s="13"/>
      <c r="I79" s="13"/>
      <c r="J79" s="13"/>
      <c r="K79" s="13"/>
    </row>
    <row r="80" spans="1:11" ht="12.75">
      <c r="A80" t="s">
        <v>3</v>
      </c>
      <c r="B80" s="14">
        <v>48941</v>
      </c>
      <c r="C80" s="14">
        <v>0</v>
      </c>
      <c r="D80" s="14">
        <v>0</v>
      </c>
      <c r="E80" s="14">
        <v>14795</v>
      </c>
      <c r="F80" s="14">
        <v>63736</v>
      </c>
      <c r="G80" s="15">
        <f t="shared" si="5"/>
        <v>0</v>
      </c>
      <c r="H80" s="13"/>
      <c r="I80" s="13"/>
      <c r="J80" s="13"/>
      <c r="K80" s="13"/>
    </row>
    <row r="81" spans="1:11" ht="12.75">
      <c r="A81" t="s">
        <v>4</v>
      </c>
      <c r="B81" s="14">
        <v>52190</v>
      </c>
      <c r="C81" s="14">
        <v>0</v>
      </c>
      <c r="D81" s="14">
        <v>0</v>
      </c>
      <c r="E81" s="14">
        <v>18200</v>
      </c>
      <c r="F81" s="14">
        <v>70390</v>
      </c>
      <c r="G81" s="15">
        <f t="shared" si="5"/>
        <v>0</v>
      </c>
      <c r="H81" s="13"/>
      <c r="I81" s="13"/>
      <c r="J81" s="13"/>
      <c r="K81" s="13"/>
    </row>
    <row r="82" spans="1:11" ht="12.75">
      <c r="A82" t="s">
        <v>5</v>
      </c>
      <c r="B82" s="14">
        <v>56949</v>
      </c>
      <c r="C82" s="14">
        <v>0</v>
      </c>
      <c r="D82" s="14">
        <v>0</v>
      </c>
      <c r="E82" s="14">
        <v>17581</v>
      </c>
      <c r="F82" s="14">
        <v>74530</v>
      </c>
      <c r="G82" s="15">
        <f t="shared" si="5"/>
        <v>0</v>
      </c>
      <c r="H82" s="13"/>
      <c r="I82" s="13"/>
      <c r="J82" s="13"/>
      <c r="K82" s="13"/>
    </row>
    <row r="83" spans="1:11" ht="12.75">
      <c r="A83" t="s">
        <v>6</v>
      </c>
      <c r="B83" s="14">
        <v>42465</v>
      </c>
      <c r="C83" s="14">
        <v>0</v>
      </c>
      <c r="D83" s="14">
        <v>0</v>
      </c>
      <c r="E83" s="14">
        <v>14079</v>
      </c>
      <c r="F83" s="14">
        <v>56544</v>
      </c>
      <c r="G83" s="15">
        <f t="shared" si="5"/>
        <v>0</v>
      </c>
      <c r="H83" s="13"/>
      <c r="I83" s="13"/>
      <c r="J83" s="13"/>
      <c r="K83" s="13"/>
    </row>
    <row r="84" spans="1:11" ht="12.75">
      <c r="A84" t="s">
        <v>7</v>
      </c>
      <c r="B84" s="14">
        <v>35780</v>
      </c>
      <c r="C84" s="14">
        <v>0</v>
      </c>
      <c r="D84" s="14">
        <v>0</v>
      </c>
      <c r="E84" s="14">
        <v>11684</v>
      </c>
      <c r="F84" s="14">
        <v>47464</v>
      </c>
      <c r="G84" s="15">
        <f t="shared" si="5"/>
        <v>0</v>
      </c>
      <c r="H84" s="13"/>
      <c r="I84" s="13"/>
      <c r="J84" s="13"/>
      <c r="K84" s="13"/>
    </row>
    <row r="85" spans="1:11" ht="12.75">
      <c r="A85" t="s">
        <v>8</v>
      </c>
      <c r="B85" s="14">
        <v>33579</v>
      </c>
      <c r="C85" s="14">
        <v>0</v>
      </c>
      <c r="D85" s="14">
        <v>0</v>
      </c>
      <c r="E85" s="14">
        <v>8874</v>
      </c>
      <c r="F85" s="14">
        <v>42453</v>
      </c>
      <c r="G85" s="15">
        <f t="shared" si="5"/>
        <v>0</v>
      </c>
      <c r="H85" s="13"/>
      <c r="I85" s="13"/>
      <c r="J85" s="13"/>
      <c r="K85" s="13"/>
    </row>
    <row r="86" spans="1:11" ht="12.75">
      <c r="A86" t="s">
        <v>9</v>
      </c>
      <c r="B86" s="14">
        <v>28794</v>
      </c>
      <c r="C86" s="14">
        <v>0</v>
      </c>
      <c r="D86" s="14">
        <v>0</v>
      </c>
      <c r="E86" s="14">
        <v>6297</v>
      </c>
      <c r="F86" s="14">
        <v>35091</v>
      </c>
      <c r="G86" s="15">
        <f t="shared" si="5"/>
        <v>0</v>
      </c>
      <c r="H86" s="13"/>
      <c r="I86" s="13"/>
      <c r="J86" s="13"/>
      <c r="K86" s="13"/>
    </row>
    <row r="87" spans="1:11" ht="12.75">
      <c r="A87" t="s">
        <v>10</v>
      </c>
      <c r="B87" s="14">
        <v>27087</v>
      </c>
      <c r="C87" s="14">
        <v>0</v>
      </c>
      <c r="D87" s="14">
        <v>0</v>
      </c>
      <c r="E87" s="14">
        <v>6072</v>
      </c>
      <c r="F87" s="14">
        <v>33159</v>
      </c>
      <c r="G87" s="15">
        <f t="shared" si="5"/>
        <v>0</v>
      </c>
      <c r="H87" s="13"/>
      <c r="I87" s="13"/>
      <c r="J87" s="13"/>
      <c r="K87" s="13"/>
    </row>
    <row r="88" spans="1:11" ht="12.75">
      <c r="A88" t="s">
        <v>11</v>
      </c>
      <c r="B88" s="14">
        <v>26810</v>
      </c>
      <c r="C88" s="14">
        <v>0</v>
      </c>
      <c r="D88" s="14">
        <v>0</v>
      </c>
      <c r="E88" s="14">
        <v>6205</v>
      </c>
      <c r="F88" s="14">
        <v>33015</v>
      </c>
      <c r="G88" s="15">
        <f t="shared" si="5"/>
        <v>0</v>
      </c>
      <c r="H88" s="13"/>
      <c r="I88" s="13"/>
      <c r="J88" s="13"/>
      <c r="K88" s="13"/>
    </row>
    <row r="89" spans="1:11" ht="12.75">
      <c r="A89" t="s">
        <v>12</v>
      </c>
      <c r="B89" s="14">
        <v>23955</v>
      </c>
      <c r="C89" s="14">
        <v>0</v>
      </c>
      <c r="D89" s="14">
        <v>0</v>
      </c>
      <c r="E89" s="14">
        <v>8968</v>
      </c>
      <c r="F89" s="14">
        <v>32923</v>
      </c>
      <c r="G89" s="15">
        <f t="shared" si="5"/>
        <v>0</v>
      </c>
      <c r="H89" s="13"/>
      <c r="I89" s="13"/>
      <c r="J89" s="13"/>
      <c r="K89" s="13"/>
    </row>
    <row r="90" spans="1:11" ht="12.75">
      <c r="A90" t="s">
        <v>13</v>
      </c>
      <c r="B90" s="14">
        <v>22661</v>
      </c>
      <c r="C90" s="14">
        <v>0</v>
      </c>
      <c r="D90" s="14">
        <v>284</v>
      </c>
      <c r="E90" s="14">
        <v>15124</v>
      </c>
      <c r="F90" s="14">
        <v>38069</v>
      </c>
      <c r="G90" s="15">
        <f t="shared" si="5"/>
        <v>0</v>
      </c>
      <c r="H90" s="13"/>
      <c r="I90" s="13"/>
      <c r="J90" s="13"/>
      <c r="K90" s="13"/>
    </row>
    <row r="91" spans="1:11" ht="12.75">
      <c r="A91" t="s">
        <v>14</v>
      </c>
      <c r="B91" s="14">
        <v>21674</v>
      </c>
      <c r="C91" s="14">
        <v>0</v>
      </c>
      <c r="D91" s="14">
        <v>1513</v>
      </c>
      <c r="E91" s="14">
        <v>14283</v>
      </c>
      <c r="F91" s="14">
        <v>37470</v>
      </c>
      <c r="G91" s="15">
        <f t="shared" si="5"/>
        <v>0</v>
      </c>
      <c r="H91" s="13"/>
      <c r="I91" s="13"/>
      <c r="J91" s="13"/>
      <c r="K91" s="13"/>
    </row>
    <row r="92" spans="1:11" ht="12.75">
      <c r="A92" t="s">
        <v>15</v>
      </c>
      <c r="B92" s="14">
        <v>23633</v>
      </c>
      <c r="C92" s="14">
        <v>0</v>
      </c>
      <c r="D92" s="14">
        <v>1675</v>
      </c>
      <c r="E92" s="14">
        <v>20675</v>
      </c>
      <c r="F92" s="14">
        <v>45983</v>
      </c>
      <c r="G92" s="15">
        <f t="shared" si="5"/>
        <v>0</v>
      </c>
      <c r="H92" s="13"/>
      <c r="I92" s="13"/>
      <c r="J92" s="13"/>
      <c r="K92" s="13"/>
    </row>
    <row r="93" spans="1:11" ht="12.75">
      <c r="A93" t="s">
        <v>16</v>
      </c>
      <c r="B93" s="14">
        <v>24669</v>
      </c>
      <c r="C93" s="14">
        <v>0</v>
      </c>
      <c r="D93" s="14">
        <v>1201</v>
      </c>
      <c r="E93" s="14">
        <v>18429.148821625713</v>
      </c>
      <c r="F93" s="14">
        <v>44299.14882162571</v>
      </c>
      <c r="G93" s="15">
        <f t="shared" si="5"/>
        <v>0</v>
      </c>
      <c r="H93" s="13"/>
      <c r="I93" s="13"/>
      <c r="J93" s="13"/>
      <c r="K93" s="13"/>
    </row>
    <row r="94" spans="1:11" ht="12.75">
      <c r="A94" t="s">
        <v>23</v>
      </c>
      <c r="B94" s="14">
        <v>29644.89930540645</v>
      </c>
      <c r="C94" s="14">
        <v>0</v>
      </c>
      <c r="D94" s="14">
        <v>1109</v>
      </c>
      <c r="E94" s="14">
        <v>22422.402143993233</v>
      </c>
      <c r="F94" s="14">
        <v>53176.30144939968</v>
      </c>
      <c r="G94" s="15">
        <f t="shared" si="5"/>
        <v>0</v>
      </c>
      <c r="H94" s="13"/>
      <c r="I94" s="13"/>
      <c r="J94" s="13"/>
      <c r="K94" s="13"/>
    </row>
    <row r="95" spans="1:11" ht="12.75">
      <c r="A95" t="s">
        <v>27</v>
      </c>
      <c r="B95" s="14">
        <v>30897.119170426857</v>
      </c>
      <c r="C95" s="14">
        <v>0</v>
      </c>
      <c r="D95" s="14">
        <v>1707</v>
      </c>
      <c r="E95" s="14">
        <v>22897.04784833617</v>
      </c>
      <c r="F95" s="14">
        <v>55501.16701876302</v>
      </c>
      <c r="G95" s="15">
        <f t="shared" si="5"/>
        <v>0</v>
      </c>
      <c r="H95" s="13"/>
      <c r="I95" s="13"/>
      <c r="J95" s="13"/>
      <c r="K95" s="13"/>
    </row>
    <row r="96" spans="1:11" ht="12.75">
      <c r="A96" t="s">
        <v>28</v>
      </c>
      <c r="B96" s="14">
        <v>33182.06930096848</v>
      </c>
      <c r="C96" s="14">
        <v>0</v>
      </c>
      <c r="D96" s="14">
        <v>2562</v>
      </c>
      <c r="E96" s="14">
        <v>22235.287797828823</v>
      </c>
      <c r="F96" s="14">
        <v>57979.3570987973</v>
      </c>
      <c r="G96" s="15">
        <f t="shared" si="5"/>
        <v>0</v>
      </c>
      <c r="H96" s="13"/>
      <c r="I96" s="13"/>
      <c r="J96" s="13"/>
      <c r="K96" s="13"/>
    </row>
    <row r="97" spans="1:11" ht="12.75">
      <c r="A97" t="s">
        <v>29</v>
      </c>
      <c r="B97" s="14">
        <v>38951.25172413793</v>
      </c>
      <c r="C97" s="14">
        <v>0</v>
      </c>
      <c r="D97" s="14">
        <v>4523</v>
      </c>
      <c r="E97" s="14">
        <v>17007.05172413793</v>
      </c>
      <c r="F97" s="14">
        <v>60481.30344827587</v>
      </c>
      <c r="G97" s="15">
        <f t="shared" si="5"/>
        <v>0</v>
      </c>
      <c r="H97" s="13"/>
      <c r="I97" s="13"/>
      <c r="J97" s="13"/>
      <c r="K97" s="13"/>
    </row>
    <row r="98" spans="1:7" ht="12.75">
      <c r="A98" t="s">
        <v>31</v>
      </c>
      <c r="B98" s="14">
        <v>37677</v>
      </c>
      <c r="C98" s="14">
        <v>928</v>
      </c>
      <c r="D98" s="14">
        <v>3239</v>
      </c>
      <c r="E98" s="14">
        <v>16251</v>
      </c>
      <c r="F98" s="14">
        <v>58095</v>
      </c>
      <c r="G98" s="15">
        <f t="shared" si="5"/>
        <v>0</v>
      </c>
    </row>
    <row r="99" spans="1:7" ht="12.75">
      <c r="A99" t="s">
        <v>36</v>
      </c>
      <c r="B99" s="14">
        <v>17584</v>
      </c>
      <c r="C99" s="14">
        <v>6961</v>
      </c>
      <c r="D99" s="14">
        <v>2098</v>
      </c>
      <c r="E99" s="14">
        <v>16187</v>
      </c>
      <c r="F99" s="14">
        <v>42830</v>
      </c>
      <c r="G99" s="15">
        <f t="shared" si="5"/>
        <v>0</v>
      </c>
    </row>
    <row r="101" s="10" customFormat="1" ht="12.75">
      <c r="A101" s="12" t="s">
        <v>39</v>
      </c>
    </row>
    <row r="103" spans="2:6" ht="12.75">
      <c r="B103" t="s">
        <v>17</v>
      </c>
      <c r="C103" t="s">
        <v>32</v>
      </c>
      <c r="D103" t="s">
        <v>18</v>
      </c>
      <c r="E103" t="s">
        <v>38</v>
      </c>
      <c r="F103" t="s">
        <v>0</v>
      </c>
    </row>
    <row r="104" spans="1:12" ht="12.75">
      <c r="A104" t="s">
        <v>1</v>
      </c>
      <c r="B104" s="14">
        <v>25705</v>
      </c>
      <c r="C104" s="14">
        <v>0</v>
      </c>
      <c r="D104" s="14">
        <v>0</v>
      </c>
      <c r="E104" s="14">
        <v>3969</v>
      </c>
      <c r="F104" s="14">
        <v>29674</v>
      </c>
      <c r="G104" s="15">
        <f>F104-SUM(B104:E104)</f>
        <v>0</v>
      </c>
      <c r="H104" s="15">
        <f>B104-B78</f>
        <v>0</v>
      </c>
      <c r="I104" s="15">
        <f aca="true" t="shared" si="6" ref="I104:L119">C104-C78</f>
        <v>0</v>
      </c>
      <c r="J104" s="15">
        <f t="shared" si="6"/>
        <v>0</v>
      </c>
      <c r="K104" s="15">
        <f t="shared" si="6"/>
        <v>0</v>
      </c>
      <c r="L104" s="15">
        <f t="shared" si="6"/>
        <v>0</v>
      </c>
    </row>
    <row r="105" spans="1:12" ht="12.75">
      <c r="A105" t="s">
        <v>2</v>
      </c>
      <c r="B105" s="14">
        <v>57023</v>
      </c>
      <c r="C105" s="14">
        <v>0</v>
      </c>
      <c r="D105" s="14">
        <v>0</v>
      </c>
      <c r="E105" s="14">
        <v>8698</v>
      </c>
      <c r="F105" s="14">
        <v>65721</v>
      </c>
      <c r="G105" s="15">
        <f aca="true" t="shared" si="7" ref="G105:G124">F105-SUM(B105:E105)</f>
        <v>0</v>
      </c>
      <c r="H105" s="15">
        <f aca="true" t="shared" si="8" ref="H105:H124">B105-B79</f>
        <v>0</v>
      </c>
      <c r="I105" s="15">
        <f t="shared" si="6"/>
        <v>0</v>
      </c>
      <c r="J105" s="15">
        <f t="shared" si="6"/>
        <v>0</v>
      </c>
      <c r="K105" s="15">
        <f t="shared" si="6"/>
        <v>0</v>
      </c>
      <c r="L105" s="15">
        <f t="shared" si="6"/>
        <v>0</v>
      </c>
    </row>
    <row r="106" spans="1:12" ht="12.75">
      <c r="A106" t="s">
        <v>3</v>
      </c>
      <c r="B106" s="14">
        <v>48941</v>
      </c>
      <c r="C106" s="14">
        <v>0</v>
      </c>
      <c r="D106" s="14">
        <v>0</v>
      </c>
      <c r="E106" s="14">
        <v>14795</v>
      </c>
      <c r="F106" s="14">
        <v>63736</v>
      </c>
      <c r="G106" s="15">
        <f t="shared" si="7"/>
        <v>0</v>
      </c>
      <c r="H106" s="15">
        <f t="shared" si="8"/>
        <v>0</v>
      </c>
      <c r="I106" s="15">
        <f t="shared" si="6"/>
        <v>0</v>
      </c>
      <c r="J106" s="15">
        <f t="shared" si="6"/>
        <v>0</v>
      </c>
      <c r="K106" s="15">
        <f t="shared" si="6"/>
        <v>0</v>
      </c>
      <c r="L106" s="15">
        <f t="shared" si="6"/>
        <v>0</v>
      </c>
    </row>
    <row r="107" spans="1:12" ht="12.75">
      <c r="A107" t="s">
        <v>4</v>
      </c>
      <c r="B107" s="14">
        <v>52190</v>
      </c>
      <c r="C107" s="14">
        <v>0</v>
      </c>
      <c r="D107" s="14">
        <v>0</v>
      </c>
      <c r="E107" s="14">
        <v>18200</v>
      </c>
      <c r="F107" s="14">
        <v>70390</v>
      </c>
      <c r="G107" s="15">
        <f t="shared" si="7"/>
        <v>0</v>
      </c>
      <c r="H107" s="15">
        <f t="shared" si="8"/>
        <v>0</v>
      </c>
      <c r="I107" s="15">
        <f t="shared" si="6"/>
        <v>0</v>
      </c>
      <c r="J107" s="15">
        <f t="shared" si="6"/>
        <v>0</v>
      </c>
      <c r="K107" s="15">
        <f t="shared" si="6"/>
        <v>0</v>
      </c>
      <c r="L107" s="15">
        <f t="shared" si="6"/>
        <v>0</v>
      </c>
    </row>
    <row r="108" spans="1:12" ht="12.75">
      <c r="A108" t="s">
        <v>5</v>
      </c>
      <c r="B108" s="14">
        <v>56949</v>
      </c>
      <c r="C108" s="14">
        <v>0</v>
      </c>
      <c r="D108" s="14">
        <v>0</v>
      </c>
      <c r="E108" s="14">
        <v>17581</v>
      </c>
      <c r="F108" s="14">
        <v>74530</v>
      </c>
      <c r="G108" s="15">
        <f t="shared" si="7"/>
        <v>0</v>
      </c>
      <c r="H108" s="15">
        <f t="shared" si="8"/>
        <v>0</v>
      </c>
      <c r="I108" s="15">
        <f t="shared" si="6"/>
        <v>0</v>
      </c>
      <c r="J108" s="15">
        <f t="shared" si="6"/>
        <v>0</v>
      </c>
      <c r="K108" s="15">
        <f t="shared" si="6"/>
        <v>0</v>
      </c>
      <c r="L108" s="15">
        <f t="shared" si="6"/>
        <v>0</v>
      </c>
    </row>
    <row r="109" spans="1:12" ht="12.75">
      <c r="A109" t="s">
        <v>6</v>
      </c>
      <c r="B109" s="14">
        <v>42465</v>
      </c>
      <c r="C109" s="14">
        <v>0</v>
      </c>
      <c r="D109" s="14">
        <v>0</v>
      </c>
      <c r="E109" s="14">
        <v>14079</v>
      </c>
      <c r="F109" s="14">
        <v>56544</v>
      </c>
      <c r="G109" s="15">
        <f t="shared" si="7"/>
        <v>0</v>
      </c>
      <c r="H109" s="15">
        <f t="shared" si="8"/>
        <v>0</v>
      </c>
      <c r="I109" s="15">
        <f t="shared" si="6"/>
        <v>0</v>
      </c>
      <c r="J109" s="15">
        <f t="shared" si="6"/>
        <v>0</v>
      </c>
      <c r="K109" s="15">
        <f t="shared" si="6"/>
        <v>0</v>
      </c>
      <c r="L109" s="15">
        <f t="shared" si="6"/>
        <v>0</v>
      </c>
    </row>
    <row r="110" spans="1:12" ht="12.75">
      <c r="A110" t="s">
        <v>7</v>
      </c>
      <c r="B110" s="14">
        <v>35780</v>
      </c>
      <c r="C110" s="14">
        <v>0</v>
      </c>
      <c r="D110" s="14">
        <v>0</v>
      </c>
      <c r="E110" s="14">
        <v>11684</v>
      </c>
      <c r="F110" s="14">
        <v>47464</v>
      </c>
      <c r="G110" s="15">
        <f t="shared" si="7"/>
        <v>0</v>
      </c>
      <c r="H110" s="15">
        <f t="shared" si="8"/>
        <v>0</v>
      </c>
      <c r="I110" s="15">
        <f t="shared" si="6"/>
        <v>0</v>
      </c>
      <c r="J110" s="15">
        <f t="shared" si="6"/>
        <v>0</v>
      </c>
      <c r="K110" s="15">
        <f t="shared" si="6"/>
        <v>0</v>
      </c>
      <c r="L110" s="15">
        <f t="shared" si="6"/>
        <v>0</v>
      </c>
    </row>
    <row r="111" spans="1:12" ht="12.75">
      <c r="A111" t="s">
        <v>8</v>
      </c>
      <c r="B111" s="14">
        <v>33579</v>
      </c>
      <c r="C111" s="14">
        <v>0</v>
      </c>
      <c r="D111" s="14">
        <v>0</v>
      </c>
      <c r="E111" s="14">
        <v>8874</v>
      </c>
      <c r="F111" s="14">
        <v>42453</v>
      </c>
      <c r="G111" s="15">
        <f t="shared" si="7"/>
        <v>0</v>
      </c>
      <c r="H111" s="15">
        <f t="shared" si="8"/>
        <v>0</v>
      </c>
      <c r="I111" s="15">
        <f t="shared" si="6"/>
        <v>0</v>
      </c>
      <c r="J111" s="15">
        <f t="shared" si="6"/>
        <v>0</v>
      </c>
      <c r="K111" s="15">
        <f t="shared" si="6"/>
        <v>0</v>
      </c>
      <c r="L111" s="15">
        <f t="shared" si="6"/>
        <v>0</v>
      </c>
    </row>
    <row r="112" spans="1:12" ht="12.75">
      <c r="A112" t="s">
        <v>9</v>
      </c>
      <c r="B112" s="14">
        <v>28794</v>
      </c>
      <c r="C112" s="14">
        <v>0</v>
      </c>
      <c r="D112" s="14">
        <v>0</v>
      </c>
      <c r="E112" s="14">
        <v>6297</v>
      </c>
      <c r="F112" s="14">
        <v>35091</v>
      </c>
      <c r="G112" s="15">
        <f t="shared" si="7"/>
        <v>0</v>
      </c>
      <c r="H112" s="15">
        <f t="shared" si="8"/>
        <v>0</v>
      </c>
      <c r="I112" s="15">
        <f t="shared" si="6"/>
        <v>0</v>
      </c>
      <c r="J112" s="15">
        <f t="shared" si="6"/>
        <v>0</v>
      </c>
      <c r="K112" s="15">
        <f t="shared" si="6"/>
        <v>0</v>
      </c>
      <c r="L112" s="15">
        <f t="shared" si="6"/>
        <v>0</v>
      </c>
    </row>
    <row r="113" spans="1:12" ht="12.75">
      <c r="A113" t="s">
        <v>10</v>
      </c>
      <c r="B113" s="14">
        <v>27087</v>
      </c>
      <c r="C113" s="14">
        <v>0</v>
      </c>
      <c r="D113" s="14">
        <v>0</v>
      </c>
      <c r="E113" s="14">
        <v>6072</v>
      </c>
      <c r="F113" s="14">
        <v>33159</v>
      </c>
      <c r="G113" s="15">
        <f t="shared" si="7"/>
        <v>0</v>
      </c>
      <c r="H113" s="15">
        <f t="shared" si="8"/>
        <v>0</v>
      </c>
      <c r="I113" s="15">
        <f t="shared" si="6"/>
        <v>0</v>
      </c>
      <c r="J113" s="15">
        <f t="shared" si="6"/>
        <v>0</v>
      </c>
      <c r="K113" s="15">
        <f t="shared" si="6"/>
        <v>0</v>
      </c>
      <c r="L113" s="15">
        <f t="shared" si="6"/>
        <v>0</v>
      </c>
    </row>
    <row r="114" spans="1:12" ht="12.75">
      <c r="A114" t="s">
        <v>11</v>
      </c>
      <c r="B114" s="14">
        <v>26810</v>
      </c>
      <c r="C114" s="14">
        <v>0</v>
      </c>
      <c r="D114" s="14">
        <v>0</v>
      </c>
      <c r="E114" s="14">
        <v>6205</v>
      </c>
      <c r="F114" s="14">
        <v>33015</v>
      </c>
      <c r="G114" s="15">
        <f t="shared" si="7"/>
        <v>0</v>
      </c>
      <c r="H114" s="15">
        <f t="shared" si="8"/>
        <v>0</v>
      </c>
      <c r="I114" s="15">
        <f t="shared" si="6"/>
        <v>0</v>
      </c>
      <c r="J114" s="15">
        <f t="shared" si="6"/>
        <v>0</v>
      </c>
      <c r="K114" s="15">
        <f t="shared" si="6"/>
        <v>0</v>
      </c>
      <c r="L114" s="15">
        <f t="shared" si="6"/>
        <v>0</v>
      </c>
    </row>
    <row r="115" spans="1:12" ht="12.75">
      <c r="A115" t="s">
        <v>12</v>
      </c>
      <c r="B115" s="14">
        <v>23955</v>
      </c>
      <c r="C115" s="14">
        <v>0</v>
      </c>
      <c r="D115" s="14">
        <v>0</v>
      </c>
      <c r="E115" s="14">
        <v>8968</v>
      </c>
      <c r="F115" s="14">
        <v>32923</v>
      </c>
      <c r="G115" s="15">
        <f t="shared" si="7"/>
        <v>0</v>
      </c>
      <c r="H115" s="15">
        <f t="shared" si="8"/>
        <v>0</v>
      </c>
      <c r="I115" s="15">
        <f t="shared" si="6"/>
        <v>0</v>
      </c>
      <c r="J115" s="15">
        <f t="shared" si="6"/>
        <v>0</v>
      </c>
      <c r="K115" s="15">
        <f t="shared" si="6"/>
        <v>0</v>
      </c>
      <c r="L115" s="15">
        <f t="shared" si="6"/>
        <v>0</v>
      </c>
    </row>
    <row r="116" spans="1:12" ht="12.75">
      <c r="A116" t="s">
        <v>13</v>
      </c>
      <c r="B116" s="14">
        <v>22661</v>
      </c>
      <c r="C116" s="14">
        <v>0</v>
      </c>
      <c r="D116" s="14">
        <v>284</v>
      </c>
      <c r="E116" s="14">
        <v>15124</v>
      </c>
      <c r="F116" s="14">
        <v>38069</v>
      </c>
      <c r="G116" s="15">
        <f t="shared" si="7"/>
        <v>0</v>
      </c>
      <c r="H116" s="15">
        <f t="shared" si="8"/>
        <v>0</v>
      </c>
      <c r="I116" s="15">
        <f t="shared" si="6"/>
        <v>0</v>
      </c>
      <c r="J116" s="15">
        <f t="shared" si="6"/>
        <v>0</v>
      </c>
      <c r="K116" s="15">
        <f t="shared" si="6"/>
        <v>0</v>
      </c>
      <c r="L116" s="15">
        <f t="shared" si="6"/>
        <v>0</v>
      </c>
    </row>
    <row r="117" spans="1:12" ht="12.75">
      <c r="A117" t="s">
        <v>14</v>
      </c>
      <c r="B117" s="14">
        <v>21674</v>
      </c>
      <c r="C117" s="14">
        <v>0</v>
      </c>
      <c r="D117" s="14">
        <v>1513</v>
      </c>
      <c r="E117" s="14">
        <v>14283</v>
      </c>
      <c r="F117" s="14">
        <v>37470</v>
      </c>
      <c r="G117" s="15">
        <f t="shared" si="7"/>
        <v>0</v>
      </c>
      <c r="H117" s="15">
        <f t="shared" si="8"/>
        <v>0</v>
      </c>
      <c r="I117" s="15">
        <f t="shared" si="6"/>
        <v>0</v>
      </c>
      <c r="J117" s="15">
        <f t="shared" si="6"/>
        <v>0</v>
      </c>
      <c r="K117" s="15">
        <f t="shared" si="6"/>
        <v>0</v>
      </c>
      <c r="L117" s="15">
        <f t="shared" si="6"/>
        <v>0</v>
      </c>
    </row>
    <row r="118" spans="1:12" ht="12.75">
      <c r="A118" t="s">
        <v>15</v>
      </c>
      <c r="B118" s="14">
        <v>23633</v>
      </c>
      <c r="C118" s="14">
        <v>0</v>
      </c>
      <c r="D118" s="14">
        <v>1675</v>
      </c>
      <c r="E118" s="14">
        <v>20675</v>
      </c>
      <c r="F118" s="14">
        <v>45983</v>
      </c>
      <c r="G118" s="15">
        <f t="shared" si="7"/>
        <v>0</v>
      </c>
      <c r="H118" s="15">
        <f t="shared" si="8"/>
        <v>0</v>
      </c>
      <c r="I118" s="15">
        <f t="shared" si="6"/>
        <v>0</v>
      </c>
      <c r="J118" s="15">
        <f t="shared" si="6"/>
        <v>0</v>
      </c>
      <c r="K118" s="15">
        <f t="shared" si="6"/>
        <v>0</v>
      </c>
      <c r="L118" s="15">
        <f t="shared" si="6"/>
        <v>0</v>
      </c>
    </row>
    <row r="119" spans="1:12" ht="12.75">
      <c r="A119" t="s">
        <v>16</v>
      </c>
      <c r="B119" s="14">
        <v>24669</v>
      </c>
      <c r="C119" s="14">
        <v>0</v>
      </c>
      <c r="D119" s="14">
        <v>1201</v>
      </c>
      <c r="E119" s="14">
        <v>18429.148821625713</v>
      </c>
      <c r="F119" s="14">
        <v>44299.14882162571</v>
      </c>
      <c r="G119" s="15">
        <f t="shared" si="7"/>
        <v>0</v>
      </c>
      <c r="H119" s="15">
        <f t="shared" si="8"/>
        <v>0</v>
      </c>
      <c r="I119" s="15">
        <f t="shared" si="6"/>
        <v>0</v>
      </c>
      <c r="J119" s="15">
        <f t="shared" si="6"/>
        <v>0</v>
      </c>
      <c r="K119" s="15">
        <f t="shared" si="6"/>
        <v>0</v>
      </c>
      <c r="L119" s="15">
        <f t="shared" si="6"/>
        <v>0</v>
      </c>
    </row>
    <row r="120" spans="1:12" ht="12.75">
      <c r="A120" t="s">
        <v>23</v>
      </c>
      <c r="B120" s="14">
        <v>29644.89930540645</v>
      </c>
      <c r="C120" s="14">
        <v>0</v>
      </c>
      <c r="D120" s="14">
        <v>1109</v>
      </c>
      <c r="E120" s="14">
        <v>22422.402143993233</v>
      </c>
      <c r="F120" s="14">
        <v>53176.30144939968</v>
      </c>
      <c r="G120" s="15">
        <f t="shared" si="7"/>
        <v>0</v>
      </c>
      <c r="H120" s="15">
        <f t="shared" si="8"/>
        <v>0</v>
      </c>
      <c r="I120" s="15">
        <f aca="true" t="shared" si="9" ref="I120:L125">C120-C94</f>
        <v>0</v>
      </c>
      <c r="J120" s="15">
        <f t="shared" si="9"/>
        <v>0</v>
      </c>
      <c r="K120" s="15">
        <f t="shared" si="9"/>
        <v>0</v>
      </c>
      <c r="L120" s="15">
        <f t="shared" si="9"/>
        <v>0</v>
      </c>
    </row>
    <row r="121" spans="1:12" ht="12.75">
      <c r="A121" t="s">
        <v>27</v>
      </c>
      <c r="B121" s="14">
        <v>30897.119170426857</v>
      </c>
      <c r="C121" s="14">
        <v>0</v>
      </c>
      <c r="D121" s="14">
        <v>1707</v>
      </c>
      <c r="E121" s="14">
        <v>22897.04784833617</v>
      </c>
      <c r="F121" s="14">
        <v>55501.16701876302</v>
      </c>
      <c r="G121" s="15">
        <f t="shared" si="7"/>
        <v>0</v>
      </c>
      <c r="H121" s="15">
        <f t="shared" si="8"/>
        <v>0</v>
      </c>
      <c r="I121" s="15">
        <f t="shared" si="9"/>
        <v>0</v>
      </c>
      <c r="J121" s="15">
        <f t="shared" si="9"/>
        <v>0</v>
      </c>
      <c r="K121" s="15">
        <f t="shared" si="9"/>
        <v>0</v>
      </c>
      <c r="L121" s="15">
        <f t="shared" si="9"/>
        <v>0</v>
      </c>
    </row>
    <row r="122" spans="1:12" ht="12.75">
      <c r="A122" t="s">
        <v>28</v>
      </c>
      <c r="B122" s="14">
        <v>33182.06930096848</v>
      </c>
      <c r="C122" s="14">
        <v>0</v>
      </c>
      <c r="D122" s="14">
        <v>2562</v>
      </c>
      <c r="E122" s="14">
        <v>22235.287797828823</v>
      </c>
      <c r="F122" s="14">
        <v>57979.3570987973</v>
      </c>
      <c r="G122" s="15">
        <f t="shared" si="7"/>
        <v>0</v>
      </c>
      <c r="H122" s="15">
        <f t="shared" si="8"/>
        <v>0</v>
      </c>
      <c r="I122" s="15">
        <f t="shared" si="9"/>
        <v>0</v>
      </c>
      <c r="J122" s="15">
        <f t="shared" si="9"/>
        <v>0</v>
      </c>
      <c r="K122" s="15">
        <f t="shared" si="9"/>
        <v>0</v>
      </c>
      <c r="L122" s="15">
        <f t="shared" si="9"/>
        <v>0</v>
      </c>
    </row>
    <row r="123" spans="1:12" ht="12.75">
      <c r="A123" t="s">
        <v>29</v>
      </c>
      <c r="B123" s="14">
        <v>38951.25172413793</v>
      </c>
      <c r="C123" s="14">
        <v>0</v>
      </c>
      <c r="D123" s="14">
        <v>4523</v>
      </c>
      <c r="E123" s="14">
        <v>17007.05172413793</v>
      </c>
      <c r="F123" s="14">
        <v>60481.30344827587</v>
      </c>
      <c r="G123" s="15">
        <f t="shared" si="7"/>
        <v>0</v>
      </c>
      <c r="H123" s="15">
        <f t="shared" si="8"/>
        <v>0</v>
      </c>
      <c r="I123" s="15">
        <f t="shared" si="9"/>
        <v>0</v>
      </c>
      <c r="J123" s="15">
        <f t="shared" si="9"/>
        <v>0</v>
      </c>
      <c r="K123" s="15">
        <f t="shared" si="9"/>
        <v>0</v>
      </c>
      <c r="L123" s="15">
        <f t="shared" si="9"/>
        <v>0</v>
      </c>
    </row>
    <row r="124" spans="1:12" ht="12.75">
      <c r="A124" t="s">
        <v>31</v>
      </c>
      <c r="B124" s="14">
        <v>37677</v>
      </c>
      <c r="C124" s="14">
        <v>928</v>
      </c>
      <c r="D124" s="14">
        <v>3239</v>
      </c>
      <c r="E124" s="14">
        <v>16251</v>
      </c>
      <c r="F124" s="14">
        <v>58095</v>
      </c>
      <c r="G124" s="15">
        <f t="shared" si="7"/>
        <v>0</v>
      </c>
      <c r="H124" s="15">
        <f t="shared" si="8"/>
        <v>0</v>
      </c>
      <c r="I124" s="15">
        <f t="shared" si="9"/>
        <v>0</v>
      </c>
      <c r="J124" s="15">
        <f t="shared" si="9"/>
        <v>0</v>
      </c>
      <c r="K124" s="15">
        <f t="shared" si="9"/>
        <v>0</v>
      </c>
      <c r="L124" s="15">
        <f t="shared" si="9"/>
        <v>0</v>
      </c>
    </row>
    <row r="125" spans="1:12" ht="12.75">
      <c r="A125" t="s">
        <v>36</v>
      </c>
      <c r="B125" s="14">
        <f>'[1]Affordable - England (location)'!$W$257</f>
        <v>17616</v>
      </c>
      <c r="C125" s="14">
        <v>6961</v>
      </c>
      <c r="D125" s="14">
        <v>2098</v>
      </c>
      <c r="E125" s="14">
        <v>16187</v>
      </c>
      <c r="F125" s="14">
        <f>'[1]Affordable - England (location)'!$W$295</f>
        <v>42862</v>
      </c>
      <c r="G125" s="15">
        <f>F125-SUM(B125:E125)</f>
        <v>0</v>
      </c>
      <c r="H125" s="15">
        <f>B125-B99</f>
        <v>32</v>
      </c>
      <c r="I125" s="15">
        <f t="shared" si="9"/>
        <v>0</v>
      </c>
      <c r="J125" s="15">
        <f t="shared" si="9"/>
        <v>0</v>
      </c>
      <c r="K125" s="15">
        <f t="shared" si="9"/>
        <v>0</v>
      </c>
      <c r="L125" s="15">
        <f t="shared" si="9"/>
        <v>32</v>
      </c>
    </row>
    <row r="127" s="10" customFormat="1" ht="12.75">
      <c r="A127" s="12" t="s">
        <v>40</v>
      </c>
    </row>
    <row r="129" spans="2:6" ht="12.75">
      <c r="B129" t="s">
        <v>17</v>
      </c>
      <c r="C129" t="s">
        <v>32</v>
      </c>
      <c r="D129" t="s">
        <v>18</v>
      </c>
      <c r="E129" t="s">
        <v>38</v>
      </c>
      <c r="F129" t="s">
        <v>0</v>
      </c>
    </row>
    <row r="130" spans="1:12" ht="12.75">
      <c r="A130" t="s">
        <v>1</v>
      </c>
      <c r="B130" s="4">
        <v>25705</v>
      </c>
      <c r="C130" s="4">
        <v>0</v>
      </c>
      <c r="D130" s="14">
        <v>0</v>
      </c>
      <c r="E130" s="4">
        <v>3969</v>
      </c>
      <c r="F130" s="4">
        <v>29674</v>
      </c>
      <c r="G130" s="15">
        <f aca="true" t="shared" si="10" ref="G130:G152">F130-SUM(B130:E130)</f>
        <v>0</v>
      </c>
      <c r="H130" s="17">
        <f aca="true" t="shared" si="11" ref="H130:H151">B130-B104</f>
        <v>0</v>
      </c>
      <c r="I130" s="17">
        <f aca="true" t="shared" si="12" ref="I130:I151">C130-C104</f>
        <v>0</v>
      </c>
      <c r="J130" s="17">
        <f aca="true" t="shared" si="13" ref="J130:J151">D130-D104</f>
        <v>0</v>
      </c>
      <c r="K130" s="17">
        <f aca="true" t="shared" si="14" ref="K130:K151">E130-E104</f>
        <v>0</v>
      </c>
      <c r="L130" s="17">
        <f aca="true" t="shared" si="15" ref="L130:L151">F130-F104</f>
        <v>0</v>
      </c>
    </row>
    <row r="131" spans="1:12" ht="12.75">
      <c r="A131" t="s">
        <v>2</v>
      </c>
      <c r="B131" s="4">
        <v>57023</v>
      </c>
      <c r="C131" s="4">
        <v>0</v>
      </c>
      <c r="D131" s="14">
        <v>0</v>
      </c>
      <c r="E131" s="4">
        <v>8698</v>
      </c>
      <c r="F131" s="4">
        <v>65721</v>
      </c>
      <c r="G131" s="15">
        <f t="shared" si="10"/>
        <v>0</v>
      </c>
      <c r="H131" s="17">
        <f t="shared" si="11"/>
        <v>0</v>
      </c>
      <c r="I131" s="17">
        <f t="shared" si="12"/>
        <v>0</v>
      </c>
      <c r="J131" s="17">
        <f t="shared" si="13"/>
        <v>0</v>
      </c>
      <c r="K131" s="17">
        <f t="shared" si="14"/>
        <v>0</v>
      </c>
      <c r="L131" s="17">
        <f t="shared" si="15"/>
        <v>0</v>
      </c>
    </row>
    <row r="132" spans="1:12" ht="12.75">
      <c r="A132" t="s">
        <v>3</v>
      </c>
      <c r="B132" s="4">
        <v>48941</v>
      </c>
      <c r="C132" s="4">
        <v>0</v>
      </c>
      <c r="D132" s="14">
        <v>0</v>
      </c>
      <c r="E132" s="4">
        <v>14795</v>
      </c>
      <c r="F132" s="4">
        <v>63736</v>
      </c>
      <c r="G132" s="15">
        <f t="shared" si="10"/>
        <v>0</v>
      </c>
      <c r="H132" s="17">
        <f t="shared" si="11"/>
        <v>0</v>
      </c>
      <c r="I132" s="17">
        <f t="shared" si="12"/>
        <v>0</v>
      </c>
      <c r="J132" s="17">
        <f t="shared" si="13"/>
        <v>0</v>
      </c>
      <c r="K132" s="17">
        <f t="shared" si="14"/>
        <v>0</v>
      </c>
      <c r="L132" s="17">
        <f t="shared" si="15"/>
        <v>0</v>
      </c>
    </row>
    <row r="133" spans="1:12" ht="12.75">
      <c r="A133" t="s">
        <v>4</v>
      </c>
      <c r="B133" s="4">
        <v>52190</v>
      </c>
      <c r="C133" s="4">
        <v>0</v>
      </c>
      <c r="D133" s="14">
        <v>0</v>
      </c>
      <c r="E133" s="4">
        <v>18200</v>
      </c>
      <c r="F133" s="4">
        <v>70390</v>
      </c>
      <c r="G133" s="15">
        <f t="shared" si="10"/>
        <v>0</v>
      </c>
      <c r="H133" s="17">
        <f t="shared" si="11"/>
        <v>0</v>
      </c>
      <c r="I133" s="17">
        <f t="shared" si="12"/>
        <v>0</v>
      </c>
      <c r="J133" s="17">
        <f t="shared" si="13"/>
        <v>0</v>
      </c>
      <c r="K133" s="17">
        <f t="shared" si="14"/>
        <v>0</v>
      </c>
      <c r="L133" s="17">
        <f t="shared" si="15"/>
        <v>0</v>
      </c>
    </row>
    <row r="134" spans="1:12" ht="12.75">
      <c r="A134" t="s">
        <v>5</v>
      </c>
      <c r="B134" s="4">
        <v>56949</v>
      </c>
      <c r="C134" s="4">
        <v>0</v>
      </c>
      <c r="D134" s="14">
        <v>0</v>
      </c>
      <c r="E134" s="4">
        <v>17581</v>
      </c>
      <c r="F134" s="4">
        <v>74530</v>
      </c>
      <c r="G134" s="15">
        <f t="shared" si="10"/>
        <v>0</v>
      </c>
      <c r="H134" s="17">
        <f t="shared" si="11"/>
        <v>0</v>
      </c>
      <c r="I134" s="17">
        <f t="shared" si="12"/>
        <v>0</v>
      </c>
      <c r="J134" s="17">
        <f t="shared" si="13"/>
        <v>0</v>
      </c>
      <c r="K134" s="17">
        <f t="shared" si="14"/>
        <v>0</v>
      </c>
      <c r="L134" s="17">
        <f t="shared" si="15"/>
        <v>0</v>
      </c>
    </row>
    <row r="135" spans="1:12" ht="12.75">
      <c r="A135" t="s">
        <v>6</v>
      </c>
      <c r="B135" s="4">
        <v>42465</v>
      </c>
      <c r="C135" s="4">
        <v>0</v>
      </c>
      <c r="D135" s="14">
        <v>0</v>
      </c>
      <c r="E135" s="4">
        <v>14079</v>
      </c>
      <c r="F135" s="4">
        <v>56544</v>
      </c>
      <c r="G135" s="15">
        <f t="shared" si="10"/>
        <v>0</v>
      </c>
      <c r="H135" s="17">
        <f t="shared" si="11"/>
        <v>0</v>
      </c>
      <c r="I135" s="17">
        <f t="shared" si="12"/>
        <v>0</v>
      </c>
      <c r="J135" s="17">
        <f t="shared" si="13"/>
        <v>0</v>
      </c>
      <c r="K135" s="17">
        <f t="shared" si="14"/>
        <v>0</v>
      </c>
      <c r="L135" s="17">
        <f t="shared" si="15"/>
        <v>0</v>
      </c>
    </row>
    <row r="136" spans="1:12" ht="12.75">
      <c r="A136" t="s">
        <v>7</v>
      </c>
      <c r="B136" s="4">
        <v>35780</v>
      </c>
      <c r="C136" s="4">
        <v>0</v>
      </c>
      <c r="D136" s="14">
        <v>0</v>
      </c>
      <c r="E136" s="4">
        <v>11684</v>
      </c>
      <c r="F136" s="4">
        <v>47464</v>
      </c>
      <c r="G136" s="15">
        <f t="shared" si="10"/>
        <v>0</v>
      </c>
      <c r="H136" s="17">
        <f t="shared" si="11"/>
        <v>0</v>
      </c>
      <c r="I136" s="17">
        <f t="shared" si="12"/>
        <v>0</v>
      </c>
      <c r="J136" s="17">
        <f t="shared" si="13"/>
        <v>0</v>
      </c>
      <c r="K136" s="17">
        <f t="shared" si="14"/>
        <v>0</v>
      </c>
      <c r="L136" s="17">
        <f t="shared" si="15"/>
        <v>0</v>
      </c>
    </row>
    <row r="137" spans="1:12" ht="12.75">
      <c r="A137" t="s">
        <v>8</v>
      </c>
      <c r="B137" s="4">
        <v>33579</v>
      </c>
      <c r="C137" s="4">
        <v>0</v>
      </c>
      <c r="D137" s="14">
        <v>0</v>
      </c>
      <c r="E137" s="4">
        <v>8874</v>
      </c>
      <c r="F137" s="4">
        <v>42453</v>
      </c>
      <c r="G137" s="15">
        <f t="shared" si="10"/>
        <v>0</v>
      </c>
      <c r="H137" s="17">
        <f t="shared" si="11"/>
        <v>0</v>
      </c>
      <c r="I137" s="17">
        <f t="shared" si="12"/>
        <v>0</v>
      </c>
      <c r="J137" s="17">
        <f t="shared" si="13"/>
        <v>0</v>
      </c>
      <c r="K137" s="17">
        <f t="shared" si="14"/>
        <v>0</v>
      </c>
      <c r="L137" s="17">
        <f t="shared" si="15"/>
        <v>0</v>
      </c>
    </row>
    <row r="138" spans="1:12" ht="12.75">
      <c r="A138" t="s">
        <v>9</v>
      </c>
      <c r="B138" s="4">
        <v>28794</v>
      </c>
      <c r="C138" s="4">
        <v>0</v>
      </c>
      <c r="D138" s="14">
        <v>0</v>
      </c>
      <c r="E138" s="4">
        <v>6297</v>
      </c>
      <c r="F138" s="4">
        <v>35091</v>
      </c>
      <c r="G138" s="15">
        <f t="shared" si="10"/>
        <v>0</v>
      </c>
      <c r="H138" s="17">
        <f t="shared" si="11"/>
        <v>0</v>
      </c>
      <c r="I138" s="17">
        <f t="shared" si="12"/>
        <v>0</v>
      </c>
      <c r="J138" s="17">
        <f t="shared" si="13"/>
        <v>0</v>
      </c>
      <c r="K138" s="17">
        <f t="shared" si="14"/>
        <v>0</v>
      </c>
      <c r="L138" s="17">
        <f t="shared" si="15"/>
        <v>0</v>
      </c>
    </row>
    <row r="139" spans="1:12" ht="12.75">
      <c r="A139" t="s">
        <v>10</v>
      </c>
      <c r="B139" s="4">
        <v>27087</v>
      </c>
      <c r="C139" s="4">
        <v>0</v>
      </c>
      <c r="D139" s="14">
        <v>0</v>
      </c>
      <c r="E139" s="4">
        <v>6072</v>
      </c>
      <c r="F139" s="4">
        <v>33159</v>
      </c>
      <c r="G139" s="15">
        <f t="shared" si="10"/>
        <v>0</v>
      </c>
      <c r="H139" s="17">
        <f t="shared" si="11"/>
        <v>0</v>
      </c>
      <c r="I139" s="17">
        <f t="shared" si="12"/>
        <v>0</v>
      </c>
      <c r="J139" s="17">
        <f t="shared" si="13"/>
        <v>0</v>
      </c>
      <c r="K139" s="17">
        <f t="shared" si="14"/>
        <v>0</v>
      </c>
      <c r="L139" s="17">
        <f t="shared" si="15"/>
        <v>0</v>
      </c>
    </row>
    <row r="140" spans="1:12" ht="12.75">
      <c r="A140" t="s">
        <v>11</v>
      </c>
      <c r="B140" s="4">
        <v>26810</v>
      </c>
      <c r="C140" s="4">
        <v>0</v>
      </c>
      <c r="D140" s="14">
        <v>0</v>
      </c>
      <c r="E140" s="4">
        <v>6205</v>
      </c>
      <c r="F140" s="4">
        <v>33015</v>
      </c>
      <c r="G140" s="15">
        <f t="shared" si="10"/>
        <v>0</v>
      </c>
      <c r="H140" s="17">
        <f t="shared" si="11"/>
        <v>0</v>
      </c>
      <c r="I140" s="17">
        <f t="shared" si="12"/>
        <v>0</v>
      </c>
      <c r="J140" s="17">
        <f t="shared" si="13"/>
        <v>0</v>
      </c>
      <c r="K140" s="17">
        <f t="shared" si="14"/>
        <v>0</v>
      </c>
      <c r="L140" s="17">
        <f t="shared" si="15"/>
        <v>0</v>
      </c>
    </row>
    <row r="141" spans="1:12" ht="12.75">
      <c r="A141" t="s">
        <v>12</v>
      </c>
      <c r="B141" s="4">
        <v>23955</v>
      </c>
      <c r="C141" s="4">
        <v>0</v>
      </c>
      <c r="D141" s="14">
        <v>0</v>
      </c>
      <c r="E141" s="4">
        <v>8968</v>
      </c>
      <c r="F141" s="4">
        <v>32923</v>
      </c>
      <c r="G141" s="15">
        <f t="shared" si="10"/>
        <v>0</v>
      </c>
      <c r="H141" s="17">
        <f t="shared" si="11"/>
        <v>0</v>
      </c>
      <c r="I141" s="17">
        <f t="shared" si="12"/>
        <v>0</v>
      </c>
      <c r="J141" s="17">
        <f t="shared" si="13"/>
        <v>0</v>
      </c>
      <c r="K141" s="17">
        <f t="shared" si="14"/>
        <v>0</v>
      </c>
      <c r="L141" s="17">
        <f t="shared" si="15"/>
        <v>0</v>
      </c>
    </row>
    <row r="142" spans="1:12" ht="12.75">
      <c r="A142" t="s">
        <v>13</v>
      </c>
      <c r="B142" s="4">
        <v>22661</v>
      </c>
      <c r="C142" s="4">
        <v>0</v>
      </c>
      <c r="D142" s="14">
        <v>284</v>
      </c>
      <c r="E142" s="4">
        <v>15124</v>
      </c>
      <c r="F142" s="4">
        <v>38069</v>
      </c>
      <c r="G142" s="15">
        <f t="shared" si="10"/>
        <v>0</v>
      </c>
      <c r="H142" s="17">
        <f t="shared" si="11"/>
        <v>0</v>
      </c>
      <c r="I142" s="17">
        <f t="shared" si="12"/>
        <v>0</v>
      </c>
      <c r="J142" s="17">
        <f t="shared" si="13"/>
        <v>0</v>
      </c>
      <c r="K142" s="17">
        <f t="shared" si="14"/>
        <v>0</v>
      </c>
      <c r="L142" s="17">
        <f t="shared" si="15"/>
        <v>0</v>
      </c>
    </row>
    <row r="143" spans="1:12" ht="12.75">
      <c r="A143" t="s">
        <v>14</v>
      </c>
      <c r="B143" s="4">
        <v>21674</v>
      </c>
      <c r="C143" s="4">
        <v>0</v>
      </c>
      <c r="D143" s="14">
        <v>1513</v>
      </c>
      <c r="E143" s="4">
        <v>14283</v>
      </c>
      <c r="F143" s="4">
        <v>37470</v>
      </c>
      <c r="G143" s="15">
        <f t="shared" si="10"/>
        <v>0</v>
      </c>
      <c r="H143" s="17">
        <f t="shared" si="11"/>
        <v>0</v>
      </c>
      <c r="I143" s="17">
        <f t="shared" si="12"/>
        <v>0</v>
      </c>
      <c r="J143" s="17">
        <f t="shared" si="13"/>
        <v>0</v>
      </c>
      <c r="K143" s="17">
        <f t="shared" si="14"/>
        <v>0</v>
      </c>
      <c r="L143" s="17">
        <f t="shared" si="15"/>
        <v>0</v>
      </c>
    </row>
    <row r="144" spans="1:12" ht="12.75">
      <c r="A144" t="s">
        <v>15</v>
      </c>
      <c r="B144" s="4">
        <v>23633</v>
      </c>
      <c r="C144" s="4">
        <v>0</v>
      </c>
      <c r="D144" s="14">
        <v>1675</v>
      </c>
      <c r="E144" s="4">
        <v>20675</v>
      </c>
      <c r="F144" s="4">
        <v>45983</v>
      </c>
      <c r="G144" s="15">
        <f t="shared" si="10"/>
        <v>0</v>
      </c>
      <c r="H144" s="17">
        <f t="shared" si="11"/>
        <v>0</v>
      </c>
      <c r="I144" s="17">
        <f t="shared" si="12"/>
        <v>0</v>
      </c>
      <c r="J144" s="17">
        <f t="shared" si="13"/>
        <v>0</v>
      </c>
      <c r="K144" s="17">
        <f t="shared" si="14"/>
        <v>0</v>
      </c>
      <c r="L144" s="17">
        <f t="shared" si="15"/>
        <v>0</v>
      </c>
    </row>
    <row r="145" spans="1:12" ht="12.75">
      <c r="A145" t="s">
        <v>16</v>
      </c>
      <c r="B145" s="4">
        <v>24669</v>
      </c>
      <c r="C145" s="4">
        <v>0</v>
      </c>
      <c r="D145" s="14">
        <v>1201</v>
      </c>
      <c r="E145" s="4">
        <v>18429.148821625713</v>
      </c>
      <c r="F145" s="4">
        <v>44299.14882162571</v>
      </c>
      <c r="G145" s="15">
        <f t="shared" si="10"/>
        <v>0</v>
      </c>
      <c r="H145" s="17">
        <f t="shared" si="11"/>
        <v>0</v>
      </c>
      <c r="I145" s="17">
        <f t="shared" si="12"/>
        <v>0</v>
      </c>
      <c r="J145" s="17">
        <f t="shared" si="13"/>
        <v>0</v>
      </c>
      <c r="K145" s="17">
        <f t="shared" si="14"/>
        <v>0</v>
      </c>
      <c r="L145" s="17">
        <f t="shared" si="15"/>
        <v>0</v>
      </c>
    </row>
    <row r="146" spans="1:12" ht="12.75">
      <c r="A146" t="s">
        <v>23</v>
      </c>
      <c r="B146" s="4">
        <v>29644.89930540645</v>
      </c>
      <c r="C146" s="4">
        <v>0</v>
      </c>
      <c r="D146" s="14">
        <v>1109</v>
      </c>
      <c r="E146" s="4">
        <v>22422.402143993233</v>
      </c>
      <c r="F146" s="4">
        <v>53176.30144939968</v>
      </c>
      <c r="G146" s="15">
        <f t="shared" si="10"/>
        <v>0</v>
      </c>
      <c r="H146" s="17">
        <f t="shared" si="11"/>
        <v>0</v>
      </c>
      <c r="I146" s="17">
        <f t="shared" si="12"/>
        <v>0</v>
      </c>
      <c r="J146" s="17">
        <f t="shared" si="13"/>
        <v>0</v>
      </c>
      <c r="K146" s="17">
        <f t="shared" si="14"/>
        <v>0</v>
      </c>
      <c r="L146" s="17">
        <f t="shared" si="15"/>
        <v>0</v>
      </c>
    </row>
    <row r="147" spans="1:12" ht="12.75">
      <c r="A147" t="s">
        <v>27</v>
      </c>
      <c r="B147" s="4">
        <v>30897.119170426857</v>
      </c>
      <c r="C147" s="4">
        <v>0</v>
      </c>
      <c r="D147" s="14">
        <v>1707</v>
      </c>
      <c r="E147" s="4">
        <v>22897.04784833617</v>
      </c>
      <c r="F147" s="4">
        <v>55501.16701876302</v>
      </c>
      <c r="G147" s="15">
        <f t="shared" si="10"/>
        <v>0</v>
      </c>
      <c r="H147" s="17">
        <f t="shared" si="11"/>
        <v>0</v>
      </c>
      <c r="I147" s="17">
        <f t="shared" si="12"/>
        <v>0</v>
      </c>
      <c r="J147" s="17">
        <f t="shared" si="13"/>
        <v>0</v>
      </c>
      <c r="K147" s="17">
        <f t="shared" si="14"/>
        <v>0</v>
      </c>
      <c r="L147" s="17">
        <f t="shared" si="15"/>
        <v>0</v>
      </c>
    </row>
    <row r="148" spans="1:12" ht="12.75">
      <c r="A148" t="s">
        <v>28</v>
      </c>
      <c r="B148" s="4">
        <v>33182.06930096848</v>
      </c>
      <c r="C148" s="4">
        <v>0</v>
      </c>
      <c r="D148" s="14">
        <v>2562</v>
      </c>
      <c r="E148" s="4">
        <v>22235.287797828823</v>
      </c>
      <c r="F148" s="4">
        <v>57979.3570987973</v>
      </c>
      <c r="G148" s="15">
        <f t="shared" si="10"/>
        <v>0</v>
      </c>
      <c r="H148" s="17">
        <f t="shared" si="11"/>
        <v>0</v>
      </c>
      <c r="I148" s="17">
        <f t="shared" si="12"/>
        <v>0</v>
      </c>
      <c r="J148" s="17">
        <f t="shared" si="13"/>
        <v>0</v>
      </c>
      <c r="K148" s="17">
        <f t="shared" si="14"/>
        <v>0</v>
      </c>
      <c r="L148" s="17">
        <f t="shared" si="15"/>
        <v>0</v>
      </c>
    </row>
    <row r="149" spans="1:12" ht="12.75">
      <c r="A149" t="s">
        <v>29</v>
      </c>
      <c r="B149" s="4">
        <v>38951.25172413793</v>
      </c>
      <c r="C149" s="4">
        <v>0</v>
      </c>
      <c r="D149" s="14">
        <v>4523</v>
      </c>
      <c r="E149" s="4">
        <v>17007.05172413793</v>
      </c>
      <c r="F149" s="4">
        <v>60481.30344827587</v>
      </c>
      <c r="G149" s="15">
        <f t="shared" si="10"/>
        <v>0</v>
      </c>
      <c r="H149" s="17">
        <f t="shared" si="11"/>
        <v>0</v>
      </c>
      <c r="I149" s="17">
        <f t="shared" si="12"/>
        <v>0</v>
      </c>
      <c r="J149" s="17">
        <f t="shared" si="13"/>
        <v>0</v>
      </c>
      <c r="K149" s="17">
        <f t="shared" si="14"/>
        <v>0</v>
      </c>
      <c r="L149" s="17">
        <f t="shared" si="15"/>
        <v>0</v>
      </c>
    </row>
    <row r="150" spans="1:12" ht="12.75">
      <c r="A150" t="s">
        <v>31</v>
      </c>
      <c r="B150" s="4">
        <v>37677</v>
      </c>
      <c r="C150" s="4">
        <v>928</v>
      </c>
      <c r="D150" s="14">
        <v>1915</v>
      </c>
      <c r="E150" s="4">
        <v>17589</v>
      </c>
      <c r="F150" s="4">
        <v>58109</v>
      </c>
      <c r="G150" s="15">
        <f t="shared" si="10"/>
        <v>0</v>
      </c>
      <c r="H150" s="17">
        <f t="shared" si="11"/>
        <v>0</v>
      </c>
      <c r="I150" s="17">
        <f t="shared" si="12"/>
        <v>0</v>
      </c>
      <c r="J150" s="17">
        <f t="shared" si="13"/>
        <v>-1324</v>
      </c>
      <c r="K150" s="17">
        <f t="shared" si="14"/>
        <v>1338</v>
      </c>
      <c r="L150" s="17">
        <f t="shared" si="15"/>
        <v>14</v>
      </c>
    </row>
    <row r="151" spans="1:12" ht="12.75">
      <c r="A151" t="s">
        <v>36</v>
      </c>
      <c r="B151" s="4">
        <v>17618</v>
      </c>
      <c r="C151" s="4">
        <v>6979</v>
      </c>
      <c r="D151" s="14">
        <v>1065</v>
      </c>
      <c r="E151" s="4">
        <v>17255</v>
      </c>
      <c r="F151" s="4">
        <v>42917</v>
      </c>
      <c r="G151" s="15">
        <f t="shared" si="10"/>
        <v>0</v>
      </c>
      <c r="H151" s="17">
        <f t="shared" si="11"/>
        <v>2</v>
      </c>
      <c r="I151" s="17">
        <f t="shared" si="12"/>
        <v>18</v>
      </c>
      <c r="J151" s="17">
        <f t="shared" si="13"/>
        <v>-1033</v>
      </c>
      <c r="K151" s="17">
        <f t="shared" si="14"/>
        <v>1068</v>
      </c>
      <c r="L151" s="17">
        <f t="shared" si="15"/>
        <v>55</v>
      </c>
    </row>
    <row r="152" spans="1:7" ht="12.75">
      <c r="A152" t="s">
        <v>41</v>
      </c>
      <c r="B152" s="4">
        <v>10843</v>
      </c>
      <c r="C152" s="4">
        <v>19742</v>
      </c>
      <c r="D152">
        <v>793</v>
      </c>
      <c r="E152" s="4">
        <v>11334</v>
      </c>
      <c r="F152" s="4">
        <v>42712</v>
      </c>
      <c r="G152" s="15">
        <f t="shared" si="10"/>
        <v>0</v>
      </c>
    </row>
    <row r="154" s="10" customFormat="1" ht="12.75">
      <c r="A154" s="12" t="s">
        <v>42</v>
      </c>
    </row>
    <row r="156" spans="2:6" ht="12.75">
      <c r="B156" t="s">
        <v>17</v>
      </c>
      <c r="C156" t="s">
        <v>32</v>
      </c>
      <c r="D156" t="s">
        <v>18</v>
      </c>
      <c r="E156" t="s">
        <v>38</v>
      </c>
      <c r="F156" t="s">
        <v>0</v>
      </c>
    </row>
    <row r="157" spans="1:12" ht="12.75">
      <c r="A157" t="s">
        <v>1</v>
      </c>
      <c r="B157" s="4">
        <v>25705</v>
      </c>
      <c r="C157" s="4">
        <v>0</v>
      </c>
      <c r="D157" s="4">
        <v>0</v>
      </c>
      <c r="E157" s="4">
        <v>3969</v>
      </c>
      <c r="F157" s="4">
        <v>29674</v>
      </c>
      <c r="G157" s="15">
        <f aca="true" t="shared" si="16" ref="G157:G180">F157-SUM(B157:E157)</f>
        <v>0</v>
      </c>
      <c r="H157" s="17">
        <f>B157-B130</f>
        <v>0</v>
      </c>
      <c r="I157" s="17">
        <f aca="true" t="shared" si="17" ref="I157:L172">C157-C130</f>
        <v>0</v>
      </c>
      <c r="J157" s="17">
        <f t="shared" si="17"/>
        <v>0</v>
      </c>
      <c r="K157" s="17">
        <f t="shared" si="17"/>
        <v>0</v>
      </c>
      <c r="L157" s="17">
        <f t="shared" si="17"/>
        <v>0</v>
      </c>
    </row>
    <row r="158" spans="1:12" ht="12.75">
      <c r="A158" t="s">
        <v>2</v>
      </c>
      <c r="B158" s="4">
        <v>57023</v>
      </c>
      <c r="C158" s="4">
        <v>0</v>
      </c>
      <c r="D158" s="4">
        <v>0</v>
      </c>
      <c r="E158" s="4">
        <v>8698</v>
      </c>
      <c r="F158" s="4">
        <v>65721</v>
      </c>
      <c r="G158" s="15">
        <f t="shared" si="16"/>
        <v>0</v>
      </c>
      <c r="H158" s="17">
        <f aca="true" t="shared" si="18" ref="H158:H179">B158-B131</f>
        <v>0</v>
      </c>
      <c r="I158" s="17">
        <f t="shared" si="17"/>
        <v>0</v>
      </c>
      <c r="J158" s="17">
        <f t="shared" si="17"/>
        <v>0</v>
      </c>
      <c r="K158" s="17">
        <f t="shared" si="17"/>
        <v>0</v>
      </c>
      <c r="L158" s="17">
        <f t="shared" si="17"/>
        <v>0</v>
      </c>
    </row>
    <row r="159" spans="1:12" ht="12.75">
      <c r="A159" t="s">
        <v>3</v>
      </c>
      <c r="B159" s="4">
        <v>48941</v>
      </c>
      <c r="C159" s="4">
        <v>0</v>
      </c>
      <c r="D159" s="4">
        <v>0</v>
      </c>
      <c r="E159" s="4">
        <v>14795</v>
      </c>
      <c r="F159" s="4">
        <v>63736</v>
      </c>
      <c r="G159" s="15">
        <f t="shared" si="16"/>
        <v>0</v>
      </c>
      <c r="H159" s="17">
        <f t="shared" si="18"/>
        <v>0</v>
      </c>
      <c r="I159" s="17">
        <f t="shared" si="17"/>
        <v>0</v>
      </c>
      <c r="J159" s="17">
        <f t="shared" si="17"/>
        <v>0</v>
      </c>
      <c r="K159" s="17">
        <f t="shared" si="17"/>
        <v>0</v>
      </c>
      <c r="L159" s="17">
        <f t="shared" si="17"/>
        <v>0</v>
      </c>
    </row>
    <row r="160" spans="1:12" ht="12.75">
      <c r="A160" t="s">
        <v>4</v>
      </c>
      <c r="B160" s="4">
        <v>52190</v>
      </c>
      <c r="C160" s="4">
        <v>0</v>
      </c>
      <c r="D160" s="4">
        <v>0</v>
      </c>
      <c r="E160" s="4">
        <v>18200</v>
      </c>
      <c r="F160" s="4">
        <v>70390</v>
      </c>
      <c r="G160" s="15">
        <f t="shared" si="16"/>
        <v>0</v>
      </c>
      <c r="H160" s="17">
        <f t="shared" si="18"/>
        <v>0</v>
      </c>
      <c r="I160" s="17">
        <f t="shared" si="17"/>
        <v>0</v>
      </c>
      <c r="J160" s="17">
        <f t="shared" si="17"/>
        <v>0</v>
      </c>
      <c r="K160" s="17">
        <f t="shared" si="17"/>
        <v>0</v>
      </c>
      <c r="L160" s="17">
        <f t="shared" si="17"/>
        <v>0</v>
      </c>
    </row>
    <row r="161" spans="1:12" ht="12.75">
      <c r="A161" t="s">
        <v>5</v>
      </c>
      <c r="B161" s="4">
        <v>56949</v>
      </c>
      <c r="C161" s="4">
        <v>0</v>
      </c>
      <c r="D161" s="4">
        <v>0</v>
      </c>
      <c r="E161" s="4">
        <v>17581</v>
      </c>
      <c r="F161" s="4">
        <v>74530</v>
      </c>
      <c r="G161" s="15">
        <f t="shared" si="16"/>
        <v>0</v>
      </c>
      <c r="H161" s="17">
        <f t="shared" si="18"/>
        <v>0</v>
      </c>
      <c r="I161" s="17">
        <f t="shared" si="17"/>
        <v>0</v>
      </c>
      <c r="J161" s="17">
        <f t="shared" si="17"/>
        <v>0</v>
      </c>
      <c r="K161" s="17">
        <f t="shared" si="17"/>
        <v>0</v>
      </c>
      <c r="L161" s="17">
        <f t="shared" si="17"/>
        <v>0</v>
      </c>
    </row>
    <row r="162" spans="1:12" ht="12.75">
      <c r="A162" t="s">
        <v>6</v>
      </c>
      <c r="B162" s="4">
        <v>42465</v>
      </c>
      <c r="C162" s="4">
        <v>0</v>
      </c>
      <c r="D162" s="4">
        <v>0</v>
      </c>
      <c r="E162" s="4">
        <v>14079</v>
      </c>
      <c r="F162" s="4">
        <v>56544</v>
      </c>
      <c r="G162" s="15">
        <f t="shared" si="16"/>
        <v>0</v>
      </c>
      <c r="H162" s="17">
        <f t="shared" si="18"/>
        <v>0</v>
      </c>
      <c r="I162" s="17">
        <f t="shared" si="17"/>
        <v>0</v>
      </c>
      <c r="J162" s="17">
        <f t="shared" si="17"/>
        <v>0</v>
      </c>
      <c r="K162" s="17">
        <f t="shared" si="17"/>
        <v>0</v>
      </c>
      <c r="L162" s="17">
        <f t="shared" si="17"/>
        <v>0</v>
      </c>
    </row>
    <row r="163" spans="1:12" ht="12.75">
      <c r="A163" t="s">
        <v>7</v>
      </c>
      <c r="B163" s="4">
        <v>35780</v>
      </c>
      <c r="C163" s="4">
        <v>0</v>
      </c>
      <c r="D163" s="4">
        <v>0</v>
      </c>
      <c r="E163" s="4">
        <v>11684</v>
      </c>
      <c r="F163" s="4">
        <v>47464</v>
      </c>
      <c r="G163" s="15">
        <f t="shared" si="16"/>
        <v>0</v>
      </c>
      <c r="H163" s="17">
        <f t="shared" si="18"/>
        <v>0</v>
      </c>
      <c r="I163" s="17">
        <f t="shared" si="17"/>
        <v>0</v>
      </c>
      <c r="J163" s="17">
        <f t="shared" si="17"/>
        <v>0</v>
      </c>
      <c r="K163" s="17">
        <f t="shared" si="17"/>
        <v>0</v>
      </c>
      <c r="L163" s="17">
        <f t="shared" si="17"/>
        <v>0</v>
      </c>
    </row>
    <row r="164" spans="1:12" ht="12.75">
      <c r="A164" t="s">
        <v>8</v>
      </c>
      <c r="B164" s="4">
        <v>33579</v>
      </c>
      <c r="C164" s="4">
        <v>0</v>
      </c>
      <c r="D164" s="4">
        <v>0</v>
      </c>
      <c r="E164" s="4">
        <v>8874</v>
      </c>
      <c r="F164" s="4">
        <v>42453</v>
      </c>
      <c r="G164" s="15">
        <f t="shared" si="16"/>
        <v>0</v>
      </c>
      <c r="H164" s="17">
        <f t="shared" si="18"/>
        <v>0</v>
      </c>
      <c r="I164" s="17">
        <f t="shared" si="17"/>
        <v>0</v>
      </c>
      <c r="J164" s="17">
        <f t="shared" si="17"/>
        <v>0</v>
      </c>
      <c r="K164" s="17">
        <f t="shared" si="17"/>
        <v>0</v>
      </c>
      <c r="L164" s="17">
        <f t="shared" si="17"/>
        <v>0</v>
      </c>
    </row>
    <row r="165" spans="1:12" ht="12.75">
      <c r="A165" t="s">
        <v>9</v>
      </c>
      <c r="B165" s="4">
        <v>28794</v>
      </c>
      <c r="C165" s="4">
        <v>0</v>
      </c>
      <c r="D165" s="4">
        <v>0</v>
      </c>
      <c r="E165" s="4">
        <v>6297</v>
      </c>
      <c r="F165" s="4">
        <v>35091</v>
      </c>
      <c r="G165" s="15">
        <f t="shared" si="16"/>
        <v>0</v>
      </c>
      <c r="H165" s="17">
        <f t="shared" si="18"/>
        <v>0</v>
      </c>
      <c r="I165" s="17">
        <f t="shared" si="17"/>
        <v>0</v>
      </c>
      <c r="J165" s="17">
        <f t="shared" si="17"/>
        <v>0</v>
      </c>
      <c r="K165" s="17">
        <f t="shared" si="17"/>
        <v>0</v>
      </c>
      <c r="L165" s="17">
        <f t="shared" si="17"/>
        <v>0</v>
      </c>
    </row>
    <row r="166" spans="1:12" ht="12.75">
      <c r="A166" t="s">
        <v>10</v>
      </c>
      <c r="B166" s="4">
        <v>27087</v>
      </c>
      <c r="C166" s="4">
        <v>0</v>
      </c>
      <c r="D166" s="4">
        <v>0</v>
      </c>
      <c r="E166" s="4">
        <v>6072</v>
      </c>
      <c r="F166" s="4">
        <v>33159</v>
      </c>
      <c r="G166" s="15">
        <f t="shared" si="16"/>
        <v>0</v>
      </c>
      <c r="H166" s="17">
        <f t="shared" si="18"/>
        <v>0</v>
      </c>
      <c r="I166" s="17">
        <f t="shared" si="17"/>
        <v>0</v>
      </c>
      <c r="J166" s="17">
        <f t="shared" si="17"/>
        <v>0</v>
      </c>
      <c r="K166" s="17">
        <f t="shared" si="17"/>
        <v>0</v>
      </c>
      <c r="L166" s="17">
        <f t="shared" si="17"/>
        <v>0</v>
      </c>
    </row>
    <row r="167" spans="1:12" ht="12.75">
      <c r="A167" t="s">
        <v>11</v>
      </c>
      <c r="B167" s="4">
        <v>26810</v>
      </c>
      <c r="C167" s="4">
        <v>0</v>
      </c>
      <c r="D167" s="4">
        <v>0</v>
      </c>
      <c r="E167" s="4">
        <v>6205</v>
      </c>
      <c r="F167" s="4">
        <v>33015</v>
      </c>
      <c r="G167" s="15">
        <f t="shared" si="16"/>
        <v>0</v>
      </c>
      <c r="H167" s="17">
        <f t="shared" si="18"/>
        <v>0</v>
      </c>
      <c r="I167" s="17">
        <f t="shared" si="17"/>
        <v>0</v>
      </c>
      <c r="J167" s="17">
        <f t="shared" si="17"/>
        <v>0</v>
      </c>
      <c r="K167" s="17">
        <f t="shared" si="17"/>
        <v>0</v>
      </c>
      <c r="L167" s="17">
        <f t="shared" si="17"/>
        <v>0</v>
      </c>
    </row>
    <row r="168" spans="1:12" ht="12.75">
      <c r="A168" t="s">
        <v>12</v>
      </c>
      <c r="B168" s="4">
        <v>23955</v>
      </c>
      <c r="C168" s="4">
        <v>0</v>
      </c>
      <c r="D168" s="4">
        <v>0</v>
      </c>
      <c r="E168" s="4">
        <v>8968</v>
      </c>
      <c r="F168" s="4">
        <v>32923</v>
      </c>
      <c r="G168" s="15">
        <f t="shared" si="16"/>
        <v>0</v>
      </c>
      <c r="H168" s="17">
        <f t="shared" si="18"/>
        <v>0</v>
      </c>
      <c r="I168" s="17">
        <f t="shared" si="17"/>
        <v>0</v>
      </c>
      <c r="J168" s="17">
        <f t="shared" si="17"/>
        <v>0</v>
      </c>
      <c r="K168" s="17">
        <f t="shared" si="17"/>
        <v>0</v>
      </c>
      <c r="L168" s="17">
        <f t="shared" si="17"/>
        <v>0</v>
      </c>
    </row>
    <row r="169" spans="1:12" ht="12.75">
      <c r="A169" t="s">
        <v>13</v>
      </c>
      <c r="B169" s="4">
        <v>22661</v>
      </c>
      <c r="C169" s="4">
        <v>0</v>
      </c>
      <c r="D169" s="14">
        <v>284</v>
      </c>
      <c r="E169" s="4">
        <v>15124</v>
      </c>
      <c r="F169" s="4">
        <v>38069</v>
      </c>
      <c r="G169" s="15">
        <f t="shared" si="16"/>
        <v>0</v>
      </c>
      <c r="H169" s="17">
        <f t="shared" si="18"/>
        <v>0</v>
      </c>
      <c r="I169" s="17">
        <f t="shared" si="17"/>
        <v>0</v>
      </c>
      <c r="J169" s="17">
        <f t="shared" si="17"/>
        <v>0</v>
      </c>
      <c r="K169" s="17">
        <f t="shared" si="17"/>
        <v>0</v>
      </c>
      <c r="L169" s="17">
        <f t="shared" si="17"/>
        <v>0</v>
      </c>
    </row>
    <row r="170" spans="1:12" ht="12.75">
      <c r="A170" t="s">
        <v>14</v>
      </c>
      <c r="B170" s="4">
        <v>21674</v>
      </c>
      <c r="C170" s="4">
        <v>0</v>
      </c>
      <c r="D170" s="14">
        <v>1513</v>
      </c>
      <c r="E170" s="4">
        <v>14283</v>
      </c>
      <c r="F170" s="4">
        <v>37470</v>
      </c>
      <c r="G170" s="15">
        <f t="shared" si="16"/>
        <v>0</v>
      </c>
      <c r="H170" s="17">
        <f t="shared" si="18"/>
        <v>0</v>
      </c>
      <c r="I170" s="17">
        <f t="shared" si="17"/>
        <v>0</v>
      </c>
      <c r="J170" s="17">
        <f t="shared" si="17"/>
        <v>0</v>
      </c>
      <c r="K170" s="17">
        <f t="shared" si="17"/>
        <v>0</v>
      </c>
      <c r="L170" s="17">
        <f t="shared" si="17"/>
        <v>0</v>
      </c>
    </row>
    <row r="171" spans="1:12" ht="12.75">
      <c r="A171" t="s">
        <v>15</v>
      </c>
      <c r="B171" s="4">
        <v>23633</v>
      </c>
      <c r="C171" s="4">
        <v>0</v>
      </c>
      <c r="D171" s="14">
        <v>1675</v>
      </c>
      <c r="E171" s="4">
        <v>20675</v>
      </c>
      <c r="F171" s="4">
        <v>45983</v>
      </c>
      <c r="G171" s="15">
        <f t="shared" si="16"/>
        <v>0</v>
      </c>
      <c r="H171" s="17">
        <f t="shared" si="18"/>
        <v>0</v>
      </c>
      <c r="I171" s="17">
        <f t="shared" si="17"/>
        <v>0</v>
      </c>
      <c r="J171" s="17">
        <f t="shared" si="17"/>
        <v>0</v>
      </c>
      <c r="K171" s="17">
        <f t="shared" si="17"/>
        <v>0</v>
      </c>
      <c r="L171" s="17">
        <f t="shared" si="17"/>
        <v>0</v>
      </c>
    </row>
    <row r="172" spans="1:12" ht="12.75">
      <c r="A172" t="s">
        <v>16</v>
      </c>
      <c r="B172" s="4">
        <v>24669</v>
      </c>
      <c r="C172" s="4">
        <v>0</v>
      </c>
      <c r="D172" s="14">
        <v>1201</v>
      </c>
      <c r="E172" s="4">
        <v>18429.148821625713</v>
      </c>
      <c r="F172" s="4">
        <v>44299.14882162571</v>
      </c>
      <c r="G172" s="15">
        <f t="shared" si="16"/>
        <v>0</v>
      </c>
      <c r="H172" s="17">
        <f t="shared" si="18"/>
        <v>0</v>
      </c>
      <c r="I172" s="17">
        <f t="shared" si="17"/>
        <v>0</v>
      </c>
      <c r="J172" s="17">
        <f t="shared" si="17"/>
        <v>0</v>
      </c>
      <c r="K172" s="17">
        <f t="shared" si="17"/>
        <v>0</v>
      </c>
      <c r="L172" s="17">
        <f t="shared" si="17"/>
        <v>0</v>
      </c>
    </row>
    <row r="173" spans="1:12" ht="12.75">
      <c r="A173" t="s">
        <v>23</v>
      </c>
      <c r="B173" s="4">
        <v>29644.89930540645</v>
      </c>
      <c r="C173" s="4">
        <v>0</v>
      </c>
      <c r="D173" s="14">
        <v>1109</v>
      </c>
      <c r="E173" s="4">
        <v>22422.402143993233</v>
      </c>
      <c r="F173" s="4">
        <v>53176.30144939968</v>
      </c>
      <c r="G173" s="15">
        <f t="shared" si="16"/>
        <v>0</v>
      </c>
      <c r="H173" s="17">
        <f t="shared" si="18"/>
        <v>0</v>
      </c>
      <c r="I173" s="17">
        <f aca="true" t="shared" si="19" ref="I173:I179">C173-C146</f>
        <v>0</v>
      </c>
      <c r="J173" s="17">
        <f aca="true" t="shared" si="20" ref="J173:J179">D173-D146</f>
        <v>0</v>
      </c>
      <c r="K173" s="17">
        <f aca="true" t="shared" si="21" ref="K173:K179">E173-E146</f>
        <v>0</v>
      </c>
      <c r="L173" s="17">
        <f aca="true" t="shared" si="22" ref="L173:L179">F173-F146</f>
        <v>0</v>
      </c>
    </row>
    <row r="174" spans="1:12" ht="12.75">
      <c r="A174" t="s">
        <v>27</v>
      </c>
      <c r="B174" s="4">
        <v>30897.119170426857</v>
      </c>
      <c r="C174" s="4">
        <v>0</v>
      </c>
      <c r="D174" s="14">
        <v>1707</v>
      </c>
      <c r="E174" s="4">
        <v>22897.04784833617</v>
      </c>
      <c r="F174" s="4">
        <v>55501.16701876302</v>
      </c>
      <c r="G174" s="15">
        <f t="shared" si="16"/>
        <v>0</v>
      </c>
      <c r="H174" s="17">
        <f t="shared" si="18"/>
        <v>0</v>
      </c>
      <c r="I174" s="17">
        <f t="shared" si="19"/>
        <v>0</v>
      </c>
      <c r="J174" s="17">
        <f t="shared" si="20"/>
        <v>0</v>
      </c>
      <c r="K174" s="17">
        <f t="shared" si="21"/>
        <v>0</v>
      </c>
      <c r="L174" s="17">
        <f t="shared" si="22"/>
        <v>0</v>
      </c>
    </row>
    <row r="175" spans="1:12" ht="12.75">
      <c r="A175" t="s">
        <v>28</v>
      </c>
      <c r="B175" s="4">
        <v>33182.06930096848</v>
      </c>
      <c r="C175" s="4">
        <v>0</v>
      </c>
      <c r="D175" s="14">
        <v>2562</v>
      </c>
      <c r="E175" s="4">
        <v>22235.287797828823</v>
      </c>
      <c r="F175" s="4">
        <v>57979.3570987973</v>
      </c>
      <c r="G175" s="15">
        <f t="shared" si="16"/>
        <v>0</v>
      </c>
      <c r="H175" s="17">
        <f t="shared" si="18"/>
        <v>0</v>
      </c>
      <c r="I175" s="17">
        <f t="shared" si="19"/>
        <v>0</v>
      </c>
      <c r="J175" s="17">
        <f t="shared" si="20"/>
        <v>0</v>
      </c>
      <c r="K175" s="17">
        <f t="shared" si="21"/>
        <v>0</v>
      </c>
      <c r="L175" s="17">
        <f t="shared" si="22"/>
        <v>0</v>
      </c>
    </row>
    <row r="176" spans="1:12" ht="12.75">
      <c r="A176" t="s">
        <v>29</v>
      </c>
      <c r="B176" s="4">
        <v>38951.25172413793</v>
      </c>
      <c r="C176" s="4">
        <v>0</v>
      </c>
      <c r="D176" s="14">
        <v>4523</v>
      </c>
      <c r="E176" s="4">
        <v>17007.05172413793</v>
      </c>
      <c r="F176" s="4">
        <v>60481.30344827587</v>
      </c>
      <c r="G176" s="15">
        <f t="shared" si="16"/>
        <v>0</v>
      </c>
      <c r="H176" s="17">
        <f t="shared" si="18"/>
        <v>0</v>
      </c>
      <c r="I176" s="17">
        <f t="shared" si="19"/>
        <v>0</v>
      </c>
      <c r="J176" s="17">
        <f t="shared" si="20"/>
        <v>0</v>
      </c>
      <c r="K176" s="17">
        <f t="shared" si="21"/>
        <v>0</v>
      </c>
      <c r="L176" s="17">
        <f t="shared" si="22"/>
        <v>0</v>
      </c>
    </row>
    <row r="177" spans="1:12" ht="12.75">
      <c r="A177" t="s">
        <v>31</v>
      </c>
      <c r="B177" s="4">
        <v>37677</v>
      </c>
      <c r="C177" s="4">
        <v>928</v>
      </c>
      <c r="D177" s="14">
        <v>1915</v>
      </c>
      <c r="E177" s="4">
        <v>17589</v>
      </c>
      <c r="F177" s="4">
        <v>58109</v>
      </c>
      <c r="G177" s="15">
        <f t="shared" si="16"/>
        <v>0</v>
      </c>
      <c r="H177" s="17">
        <f t="shared" si="18"/>
        <v>0</v>
      </c>
      <c r="I177" s="17">
        <f t="shared" si="19"/>
        <v>0</v>
      </c>
      <c r="J177" s="17">
        <f t="shared" si="20"/>
        <v>0</v>
      </c>
      <c r="K177" s="17">
        <f t="shared" si="21"/>
        <v>0</v>
      </c>
      <c r="L177" s="17">
        <f t="shared" si="22"/>
        <v>0</v>
      </c>
    </row>
    <row r="178" spans="1:12" ht="12.75">
      <c r="A178" t="s">
        <v>36</v>
      </c>
      <c r="B178" s="4">
        <v>17618</v>
      </c>
      <c r="C178" s="4">
        <v>6979</v>
      </c>
      <c r="D178" s="14">
        <v>1065</v>
      </c>
      <c r="E178" s="4">
        <v>17255</v>
      </c>
      <c r="F178" s="4">
        <v>42917</v>
      </c>
      <c r="G178" s="15">
        <f t="shared" si="16"/>
        <v>0</v>
      </c>
      <c r="H178" s="17">
        <f t="shared" si="18"/>
        <v>0</v>
      </c>
      <c r="I178" s="17">
        <f t="shared" si="19"/>
        <v>0</v>
      </c>
      <c r="J178" s="17">
        <f t="shared" si="20"/>
        <v>0</v>
      </c>
      <c r="K178" s="17">
        <f t="shared" si="21"/>
        <v>0</v>
      </c>
      <c r="L178" s="17">
        <f t="shared" si="22"/>
        <v>0</v>
      </c>
    </row>
    <row r="179" spans="1:12" ht="12.75">
      <c r="A179" t="s">
        <v>41</v>
      </c>
      <c r="B179" s="4">
        <v>10924</v>
      </c>
      <c r="C179" s="4">
        <v>19742</v>
      </c>
      <c r="D179">
        <v>793</v>
      </c>
      <c r="E179" s="4">
        <v>11413</v>
      </c>
      <c r="F179" s="4">
        <v>42872</v>
      </c>
      <c r="G179" s="15">
        <f t="shared" si="16"/>
        <v>0</v>
      </c>
      <c r="H179" s="17">
        <f t="shared" si="18"/>
        <v>81</v>
      </c>
      <c r="I179" s="17">
        <f t="shared" si="19"/>
        <v>0</v>
      </c>
      <c r="J179" s="17">
        <f t="shared" si="20"/>
        <v>0</v>
      </c>
      <c r="K179" s="17">
        <f t="shared" si="21"/>
        <v>79</v>
      </c>
      <c r="L179" s="17">
        <f t="shared" si="22"/>
        <v>160</v>
      </c>
    </row>
    <row r="180" spans="1:12" ht="12.75">
      <c r="A180" t="s">
        <v>43</v>
      </c>
      <c r="B180" s="4">
        <v>9590</v>
      </c>
      <c r="C180" s="4">
        <v>40706</v>
      </c>
      <c r="D180" s="14">
        <v>265</v>
      </c>
      <c r="E180" s="4">
        <v>16078</v>
      </c>
      <c r="F180" s="4">
        <v>66639</v>
      </c>
      <c r="G180" s="15">
        <f t="shared" si="16"/>
        <v>0</v>
      </c>
      <c r="H180" s="17"/>
      <c r="I180" s="17"/>
      <c r="J180" s="17"/>
      <c r="K180" s="17"/>
      <c r="L180" s="17"/>
    </row>
    <row r="182" s="10" customFormat="1" ht="12.75">
      <c r="A182" s="12" t="s">
        <v>42</v>
      </c>
    </row>
    <row r="184" spans="2:6" ht="12.75">
      <c r="B184" t="s">
        <v>17</v>
      </c>
      <c r="C184" t="s">
        <v>32</v>
      </c>
      <c r="D184" t="s">
        <v>18</v>
      </c>
      <c r="E184" t="s">
        <v>38</v>
      </c>
      <c r="F184" t="s">
        <v>0</v>
      </c>
    </row>
    <row r="185" spans="1:12" ht="12.75">
      <c r="A185" t="s">
        <v>1</v>
      </c>
      <c r="B185" s="4">
        <v>25705</v>
      </c>
      <c r="C185" s="4">
        <v>0</v>
      </c>
      <c r="D185" s="4">
        <v>0</v>
      </c>
      <c r="E185" s="4">
        <v>3969</v>
      </c>
      <c r="F185" s="4">
        <v>29674</v>
      </c>
      <c r="G185" s="15">
        <f aca="true" t="shared" si="23" ref="G185:G205">F185-SUM(B185:E185)</f>
        <v>0</v>
      </c>
      <c r="H185" s="17">
        <f aca="true" t="shared" si="24" ref="H185:H205">B185-B157</f>
        <v>0</v>
      </c>
      <c r="I185" s="17">
        <f aca="true" t="shared" si="25" ref="I185:I205">C185-C157</f>
        <v>0</v>
      </c>
      <c r="J185" s="17">
        <f aca="true" t="shared" si="26" ref="J185:J205">D185-D157</f>
        <v>0</v>
      </c>
      <c r="K185" s="17">
        <f aca="true" t="shared" si="27" ref="K185:K205">E185-E157</f>
        <v>0</v>
      </c>
      <c r="L185" s="17">
        <f aca="true" t="shared" si="28" ref="L185:L205">F185-F157</f>
        <v>0</v>
      </c>
    </row>
    <row r="186" spans="1:12" ht="12.75">
      <c r="A186" t="s">
        <v>2</v>
      </c>
      <c r="B186" s="4">
        <v>57023</v>
      </c>
      <c r="C186" s="4">
        <v>0</v>
      </c>
      <c r="D186" s="4">
        <v>0</v>
      </c>
      <c r="E186" s="4">
        <v>8698</v>
      </c>
      <c r="F186" s="4">
        <v>65721</v>
      </c>
      <c r="G186" s="15">
        <f t="shared" si="23"/>
        <v>0</v>
      </c>
      <c r="H186" s="17">
        <f t="shared" si="24"/>
        <v>0</v>
      </c>
      <c r="I186" s="17">
        <f t="shared" si="25"/>
        <v>0</v>
      </c>
      <c r="J186" s="17">
        <f t="shared" si="26"/>
        <v>0</v>
      </c>
      <c r="K186" s="17">
        <f t="shared" si="27"/>
        <v>0</v>
      </c>
      <c r="L186" s="17">
        <f t="shared" si="28"/>
        <v>0</v>
      </c>
    </row>
    <row r="187" spans="1:12" ht="12.75">
      <c r="A187" t="s">
        <v>3</v>
      </c>
      <c r="B187" s="4">
        <v>48941</v>
      </c>
      <c r="C187" s="4">
        <v>0</v>
      </c>
      <c r="D187" s="4">
        <v>0</v>
      </c>
      <c r="E187" s="4">
        <v>14795</v>
      </c>
      <c r="F187" s="4">
        <v>63736</v>
      </c>
      <c r="G187" s="15">
        <f t="shared" si="23"/>
        <v>0</v>
      </c>
      <c r="H187" s="17">
        <f t="shared" si="24"/>
        <v>0</v>
      </c>
      <c r="I187" s="17">
        <f t="shared" si="25"/>
        <v>0</v>
      </c>
      <c r="J187" s="17">
        <f t="shared" si="26"/>
        <v>0</v>
      </c>
      <c r="K187" s="17">
        <f t="shared" si="27"/>
        <v>0</v>
      </c>
      <c r="L187" s="17">
        <f t="shared" si="28"/>
        <v>0</v>
      </c>
    </row>
    <row r="188" spans="1:12" ht="12.75">
      <c r="A188" t="s">
        <v>4</v>
      </c>
      <c r="B188" s="4">
        <v>52190</v>
      </c>
      <c r="C188" s="4">
        <v>0</v>
      </c>
      <c r="D188" s="4">
        <v>0</v>
      </c>
      <c r="E188" s="4">
        <v>18200</v>
      </c>
      <c r="F188" s="4">
        <v>70390</v>
      </c>
      <c r="G188" s="15">
        <f t="shared" si="23"/>
        <v>0</v>
      </c>
      <c r="H188" s="17">
        <f t="shared" si="24"/>
        <v>0</v>
      </c>
      <c r="I188" s="17">
        <f t="shared" si="25"/>
        <v>0</v>
      </c>
      <c r="J188" s="17">
        <f t="shared" si="26"/>
        <v>0</v>
      </c>
      <c r="K188" s="17">
        <f t="shared" si="27"/>
        <v>0</v>
      </c>
      <c r="L188" s="17">
        <f t="shared" si="28"/>
        <v>0</v>
      </c>
    </row>
    <row r="189" spans="1:12" ht="12.75">
      <c r="A189" t="s">
        <v>5</v>
      </c>
      <c r="B189" s="4">
        <v>56949</v>
      </c>
      <c r="C189" s="4">
        <v>0</v>
      </c>
      <c r="D189" s="4">
        <v>0</v>
      </c>
      <c r="E189" s="4">
        <v>17581</v>
      </c>
      <c r="F189" s="4">
        <v>74530</v>
      </c>
      <c r="G189" s="15">
        <f t="shared" si="23"/>
        <v>0</v>
      </c>
      <c r="H189" s="17">
        <f t="shared" si="24"/>
        <v>0</v>
      </c>
      <c r="I189" s="17">
        <f t="shared" si="25"/>
        <v>0</v>
      </c>
      <c r="J189" s="17">
        <f t="shared" si="26"/>
        <v>0</v>
      </c>
      <c r="K189" s="17">
        <f t="shared" si="27"/>
        <v>0</v>
      </c>
      <c r="L189" s="17">
        <f t="shared" si="28"/>
        <v>0</v>
      </c>
    </row>
    <row r="190" spans="1:12" ht="12.75">
      <c r="A190" t="s">
        <v>6</v>
      </c>
      <c r="B190" s="4">
        <v>42465</v>
      </c>
      <c r="C190" s="4">
        <v>0</v>
      </c>
      <c r="D190" s="4">
        <v>0</v>
      </c>
      <c r="E190" s="4">
        <v>14079</v>
      </c>
      <c r="F190" s="4">
        <v>56544</v>
      </c>
      <c r="G190" s="15">
        <f t="shared" si="23"/>
        <v>0</v>
      </c>
      <c r="H190" s="17">
        <f t="shared" si="24"/>
        <v>0</v>
      </c>
      <c r="I190" s="17">
        <f t="shared" si="25"/>
        <v>0</v>
      </c>
      <c r="J190" s="17">
        <f t="shared" si="26"/>
        <v>0</v>
      </c>
      <c r="K190" s="17">
        <f t="shared" si="27"/>
        <v>0</v>
      </c>
      <c r="L190" s="17">
        <f t="shared" si="28"/>
        <v>0</v>
      </c>
    </row>
    <row r="191" spans="1:12" ht="12.75">
      <c r="A191" t="s">
        <v>7</v>
      </c>
      <c r="B191" s="4">
        <v>35780</v>
      </c>
      <c r="C191" s="4">
        <v>0</v>
      </c>
      <c r="D191" s="4">
        <v>0</v>
      </c>
      <c r="E191" s="4">
        <v>11684</v>
      </c>
      <c r="F191" s="4">
        <v>47464</v>
      </c>
      <c r="G191" s="15">
        <f t="shared" si="23"/>
        <v>0</v>
      </c>
      <c r="H191" s="17">
        <f t="shared" si="24"/>
        <v>0</v>
      </c>
      <c r="I191" s="17">
        <f t="shared" si="25"/>
        <v>0</v>
      </c>
      <c r="J191" s="17">
        <f t="shared" si="26"/>
        <v>0</v>
      </c>
      <c r="K191" s="17">
        <f t="shared" si="27"/>
        <v>0</v>
      </c>
      <c r="L191" s="17">
        <f t="shared" si="28"/>
        <v>0</v>
      </c>
    </row>
    <row r="192" spans="1:12" ht="12.75">
      <c r="A192" t="s">
        <v>8</v>
      </c>
      <c r="B192" s="4">
        <v>33579</v>
      </c>
      <c r="C192" s="4">
        <v>0</v>
      </c>
      <c r="D192" s="4">
        <v>0</v>
      </c>
      <c r="E192" s="4">
        <v>8874</v>
      </c>
      <c r="F192" s="4">
        <v>42453</v>
      </c>
      <c r="G192" s="15">
        <f t="shared" si="23"/>
        <v>0</v>
      </c>
      <c r="H192" s="17">
        <f t="shared" si="24"/>
        <v>0</v>
      </c>
      <c r="I192" s="17">
        <f t="shared" si="25"/>
        <v>0</v>
      </c>
      <c r="J192" s="17">
        <f t="shared" si="26"/>
        <v>0</v>
      </c>
      <c r="K192" s="17">
        <f t="shared" si="27"/>
        <v>0</v>
      </c>
      <c r="L192" s="17">
        <f t="shared" si="28"/>
        <v>0</v>
      </c>
    </row>
    <row r="193" spans="1:12" ht="12.75">
      <c r="A193" t="s">
        <v>9</v>
      </c>
      <c r="B193" s="4">
        <v>28794</v>
      </c>
      <c r="C193" s="4">
        <v>0</v>
      </c>
      <c r="D193" s="4">
        <v>0</v>
      </c>
      <c r="E193" s="4">
        <v>6297</v>
      </c>
      <c r="F193" s="4">
        <v>35091</v>
      </c>
      <c r="G193" s="15">
        <f t="shared" si="23"/>
        <v>0</v>
      </c>
      <c r="H193" s="17">
        <f t="shared" si="24"/>
        <v>0</v>
      </c>
      <c r="I193" s="17">
        <f t="shared" si="25"/>
        <v>0</v>
      </c>
      <c r="J193" s="17">
        <f t="shared" si="26"/>
        <v>0</v>
      </c>
      <c r="K193" s="17">
        <f t="shared" si="27"/>
        <v>0</v>
      </c>
      <c r="L193" s="17">
        <f t="shared" si="28"/>
        <v>0</v>
      </c>
    </row>
    <row r="194" spans="1:12" ht="12.75">
      <c r="A194" t="s">
        <v>10</v>
      </c>
      <c r="B194" s="4">
        <v>27087</v>
      </c>
      <c r="C194" s="4">
        <v>0</v>
      </c>
      <c r="D194" s="4">
        <v>0</v>
      </c>
      <c r="E194" s="4">
        <v>6072</v>
      </c>
      <c r="F194" s="4">
        <v>33159</v>
      </c>
      <c r="G194" s="15">
        <f t="shared" si="23"/>
        <v>0</v>
      </c>
      <c r="H194" s="17">
        <f t="shared" si="24"/>
        <v>0</v>
      </c>
      <c r="I194" s="17">
        <f t="shared" si="25"/>
        <v>0</v>
      </c>
      <c r="J194" s="17">
        <f t="shared" si="26"/>
        <v>0</v>
      </c>
      <c r="K194" s="17">
        <f t="shared" si="27"/>
        <v>0</v>
      </c>
      <c r="L194" s="17">
        <f t="shared" si="28"/>
        <v>0</v>
      </c>
    </row>
    <row r="195" spans="1:12" ht="12.75">
      <c r="A195" t="s">
        <v>11</v>
      </c>
      <c r="B195" s="4">
        <v>26810</v>
      </c>
      <c r="C195" s="4">
        <v>0</v>
      </c>
      <c r="D195" s="4">
        <v>0</v>
      </c>
      <c r="E195" s="4">
        <v>6205</v>
      </c>
      <c r="F195" s="4">
        <v>33015</v>
      </c>
      <c r="G195" s="15">
        <f t="shared" si="23"/>
        <v>0</v>
      </c>
      <c r="H195" s="17">
        <f t="shared" si="24"/>
        <v>0</v>
      </c>
      <c r="I195" s="17">
        <f t="shared" si="25"/>
        <v>0</v>
      </c>
      <c r="J195" s="17">
        <f t="shared" si="26"/>
        <v>0</v>
      </c>
      <c r="K195" s="17">
        <f t="shared" si="27"/>
        <v>0</v>
      </c>
      <c r="L195" s="17">
        <f t="shared" si="28"/>
        <v>0</v>
      </c>
    </row>
    <row r="196" spans="1:12" ht="12.75">
      <c r="A196" t="s">
        <v>12</v>
      </c>
      <c r="B196" s="4">
        <v>23955</v>
      </c>
      <c r="C196" s="4">
        <v>0</v>
      </c>
      <c r="D196" s="4">
        <v>0</v>
      </c>
      <c r="E196" s="4">
        <v>8968</v>
      </c>
      <c r="F196" s="4">
        <v>32923</v>
      </c>
      <c r="G196" s="15">
        <f t="shared" si="23"/>
        <v>0</v>
      </c>
      <c r="H196" s="17">
        <f t="shared" si="24"/>
        <v>0</v>
      </c>
      <c r="I196" s="17">
        <f t="shared" si="25"/>
        <v>0</v>
      </c>
      <c r="J196" s="17">
        <f t="shared" si="26"/>
        <v>0</v>
      </c>
      <c r="K196" s="17">
        <f t="shared" si="27"/>
        <v>0</v>
      </c>
      <c r="L196" s="17">
        <f t="shared" si="28"/>
        <v>0</v>
      </c>
    </row>
    <row r="197" spans="1:12" ht="12.75">
      <c r="A197" t="s">
        <v>13</v>
      </c>
      <c r="B197" s="4">
        <v>22661</v>
      </c>
      <c r="C197" s="4">
        <v>0</v>
      </c>
      <c r="D197" s="14">
        <v>284</v>
      </c>
      <c r="E197" s="4">
        <v>15124</v>
      </c>
      <c r="F197" s="4">
        <v>38069</v>
      </c>
      <c r="G197" s="15">
        <f t="shared" si="23"/>
        <v>0</v>
      </c>
      <c r="H197" s="17">
        <f t="shared" si="24"/>
        <v>0</v>
      </c>
      <c r="I197" s="17">
        <f t="shared" si="25"/>
        <v>0</v>
      </c>
      <c r="J197" s="17">
        <f t="shared" si="26"/>
        <v>0</v>
      </c>
      <c r="K197" s="17">
        <f t="shared" si="27"/>
        <v>0</v>
      </c>
      <c r="L197" s="17">
        <f t="shared" si="28"/>
        <v>0</v>
      </c>
    </row>
    <row r="198" spans="1:12" ht="12.75">
      <c r="A198" t="s">
        <v>14</v>
      </c>
      <c r="B198" s="4">
        <v>21674</v>
      </c>
      <c r="C198" s="4">
        <v>0</v>
      </c>
      <c r="D198" s="14">
        <v>1513</v>
      </c>
      <c r="E198" s="4">
        <v>14283</v>
      </c>
      <c r="F198" s="4">
        <v>37470</v>
      </c>
      <c r="G198" s="15">
        <f t="shared" si="23"/>
        <v>0</v>
      </c>
      <c r="H198" s="17">
        <f t="shared" si="24"/>
        <v>0</v>
      </c>
      <c r="I198" s="17">
        <f t="shared" si="25"/>
        <v>0</v>
      </c>
      <c r="J198" s="17">
        <f t="shared" si="26"/>
        <v>0</v>
      </c>
      <c r="K198" s="17">
        <f t="shared" si="27"/>
        <v>0</v>
      </c>
      <c r="L198" s="17">
        <f t="shared" si="28"/>
        <v>0</v>
      </c>
    </row>
    <row r="199" spans="1:12" ht="12.75">
      <c r="A199" t="s">
        <v>15</v>
      </c>
      <c r="B199" s="4">
        <v>23633</v>
      </c>
      <c r="C199" s="4">
        <v>0</v>
      </c>
      <c r="D199" s="14">
        <v>1675</v>
      </c>
      <c r="E199" s="4">
        <v>20675</v>
      </c>
      <c r="F199" s="4">
        <v>45983</v>
      </c>
      <c r="G199" s="15">
        <f t="shared" si="23"/>
        <v>0</v>
      </c>
      <c r="H199" s="17">
        <f t="shared" si="24"/>
        <v>0</v>
      </c>
      <c r="I199" s="17">
        <f t="shared" si="25"/>
        <v>0</v>
      </c>
      <c r="J199" s="17">
        <f t="shared" si="26"/>
        <v>0</v>
      </c>
      <c r="K199" s="17">
        <f t="shared" si="27"/>
        <v>0</v>
      </c>
      <c r="L199" s="17">
        <f t="shared" si="28"/>
        <v>0</v>
      </c>
    </row>
    <row r="200" spans="1:12" ht="12.75">
      <c r="A200" t="s">
        <v>16</v>
      </c>
      <c r="B200" s="4">
        <v>24669</v>
      </c>
      <c r="C200" s="4">
        <v>0</v>
      </c>
      <c r="D200" s="14">
        <v>1201</v>
      </c>
      <c r="E200" s="4">
        <v>18429.148821625713</v>
      </c>
      <c r="F200" s="4">
        <v>44299.14882162571</v>
      </c>
      <c r="G200" s="15">
        <f t="shared" si="23"/>
        <v>0</v>
      </c>
      <c r="H200" s="17">
        <f t="shared" si="24"/>
        <v>0</v>
      </c>
      <c r="I200" s="17">
        <f t="shared" si="25"/>
        <v>0</v>
      </c>
      <c r="J200" s="17">
        <f t="shared" si="26"/>
        <v>0</v>
      </c>
      <c r="K200" s="17">
        <f t="shared" si="27"/>
        <v>0</v>
      </c>
      <c r="L200" s="17">
        <f t="shared" si="28"/>
        <v>0</v>
      </c>
    </row>
    <row r="201" spans="1:12" ht="12.75">
      <c r="A201" t="s">
        <v>23</v>
      </c>
      <c r="B201" s="4">
        <v>29644.89930540645</v>
      </c>
      <c r="C201" s="4">
        <v>0</v>
      </c>
      <c r="D201" s="14">
        <v>1109</v>
      </c>
      <c r="E201" s="4">
        <v>22422.402143993233</v>
      </c>
      <c r="F201" s="4">
        <v>53176.30144939968</v>
      </c>
      <c r="G201" s="15">
        <f t="shared" si="23"/>
        <v>0</v>
      </c>
      <c r="H201" s="17">
        <f t="shared" si="24"/>
        <v>0</v>
      </c>
      <c r="I201" s="17">
        <f t="shared" si="25"/>
        <v>0</v>
      </c>
      <c r="J201" s="17">
        <f t="shared" si="26"/>
        <v>0</v>
      </c>
      <c r="K201" s="17">
        <f t="shared" si="27"/>
        <v>0</v>
      </c>
      <c r="L201" s="17">
        <f t="shared" si="28"/>
        <v>0</v>
      </c>
    </row>
    <row r="202" spans="1:12" ht="12.75">
      <c r="A202" t="s">
        <v>27</v>
      </c>
      <c r="B202" s="4">
        <v>30897.119170426857</v>
      </c>
      <c r="C202" s="4">
        <v>0</v>
      </c>
      <c r="D202" s="14">
        <v>1707</v>
      </c>
      <c r="E202" s="4">
        <v>22897.04784833617</v>
      </c>
      <c r="F202" s="4">
        <v>55501.16701876302</v>
      </c>
      <c r="G202" s="15">
        <f t="shared" si="23"/>
        <v>0</v>
      </c>
      <c r="H202" s="17">
        <f t="shared" si="24"/>
        <v>0</v>
      </c>
      <c r="I202" s="17">
        <f t="shared" si="25"/>
        <v>0</v>
      </c>
      <c r="J202" s="17">
        <f t="shared" si="26"/>
        <v>0</v>
      </c>
      <c r="K202" s="17">
        <f t="shared" si="27"/>
        <v>0</v>
      </c>
      <c r="L202" s="17">
        <f t="shared" si="28"/>
        <v>0</v>
      </c>
    </row>
    <row r="203" spans="1:12" ht="12.75">
      <c r="A203" t="s">
        <v>28</v>
      </c>
      <c r="B203" s="4">
        <v>33182.06930096848</v>
      </c>
      <c r="C203" s="4">
        <v>0</v>
      </c>
      <c r="D203" s="14">
        <v>2562</v>
      </c>
      <c r="E203" s="4">
        <v>22235.287797828823</v>
      </c>
      <c r="F203" s="4">
        <v>57979.3570987973</v>
      </c>
      <c r="G203" s="15">
        <f t="shared" si="23"/>
        <v>0</v>
      </c>
      <c r="H203" s="17">
        <f t="shared" si="24"/>
        <v>0</v>
      </c>
      <c r="I203" s="17">
        <f t="shared" si="25"/>
        <v>0</v>
      </c>
      <c r="J203" s="17">
        <f t="shared" si="26"/>
        <v>0</v>
      </c>
      <c r="K203" s="17">
        <f t="shared" si="27"/>
        <v>0</v>
      </c>
      <c r="L203" s="17">
        <f t="shared" si="28"/>
        <v>0</v>
      </c>
    </row>
    <row r="204" spans="1:12" ht="12.75">
      <c r="A204" t="s">
        <v>29</v>
      </c>
      <c r="B204" s="4">
        <v>38951.25172413793</v>
      </c>
      <c r="C204" s="4">
        <v>0</v>
      </c>
      <c r="D204" s="14">
        <v>4523</v>
      </c>
      <c r="E204" s="4">
        <v>17007.05172413793</v>
      </c>
      <c r="F204" s="4">
        <v>60481.30344827587</v>
      </c>
      <c r="G204" s="15">
        <f t="shared" si="23"/>
        <v>0</v>
      </c>
      <c r="H204" s="17">
        <f t="shared" si="24"/>
        <v>0</v>
      </c>
      <c r="I204" s="17">
        <f t="shared" si="25"/>
        <v>0</v>
      </c>
      <c r="J204" s="17">
        <f t="shared" si="26"/>
        <v>0</v>
      </c>
      <c r="K204" s="17">
        <f t="shared" si="27"/>
        <v>0</v>
      </c>
      <c r="L204" s="17">
        <f t="shared" si="28"/>
        <v>0</v>
      </c>
    </row>
    <row r="205" spans="1:12" ht="12.75">
      <c r="A205" t="s">
        <v>31</v>
      </c>
      <c r="B205" s="4">
        <v>37677</v>
      </c>
      <c r="C205" s="4">
        <v>928</v>
      </c>
      <c r="D205" s="14">
        <v>1915</v>
      </c>
      <c r="E205" s="4">
        <v>17589</v>
      </c>
      <c r="F205" s="4">
        <v>58109</v>
      </c>
      <c r="G205" s="15">
        <f t="shared" si="23"/>
        <v>0</v>
      </c>
      <c r="H205" s="17">
        <f t="shared" si="24"/>
        <v>0</v>
      </c>
      <c r="I205" s="17">
        <f t="shared" si="25"/>
        <v>0</v>
      </c>
      <c r="J205" s="17">
        <f t="shared" si="26"/>
        <v>0</v>
      </c>
      <c r="K205" s="17">
        <f t="shared" si="27"/>
        <v>0</v>
      </c>
      <c r="L205" s="17">
        <f t="shared" si="28"/>
        <v>0</v>
      </c>
    </row>
    <row r="206" ht="12.75">
      <c r="A206" t="s">
        <v>36</v>
      </c>
    </row>
    <row r="207" ht="12.75">
      <c r="A207" t="s">
        <v>41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showGridLines="0" tabSelected="1" zoomScalePageLayoutView="0" workbookViewId="0" topLeftCell="A1">
      <selection activeCell="M34" sqref="M34"/>
    </sheetView>
  </sheetViews>
  <sheetFormatPr defaultColWidth="9.140625" defaultRowHeight="12.75"/>
  <cols>
    <col min="1" max="4" width="9.7109375" style="0" customWidth="1"/>
    <col min="5" max="5" width="11.140625" style="0" customWidth="1"/>
    <col min="6" max="9" width="9.7109375" style="0" customWidth="1"/>
    <col min="10" max="10" width="11.8515625" style="0" customWidth="1"/>
  </cols>
  <sheetData>
    <row r="1" spans="1:10" ht="15">
      <c r="A1" s="3" t="s">
        <v>24</v>
      </c>
      <c r="B1" s="1"/>
      <c r="C1" s="1"/>
      <c r="D1" s="1"/>
      <c r="E1" s="1"/>
      <c r="F1" s="1"/>
      <c r="G1" s="1"/>
      <c r="H1" s="1"/>
      <c r="I1" s="1"/>
      <c r="J1" s="2"/>
    </row>
    <row r="27" spans="1:10" ht="12.75" customHeight="1">
      <c r="A27" s="5" t="s">
        <v>30</v>
      </c>
      <c r="B27" s="6"/>
      <c r="C27" s="6"/>
      <c r="D27" s="6"/>
      <c r="E27" s="6"/>
      <c r="F27" s="6"/>
      <c r="G27" s="6"/>
      <c r="H27" s="6"/>
      <c r="I27" s="6"/>
      <c r="J27" s="6"/>
    </row>
    <row r="28" spans="1:10" ht="12.75" customHeight="1">
      <c r="A28" s="5"/>
      <c r="B28" s="6"/>
      <c r="C28" s="6"/>
      <c r="D28" s="6"/>
      <c r="E28" s="6"/>
      <c r="F28" s="6"/>
      <c r="G28" s="6"/>
      <c r="H28" s="6"/>
      <c r="I28" s="6"/>
      <c r="J28" s="6"/>
    </row>
    <row r="29" spans="1:10" ht="12.75" customHeight="1">
      <c r="A29" s="7" t="s">
        <v>25</v>
      </c>
      <c r="B29" s="6"/>
      <c r="C29" s="6"/>
      <c r="D29" s="6"/>
      <c r="E29" s="6"/>
      <c r="F29" s="6"/>
      <c r="G29" s="6"/>
      <c r="H29" s="6"/>
      <c r="I29" s="6"/>
      <c r="J29" s="8" t="s">
        <v>20</v>
      </c>
    </row>
    <row r="30" spans="1:10" ht="12.75" customHeight="1">
      <c r="A30" s="7" t="s">
        <v>44</v>
      </c>
      <c r="B30" s="6"/>
      <c r="C30" s="6"/>
      <c r="D30" s="6"/>
      <c r="E30" s="6"/>
      <c r="F30" s="6"/>
      <c r="G30" s="6"/>
      <c r="H30" s="6"/>
      <c r="I30" s="6"/>
      <c r="J30" s="6"/>
    </row>
    <row r="31" spans="1:10" ht="12.75" customHeight="1">
      <c r="A31" s="7" t="s">
        <v>26</v>
      </c>
      <c r="B31" s="6"/>
      <c r="C31" s="6"/>
      <c r="D31" s="6"/>
      <c r="E31" s="6"/>
      <c r="F31" s="6"/>
      <c r="G31" s="6"/>
      <c r="H31" s="6"/>
      <c r="I31" s="6"/>
      <c r="J31" s="6"/>
    </row>
    <row r="32" spans="1:10" ht="12.75" customHeight="1">
      <c r="A32" s="9"/>
      <c r="B32" s="6"/>
      <c r="C32" s="6"/>
      <c r="D32" s="6"/>
      <c r="E32" s="6"/>
      <c r="F32" s="6"/>
      <c r="G32" s="6"/>
      <c r="H32" s="18"/>
      <c r="I32" s="18"/>
      <c r="J32" s="19" t="s">
        <v>46</v>
      </c>
    </row>
    <row r="33" spans="1:10" ht="12.75" customHeight="1">
      <c r="A33" s="5" t="s">
        <v>22</v>
      </c>
      <c r="B33" s="6"/>
      <c r="C33" s="6"/>
      <c r="D33" s="6"/>
      <c r="E33" s="6"/>
      <c r="F33" s="6"/>
      <c r="G33" s="6"/>
      <c r="H33" s="16"/>
      <c r="I33" s="16"/>
      <c r="J33" s="19" t="s">
        <v>45</v>
      </c>
    </row>
  </sheetData>
  <sheetProtection/>
  <printOptions/>
  <pageMargins left="0.75" right="0.75" top="1" bottom="1" header="0.5" footer="0.5"/>
  <pageSetup fitToHeight="1" fitToWidth="1"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DCLG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acox</dc:creator>
  <cp:keywords/>
  <dc:description/>
  <cp:lastModifiedBy>Dan Howard</cp:lastModifiedBy>
  <cp:lastPrinted>2009-01-05T16:30:51Z</cp:lastPrinted>
  <dcterms:created xsi:type="dcterms:W3CDTF">2008-08-07T14:01:19Z</dcterms:created>
  <dcterms:modified xsi:type="dcterms:W3CDTF">2016-04-05T08:41:43Z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56f827d9-a46c-4bf6-9e01-6df164799385</vt:lpwstr>
  </property>
  <property fmtid="{D5CDD505-2E9C-101B-9397-08002B2CF9AE}" pid="3" name="bjSaver">
    <vt:lpwstr>LNgdR01xpqcrlTQrEOxrfcpmjwIacmHW</vt:lpwstr>
  </property>
  <property fmtid="{D5CDD505-2E9C-101B-9397-08002B2CF9AE}" pid="4" name="bjDocumentSecurityLabel">
    <vt:lpwstr>No Marking</vt:lpwstr>
  </property>
</Properties>
</file>