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20" windowHeight="10365"/>
  </bookViews>
  <sheets>
    <sheet name="2013-14 LA allocations" sheetId="1" r:id="rId1"/>
  </sheets>
  <definedNames>
    <definedName name="_xlnm._FilterDatabase" localSheetId="0" hidden="1">'2013-14 LA allocations'!$A$8:$K$160</definedName>
    <definedName name="ACA_Option">#REF!</definedName>
    <definedName name="ACA_Option_1">#REF!</definedName>
    <definedName name="ACA_table">#REF!</definedName>
    <definedName name="Depr_Infl_option">#REF!</definedName>
    <definedName name="Depr_Infl_option_1">#REF!</definedName>
    <definedName name="Deprivation_Option">#REF!</definedName>
    <definedName name="Deprivation_Option_1">#REF!</definedName>
    <definedName name="Deprivation_Pot">#REF!</definedName>
    <definedName name="Deprivation_Pot_1">#REF!</definedName>
    <definedName name="ESG_General_Funding_Rate_for_mainstream_schools">#REF!</definedName>
    <definedName name="ESG_General_Funding_Rate_for_PRUs">#REF!</definedName>
    <definedName name="ESG_General_Funding_Rate_for_special_schools">#REF!</definedName>
    <definedName name="ESG_Retained_Duties_Funding_Rate">#REF!</definedName>
    <definedName name="Floor_Option">#REF!</definedName>
    <definedName name="General_1314_Pot_1">#REF!</definedName>
    <definedName name="Jan12_Pupils">#REF!</definedName>
    <definedName name="LA_Block_1213_rates">#REF!</definedName>
    <definedName name="LA_Ever_6_FSM_Pupils">#REF!</definedName>
    <definedName name="LA_retention_Option">#REF!</definedName>
    <definedName name="LA_retention_Option_1">#REF!</definedName>
    <definedName name="LA_retention_pot">#REF!</definedName>
    <definedName name="LA_retention_pot_1">#REF!</definedName>
    <definedName name="Pupil_numbers">#REF!</definedName>
    <definedName name="Total_1314_Quantum">#REF!</definedName>
    <definedName name="Total_ACA_inflated_Ever6_Jan12_pupils">#REF!</definedName>
    <definedName name="Total_ACA_inflated_Jan12_pupils">#REF!</definedName>
    <definedName name="Total_Ever6_Jan12_pupils">#REF!</definedName>
    <definedName name="Total_Inflated_pupil_numbers">#REF!</definedName>
    <definedName name="Total_Jan12_Inflated_pupils">#REF!</definedName>
    <definedName name="Total_Jan12_pupils">#REF!</definedName>
  </definedNames>
  <calcPr calcId="145621"/>
</workbook>
</file>

<file path=xl/calcChain.xml><?xml version="1.0" encoding="utf-8"?>
<calcChain xmlns="http://schemas.openxmlformats.org/spreadsheetml/2006/main">
  <c r="C9" i="1" l="1"/>
  <c r="D9" i="1"/>
  <c r="E9" i="1"/>
  <c r="G9" i="1"/>
  <c r="H9" i="1"/>
  <c r="I9" i="1"/>
  <c r="F10" i="1"/>
  <c r="F9" i="1" s="1"/>
  <c r="J10" i="1"/>
  <c r="F11" i="1"/>
  <c r="J11" i="1"/>
  <c r="K11" i="1"/>
  <c r="F12" i="1"/>
  <c r="K12" i="1" s="1"/>
  <c r="J12" i="1"/>
  <c r="F13" i="1"/>
  <c r="J13" i="1"/>
  <c r="K13" i="1"/>
  <c r="F14" i="1"/>
  <c r="J14" i="1"/>
  <c r="K14" i="1"/>
  <c r="F15" i="1"/>
  <c r="K15" i="1" s="1"/>
  <c r="J15" i="1"/>
  <c r="F16" i="1"/>
  <c r="J16" i="1"/>
  <c r="K16" i="1"/>
  <c r="F17" i="1"/>
  <c r="K17" i="1" s="1"/>
  <c r="J17" i="1"/>
  <c r="F18" i="1"/>
  <c r="K18" i="1" s="1"/>
  <c r="J18" i="1"/>
  <c r="F19" i="1"/>
  <c r="J19" i="1"/>
  <c r="K19" i="1"/>
  <c r="F20" i="1"/>
  <c r="K20" i="1" s="1"/>
  <c r="J20" i="1"/>
  <c r="F21" i="1"/>
  <c r="J21" i="1"/>
  <c r="K21" i="1"/>
  <c r="F22" i="1"/>
  <c r="J22" i="1"/>
  <c r="K22" i="1"/>
  <c r="F23" i="1"/>
  <c r="K23" i="1" s="1"/>
  <c r="J23" i="1"/>
  <c r="F24" i="1"/>
  <c r="J24" i="1"/>
  <c r="K24" i="1"/>
  <c r="F25" i="1"/>
  <c r="K25" i="1" s="1"/>
  <c r="J25" i="1"/>
  <c r="J9" i="1" s="1"/>
  <c r="F26" i="1"/>
  <c r="K26" i="1" s="1"/>
  <c r="J26" i="1"/>
  <c r="F27" i="1"/>
  <c r="J27" i="1"/>
  <c r="K27" i="1"/>
  <c r="F28" i="1"/>
  <c r="K28" i="1" s="1"/>
  <c r="J28" i="1"/>
  <c r="F29" i="1"/>
  <c r="J29" i="1"/>
  <c r="K29" i="1"/>
  <c r="F30" i="1"/>
  <c r="J30" i="1"/>
  <c r="K30" i="1"/>
  <c r="F31" i="1"/>
  <c r="K31" i="1" s="1"/>
  <c r="J31" i="1"/>
  <c r="F32" i="1"/>
  <c r="J32" i="1"/>
  <c r="K32" i="1"/>
  <c r="F33" i="1"/>
  <c r="K33" i="1" s="1"/>
  <c r="J33" i="1"/>
  <c r="F34" i="1"/>
  <c r="K34" i="1" s="1"/>
  <c r="J34" i="1"/>
  <c r="F35" i="1"/>
  <c r="J35" i="1"/>
  <c r="K35" i="1"/>
  <c r="F36" i="1"/>
  <c r="K36" i="1" s="1"/>
  <c r="J36" i="1"/>
  <c r="F37" i="1"/>
  <c r="J37" i="1"/>
  <c r="K37" i="1"/>
  <c r="F38" i="1"/>
  <c r="J38" i="1"/>
  <c r="K38" i="1"/>
  <c r="F39" i="1"/>
  <c r="K39" i="1" s="1"/>
  <c r="J39" i="1"/>
  <c r="F40" i="1"/>
  <c r="J40" i="1"/>
  <c r="K40" i="1"/>
  <c r="F41" i="1"/>
  <c r="K41" i="1" s="1"/>
  <c r="J41" i="1"/>
  <c r="F42" i="1"/>
  <c r="K42" i="1" s="1"/>
  <c r="J42" i="1"/>
  <c r="F43" i="1"/>
  <c r="J43" i="1"/>
  <c r="K43" i="1"/>
  <c r="F44" i="1"/>
  <c r="K44" i="1" s="1"/>
  <c r="J44" i="1"/>
  <c r="F45" i="1"/>
  <c r="J45" i="1"/>
  <c r="K45" i="1"/>
  <c r="F46" i="1"/>
  <c r="J46" i="1"/>
  <c r="K46" i="1"/>
  <c r="F47" i="1"/>
  <c r="K47" i="1" s="1"/>
  <c r="J47" i="1"/>
  <c r="F48" i="1"/>
  <c r="J48" i="1"/>
  <c r="K48" i="1"/>
  <c r="F49" i="1"/>
  <c r="K49" i="1" s="1"/>
  <c r="J49" i="1"/>
  <c r="F50" i="1"/>
  <c r="K50" i="1" s="1"/>
  <c r="J50" i="1"/>
  <c r="F51" i="1"/>
  <c r="J51" i="1"/>
  <c r="K51" i="1"/>
  <c r="F52" i="1"/>
  <c r="K52" i="1" s="1"/>
  <c r="J52" i="1"/>
  <c r="F53" i="1"/>
  <c r="J53" i="1"/>
  <c r="K53" i="1"/>
  <c r="F54" i="1"/>
  <c r="J54" i="1"/>
  <c r="K54" i="1"/>
  <c r="F55" i="1"/>
  <c r="K55" i="1" s="1"/>
  <c r="J55" i="1"/>
  <c r="F56" i="1"/>
  <c r="J56" i="1"/>
  <c r="K56" i="1"/>
  <c r="F57" i="1"/>
  <c r="K57" i="1" s="1"/>
  <c r="J57" i="1"/>
  <c r="F58" i="1"/>
  <c r="K58" i="1" s="1"/>
  <c r="J58" i="1"/>
  <c r="F59" i="1"/>
  <c r="J59" i="1"/>
  <c r="K59" i="1"/>
  <c r="F60" i="1"/>
  <c r="K60" i="1" s="1"/>
  <c r="J60" i="1"/>
  <c r="F61" i="1"/>
  <c r="J61" i="1"/>
  <c r="K61" i="1"/>
  <c r="F62" i="1"/>
  <c r="J62" i="1"/>
  <c r="K62" i="1"/>
  <c r="F63" i="1"/>
  <c r="J63" i="1"/>
  <c r="K63" i="1"/>
  <c r="F64" i="1"/>
  <c r="J64" i="1"/>
  <c r="K64" i="1"/>
  <c r="F65" i="1"/>
  <c r="K65" i="1" s="1"/>
  <c r="J65" i="1"/>
  <c r="F66" i="1"/>
  <c r="K66" i="1" s="1"/>
  <c r="J66" i="1"/>
  <c r="F67" i="1"/>
  <c r="J67" i="1"/>
  <c r="K67" i="1"/>
  <c r="F68" i="1"/>
  <c r="K68" i="1" s="1"/>
  <c r="J68" i="1"/>
  <c r="F69" i="1"/>
  <c r="J69" i="1"/>
  <c r="K69" i="1"/>
  <c r="F70" i="1"/>
  <c r="J70" i="1"/>
  <c r="K70" i="1"/>
  <c r="F71" i="1"/>
  <c r="J71" i="1"/>
  <c r="K71" i="1"/>
  <c r="F72" i="1"/>
  <c r="J72" i="1"/>
  <c r="K72" i="1"/>
  <c r="F73" i="1"/>
  <c r="K73" i="1" s="1"/>
  <c r="J73" i="1"/>
  <c r="F74" i="1"/>
  <c r="K74" i="1" s="1"/>
  <c r="J74" i="1"/>
  <c r="F75" i="1"/>
  <c r="J75" i="1"/>
  <c r="K75" i="1"/>
  <c r="F76" i="1"/>
  <c r="K76" i="1" s="1"/>
  <c r="J76" i="1"/>
  <c r="F77" i="1"/>
  <c r="J77" i="1"/>
  <c r="K77" i="1"/>
  <c r="F78" i="1"/>
  <c r="J78" i="1"/>
  <c r="K78" i="1"/>
  <c r="F79" i="1"/>
  <c r="J79" i="1"/>
  <c r="K79" i="1"/>
  <c r="F80" i="1"/>
  <c r="J80" i="1"/>
  <c r="K80" i="1"/>
  <c r="F81" i="1"/>
  <c r="K81" i="1" s="1"/>
  <c r="J81" i="1"/>
  <c r="F82" i="1"/>
  <c r="K82" i="1" s="1"/>
  <c r="J82" i="1"/>
  <c r="F83" i="1"/>
  <c r="J83" i="1"/>
  <c r="K83" i="1"/>
  <c r="F84" i="1"/>
  <c r="K84" i="1" s="1"/>
  <c r="J84" i="1"/>
  <c r="F85" i="1"/>
  <c r="J85" i="1"/>
  <c r="K85" i="1"/>
  <c r="F86" i="1"/>
  <c r="J86" i="1"/>
  <c r="K86" i="1"/>
  <c r="F87" i="1"/>
  <c r="J87" i="1"/>
  <c r="K87" i="1"/>
  <c r="F88" i="1"/>
  <c r="J88" i="1"/>
  <c r="K88" i="1"/>
  <c r="F89" i="1"/>
  <c r="K89" i="1" s="1"/>
  <c r="J89" i="1"/>
  <c r="F90" i="1"/>
  <c r="K90" i="1" s="1"/>
  <c r="J90" i="1"/>
  <c r="F91" i="1"/>
  <c r="J91" i="1"/>
  <c r="K91" i="1"/>
  <c r="F92" i="1"/>
  <c r="K92" i="1" s="1"/>
  <c r="J92" i="1"/>
  <c r="F93" i="1"/>
  <c r="J93" i="1"/>
  <c r="K93" i="1"/>
  <c r="F94" i="1"/>
  <c r="J94" i="1"/>
  <c r="K94" i="1"/>
  <c r="F95" i="1"/>
  <c r="J95" i="1"/>
  <c r="K95" i="1"/>
  <c r="F96" i="1"/>
  <c r="J96" i="1"/>
  <c r="K96" i="1"/>
  <c r="F97" i="1"/>
  <c r="K97" i="1" s="1"/>
  <c r="J97" i="1"/>
  <c r="F98" i="1"/>
  <c r="K98" i="1" s="1"/>
  <c r="J98" i="1"/>
  <c r="F99" i="1"/>
  <c r="J99" i="1"/>
  <c r="K99" i="1"/>
  <c r="F100" i="1"/>
  <c r="K100" i="1" s="1"/>
  <c r="J100" i="1"/>
  <c r="F101" i="1"/>
  <c r="J101" i="1"/>
  <c r="K101" i="1"/>
  <c r="F102" i="1"/>
  <c r="J102" i="1"/>
  <c r="K102" i="1"/>
  <c r="F103" i="1"/>
  <c r="J103" i="1"/>
  <c r="K103" i="1"/>
  <c r="F104" i="1"/>
  <c r="J104" i="1"/>
  <c r="K104" i="1"/>
  <c r="F105" i="1"/>
  <c r="K105" i="1" s="1"/>
  <c r="J105" i="1"/>
  <c r="F106" i="1"/>
  <c r="K106" i="1" s="1"/>
  <c r="J106" i="1"/>
  <c r="F107" i="1"/>
  <c r="J107" i="1"/>
  <c r="K107" i="1"/>
  <c r="F108" i="1"/>
  <c r="K108" i="1" s="1"/>
  <c r="J108" i="1"/>
  <c r="F109" i="1"/>
  <c r="J109" i="1"/>
  <c r="K109" i="1"/>
  <c r="F110" i="1"/>
  <c r="J110" i="1"/>
  <c r="K110" i="1"/>
  <c r="F111" i="1"/>
  <c r="J111" i="1"/>
  <c r="K111" i="1"/>
  <c r="F112" i="1"/>
  <c r="J112" i="1"/>
  <c r="K112" i="1"/>
  <c r="F113" i="1"/>
  <c r="K113" i="1" s="1"/>
  <c r="J113" i="1"/>
  <c r="F114" i="1"/>
  <c r="K114" i="1" s="1"/>
  <c r="J114" i="1"/>
  <c r="F115" i="1"/>
  <c r="J115" i="1"/>
  <c r="K115" i="1"/>
  <c r="F116" i="1"/>
  <c r="K116" i="1" s="1"/>
  <c r="J116" i="1"/>
  <c r="F117" i="1"/>
  <c r="J117" i="1"/>
  <c r="K117" i="1"/>
  <c r="F118" i="1"/>
  <c r="J118" i="1"/>
  <c r="K118" i="1"/>
  <c r="F119" i="1"/>
  <c r="J119" i="1"/>
  <c r="K119" i="1"/>
  <c r="F120" i="1"/>
  <c r="J120" i="1"/>
  <c r="K120" i="1"/>
  <c r="F121" i="1"/>
  <c r="K121" i="1" s="1"/>
  <c r="J121" i="1"/>
  <c r="F122" i="1"/>
  <c r="K122" i="1" s="1"/>
  <c r="J122" i="1"/>
  <c r="F123" i="1"/>
  <c r="J123" i="1"/>
  <c r="K123" i="1"/>
  <c r="F124" i="1"/>
  <c r="K124" i="1" s="1"/>
  <c r="J124" i="1"/>
  <c r="F125" i="1"/>
  <c r="J125" i="1"/>
  <c r="K125" i="1"/>
  <c r="F126" i="1"/>
  <c r="J126" i="1"/>
  <c r="K126" i="1"/>
  <c r="F127" i="1"/>
  <c r="J127" i="1"/>
  <c r="K127" i="1"/>
  <c r="F128" i="1"/>
  <c r="J128" i="1"/>
  <c r="K128" i="1"/>
  <c r="F129" i="1"/>
  <c r="K129" i="1" s="1"/>
  <c r="J129" i="1"/>
  <c r="F130" i="1"/>
  <c r="K130" i="1" s="1"/>
  <c r="J130" i="1"/>
  <c r="F131" i="1"/>
  <c r="J131" i="1"/>
  <c r="K131" i="1"/>
  <c r="F132" i="1"/>
  <c r="K132" i="1" s="1"/>
  <c r="J132" i="1"/>
  <c r="F133" i="1"/>
  <c r="J133" i="1"/>
  <c r="K133" i="1"/>
  <c r="F134" i="1"/>
  <c r="J134" i="1"/>
  <c r="K134" i="1"/>
  <c r="F135" i="1"/>
  <c r="J135" i="1"/>
  <c r="K135" i="1"/>
  <c r="F136" i="1"/>
  <c r="J136" i="1"/>
  <c r="K136" i="1"/>
  <c r="F137" i="1"/>
  <c r="K137" i="1" s="1"/>
  <c r="J137" i="1"/>
  <c r="F138" i="1"/>
  <c r="K138" i="1" s="1"/>
  <c r="J138" i="1"/>
  <c r="F139" i="1"/>
  <c r="J139" i="1"/>
  <c r="K139" i="1"/>
  <c r="F140" i="1"/>
  <c r="K140" i="1" s="1"/>
  <c r="J140" i="1"/>
  <c r="F141" i="1"/>
  <c r="J141" i="1"/>
  <c r="K141" i="1"/>
  <c r="F142" i="1"/>
  <c r="J142" i="1"/>
  <c r="K142" i="1"/>
  <c r="F143" i="1"/>
  <c r="J143" i="1"/>
  <c r="K143" i="1"/>
  <c r="F144" i="1"/>
  <c r="J144" i="1"/>
  <c r="K144" i="1"/>
  <c r="F145" i="1"/>
  <c r="K145" i="1" s="1"/>
  <c r="J145" i="1"/>
  <c r="F146" i="1"/>
  <c r="K146" i="1" s="1"/>
  <c r="J146" i="1"/>
  <c r="F147" i="1"/>
  <c r="J147" i="1"/>
  <c r="K147" i="1"/>
  <c r="F148" i="1"/>
  <c r="K148" i="1" s="1"/>
  <c r="J148" i="1"/>
  <c r="F149" i="1"/>
  <c r="J149" i="1"/>
  <c r="K149" i="1"/>
  <c r="F150" i="1"/>
  <c r="J150" i="1"/>
  <c r="K150" i="1"/>
  <c r="F151" i="1"/>
  <c r="J151" i="1"/>
  <c r="K151" i="1"/>
  <c r="F152" i="1"/>
  <c r="J152" i="1"/>
  <c r="K152" i="1"/>
  <c r="F153" i="1"/>
  <c r="K153" i="1" s="1"/>
  <c r="J153" i="1"/>
  <c r="F154" i="1"/>
  <c r="K154" i="1" s="1"/>
  <c r="J154" i="1"/>
  <c r="F155" i="1"/>
  <c r="J155" i="1"/>
  <c r="K155" i="1"/>
  <c r="F156" i="1"/>
  <c r="K156" i="1" s="1"/>
  <c r="J156" i="1"/>
  <c r="F157" i="1"/>
  <c r="J157" i="1"/>
  <c r="K157" i="1"/>
  <c r="F158" i="1"/>
  <c r="J158" i="1"/>
  <c r="K158" i="1"/>
  <c r="F159" i="1"/>
  <c r="J159" i="1"/>
  <c r="K159" i="1"/>
  <c r="F160" i="1"/>
  <c r="J160" i="1"/>
  <c r="K160" i="1"/>
  <c r="K10" i="1" l="1"/>
  <c r="K9" i="1" s="1"/>
</calcChain>
</file>

<file path=xl/sharedStrings.xml><?xml version="1.0" encoding="utf-8"?>
<sst xmlns="http://schemas.openxmlformats.org/spreadsheetml/2006/main" count="177" uniqueCount="177">
  <si>
    <t>ESG General Funding Rate for mainstream schools</t>
  </si>
  <si>
    <t>ESG General Funding Rate for special schools</t>
  </si>
  <si>
    <t>ESG General Funding Rate for PRUs</t>
  </si>
  <si>
    <t>ESG Retained Duties Funding Rate</t>
  </si>
  <si>
    <t>Please note that these are not final allocations; they are subject to change depending on the in year Academies conversions. Adjustments will be made to the allocations quarterly.</t>
  </si>
  <si>
    <t>Local Authority  †</t>
  </si>
  <si>
    <t>Pupils Aged 3 to 19 in maintained establishments (excluding Special Schools and Pupil Referral Units)*</t>
  </si>
  <si>
    <t>Number of planned places in Maintained Special Schools  for 
FY12-13 **</t>
  </si>
  <si>
    <t>Number of planned places in Pupil Referral Units for FY12-13 **</t>
  </si>
  <si>
    <t>Total ESG General Funding allocation
(A)</t>
  </si>
  <si>
    <t>Pupils Aged 3 to 19 in maintained establishments and Academies (excluding Special Schools and Pupil Referral Units)***</t>
  </si>
  <si>
    <t>Number of planned places in Maintained Special Schools and Academies   for FY12-13****</t>
  </si>
  <si>
    <t>Number of planned places in Pupil Referral Units and AP Academies for FY12-13****</t>
  </si>
  <si>
    <t>Total allocation for Retained Duties
(B)</t>
  </si>
  <si>
    <t>Total ESG allocation
(A+B)</t>
  </si>
  <si>
    <t>England</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</si>
  <si>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</si>
  <si>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</si>
  <si>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</si>
  <si>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</si>
  <si>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</si>
  <si>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</si>
  <si>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</si>
  <si>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</si>
  <si>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</si>
  <si>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</si>
  <si>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</si>
  <si>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</si>
  <si>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</si>
  <si>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</si>
  <si>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</si>
  <si>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</si>
  <si>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</si>
  <si>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</si>
  <si>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</si>
  <si>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</si>
  <si>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</si>
  <si>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</si>
  <si>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</si>
  <si>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</si>
  <si>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</si>
  <si>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</si>
  <si>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</si>
  <si>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</si>
  <si>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</si>
  <si>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</si>
  <si>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</si>
  <si>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</si>
  <si>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</si>
  <si>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</si>
  <si>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</si>
  <si>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</si>
  <si>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</si>
  <si>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</si>
  <si>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</si>
  <si>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</si>
  <si>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</si>
  <si>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</si>
  <si>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</si>
  <si>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</si>
  <si>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</si>
  <si>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</si>
  <si>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</si>
  <si>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</si>
  <si>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</si>
  <si>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</si>
  <si>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</si>
  <si>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</si>
  <si>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</si>
  <si>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</si>
  <si>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</si>
  <si>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</si>
  <si>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</si>
  <si>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</si>
  <si>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</si>
  <si>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</si>
  <si>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</si>
  <si>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</si>
  <si>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</si>
  <si>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</si>
  <si>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</si>
  <si>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</si>
  <si>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</si>
  <si>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</si>
  <si>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</si>
  <si>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</si>
  <si>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</si>
  <si>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</si>
  <si>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</si>
  <si>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</si>
  <si>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</si>
  <si>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</si>
  <si>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</si>
  <si>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</si>
  <si>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</si>
  <si>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</si>
  <si>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</si>
  <si>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</si>
  <si>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</si>
  <si>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</si>
  <si>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</si>
  <si>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</si>
  <si>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</si>
  <si>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</si>
  <si>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</si>
  <si>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</si>
  <si>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</si>
  <si>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</si>
  <si>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</si>
  <si>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</si>
  <si>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</si>
  <si>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</si>
  <si>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</si>
  <si>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</si>
  <si>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</si>
  <si>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</si>
  <si>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</si>
  <si>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</si>
  <si>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</si>
  <si>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</si>
  <si>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</si>
  <si>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</si>
  <si>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</si>
  <si>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</si>
  <si>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</si>
  <si>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</si>
  <si>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</si>
  <si>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</si>
  <si>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</si>
  <si>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</si>
  <si>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</si>
  <si>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</si>
  <si>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</si>
  <si>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</si>
  <si>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</si>
  <si>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</si>
  <si>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</si>
  <si>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</si>
  <si>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</si>
  <si>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</si>
  <si>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</si>
  <si>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</si>
  <si>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</si>
  <si>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</si>
  <si>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</si>
  <si>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</si>
  <si>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</si>
  <si>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</si>
  <si>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</si>
  <si>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</si>
  <si>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</si>
  <si>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</si>
  <si>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</si>
  <si>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</si>
  <si>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</si>
  <si>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</si>
  <si>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</si>
  <si>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</si>
  <si>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</si>
  <si>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</si>
  <si>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</si>
  <si>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</si>
  <si>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</si>
  <si>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</si>
  <si>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</si>
  <si>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</si>
  <si>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</si>
  <si>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t>
  </si>
  <si>
    <t>**</t>
  </si>
  <si>
    <t>***</t>
  </si>
  <si>
    <t>****</t>
  </si>
  <si>
    <t xml:space="preserve"> †</t>
  </si>
  <si>
    <t>The Isles of Scilly receives education funding separately from the Department for Education and has therefore been excluded</t>
  </si>
  <si>
    <t>For the allocations for Retained Duties the total headcount of pupils in state-funded primary, secondary and AP establishements (including Academies and Free Schools) are included. The numbers of full time equivalent (FTE) 3 and 4 year olds in nursery schools for each local authority are also included.</t>
  </si>
  <si>
    <t>For the allocations for Retained Duties the 2012-13 planned places for all state funded Special Schools and Academies, PRUs and AP Academies have been included. For certain AP and Special Free Schools the 2013-14 planned places are used, as no places for 2012-13 were available.</t>
  </si>
  <si>
    <t>For the General ESG allocations the total headcount of pupils in all local authority maintained  primary, secondary and Alternative Provision (AP) establishments (excluding Academies and Free Schools) are included.  The numbers of full time equivalent (FTE) 3 and 4 year olds in nursery schools for each local authority are also included. Only pupils that are solely registered in a suitable institution or dual-registered with their main registration at such an institution in that local authority are counted. 6. October 2012 School Census data has been used for all schools mentioned above, apart from AP for which the January 2012 AP Census was used. The status of the schools  is as at 31st January 2013.</t>
  </si>
  <si>
    <t>For the General ESG allocations the 2012-13 planned places for all local authority maintained Special Schools and Pupil Referral Units (PRUs) as certified by LAs’ Chief Finance Officers are used. These include places for pupils aged 0 to 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</si>
</sst>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3" formatCode="_-* #,##0.00_-;\-* #,##0.00_-;_-* &quot;-&quot;??_-;_-@_-"/>
    <numFmt numFmtId="164" formatCode="&quot;£&quot;#,##0.00"/>
    <numFmt numFmtId="165" formatCode="_-* #,##0_-;\-* #,##0_-;_-* &quot;-&quot;??_-;_-@_-"/>
    <numFmt numFmtId="166" formatCode="&quot;£&quot;#,##0"/>
  </numFmts>
  <fonts count="9" x14ac:knownFonts="1">
    <font>
      <sz val="10"/>
      <name val="Arial"/>
      <family val="2"/>
    </font>
    <font>
      <sz val="10"/>
      <name val="Arial"/>
      <family val="2"/>
    </font>
    <font>
      <sz val="11"/>
      <name val="Calibri"/>
      <family val="2"/>
      <scheme val="minor"/>
    </font>
    <font>
      <sz val="11"/>
      <name val="Calibri"/>
      <family val="2"/>
    </font>
    <font>
      <b/>
      <i/>
      <sz val="11"/>
      <name val="Calibri"/>
      <family val="2"/>
      <scheme val="minor"/>
    </font>
    <font>
      <b/>
      <sz val="10"/>
      <name val="Arial"/>
      <family val="2"/>
    </font>
    <font>
      <i/>
      <sz val="9"/>
      <name val="Calibri"/>
      <family val="2"/>
      <scheme val="minor"/>
    </font>
    <font>
      <i/>
      <sz val="9"/>
      <name val="Arial"/>
      <family val="2"/>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32">
    <xf numFmtId="0" fontId="0" fillId="0" borderId="0" xfId="0"/>
    <xf numFmtId="0" fontId="2" fillId="2" borderId="0" xfId="0" applyFont="1" applyFill="1" applyBorder="1" applyProtection="1"/>
    <xf numFmtId="0" fontId="1" fillId="2" borderId="0" xfId="0" applyFont="1" applyFill="1"/>
    <xf numFmtId="164" fontId="2" fillId="2" borderId="1" xfId="0" applyNumberFormat="1" applyFont="1" applyFill="1" applyBorder="1" applyAlignment="1" applyProtection="1">
      <alignment horizontal="center"/>
    </xf>
    <xf numFmtId="0" fontId="3" fillId="0" borderId="0" xfId="0" applyFont="1"/>
    <xf numFmtId="164" fontId="2" fillId="2" borderId="0" xfId="0" applyNumberFormat="1" applyFont="1" applyFill="1" applyBorder="1" applyAlignment="1" applyProtection="1">
      <alignment horizontal="center"/>
    </xf>
    <xf numFmtId="0" fontId="2" fillId="0" borderId="1" xfId="0" applyFont="1" applyFill="1" applyBorder="1" applyAlignment="1">
      <alignment wrapText="1"/>
    </xf>
    <xf numFmtId="0" fontId="2" fillId="0" borderId="1" xfId="0" applyFont="1" applyFill="1" applyBorder="1" applyAlignment="1" applyProtection="1">
      <alignment horizontal="left" wrapText="1"/>
    </xf>
    <xf numFmtId="0" fontId="2" fillId="2" borderId="0" xfId="0" applyFont="1" applyFill="1" applyAlignment="1" applyProtection="1">
      <alignment horizontal="left"/>
    </xf>
    <xf numFmtId="0" fontId="6" fillId="2" borderId="0" xfId="0" applyFont="1" applyFill="1" applyProtection="1"/>
    <xf numFmtId="166" fontId="6" fillId="2" borderId="0" xfId="0" applyNumberFormat="1" applyFont="1" applyFill="1" applyProtection="1"/>
    <xf numFmtId="0" fontId="7" fillId="2" borderId="0" xfId="0" applyFont="1" applyFill="1"/>
    <xf numFmtId="0" fontId="2" fillId="2" borderId="0" xfId="0" applyFont="1" applyFill="1" applyProtection="1"/>
    <xf numFmtId="166" fontId="2" fillId="2" borderId="0" xfId="0" applyNumberFormat="1" applyFont="1" applyFill="1" applyProtection="1"/>
    <xf numFmtId="0" fontId="2" fillId="2" borderId="1" xfId="0" applyFont="1" applyFill="1" applyBorder="1" applyAlignment="1" applyProtection="1">
      <alignment horizontal="left"/>
    </xf>
    <xf numFmtId="0" fontId="2" fillId="2" borderId="1" xfId="3" applyFont="1" applyFill="1" applyBorder="1" applyAlignment="1" applyProtection="1">
      <alignment horizontal="left"/>
    </xf>
    <xf numFmtId="165" fontId="2" fillId="2" borderId="1" xfId="1" applyNumberFormat="1" applyFont="1" applyFill="1" applyBorder="1"/>
    <xf numFmtId="166" fontId="2" fillId="2" borderId="1" xfId="0" applyNumberFormat="1" applyFont="1" applyFill="1" applyBorder="1"/>
    <xf numFmtId="165" fontId="2" fillId="2" borderId="1" xfId="0" applyNumberFormat="1" applyFont="1" applyFill="1" applyBorder="1"/>
    <xf numFmtId="165" fontId="8" fillId="0" borderId="1" xfId="0" applyNumberFormat="1" applyFont="1" applyFill="1" applyBorder="1" applyAlignment="1">
      <alignment wrapText="1"/>
    </xf>
    <xf numFmtId="5" fontId="8" fillId="0" borderId="1" xfId="0" applyNumberFormat="1" applyFont="1" applyFill="1" applyBorder="1" applyAlignment="1">
      <alignment wrapText="1"/>
    </xf>
    <xf numFmtId="0" fontId="5" fillId="3" borderId="3" xfId="2" applyFont="1" applyFill="1" applyBorder="1" applyAlignment="1" applyProtection="1">
      <alignment horizontal="center" wrapText="1"/>
      <protection hidden="1"/>
    </xf>
    <xf numFmtId="0" fontId="5" fillId="3" borderId="4" xfId="2" applyFont="1" applyFill="1" applyBorder="1" applyAlignment="1" applyProtection="1">
      <alignment horizontal="center" wrapText="1"/>
      <protection hidden="1"/>
    </xf>
    <xf numFmtId="0" fontId="5" fillId="3" borderId="1" xfId="2" applyFont="1" applyFill="1" applyBorder="1" applyAlignment="1" applyProtection="1">
      <alignment horizontal="center" wrapText="1"/>
      <protection hidden="1"/>
    </xf>
    <xf numFmtId="0" fontId="6" fillId="2" borderId="0" xfId="0" applyFont="1" applyFill="1" applyAlignment="1" applyProtection="1">
      <alignment horizontal="left" wrapText="1"/>
    </xf>
    <xf numFmtId="0" fontId="2" fillId="2" borderId="0" xfId="0" applyFont="1" applyFill="1" applyBorder="1" applyAlignment="1" applyProtection="1">
      <alignment horizontal="left"/>
    </xf>
    <xf numFmtId="0" fontId="2" fillId="2" borderId="5" xfId="0" applyFont="1" applyFill="1" applyBorder="1" applyAlignment="1" applyProtection="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4">
    <cellStyle name="%" xfId="2"/>
    <cellStyle name="Comma" xfId="1" builtinId="3"/>
    <cellStyle name="Normal" xfId="0" builtinId="0"/>
    <cellStyle name="Normal_Pupil Premium Consulation Tool - V7.1 with Ever3 Jan 20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abSelected="1" zoomScaleNormal="100" workbookViewId="0">
      <pane xSplit="2" ySplit="9" topLeftCell="C10" activePane="bottomRight" state="frozen"/>
      <selection pane="topRight" activeCell="C1" sqref="C1"/>
      <selection pane="bottomLeft" activeCell="A10" sqref="A10"/>
      <selection pane="bottomRight"/>
    </sheetView>
  </sheetViews>
  <sheetFormatPr defaultRowHeight="15" x14ac:dyDescent="0.25"/>
  <cols>
    <col min="1" max="1" width="5" style="12" bestFit="1" customWidth="1"/>
    <col min="2" max="2" width="39.42578125" style="12" customWidth="1"/>
    <col min="3" max="3" width="17.7109375" style="13" customWidth="1"/>
    <col min="4" max="11" width="17.7109375" style="2" customWidth="1"/>
    <col min="12" max="16384" width="9.140625" style="2"/>
  </cols>
  <sheetData>
    <row r="1" spans="1:11" x14ac:dyDescent="0.25">
      <c r="A1" s="1"/>
      <c r="B1" s="1"/>
      <c r="C1" s="1"/>
    </row>
    <row r="2" spans="1:11" x14ac:dyDescent="0.25">
      <c r="A2" s="25" t="s">
        <v>0</v>
      </c>
      <c r="B2" s="26"/>
      <c r="C2" s="3">
        <v>116.46</v>
      </c>
    </row>
    <row r="3" spans="1:11" x14ac:dyDescent="0.25">
      <c r="A3" s="25" t="s">
        <v>1</v>
      </c>
      <c r="B3" s="26"/>
      <c r="C3" s="3">
        <v>494.96</v>
      </c>
    </row>
    <row r="4" spans="1:11" x14ac:dyDescent="0.25">
      <c r="A4" s="25" t="s">
        <v>2</v>
      </c>
      <c r="B4" s="26"/>
      <c r="C4" s="3">
        <v>436.73</v>
      </c>
    </row>
    <row r="5" spans="1:11" x14ac:dyDescent="0.25">
      <c r="A5" s="27" t="s">
        <v>3</v>
      </c>
      <c r="B5" s="28"/>
      <c r="C5" s="3">
        <v>15</v>
      </c>
    </row>
    <row r="6" spans="1:11" x14ac:dyDescent="0.25">
      <c r="A6" s="1"/>
      <c r="B6" s="4"/>
      <c r="C6" s="5"/>
    </row>
    <row r="7" spans="1:11" ht="15" customHeight="1" x14ac:dyDescent="0.25">
      <c r="A7" s="29" t="s">
        <v>4</v>
      </c>
      <c r="B7" s="30"/>
      <c r="C7" s="30"/>
      <c r="D7" s="30"/>
      <c r="E7" s="30"/>
      <c r="F7" s="30"/>
      <c r="G7" s="30"/>
      <c r="H7" s="30"/>
      <c r="I7" s="30"/>
      <c r="J7" s="30"/>
      <c r="K7" s="31"/>
    </row>
    <row r="8" spans="1:11" ht="105" x14ac:dyDescent="0.25">
      <c r="A8" s="21" t="s">
        <v>5</v>
      </c>
      <c r="B8" s="22"/>
      <c r="C8" s="6" t="s">
        <v>6</v>
      </c>
      <c r="D8" s="6" t="s">
        <v>7</v>
      </c>
      <c r="E8" s="6" t="s">
        <v>8</v>
      </c>
      <c r="F8" s="6" t="s">
        <v>9</v>
      </c>
      <c r="G8" s="6" t="s">
        <v>10</v>
      </c>
      <c r="H8" s="6" t="s">
        <v>11</v>
      </c>
      <c r="I8" s="6" t="s">
        <v>12</v>
      </c>
      <c r="J8" s="7" t="s">
        <v>13</v>
      </c>
      <c r="K8" s="6" t="s">
        <v>14</v>
      </c>
    </row>
    <row r="9" spans="1:11" x14ac:dyDescent="0.25">
      <c r="A9" s="23" t="s">
        <v>15</v>
      </c>
      <c r="B9" s="23"/>
      <c r="C9" s="19">
        <f>SUM(C10:C160)</f>
        <v>5431462.0000000028</v>
      </c>
      <c r="D9" s="19">
        <f t="shared" ref="D9:K9" si="0">SUM(D10:D160)</f>
        <v>88540.905833333338</v>
      </c>
      <c r="E9" s="19">
        <f t="shared" si="0"/>
        <v>22812.666666666664</v>
      </c>
      <c r="F9" s="20">
        <f t="shared" si="0"/>
        <v>686335247.18460011</v>
      </c>
      <c r="G9" s="19">
        <f t="shared" si="0"/>
        <v>7422816.8999999985</v>
      </c>
      <c r="H9" s="19">
        <f t="shared" si="0"/>
        <v>95683.319166666683</v>
      </c>
      <c r="I9" s="19">
        <f t="shared" si="0"/>
        <v>23396.666666666664</v>
      </c>
      <c r="J9" s="20">
        <f t="shared" si="0"/>
        <v>113128453.28749999</v>
      </c>
      <c r="K9" s="20">
        <f t="shared" si="0"/>
        <v>799463700.47210014</v>
      </c>
    </row>
    <row r="10" spans="1:11" x14ac:dyDescent="0.25">
      <c r="A10" s="14">
        <v>201</v>
      </c>
      <c r="B10" s="15" t="s">
        <v>16</v>
      </c>
      <c r="C10" s="16">
        <v>220.8</v>
      </c>
      <c r="D10" s="16">
        <v>0</v>
      </c>
      <c r="E10" s="16">
        <v>0</v>
      </c>
      <c r="F10" s="17">
        <f>C10*$C$2+D10*$C$3+E10*$C$4</f>
        <v>25714.367999999999</v>
      </c>
      <c r="G10" s="18">
        <v>220.8</v>
      </c>
      <c r="H10" s="18">
        <v>0</v>
      </c>
      <c r="I10" s="18">
        <v>0</v>
      </c>
      <c r="J10" s="17">
        <f>SUM(G10:I10)*$C$5</f>
        <v>3312</v>
      </c>
      <c r="K10" s="17">
        <f>F10+J10</f>
        <v>29026.367999999999</v>
      </c>
    </row>
    <row r="11" spans="1:11" x14ac:dyDescent="0.25">
      <c r="A11" s="14">
        <v>202</v>
      </c>
      <c r="B11" s="15" t="s">
        <v>17</v>
      </c>
      <c r="C11" s="16">
        <v>21010.1</v>
      </c>
      <c r="D11" s="16">
        <v>450.33333333333337</v>
      </c>
      <c r="E11" s="16">
        <v>87</v>
      </c>
      <c r="F11" s="17">
        <f t="shared" ref="F11:F74" si="1">C11*$C$2+D11*$C$3+E11*$C$4</f>
        <v>2707728.7426666664</v>
      </c>
      <c r="G11" s="18">
        <v>21338.1</v>
      </c>
      <c r="H11" s="18">
        <v>475.33333333333337</v>
      </c>
      <c r="I11" s="18">
        <v>87</v>
      </c>
      <c r="J11" s="17">
        <f t="shared" ref="J11:J74" si="2">SUM(G11:I11)*$C$5</f>
        <v>328506.49999999994</v>
      </c>
      <c r="K11" s="17">
        <f t="shared" ref="K11:K74" si="3">F11+J11</f>
        <v>3036235.2426666664</v>
      </c>
    </row>
    <row r="12" spans="1:11" x14ac:dyDescent="0.25">
      <c r="A12" s="14">
        <v>203</v>
      </c>
      <c r="B12" s="15" t="s">
        <v>18</v>
      </c>
      <c r="C12" s="16">
        <v>32251.299999999996</v>
      </c>
      <c r="D12" s="16">
        <v>234.75</v>
      </c>
      <c r="E12" s="16">
        <v>122</v>
      </c>
      <c r="F12" s="17">
        <f t="shared" si="1"/>
        <v>3925459.317999999</v>
      </c>
      <c r="G12" s="18">
        <v>36586.299999999996</v>
      </c>
      <c r="H12" s="18">
        <v>413.58333333333337</v>
      </c>
      <c r="I12" s="18">
        <v>122</v>
      </c>
      <c r="J12" s="17">
        <f t="shared" si="2"/>
        <v>556828.25</v>
      </c>
      <c r="K12" s="17">
        <f t="shared" si="3"/>
        <v>4482287.567999999</v>
      </c>
    </row>
    <row r="13" spans="1:11" x14ac:dyDescent="0.25">
      <c r="A13" s="14">
        <v>204</v>
      </c>
      <c r="B13" s="15" t="s">
        <v>19</v>
      </c>
      <c r="C13" s="16">
        <v>23953.999999999996</v>
      </c>
      <c r="D13" s="16">
        <v>290</v>
      </c>
      <c r="E13" s="16">
        <v>255</v>
      </c>
      <c r="F13" s="17">
        <f t="shared" si="1"/>
        <v>3044587.3899999992</v>
      </c>
      <c r="G13" s="18">
        <v>29853.499999999996</v>
      </c>
      <c r="H13" s="18">
        <v>290</v>
      </c>
      <c r="I13" s="18">
        <v>255</v>
      </c>
      <c r="J13" s="17">
        <f t="shared" si="2"/>
        <v>455977.49999999994</v>
      </c>
      <c r="K13" s="17">
        <f t="shared" si="3"/>
        <v>3500564.8899999992</v>
      </c>
    </row>
    <row r="14" spans="1:11" x14ac:dyDescent="0.25">
      <c r="A14" s="14">
        <v>205</v>
      </c>
      <c r="B14" s="15" t="s">
        <v>20</v>
      </c>
      <c r="C14" s="16">
        <v>13530.499999999998</v>
      </c>
      <c r="D14" s="16">
        <v>398</v>
      </c>
      <c r="E14" s="16">
        <v>176</v>
      </c>
      <c r="F14" s="17">
        <f t="shared" si="1"/>
        <v>1849620.5899999999</v>
      </c>
      <c r="G14" s="18">
        <v>18282</v>
      </c>
      <c r="H14" s="18">
        <v>398</v>
      </c>
      <c r="I14" s="18">
        <v>176</v>
      </c>
      <c r="J14" s="17">
        <f t="shared" si="2"/>
        <v>282840</v>
      </c>
      <c r="K14" s="17">
        <f t="shared" si="3"/>
        <v>2132460.59</v>
      </c>
    </row>
    <row r="15" spans="1:11" x14ac:dyDescent="0.25">
      <c r="A15" s="14">
        <v>206</v>
      </c>
      <c r="B15" s="15" t="s">
        <v>21</v>
      </c>
      <c r="C15" s="16">
        <v>19527.099999999999</v>
      </c>
      <c r="D15" s="16">
        <v>319.25</v>
      </c>
      <c r="E15" s="16">
        <v>227</v>
      </c>
      <c r="F15" s="17">
        <f t="shared" si="1"/>
        <v>2531279.7559999996</v>
      </c>
      <c r="G15" s="18">
        <v>22211.699999999997</v>
      </c>
      <c r="H15" s="18">
        <v>319.25</v>
      </c>
      <c r="I15" s="18">
        <v>227</v>
      </c>
      <c r="J15" s="17">
        <f t="shared" si="2"/>
        <v>341369.24999999994</v>
      </c>
      <c r="K15" s="17">
        <f t="shared" si="3"/>
        <v>2872649.0059999996</v>
      </c>
    </row>
    <row r="16" spans="1:11" x14ac:dyDescent="0.25">
      <c r="A16" s="14">
        <v>207</v>
      </c>
      <c r="B16" s="15" t="s">
        <v>22</v>
      </c>
      <c r="C16" s="16">
        <v>10762.699999999999</v>
      </c>
      <c r="D16" s="16">
        <v>154</v>
      </c>
      <c r="E16" s="16">
        <v>65</v>
      </c>
      <c r="F16" s="17">
        <f t="shared" si="1"/>
        <v>1358035.3319999999</v>
      </c>
      <c r="G16" s="18">
        <v>11604.699999999999</v>
      </c>
      <c r="H16" s="18">
        <v>154</v>
      </c>
      <c r="I16" s="18">
        <v>65</v>
      </c>
      <c r="J16" s="17">
        <f t="shared" si="2"/>
        <v>177355.49999999997</v>
      </c>
      <c r="K16" s="17">
        <f t="shared" si="3"/>
        <v>1535390.8319999999</v>
      </c>
    </row>
    <row r="17" spans="1:11" x14ac:dyDescent="0.25">
      <c r="A17" s="14">
        <v>208</v>
      </c>
      <c r="B17" s="15" t="s">
        <v>23</v>
      </c>
      <c r="C17" s="16">
        <v>26653.600000000006</v>
      </c>
      <c r="D17" s="16">
        <v>559.16666666666674</v>
      </c>
      <c r="E17" s="16">
        <v>157.5</v>
      </c>
      <c r="F17" s="17">
        <f t="shared" si="1"/>
        <v>3449628.3643333339</v>
      </c>
      <c r="G17" s="18">
        <v>33157.400000000009</v>
      </c>
      <c r="H17" s="18">
        <v>559.16666666666674</v>
      </c>
      <c r="I17" s="18">
        <v>157.5</v>
      </c>
      <c r="J17" s="17">
        <f t="shared" si="2"/>
        <v>508111.00000000012</v>
      </c>
      <c r="K17" s="17">
        <f t="shared" si="3"/>
        <v>3957739.3643333339</v>
      </c>
    </row>
    <row r="18" spans="1:11" x14ac:dyDescent="0.25">
      <c r="A18" s="14">
        <v>209</v>
      </c>
      <c r="B18" s="15" t="s">
        <v>24</v>
      </c>
      <c r="C18" s="16">
        <v>33322.399999999994</v>
      </c>
      <c r="D18" s="16">
        <v>559.91666666666674</v>
      </c>
      <c r="E18" s="16">
        <v>206</v>
      </c>
      <c r="F18" s="17">
        <f t="shared" si="1"/>
        <v>4247829.4373333324</v>
      </c>
      <c r="G18" s="18">
        <v>38194.299999999996</v>
      </c>
      <c r="H18" s="18">
        <v>559.91666666666674</v>
      </c>
      <c r="I18" s="18">
        <v>206</v>
      </c>
      <c r="J18" s="17">
        <f t="shared" si="2"/>
        <v>584403.24999999988</v>
      </c>
      <c r="K18" s="17">
        <f t="shared" si="3"/>
        <v>4832232.6873333324</v>
      </c>
    </row>
    <row r="19" spans="1:11" x14ac:dyDescent="0.25">
      <c r="A19" s="14">
        <v>210</v>
      </c>
      <c r="B19" s="15" t="s">
        <v>25</v>
      </c>
      <c r="C19" s="16">
        <v>23703.799999999996</v>
      </c>
      <c r="D19" s="16">
        <v>544.29166666666674</v>
      </c>
      <c r="E19" s="16">
        <v>80</v>
      </c>
      <c r="F19" s="17">
        <f t="shared" si="1"/>
        <v>3064885.5513333329</v>
      </c>
      <c r="G19" s="18">
        <v>37102.399999999994</v>
      </c>
      <c r="H19" s="18">
        <v>544.29166666666674</v>
      </c>
      <c r="I19" s="18">
        <v>80</v>
      </c>
      <c r="J19" s="17">
        <f t="shared" si="2"/>
        <v>565900.37499999988</v>
      </c>
      <c r="K19" s="17">
        <f t="shared" si="3"/>
        <v>3630785.9263333329</v>
      </c>
    </row>
    <row r="20" spans="1:11" x14ac:dyDescent="0.25">
      <c r="A20" s="14">
        <v>211</v>
      </c>
      <c r="B20" s="15" t="s">
        <v>26</v>
      </c>
      <c r="C20" s="16">
        <v>38048.199999999997</v>
      </c>
      <c r="D20" s="16">
        <v>406</v>
      </c>
      <c r="E20" s="16">
        <v>200</v>
      </c>
      <c r="F20" s="17">
        <f t="shared" si="1"/>
        <v>4719393.1319999993</v>
      </c>
      <c r="G20" s="18">
        <v>39405.1</v>
      </c>
      <c r="H20" s="18">
        <v>406</v>
      </c>
      <c r="I20" s="18">
        <v>320</v>
      </c>
      <c r="J20" s="17">
        <f t="shared" si="2"/>
        <v>601966.5</v>
      </c>
      <c r="K20" s="17">
        <f t="shared" si="3"/>
        <v>5321359.6319999993</v>
      </c>
    </row>
    <row r="21" spans="1:11" x14ac:dyDescent="0.25">
      <c r="A21" s="14">
        <v>212</v>
      </c>
      <c r="B21" s="15" t="s">
        <v>27</v>
      </c>
      <c r="C21" s="16">
        <v>22629.800000000003</v>
      </c>
      <c r="D21" s="16">
        <v>747</v>
      </c>
      <c r="E21" s="16">
        <v>74</v>
      </c>
      <c r="F21" s="17">
        <f t="shared" si="1"/>
        <v>3037519.6480000005</v>
      </c>
      <c r="G21" s="18">
        <v>29575.9</v>
      </c>
      <c r="H21" s="18">
        <v>747</v>
      </c>
      <c r="I21" s="18">
        <v>74</v>
      </c>
      <c r="J21" s="17">
        <f t="shared" si="2"/>
        <v>455953.5</v>
      </c>
      <c r="K21" s="17">
        <f t="shared" si="3"/>
        <v>3493473.1480000005</v>
      </c>
    </row>
    <row r="22" spans="1:11" x14ac:dyDescent="0.25">
      <c r="A22" s="14">
        <v>213</v>
      </c>
      <c r="B22" s="15" t="s">
        <v>28</v>
      </c>
      <c r="C22" s="16">
        <v>12197.100000000002</v>
      </c>
      <c r="D22" s="16">
        <v>161.66666666666669</v>
      </c>
      <c r="E22" s="16">
        <v>75</v>
      </c>
      <c r="F22" s="17">
        <f t="shared" si="1"/>
        <v>1533247.5493333337</v>
      </c>
      <c r="G22" s="18">
        <v>20975.200000000004</v>
      </c>
      <c r="H22" s="18">
        <v>161.66666666666669</v>
      </c>
      <c r="I22" s="18">
        <v>75</v>
      </c>
      <c r="J22" s="17">
        <f t="shared" si="2"/>
        <v>318178.00000000006</v>
      </c>
      <c r="K22" s="17">
        <f t="shared" si="3"/>
        <v>1851425.5493333337</v>
      </c>
    </row>
    <row r="23" spans="1:11" x14ac:dyDescent="0.25">
      <c r="A23" s="14">
        <v>301</v>
      </c>
      <c r="B23" s="15" t="s">
        <v>29</v>
      </c>
      <c r="C23" s="16">
        <v>35876.199999999997</v>
      </c>
      <c r="D23" s="16">
        <v>269.66666666666669</v>
      </c>
      <c r="E23" s="16">
        <v>135</v>
      </c>
      <c r="F23" s="17">
        <f t="shared" si="1"/>
        <v>4370575.0153333321</v>
      </c>
      <c r="G23" s="18">
        <v>36274.199999999997</v>
      </c>
      <c r="H23" s="18">
        <v>269.66666666666669</v>
      </c>
      <c r="I23" s="18">
        <v>135</v>
      </c>
      <c r="J23" s="17">
        <f t="shared" si="2"/>
        <v>550182.99999999988</v>
      </c>
      <c r="K23" s="17">
        <f t="shared" si="3"/>
        <v>4920758.0153333321</v>
      </c>
    </row>
    <row r="24" spans="1:11" x14ac:dyDescent="0.25">
      <c r="A24" s="14">
        <v>302</v>
      </c>
      <c r="B24" s="15" t="s">
        <v>30</v>
      </c>
      <c r="C24" s="16">
        <v>33907.500000000007</v>
      </c>
      <c r="D24" s="16">
        <v>404.58333333333337</v>
      </c>
      <c r="E24" s="16">
        <v>98</v>
      </c>
      <c r="F24" s="17">
        <f t="shared" si="1"/>
        <v>4191919.5566666676</v>
      </c>
      <c r="G24" s="18">
        <v>51027.200000000012</v>
      </c>
      <c r="H24" s="18">
        <v>404.58333333333337</v>
      </c>
      <c r="I24" s="18">
        <v>98</v>
      </c>
      <c r="J24" s="17">
        <f t="shared" si="2"/>
        <v>772946.75000000023</v>
      </c>
      <c r="K24" s="17">
        <f t="shared" si="3"/>
        <v>4964866.3066666676</v>
      </c>
    </row>
    <row r="25" spans="1:11" x14ac:dyDescent="0.25">
      <c r="A25" s="14">
        <v>303</v>
      </c>
      <c r="B25" s="15" t="s">
        <v>31</v>
      </c>
      <c r="C25" s="16">
        <v>19737.2</v>
      </c>
      <c r="D25" s="16">
        <v>464</v>
      </c>
      <c r="E25" s="16">
        <v>240.5</v>
      </c>
      <c r="F25" s="17">
        <f t="shared" si="1"/>
        <v>2633289.3169999998</v>
      </c>
      <c r="G25" s="18">
        <v>41461.199999999997</v>
      </c>
      <c r="H25" s="18">
        <v>464</v>
      </c>
      <c r="I25" s="18">
        <v>240.5</v>
      </c>
      <c r="J25" s="17">
        <f t="shared" si="2"/>
        <v>632485.5</v>
      </c>
      <c r="K25" s="17">
        <f t="shared" si="3"/>
        <v>3265774.8169999998</v>
      </c>
    </row>
    <row r="26" spans="1:11" x14ac:dyDescent="0.25">
      <c r="A26" s="14">
        <v>304</v>
      </c>
      <c r="B26" s="15" t="s">
        <v>32</v>
      </c>
      <c r="C26" s="16">
        <v>31702.599999999995</v>
      </c>
      <c r="D26" s="16">
        <v>501.75</v>
      </c>
      <c r="E26" s="16">
        <v>135.41666666666666</v>
      </c>
      <c r="F26" s="17">
        <f t="shared" si="1"/>
        <v>3999571.4968333328</v>
      </c>
      <c r="G26" s="18">
        <v>44554.599999999991</v>
      </c>
      <c r="H26" s="18">
        <v>501.75</v>
      </c>
      <c r="I26" s="18">
        <v>135.41666666666666</v>
      </c>
      <c r="J26" s="17">
        <f t="shared" si="2"/>
        <v>677876.49999999988</v>
      </c>
      <c r="K26" s="17">
        <f t="shared" si="3"/>
        <v>4677447.9968333328</v>
      </c>
    </row>
    <row r="27" spans="1:11" x14ac:dyDescent="0.25">
      <c r="A27" s="14">
        <v>305</v>
      </c>
      <c r="B27" s="15" t="s">
        <v>33</v>
      </c>
      <c r="C27" s="16">
        <v>18660.800000000003</v>
      </c>
      <c r="D27" s="16">
        <v>511.5</v>
      </c>
      <c r="E27" s="16">
        <v>120</v>
      </c>
      <c r="F27" s="17">
        <f t="shared" si="1"/>
        <v>2478816.4080000003</v>
      </c>
      <c r="G27" s="18">
        <v>47451.600000000006</v>
      </c>
      <c r="H27" s="18">
        <v>511.5</v>
      </c>
      <c r="I27" s="18">
        <v>120</v>
      </c>
      <c r="J27" s="17">
        <f t="shared" si="2"/>
        <v>721246.50000000012</v>
      </c>
      <c r="K27" s="17">
        <f t="shared" si="3"/>
        <v>3200062.9080000003</v>
      </c>
    </row>
    <row r="28" spans="1:11" x14ac:dyDescent="0.25">
      <c r="A28" s="14">
        <v>306</v>
      </c>
      <c r="B28" s="15" t="s">
        <v>34</v>
      </c>
      <c r="C28" s="16">
        <v>34878.5</v>
      </c>
      <c r="D28" s="16">
        <v>719</v>
      </c>
      <c r="E28" s="16">
        <v>385.08333333333337</v>
      </c>
      <c r="F28" s="17">
        <f t="shared" si="1"/>
        <v>4586003.7941666665</v>
      </c>
      <c r="G28" s="18">
        <v>53422.100000000006</v>
      </c>
      <c r="H28" s="18">
        <v>719</v>
      </c>
      <c r="I28" s="18">
        <v>385.08333333333337</v>
      </c>
      <c r="J28" s="17">
        <f t="shared" si="2"/>
        <v>817892.75000000012</v>
      </c>
      <c r="K28" s="17">
        <f t="shared" si="3"/>
        <v>5403896.5441666665</v>
      </c>
    </row>
    <row r="29" spans="1:11" x14ac:dyDescent="0.25">
      <c r="A29" s="14">
        <v>307</v>
      </c>
      <c r="B29" s="15" t="s">
        <v>35</v>
      </c>
      <c r="C29" s="16">
        <v>41284.600000000006</v>
      </c>
      <c r="D29" s="16">
        <v>595.66666666666674</v>
      </c>
      <c r="E29" s="16">
        <v>92</v>
      </c>
      <c r="F29" s="17">
        <f t="shared" si="1"/>
        <v>5143014.8493333347</v>
      </c>
      <c r="G29" s="18">
        <v>47695.900000000009</v>
      </c>
      <c r="H29" s="18">
        <v>595.66666666666674</v>
      </c>
      <c r="I29" s="18">
        <v>92</v>
      </c>
      <c r="J29" s="17">
        <f t="shared" si="2"/>
        <v>725753.50000000012</v>
      </c>
      <c r="K29" s="17">
        <f t="shared" si="3"/>
        <v>5868768.3493333347</v>
      </c>
    </row>
    <row r="30" spans="1:11" x14ac:dyDescent="0.25">
      <c r="A30" s="14">
        <v>308</v>
      </c>
      <c r="B30" s="15" t="s">
        <v>36</v>
      </c>
      <c r="C30" s="16">
        <v>45361.3</v>
      </c>
      <c r="D30" s="16">
        <v>549.5</v>
      </c>
      <c r="E30" s="16">
        <v>106</v>
      </c>
      <c r="F30" s="17">
        <f t="shared" si="1"/>
        <v>5601050.8979999991</v>
      </c>
      <c r="G30" s="18">
        <v>53560</v>
      </c>
      <c r="H30" s="18">
        <v>549.5</v>
      </c>
      <c r="I30" s="18">
        <v>106</v>
      </c>
      <c r="J30" s="17">
        <f t="shared" si="2"/>
        <v>813232.5</v>
      </c>
      <c r="K30" s="17">
        <f t="shared" si="3"/>
        <v>6414283.3979999991</v>
      </c>
    </row>
    <row r="31" spans="1:11" x14ac:dyDescent="0.25">
      <c r="A31" s="14">
        <v>309</v>
      </c>
      <c r="B31" s="15" t="s">
        <v>37</v>
      </c>
      <c r="C31" s="16">
        <v>29670.9</v>
      </c>
      <c r="D31" s="16">
        <v>378.5</v>
      </c>
      <c r="E31" s="16">
        <v>179.5</v>
      </c>
      <c r="F31" s="17">
        <f t="shared" si="1"/>
        <v>3721208.409</v>
      </c>
      <c r="G31" s="18">
        <v>35746.100000000006</v>
      </c>
      <c r="H31" s="18">
        <v>378.5</v>
      </c>
      <c r="I31" s="18">
        <v>179.5</v>
      </c>
      <c r="J31" s="17">
        <f t="shared" si="2"/>
        <v>544561.50000000012</v>
      </c>
      <c r="K31" s="17">
        <f t="shared" si="3"/>
        <v>4265769.909</v>
      </c>
    </row>
    <row r="32" spans="1:11" x14ac:dyDescent="0.25">
      <c r="A32" s="14">
        <v>310</v>
      </c>
      <c r="B32" s="15" t="s">
        <v>38</v>
      </c>
      <c r="C32" s="16">
        <v>21561.4</v>
      </c>
      <c r="D32" s="16">
        <v>402</v>
      </c>
      <c r="E32" s="16">
        <v>72</v>
      </c>
      <c r="F32" s="17">
        <f t="shared" si="1"/>
        <v>2741459.1239999998</v>
      </c>
      <c r="G32" s="18">
        <v>31432.9</v>
      </c>
      <c r="H32" s="18">
        <v>402</v>
      </c>
      <c r="I32" s="18">
        <v>72</v>
      </c>
      <c r="J32" s="17">
        <f t="shared" si="2"/>
        <v>478603.5</v>
      </c>
      <c r="K32" s="17">
        <f t="shared" si="3"/>
        <v>3220062.6239999998</v>
      </c>
    </row>
    <row r="33" spans="1:11" x14ac:dyDescent="0.25">
      <c r="A33" s="14">
        <v>311</v>
      </c>
      <c r="B33" s="15" t="s">
        <v>39</v>
      </c>
      <c r="C33" s="16">
        <v>23790.699999999997</v>
      </c>
      <c r="D33" s="16">
        <v>264.00000000000006</v>
      </c>
      <c r="E33" s="16">
        <v>142</v>
      </c>
      <c r="F33" s="17">
        <f t="shared" si="1"/>
        <v>2963350.0219999994</v>
      </c>
      <c r="G33" s="18">
        <v>36077.199999999997</v>
      </c>
      <c r="H33" s="18">
        <v>264.00000000000006</v>
      </c>
      <c r="I33" s="18">
        <v>142</v>
      </c>
      <c r="J33" s="17">
        <f t="shared" si="2"/>
        <v>547248</v>
      </c>
      <c r="K33" s="17">
        <f t="shared" si="3"/>
        <v>3510598.0219999994</v>
      </c>
    </row>
    <row r="34" spans="1:11" x14ac:dyDescent="0.25">
      <c r="A34" s="14">
        <v>312</v>
      </c>
      <c r="B34" s="15" t="s">
        <v>40</v>
      </c>
      <c r="C34" s="16">
        <v>26337.399999999998</v>
      </c>
      <c r="D34" s="16">
        <v>381</v>
      </c>
      <c r="E34" s="16">
        <v>50</v>
      </c>
      <c r="F34" s="17">
        <f t="shared" si="1"/>
        <v>3277669.8639999991</v>
      </c>
      <c r="G34" s="18">
        <v>45617.2</v>
      </c>
      <c r="H34" s="18">
        <v>577</v>
      </c>
      <c r="I34" s="18">
        <v>50</v>
      </c>
      <c r="J34" s="17">
        <f t="shared" si="2"/>
        <v>693663</v>
      </c>
      <c r="K34" s="17">
        <f t="shared" si="3"/>
        <v>3971332.8639999991</v>
      </c>
    </row>
    <row r="35" spans="1:11" x14ac:dyDescent="0.25">
      <c r="A35" s="14">
        <v>313</v>
      </c>
      <c r="B35" s="15" t="s">
        <v>41</v>
      </c>
      <c r="C35" s="16">
        <v>26350.399999999998</v>
      </c>
      <c r="D35" s="16">
        <v>488.50000000000006</v>
      </c>
      <c r="E35" s="16">
        <v>83</v>
      </c>
      <c r="F35" s="17">
        <f t="shared" si="1"/>
        <v>3346804.1339999996</v>
      </c>
      <c r="G35" s="18">
        <v>38203.899999999994</v>
      </c>
      <c r="H35" s="18">
        <v>488.50000000000006</v>
      </c>
      <c r="I35" s="18">
        <v>83</v>
      </c>
      <c r="J35" s="17">
        <f t="shared" si="2"/>
        <v>581630.99999999988</v>
      </c>
      <c r="K35" s="17">
        <f t="shared" si="3"/>
        <v>3928435.1339999996</v>
      </c>
    </row>
    <row r="36" spans="1:11" x14ac:dyDescent="0.25">
      <c r="A36" s="14">
        <v>314</v>
      </c>
      <c r="B36" s="15" t="s">
        <v>42</v>
      </c>
      <c r="C36" s="16">
        <v>12399.9</v>
      </c>
      <c r="D36" s="16">
        <v>261.33000000000004</v>
      </c>
      <c r="E36" s="16">
        <v>44</v>
      </c>
      <c r="F36" s="17">
        <f t="shared" si="1"/>
        <v>1592656.3707999999</v>
      </c>
      <c r="G36" s="18">
        <v>22911.8</v>
      </c>
      <c r="H36" s="18">
        <v>261.33000000000004</v>
      </c>
      <c r="I36" s="18">
        <v>44</v>
      </c>
      <c r="J36" s="17">
        <f t="shared" si="2"/>
        <v>348256.95</v>
      </c>
      <c r="K36" s="17">
        <f t="shared" si="3"/>
        <v>1940913.3207999999</v>
      </c>
    </row>
    <row r="37" spans="1:11" x14ac:dyDescent="0.25">
      <c r="A37" s="14">
        <v>315</v>
      </c>
      <c r="B37" s="15" t="s">
        <v>43</v>
      </c>
      <c r="C37" s="16">
        <v>23823.1</v>
      </c>
      <c r="D37" s="16">
        <v>305.66666666666669</v>
      </c>
      <c r="E37" s="16">
        <v>63</v>
      </c>
      <c r="F37" s="17">
        <f t="shared" si="1"/>
        <v>2953244.9893333334</v>
      </c>
      <c r="G37" s="18">
        <v>25692.1</v>
      </c>
      <c r="H37" s="18">
        <v>305.66666666666669</v>
      </c>
      <c r="I37" s="18">
        <v>63</v>
      </c>
      <c r="J37" s="17">
        <f t="shared" si="2"/>
        <v>390911.5</v>
      </c>
      <c r="K37" s="17">
        <f t="shared" si="3"/>
        <v>3344156.4893333334</v>
      </c>
    </row>
    <row r="38" spans="1:11" x14ac:dyDescent="0.25">
      <c r="A38" s="14">
        <v>316</v>
      </c>
      <c r="B38" s="15" t="s">
        <v>44</v>
      </c>
      <c r="C38" s="16">
        <v>50145.500000000015</v>
      </c>
      <c r="D38" s="16">
        <v>153.5</v>
      </c>
      <c r="E38" s="16">
        <v>369</v>
      </c>
      <c r="F38" s="17">
        <f t="shared" si="1"/>
        <v>6077074.660000002</v>
      </c>
      <c r="G38" s="18">
        <v>52766.500000000015</v>
      </c>
      <c r="H38" s="18">
        <v>153.5</v>
      </c>
      <c r="I38" s="18">
        <v>369</v>
      </c>
      <c r="J38" s="17">
        <f t="shared" si="2"/>
        <v>799335.00000000023</v>
      </c>
      <c r="K38" s="17">
        <f t="shared" si="3"/>
        <v>6876409.660000002</v>
      </c>
    </row>
    <row r="39" spans="1:11" x14ac:dyDescent="0.25">
      <c r="A39" s="14">
        <v>317</v>
      </c>
      <c r="B39" s="15" t="s">
        <v>45</v>
      </c>
      <c r="C39" s="16">
        <v>45379</v>
      </c>
      <c r="D39" s="16">
        <v>490.66666666666669</v>
      </c>
      <c r="E39" s="16">
        <v>106</v>
      </c>
      <c r="F39" s="17">
        <f t="shared" si="1"/>
        <v>5573992.0933333328</v>
      </c>
      <c r="G39" s="18">
        <v>49938</v>
      </c>
      <c r="H39" s="18">
        <v>490.66666666666669</v>
      </c>
      <c r="I39" s="18">
        <v>106</v>
      </c>
      <c r="J39" s="17">
        <f t="shared" si="2"/>
        <v>758020</v>
      </c>
      <c r="K39" s="17">
        <f t="shared" si="3"/>
        <v>6332012.0933333328</v>
      </c>
    </row>
    <row r="40" spans="1:11" x14ac:dyDescent="0.25">
      <c r="A40" s="14">
        <v>318</v>
      </c>
      <c r="B40" s="15" t="s">
        <v>46</v>
      </c>
      <c r="C40" s="16">
        <v>15766.400000000003</v>
      </c>
      <c r="D40" s="16">
        <v>150</v>
      </c>
      <c r="E40" s="16">
        <v>0</v>
      </c>
      <c r="F40" s="17">
        <f t="shared" si="1"/>
        <v>1910398.9440000004</v>
      </c>
      <c r="G40" s="18">
        <v>22053.4</v>
      </c>
      <c r="H40" s="18">
        <v>150</v>
      </c>
      <c r="I40" s="18">
        <v>0</v>
      </c>
      <c r="J40" s="17">
        <f t="shared" si="2"/>
        <v>333051</v>
      </c>
      <c r="K40" s="17">
        <f t="shared" si="3"/>
        <v>2243449.9440000001</v>
      </c>
    </row>
    <row r="41" spans="1:11" x14ac:dyDescent="0.25">
      <c r="A41" s="14">
        <v>319</v>
      </c>
      <c r="B41" s="15" t="s">
        <v>47</v>
      </c>
      <c r="C41" s="16">
        <v>18114.800000000003</v>
      </c>
      <c r="D41" s="16">
        <v>257</v>
      </c>
      <c r="E41" s="16">
        <v>166</v>
      </c>
      <c r="F41" s="17">
        <f t="shared" si="1"/>
        <v>2309351.5080000004</v>
      </c>
      <c r="G41" s="18">
        <v>33341</v>
      </c>
      <c r="H41" s="18">
        <v>337</v>
      </c>
      <c r="I41" s="18">
        <v>166</v>
      </c>
      <c r="J41" s="17">
        <f t="shared" si="2"/>
        <v>507660</v>
      </c>
      <c r="K41" s="17">
        <f t="shared" si="3"/>
        <v>2817011.5080000004</v>
      </c>
    </row>
    <row r="42" spans="1:11" x14ac:dyDescent="0.25">
      <c r="A42" s="14">
        <v>320</v>
      </c>
      <c r="B42" s="15" t="s">
        <v>48</v>
      </c>
      <c r="C42" s="16">
        <v>29662.300000000003</v>
      </c>
      <c r="D42" s="16">
        <v>468.33333333333331</v>
      </c>
      <c r="E42" s="16">
        <v>136</v>
      </c>
      <c r="F42" s="17">
        <f t="shared" si="1"/>
        <v>3745673.0046666665</v>
      </c>
      <c r="G42" s="18">
        <v>38933.300000000003</v>
      </c>
      <c r="H42" s="18">
        <v>690.33333333333326</v>
      </c>
      <c r="I42" s="18">
        <v>136</v>
      </c>
      <c r="J42" s="17">
        <f t="shared" si="2"/>
        <v>596394.50000000012</v>
      </c>
      <c r="K42" s="17">
        <f t="shared" si="3"/>
        <v>4342067.5046666665</v>
      </c>
    </row>
    <row r="43" spans="1:11" x14ac:dyDescent="0.25">
      <c r="A43" s="14">
        <v>330</v>
      </c>
      <c r="B43" s="15" t="s">
        <v>49</v>
      </c>
      <c r="C43" s="16">
        <v>134563.50000000003</v>
      </c>
      <c r="D43" s="16">
        <v>3508.2500000000005</v>
      </c>
      <c r="E43" s="16">
        <v>489</v>
      </c>
      <c r="F43" s="17">
        <f t="shared" si="1"/>
        <v>17621269.600000001</v>
      </c>
      <c r="G43" s="18">
        <v>176771.60000000003</v>
      </c>
      <c r="H43" s="18">
        <v>3657.8333333333339</v>
      </c>
      <c r="I43" s="18">
        <v>564</v>
      </c>
      <c r="J43" s="17">
        <f t="shared" si="2"/>
        <v>2714901.5000000005</v>
      </c>
      <c r="K43" s="17">
        <f t="shared" si="3"/>
        <v>20336171.100000001</v>
      </c>
    </row>
    <row r="44" spans="1:11" x14ac:dyDescent="0.25">
      <c r="A44" s="14">
        <v>331</v>
      </c>
      <c r="B44" s="15" t="s">
        <v>50</v>
      </c>
      <c r="C44" s="16">
        <v>38958.900000000009</v>
      </c>
      <c r="D44" s="16">
        <v>848.41666666666663</v>
      </c>
      <c r="E44" s="16">
        <v>94.333333333333343</v>
      </c>
      <c r="F44" s="17">
        <f t="shared" si="1"/>
        <v>4998284.0040000007</v>
      </c>
      <c r="G44" s="18">
        <v>49168.900000000009</v>
      </c>
      <c r="H44" s="18">
        <v>848.41666666666663</v>
      </c>
      <c r="I44" s="18">
        <v>94.333333333333343</v>
      </c>
      <c r="J44" s="17">
        <f t="shared" si="2"/>
        <v>751674.75000000012</v>
      </c>
      <c r="K44" s="17">
        <f t="shared" si="3"/>
        <v>5749958.7540000007</v>
      </c>
    </row>
    <row r="45" spans="1:11" x14ac:dyDescent="0.25">
      <c r="A45" s="14">
        <v>332</v>
      </c>
      <c r="B45" s="15" t="s">
        <v>51</v>
      </c>
      <c r="C45" s="16">
        <v>39491.899999999994</v>
      </c>
      <c r="D45" s="16">
        <v>745.7</v>
      </c>
      <c r="E45" s="16">
        <v>128</v>
      </c>
      <c r="F45" s="17">
        <f t="shared" si="1"/>
        <v>5024219.7859999994</v>
      </c>
      <c r="G45" s="18">
        <v>45171.899999999994</v>
      </c>
      <c r="H45" s="18">
        <v>745.7</v>
      </c>
      <c r="I45" s="18">
        <v>128</v>
      </c>
      <c r="J45" s="17">
        <f t="shared" si="2"/>
        <v>690683.99999999988</v>
      </c>
      <c r="K45" s="17">
        <f t="shared" si="3"/>
        <v>5714903.7859999994</v>
      </c>
    </row>
    <row r="46" spans="1:11" x14ac:dyDescent="0.25">
      <c r="A46" s="14">
        <v>333</v>
      </c>
      <c r="B46" s="15" t="s">
        <v>52</v>
      </c>
      <c r="C46" s="16">
        <v>37848.399999999994</v>
      </c>
      <c r="D46" s="16">
        <v>400</v>
      </c>
      <c r="E46" s="16">
        <v>201</v>
      </c>
      <c r="F46" s="17">
        <f t="shared" si="1"/>
        <v>4693591.3939999994</v>
      </c>
      <c r="G46" s="18">
        <v>50628.899999999994</v>
      </c>
      <c r="H46" s="18">
        <v>400</v>
      </c>
      <c r="I46" s="18">
        <v>201</v>
      </c>
      <c r="J46" s="17">
        <f t="shared" si="2"/>
        <v>768448.49999999988</v>
      </c>
      <c r="K46" s="17">
        <f t="shared" si="3"/>
        <v>5462039.8939999994</v>
      </c>
    </row>
    <row r="47" spans="1:11" x14ac:dyDescent="0.25">
      <c r="A47" s="14">
        <v>334</v>
      </c>
      <c r="B47" s="15" t="s">
        <v>53</v>
      </c>
      <c r="C47" s="16">
        <v>21624.799999999996</v>
      </c>
      <c r="D47" s="16">
        <v>476.35</v>
      </c>
      <c r="E47" s="16">
        <v>160</v>
      </c>
      <c r="F47" s="17">
        <f t="shared" si="1"/>
        <v>2824075.203999999</v>
      </c>
      <c r="G47" s="18">
        <v>35995.699999999997</v>
      </c>
      <c r="H47" s="18">
        <v>476.35</v>
      </c>
      <c r="I47" s="18">
        <v>160</v>
      </c>
      <c r="J47" s="17">
        <f t="shared" si="2"/>
        <v>549480.74999999988</v>
      </c>
      <c r="K47" s="17">
        <f t="shared" si="3"/>
        <v>3373555.953999999</v>
      </c>
    </row>
    <row r="48" spans="1:11" x14ac:dyDescent="0.25">
      <c r="A48" s="14">
        <v>335</v>
      </c>
      <c r="B48" s="15" t="s">
        <v>54</v>
      </c>
      <c r="C48" s="16">
        <v>26644.599999999995</v>
      </c>
      <c r="D48" s="16">
        <v>579.79583333333346</v>
      </c>
      <c r="E48" s="16">
        <v>124.58333333333334</v>
      </c>
      <c r="F48" s="17">
        <f t="shared" si="1"/>
        <v>3444415.1408333331</v>
      </c>
      <c r="G48" s="18">
        <v>45401.2</v>
      </c>
      <c r="H48" s="18">
        <v>579.79583333333346</v>
      </c>
      <c r="I48" s="18">
        <v>124.58333333333334</v>
      </c>
      <c r="J48" s="17">
        <f t="shared" si="2"/>
        <v>691583.6875</v>
      </c>
      <c r="K48" s="17">
        <f t="shared" si="3"/>
        <v>4135998.8283333331</v>
      </c>
    </row>
    <row r="49" spans="1:11" x14ac:dyDescent="0.25">
      <c r="A49" s="14">
        <v>336</v>
      </c>
      <c r="B49" s="15" t="s">
        <v>55</v>
      </c>
      <c r="C49" s="16">
        <v>31424.200000000008</v>
      </c>
      <c r="D49" s="16">
        <v>743.33333333333337</v>
      </c>
      <c r="E49" s="16">
        <v>290.16666666666669</v>
      </c>
      <c r="F49" s="17">
        <f t="shared" si="1"/>
        <v>4154307.0870000008</v>
      </c>
      <c r="G49" s="18">
        <v>36887.700000000012</v>
      </c>
      <c r="H49" s="18">
        <v>743.33333333333337</v>
      </c>
      <c r="I49" s="18">
        <v>290.16666666666669</v>
      </c>
      <c r="J49" s="17">
        <f t="shared" si="2"/>
        <v>568818.00000000023</v>
      </c>
      <c r="K49" s="17">
        <f t="shared" si="3"/>
        <v>4723125.0870000012</v>
      </c>
    </row>
    <row r="50" spans="1:11" x14ac:dyDescent="0.25">
      <c r="A50" s="14">
        <v>340</v>
      </c>
      <c r="B50" s="15" t="s">
        <v>56</v>
      </c>
      <c r="C50" s="16">
        <v>19446.399999999994</v>
      </c>
      <c r="D50" s="16">
        <v>407.91666666666669</v>
      </c>
      <c r="E50" s="16">
        <v>111.66666666666667</v>
      </c>
      <c r="F50" s="17">
        <f t="shared" si="1"/>
        <v>2515398.3606666657</v>
      </c>
      <c r="G50" s="18">
        <v>19446.399999999994</v>
      </c>
      <c r="H50" s="18">
        <v>407.91666666666669</v>
      </c>
      <c r="I50" s="18">
        <v>111.66666666666667</v>
      </c>
      <c r="J50" s="17">
        <f t="shared" si="2"/>
        <v>299489.74999999994</v>
      </c>
      <c r="K50" s="17">
        <f t="shared" si="3"/>
        <v>2814888.1106666657</v>
      </c>
    </row>
    <row r="51" spans="1:11" x14ac:dyDescent="0.25">
      <c r="A51" s="14">
        <v>341</v>
      </c>
      <c r="B51" s="15" t="s">
        <v>57</v>
      </c>
      <c r="C51" s="16">
        <v>51584.4</v>
      </c>
      <c r="D51" s="16">
        <v>1207.5000000000002</v>
      </c>
      <c r="E51" s="16">
        <v>81</v>
      </c>
      <c r="F51" s="17">
        <f t="shared" si="1"/>
        <v>6640558.5539999995</v>
      </c>
      <c r="G51" s="18">
        <v>63947.4</v>
      </c>
      <c r="H51" s="18">
        <v>1207.5000000000002</v>
      </c>
      <c r="I51" s="18">
        <v>201</v>
      </c>
      <c r="J51" s="17">
        <f t="shared" si="2"/>
        <v>980338.5</v>
      </c>
      <c r="K51" s="17">
        <f t="shared" si="3"/>
        <v>7620897.0539999995</v>
      </c>
    </row>
    <row r="52" spans="1:11" x14ac:dyDescent="0.25">
      <c r="A52" s="14">
        <v>342</v>
      </c>
      <c r="B52" s="15" t="s">
        <v>58</v>
      </c>
      <c r="C52" s="16">
        <v>22263.9</v>
      </c>
      <c r="D52" s="16">
        <v>311</v>
      </c>
      <c r="E52" s="16">
        <v>110</v>
      </c>
      <c r="F52" s="17">
        <f t="shared" si="1"/>
        <v>2794826.6540000001</v>
      </c>
      <c r="G52" s="18">
        <v>24864.9</v>
      </c>
      <c r="H52" s="18">
        <v>311</v>
      </c>
      <c r="I52" s="18">
        <v>110</v>
      </c>
      <c r="J52" s="17">
        <f t="shared" si="2"/>
        <v>379288.5</v>
      </c>
      <c r="K52" s="17">
        <f t="shared" si="3"/>
        <v>3174115.1540000001</v>
      </c>
    </row>
    <row r="53" spans="1:11" x14ac:dyDescent="0.25">
      <c r="A53" s="14">
        <v>343</v>
      </c>
      <c r="B53" s="15" t="s">
        <v>59</v>
      </c>
      <c r="C53" s="16">
        <v>31305.100000000002</v>
      </c>
      <c r="D53" s="16">
        <v>468.3</v>
      </c>
      <c r="E53" s="16">
        <v>134.83333333333334</v>
      </c>
      <c r="F53" s="17">
        <f t="shared" si="1"/>
        <v>3936467.4756666669</v>
      </c>
      <c r="G53" s="18">
        <v>39390.600000000006</v>
      </c>
      <c r="H53" s="18">
        <v>468.3</v>
      </c>
      <c r="I53" s="18">
        <v>134.83333333333334</v>
      </c>
      <c r="J53" s="17">
        <f t="shared" si="2"/>
        <v>599906.00000000012</v>
      </c>
      <c r="K53" s="17">
        <f t="shared" si="3"/>
        <v>4536373.4756666673</v>
      </c>
    </row>
    <row r="54" spans="1:11" x14ac:dyDescent="0.25">
      <c r="A54" s="14">
        <v>344</v>
      </c>
      <c r="B54" s="15" t="s">
        <v>60</v>
      </c>
      <c r="C54" s="16">
        <v>32319</v>
      </c>
      <c r="D54" s="16">
        <v>1029.6666666666667</v>
      </c>
      <c r="E54" s="16">
        <v>80</v>
      </c>
      <c r="F54" s="17">
        <f t="shared" si="1"/>
        <v>4308452.9533333331</v>
      </c>
      <c r="G54" s="18">
        <v>47372.7</v>
      </c>
      <c r="H54" s="18">
        <v>1029.6666666666667</v>
      </c>
      <c r="I54" s="18">
        <v>80</v>
      </c>
      <c r="J54" s="17">
        <f t="shared" si="2"/>
        <v>727235.49999999988</v>
      </c>
      <c r="K54" s="17">
        <f t="shared" si="3"/>
        <v>5035688.4533333331</v>
      </c>
    </row>
    <row r="55" spans="1:11" x14ac:dyDescent="0.25">
      <c r="A55" s="14">
        <v>350</v>
      </c>
      <c r="B55" s="15" t="s">
        <v>61</v>
      </c>
      <c r="C55" s="16">
        <v>39254.399999999994</v>
      </c>
      <c r="D55" s="16">
        <v>511.33333333333337</v>
      </c>
      <c r="E55" s="16">
        <v>114.5</v>
      </c>
      <c r="F55" s="17">
        <f t="shared" si="1"/>
        <v>4874662.5556666655</v>
      </c>
      <c r="G55" s="18">
        <v>44044.799999999996</v>
      </c>
      <c r="H55" s="18">
        <v>511.33333333333337</v>
      </c>
      <c r="I55" s="18">
        <v>114.5</v>
      </c>
      <c r="J55" s="17">
        <f t="shared" si="2"/>
        <v>670059.5</v>
      </c>
      <c r="K55" s="17">
        <f t="shared" si="3"/>
        <v>5544722.0556666655</v>
      </c>
    </row>
    <row r="56" spans="1:11" x14ac:dyDescent="0.25">
      <c r="A56" s="14">
        <v>351</v>
      </c>
      <c r="B56" s="15" t="s">
        <v>62</v>
      </c>
      <c r="C56" s="16">
        <v>26418.100000000002</v>
      </c>
      <c r="D56" s="16">
        <v>285.4041666666667</v>
      </c>
      <c r="E56" s="16">
        <v>152</v>
      </c>
      <c r="F56" s="17">
        <f t="shared" si="1"/>
        <v>3284298.532333333</v>
      </c>
      <c r="G56" s="18">
        <v>27092.500000000004</v>
      </c>
      <c r="H56" s="18">
        <v>285.4041666666667</v>
      </c>
      <c r="I56" s="18">
        <v>152</v>
      </c>
      <c r="J56" s="17">
        <f t="shared" si="2"/>
        <v>412948.56250000006</v>
      </c>
      <c r="K56" s="17">
        <f t="shared" si="3"/>
        <v>3697247.094833333</v>
      </c>
    </row>
    <row r="57" spans="1:11" x14ac:dyDescent="0.25">
      <c r="A57" s="14">
        <v>352</v>
      </c>
      <c r="B57" s="15" t="s">
        <v>63</v>
      </c>
      <c r="C57" s="16">
        <v>55122.2</v>
      </c>
      <c r="D57" s="16">
        <v>1125</v>
      </c>
      <c r="E57" s="16">
        <v>298</v>
      </c>
      <c r="F57" s="17">
        <f t="shared" si="1"/>
        <v>7106506.9519999996</v>
      </c>
      <c r="G57" s="18">
        <v>67740.899999999994</v>
      </c>
      <c r="H57" s="18">
        <v>1274</v>
      </c>
      <c r="I57" s="18">
        <v>298</v>
      </c>
      <c r="J57" s="17">
        <f t="shared" si="2"/>
        <v>1039693.4999999999</v>
      </c>
      <c r="K57" s="17">
        <f t="shared" si="3"/>
        <v>8146200.4519999996</v>
      </c>
    </row>
    <row r="58" spans="1:11" x14ac:dyDescent="0.25">
      <c r="A58" s="14">
        <v>353</v>
      </c>
      <c r="B58" s="15" t="s">
        <v>64</v>
      </c>
      <c r="C58" s="16">
        <v>31531.099999999995</v>
      </c>
      <c r="D58" s="16">
        <v>168.91666666666669</v>
      </c>
      <c r="E58" s="16">
        <v>95</v>
      </c>
      <c r="F58" s="17">
        <f t="shared" si="1"/>
        <v>3797208.2493333323</v>
      </c>
      <c r="G58" s="18">
        <v>39124.099999999991</v>
      </c>
      <c r="H58" s="18">
        <v>468.91666666666669</v>
      </c>
      <c r="I58" s="18">
        <v>95</v>
      </c>
      <c r="J58" s="17">
        <f t="shared" si="2"/>
        <v>595320.24999999988</v>
      </c>
      <c r="K58" s="17">
        <f t="shared" si="3"/>
        <v>4392528.4993333323</v>
      </c>
    </row>
    <row r="59" spans="1:11" x14ac:dyDescent="0.25">
      <c r="A59" s="14">
        <v>354</v>
      </c>
      <c r="B59" s="15" t="s">
        <v>65</v>
      </c>
      <c r="C59" s="16">
        <v>30660.400000000001</v>
      </c>
      <c r="D59" s="16">
        <v>486</v>
      </c>
      <c r="E59" s="16">
        <v>130</v>
      </c>
      <c r="F59" s="17">
        <f t="shared" si="1"/>
        <v>3868035.6439999999</v>
      </c>
      <c r="G59" s="18">
        <v>31624.400000000001</v>
      </c>
      <c r="H59" s="18">
        <v>486</v>
      </c>
      <c r="I59" s="18">
        <v>130</v>
      </c>
      <c r="J59" s="17">
        <f t="shared" si="2"/>
        <v>483606</v>
      </c>
      <c r="K59" s="17">
        <f t="shared" si="3"/>
        <v>4351641.6439999994</v>
      </c>
    </row>
    <row r="60" spans="1:11" x14ac:dyDescent="0.25">
      <c r="A60" s="14">
        <v>355</v>
      </c>
      <c r="B60" s="15" t="s">
        <v>66</v>
      </c>
      <c r="C60" s="16">
        <v>26502.3</v>
      </c>
      <c r="D60" s="16">
        <v>325</v>
      </c>
      <c r="E60" s="16">
        <v>155</v>
      </c>
      <c r="F60" s="17">
        <f t="shared" si="1"/>
        <v>3315013.0079999994</v>
      </c>
      <c r="G60" s="18">
        <v>30860.5</v>
      </c>
      <c r="H60" s="18">
        <v>509</v>
      </c>
      <c r="I60" s="18">
        <v>155</v>
      </c>
      <c r="J60" s="17">
        <f t="shared" si="2"/>
        <v>472867.5</v>
      </c>
      <c r="K60" s="17">
        <f t="shared" si="3"/>
        <v>3787880.5079999994</v>
      </c>
    </row>
    <row r="61" spans="1:11" x14ac:dyDescent="0.25">
      <c r="A61" s="14">
        <v>356</v>
      </c>
      <c r="B61" s="15" t="s">
        <v>67</v>
      </c>
      <c r="C61" s="16">
        <v>32942.599999999991</v>
      </c>
      <c r="D61" s="16">
        <v>439</v>
      </c>
      <c r="E61" s="16">
        <v>148</v>
      </c>
      <c r="F61" s="17">
        <f t="shared" si="1"/>
        <v>4118418.6759999986</v>
      </c>
      <c r="G61" s="18">
        <v>37387.69999999999</v>
      </c>
      <c r="H61" s="18">
        <v>439</v>
      </c>
      <c r="I61" s="18">
        <v>148</v>
      </c>
      <c r="J61" s="17">
        <f t="shared" si="2"/>
        <v>569620.49999999988</v>
      </c>
      <c r="K61" s="17">
        <f t="shared" si="3"/>
        <v>4688039.1759999981</v>
      </c>
    </row>
    <row r="62" spans="1:11" x14ac:dyDescent="0.25">
      <c r="A62" s="14">
        <v>357</v>
      </c>
      <c r="B62" s="15" t="s">
        <v>68</v>
      </c>
      <c r="C62" s="16">
        <v>26855.300000000003</v>
      </c>
      <c r="D62" s="16">
        <v>394</v>
      </c>
      <c r="E62" s="16">
        <v>106</v>
      </c>
      <c r="F62" s="17">
        <f t="shared" si="1"/>
        <v>3368875.858</v>
      </c>
      <c r="G62" s="18">
        <v>33041.800000000003</v>
      </c>
      <c r="H62" s="18">
        <v>394</v>
      </c>
      <c r="I62" s="18">
        <v>106</v>
      </c>
      <c r="J62" s="17">
        <f t="shared" si="2"/>
        <v>503127.00000000006</v>
      </c>
      <c r="K62" s="17">
        <f t="shared" si="3"/>
        <v>3872002.858</v>
      </c>
    </row>
    <row r="63" spans="1:11" x14ac:dyDescent="0.25">
      <c r="A63" s="14">
        <v>358</v>
      </c>
      <c r="B63" s="15" t="s">
        <v>69</v>
      </c>
      <c r="C63" s="16">
        <v>23463.8</v>
      </c>
      <c r="D63" s="16">
        <v>506.58333333333337</v>
      </c>
      <c r="E63" s="16">
        <v>82</v>
      </c>
      <c r="F63" s="17">
        <f t="shared" si="1"/>
        <v>3019144.4946666663</v>
      </c>
      <c r="G63" s="18">
        <v>36514.699999999997</v>
      </c>
      <c r="H63" s="18">
        <v>506.58333333333337</v>
      </c>
      <c r="I63" s="18">
        <v>82</v>
      </c>
      <c r="J63" s="17">
        <f t="shared" si="2"/>
        <v>556549.25</v>
      </c>
      <c r="K63" s="17">
        <f t="shared" si="3"/>
        <v>3575693.7446666663</v>
      </c>
    </row>
    <row r="64" spans="1:11" x14ac:dyDescent="0.25">
      <c r="A64" s="14">
        <v>359</v>
      </c>
      <c r="B64" s="15" t="s">
        <v>70</v>
      </c>
      <c r="C64" s="16">
        <v>39073.599999999991</v>
      </c>
      <c r="D64" s="16">
        <v>634</v>
      </c>
      <c r="E64" s="16">
        <v>64</v>
      </c>
      <c r="F64" s="17">
        <f t="shared" si="1"/>
        <v>4892266.8159999978</v>
      </c>
      <c r="G64" s="18">
        <v>43673.19999999999</v>
      </c>
      <c r="H64" s="18">
        <v>634</v>
      </c>
      <c r="I64" s="18">
        <v>64</v>
      </c>
      <c r="J64" s="17">
        <f t="shared" si="2"/>
        <v>665567.99999999988</v>
      </c>
      <c r="K64" s="17">
        <f t="shared" si="3"/>
        <v>5557834.8159999978</v>
      </c>
    </row>
    <row r="65" spans="1:11" x14ac:dyDescent="0.25">
      <c r="A65" s="14">
        <v>370</v>
      </c>
      <c r="B65" s="15" t="s">
        <v>71</v>
      </c>
      <c r="C65" s="16">
        <v>26662.3</v>
      </c>
      <c r="D65" s="16">
        <v>311.375</v>
      </c>
      <c r="E65" s="16">
        <v>99</v>
      </c>
      <c r="F65" s="17">
        <f t="shared" si="1"/>
        <v>3302445.8979999996</v>
      </c>
      <c r="G65" s="18">
        <v>30813.5</v>
      </c>
      <c r="H65" s="18">
        <v>311.375</v>
      </c>
      <c r="I65" s="18">
        <v>99</v>
      </c>
      <c r="J65" s="17">
        <f t="shared" si="2"/>
        <v>468358.125</v>
      </c>
      <c r="K65" s="17">
        <f t="shared" si="3"/>
        <v>3770804.0229999996</v>
      </c>
    </row>
    <row r="66" spans="1:11" x14ac:dyDescent="0.25">
      <c r="A66" s="14">
        <v>371</v>
      </c>
      <c r="B66" s="15" t="s">
        <v>72</v>
      </c>
      <c r="C66" s="16">
        <v>26549.500000000004</v>
      </c>
      <c r="D66" s="16">
        <v>503</v>
      </c>
      <c r="E66" s="16">
        <v>157.25</v>
      </c>
      <c r="F66" s="17">
        <f t="shared" si="1"/>
        <v>3409595.4425000004</v>
      </c>
      <c r="G66" s="18">
        <v>45196.900000000009</v>
      </c>
      <c r="H66" s="18">
        <v>503</v>
      </c>
      <c r="I66" s="18">
        <v>157.25</v>
      </c>
      <c r="J66" s="17">
        <f t="shared" si="2"/>
        <v>687857.25000000012</v>
      </c>
      <c r="K66" s="17">
        <f t="shared" si="3"/>
        <v>4097452.6925000004</v>
      </c>
    </row>
    <row r="67" spans="1:11" x14ac:dyDescent="0.25">
      <c r="A67" s="14">
        <v>372</v>
      </c>
      <c r="B67" s="15" t="s">
        <v>73</v>
      </c>
      <c r="C67" s="16">
        <v>34796.800000000003</v>
      </c>
      <c r="D67" s="16">
        <v>580</v>
      </c>
      <c r="E67" s="16">
        <v>130</v>
      </c>
      <c r="F67" s="17">
        <f t="shared" si="1"/>
        <v>4396287.0280000009</v>
      </c>
      <c r="G67" s="18">
        <v>41362.800000000003</v>
      </c>
      <c r="H67" s="18">
        <v>580</v>
      </c>
      <c r="I67" s="18">
        <v>130</v>
      </c>
      <c r="J67" s="17">
        <f t="shared" si="2"/>
        <v>631092</v>
      </c>
      <c r="K67" s="17">
        <f t="shared" si="3"/>
        <v>5027379.0280000009</v>
      </c>
    </row>
    <row r="68" spans="1:11" x14ac:dyDescent="0.25">
      <c r="A68" s="14">
        <v>373</v>
      </c>
      <c r="B68" s="15" t="s">
        <v>74</v>
      </c>
      <c r="C68" s="16">
        <v>54913.900000000023</v>
      </c>
      <c r="D68" s="16">
        <v>985.75</v>
      </c>
      <c r="E68" s="16">
        <v>415</v>
      </c>
      <c r="F68" s="17">
        <f t="shared" si="1"/>
        <v>7064422.564000003</v>
      </c>
      <c r="G68" s="18">
        <v>72056.800000000017</v>
      </c>
      <c r="H68" s="18">
        <v>985.75</v>
      </c>
      <c r="I68" s="18">
        <v>415</v>
      </c>
      <c r="J68" s="17">
        <f t="shared" si="2"/>
        <v>1101863.2500000002</v>
      </c>
      <c r="K68" s="17">
        <f t="shared" si="3"/>
        <v>8166285.814000003</v>
      </c>
    </row>
    <row r="69" spans="1:11" x14ac:dyDescent="0.25">
      <c r="A69" s="14">
        <v>380</v>
      </c>
      <c r="B69" s="15" t="s">
        <v>75</v>
      </c>
      <c r="C69" s="16">
        <v>77330.299999999974</v>
      </c>
      <c r="D69" s="16">
        <v>843.68666666666661</v>
      </c>
      <c r="E69" s="16">
        <v>394.16666666666669</v>
      </c>
      <c r="F69" s="17">
        <f t="shared" si="1"/>
        <v>9595622.2988666631</v>
      </c>
      <c r="G69" s="18">
        <v>89699.999999999971</v>
      </c>
      <c r="H69" s="18">
        <v>843.68666666666661</v>
      </c>
      <c r="I69" s="18">
        <v>394.16666666666669</v>
      </c>
      <c r="J69" s="17">
        <f t="shared" si="2"/>
        <v>1364067.7999999996</v>
      </c>
      <c r="K69" s="17">
        <f t="shared" si="3"/>
        <v>10959690.098866662</v>
      </c>
    </row>
    <row r="70" spans="1:11" x14ac:dyDescent="0.25">
      <c r="A70" s="14">
        <v>381</v>
      </c>
      <c r="B70" s="15" t="s">
        <v>76</v>
      </c>
      <c r="C70" s="16">
        <v>20920.600000000002</v>
      </c>
      <c r="D70" s="16">
        <v>260.66666666666674</v>
      </c>
      <c r="E70" s="16">
        <v>61.250000000000007</v>
      </c>
      <c r="F70" s="17">
        <f t="shared" si="1"/>
        <v>2592182.3618333335</v>
      </c>
      <c r="G70" s="18">
        <v>34466.5</v>
      </c>
      <c r="H70" s="18">
        <v>260.66666666666674</v>
      </c>
      <c r="I70" s="18">
        <v>61.250000000000007</v>
      </c>
      <c r="J70" s="17">
        <f t="shared" si="2"/>
        <v>521826.24999999994</v>
      </c>
      <c r="K70" s="17">
        <f t="shared" si="3"/>
        <v>3114008.6118333335</v>
      </c>
    </row>
    <row r="71" spans="1:11" x14ac:dyDescent="0.25">
      <c r="A71" s="14">
        <v>382</v>
      </c>
      <c r="B71" s="15" t="s">
        <v>77</v>
      </c>
      <c r="C71" s="16">
        <v>50600.900000000009</v>
      </c>
      <c r="D71" s="16">
        <v>660.75</v>
      </c>
      <c r="E71" s="16">
        <v>112</v>
      </c>
      <c r="F71" s="17">
        <f t="shared" si="1"/>
        <v>6268939.3940000003</v>
      </c>
      <c r="G71" s="18">
        <v>62335.900000000009</v>
      </c>
      <c r="H71" s="18">
        <v>660.75</v>
      </c>
      <c r="I71" s="18">
        <v>112</v>
      </c>
      <c r="J71" s="17">
        <f t="shared" si="2"/>
        <v>946629.75000000012</v>
      </c>
      <c r="K71" s="17">
        <f t="shared" si="3"/>
        <v>7215569.1440000003</v>
      </c>
    </row>
    <row r="72" spans="1:11" x14ac:dyDescent="0.25">
      <c r="A72" s="14">
        <v>383</v>
      </c>
      <c r="B72" s="15" t="s">
        <v>78</v>
      </c>
      <c r="C72" s="16">
        <v>86810.900000000009</v>
      </c>
      <c r="D72" s="16">
        <v>883.41666666666686</v>
      </c>
      <c r="E72" s="16">
        <v>154</v>
      </c>
      <c r="F72" s="17">
        <f t="shared" si="1"/>
        <v>10614509.747333335</v>
      </c>
      <c r="G72" s="18">
        <v>106603.6</v>
      </c>
      <c r="H72" s="18">
        <v>903.41666666666686</v>
      </c>
      <c r="I72" s="18">
        <v>154</v>
      </c>
      <c r="J72" s="17">
        <f t="shared" si="2"/>
        <v>1614915.2500000002</v>
      </c>
      <c r="K72" s="17">
        <f t="shared" si="3"/>
        <v>12229424.997333335</v>
      </c>
    </row>
    <row r="73" spans="1:11" x14ac:dyDescent="0.25">
      <c r="A73" s="14">
        <v>384</v>
      </c>
      <c r="B73" s="15" t="s">
        <v>79</v>
      </c>
      <c r="C73" s="16">
        <v>28473.9</v>
      </c>
      <c r="D73" s="16">
        <v>497.5</v>
      </c>
      <c r="E73" s="16">
        <v>79.333333333333343</v>
      </c>
      <c r="F73" s="17">
        <f t="shared" si="1"/>
        <v>3596960.2406666665</v>
      </c>
      <c r="G73" s="18">
        <v>47220.5</v>
      </c>
      <c r="H73" s="18">
        <v>497.5</v>
      </c>
      <c r="I73" s="18">
        <v>79.333333333333343</v>
      </c>
      <c r="J73" s="17">
        <f t="shared" si="2"/>
        <v>716960</v>
      </c>
      <c r="K73" s="17">
        <f t="shared" si="3"/>
        <v>4313920.240666667</v>
      </c>
    </row>
    <row r="74" spans="1:11" x14ac:dyDescent="0.25">
      <c r="A74" s="14">
        <v>390</v>
      </c>
      <c r="B74" s="15" t="s">
        <v>80</v>
      </c>
      <c r="C74" s="16">
        <v>18230.699999999997</v>
      </c>
      <c r="D74" s="16">
        <v>327.75</v>
      </c>
      <c r="E74" s="16">
        <v>196</v>
      </c>
      <c r="F74" s="17">
        <f t="shared" si="1"/>
        <v>2370969.5419999999</v>
      </c>
      <c r="G74" s="18">
        <v>27017.999999999996</v>
      </c>
      <c r="H74" s="18">
        <v>403.75</v>
      </c>
      <c r="I74" s="18">
        <v>196</v>
      </c>
      <c r="J74" s="17">
        <f t="shared" si="2"/>
        <v>414266.24999999994</v>
      </c>
      <c r="K74" s="17">
        <f t="shared" si="3"/>
        <v>2785235.7919999999</v>
      </c>
    </row>
    <row r="75" spans="1:11" x14ac:dyDescent="0.25">
      <c r="A75" s="14">
        <v>391</v>
      </c>
      <c r="B75" s="15" t="s">
        <v>81</v>
      </c>
      <c r="C75" s="16">
        <v>26399.699999999993</v>
      </c>
      <c r="D75" s="16">
        <v>807</v>
      </c>
      <c r="E75" s="16">
        <v>125</v>
      </c>
      <c r="F75" s="17">
        <f t="shared" ref="F75:F138" si="4">C75*$C$2+D75*$C$3+E75*$C$4</f>
        <v>3528533.0319999987</v>
      </c>
      <c r="G75" s="18">
        <v>35266.299999999996</v>
      </c>
      <c r="H75" s="18">
        <v>807</v>
      </c>
      <c r="I75" s="18">
        <v>125</v>
      </c>
      <c r="J75" s="17">
        <f t="shared" ref="J75:J138" si="5">SUM(G75:I75)*$C$5</f>
        <v>542974.49999999988</v>
      </c>
      <c r="K75" s="17">
        <f t="shared" ref="K75:K138" si="6">F75+J75</f>
        <v>4071507.5319999987</v>
      </c>
    </row>
    <row r="76" spans="1:11" x14ac:dyDescent="0.25">
      <c r="A76" s="14">
        <v>392</v>
      </c>
      <c r="B76" s="15" t="s">
        <v>82</v>
      </c>
      <c r="C76" s="16">
        <v>26354.100000000002</v>
      </c>
      <c r="D76" s="16">
        <v>465.46666666666664</v>
      </c>
      <c r="E76" s="16">
        <v>59.666666666666671</v>
      </c>
      <c r="F76" s="17">
        <f t="shared" si="4"/>
        <v>3325644.0906666666</v>
      </c>
      <c r="G76" s="18">
        <v>28118.100000000002</v>
      </c>
      <c r="H76" s="18">
        <v>465.46666666666664</v>
      </c>
      <c r="I76" s="18">
        <v>59.666666666666671</v>
      </c>
      <c r="J76" s="17">
        <f t="shared" si="5"/>
        <v>429648.50000000006</v>
      </c>
      <c r="K76" s="17">
        <f t="shared" si="6"/>
        <v>3755292.5906666666</v>
      </c>
    </row>
    <row r="77" spans="1:11" x14ac:dyDescent="0.25">
      <c r="A77" s="14">
        <v>393</v>
      </c>
      <c r="B77" s="15" t="s">
        <v>83</v>
      </c>
      <c r="C77" s="16">
        <v>18942.5</v>
      </c>
      <c r="D77" s="16">
        <v>369.5</v>
      </c>
      <c r="E77" s="16">
        <v>33</v>
      </c>
      <c r="F77" s="17">
        <f t="shared" si="4"/>
        <v>2403343.3599999999</v>
      </c>
      <c r="G77" s="18">
        <v>20058.5</v>
      </c>
      <c r="H77" s="18">
        <v>369.5</v>
      </c>
      <c r="I77" s="18">
        <v>33</v>
      </c>
      <c r="J77" s="17">
        <f t="shared" si="5"/>
        <v>306915</v>
      </c>
      <c r="K77" s="17">
        <f t="shared" si="6"/>
        <v>2710258.36</v>
      </c>
    </row>
    <row r="78" spans="1:11" x14ac:dyDescent="0.25">
      <c r="A78" s="14">
        <v>394</v>
      </c>
      <c r="B78" s="15" t="s">
        <v>84</v>
      </c>
      <c r="C78" s="16">
        <v>27658.099999999995</v>
      </c>
      <c r="D78" s="16">
        <v>356.25000000000006</v>
      </c>
      <c r="E78" s="16">
        <v>128</v>
      </c>
      <c r="F78" s="17">
        <f t="shared" si="4"/>
        <v>3453293.2659999994</v>
      </c>
      <c r="G78" s="18">
        <v>38400.599999999991</v>
      </c>
      <c r="H78" s="18">
        <v>623.83333333333348</v>
      </c>
      <c r="I78" s="18">
        <v>128</v>
      </c>
      <c r="J78" s="17">
        <f t="shared" si="5"/>
        <v>587286.49999999988</v>
      </c>
      <c r="K78" s="17">
        <f t="shared" si="6"/>
        <v>4040579.7659999994</v>
      </c>
    </row>
    <row r="79" spans="1:11" x14ac:dyDescent="0.25">
      <c r="A79" s="14">
        <v>800</v>
      </c>
      <c r="B79" s="15" t="s">
        <v>85</v>
      </c>
      <c r="C79" s="16">
        <v>13962.9</v>
      </c>
      <c r="D79" s="16">
        <v>191.08333333333334</v>
      </c>
      <c r="E79" s="16">
        <v>0</v>
      </c>
      <c r="F79" s="17">
        <f t="shared" si="4"/>
        <v>1720697.9406666665</v>
      </c>
      <c r="G79" s="18">
        <v>24272.400000000001</v>
      </c>
      <c r="H79" s="18">
        <v>369.33333333333337</v>
      </c>
      <c r="I79" s="18">
        <v>0</v>
      </c>
      <c r="J79" s="17">
        <f t="shared" si="5"/>
        <v>369626</v>
      </c>
      <c r="K79" s="17">
        <f t="shared" si="6"/>
        <v>2090323.9406666665</v>
      </c>
    </row>
    <row r="80" spans="1:11" x14ac:dyDescent="0.25">
      <c r="A80" s="14">
        <v>801</v>
      </c>
      <c r="B80" s="15" t="s">
        <v>86</v>
      </c>
      <c r="C80" s="16">
        <v>29813.399999999998</v>
      </c>
      <c r="D80" s="16">
        <v>815.49166666666679</v>
      </c>
      <c r="E80" s="16">
        <v>298</v>
      </c>
      <c r="F80" s="17">
        <f t="shared" si="4"/>
        <v>4005849.8593333331</v>
      </c>
      <c r="G80" s="18">
        <v>50817.599999999991</v>
      </c>
      <c r="H80" s="18">
        <v>815.49166666666679</v>
      </c>
      <c r="I80" s="18">
        <v>298</v>
      </c>
      <c r="J80" s="17">
        <f t="shared" si="5"/>
        <v>778966.37499999988</v>
      </c>
      <c r="K80" s="17">
        <f t="shared" si="6"/>
        <v>4784816.2343333326</v>
      </c>
    </row>
    <row r="81" spans="1:11" x14ac:dyDescent="0.25">
      <c r="A81" s="14">
        <v>802</v>
      </c>
      <c r="B81" s="15" t="s">
        <v>87</v>
      </c>
      <c r="C81" s="16">
        <v>17571.8</v>
      </c>
      <c r="D81" s="16">
        <v>269</v>
      </c>
      <c r="E81" s="16">
        <v>92.583333333333343</v>
      </c>
      <c r="F81" s="17">
        <f t="shared" si="4"/>
        <v>2219989.9871666664</v>
      </c>
      <c r="G81" s="18">
        <v>28222.799999999999</v>
      </c>
      <c r="H81" s="18">
        <v>269</v>
      </c>
      <c r="I81" s="18">
        <v>92.583333333333343</v>
      </c>
      <c r="J81" s="17">
        <f t="shared" si="5"/>
        <v>428765.75</v>
      </c>
      <c r="K81" s="17">
        <f t="shared" si="6"/>
        <v>2648755.7371666664</v>
      </c>
    </row>
    <row r="82" spans="1:11" x14ac:dyDescent="0.25">
      <c r="A82" s="14">
        <v>803</v>
      </c>
      <c r="B82" s="15" t="s">
        <v>88</v>
      </c>
      <c r="C82" s="16">
        <v>32358.799999999999</v>
      </c>
      <c r="D82" s="16">
        <v>368.25</v>
      </c>
      <c r="E82" s="16">
        <v>82</v>
      </c>
      <c r="F82" s="17">
        <f t="shared" si="4"/>
        <v>3986586.7279999997</v>
      </c>
      <c r="G82" s="18">
        <v>38776.800000000003</v>
      </c>
      <c r="H82" s="18">
        <v>368.25</v>
      </c>
      <c r="I82" s="18">
        <v>82</v>
      </c>
      <c r="J82" s="17">
        <f t="shared" si="5"/>
        <v>588405.75</v>
      </c>
      <c r="K82" s="17">
        <f t="shared" si="6"/>
        <v>4574992.4780000001</v>
      </c>
    </row>
    <row r="83" spans="1:11" x14ac:dyDescent="0.25">
      <c r="A83" s="14">
        <v>805</v>
      </c>
      <c r="B83" s="15" t="s">
        <v>89</v>
      </c>
      <c r="C83" s="16">
        <v>14030.599999999999</v>
      </c>
      <c r="D83" s="16">
        <v>206.99</v>
      </c>
      <c r="E83" s="16">
        <v>24</v>
      </c>
      <c r="F83" s="17">
        <f t="shared" si="4"/>
        <v>1746936.9663999998</v>
      </c>
      <c r="G83" s="18">
        <v>14030.599999999999</v>
      </c>
      <c r="H83" s="18">
        <v>206.99</v>
      </c>
      <c r="I83" s="18">
        <v>24</v>
      </c>
      <c r="J83" s="17">
        <f t="shared" si="5"/>
        <v>213923.84999999998</v>
      </c>
      <c r="K83" s="17">
        <f t="shared" si="6"/>
        <v>1960860.8163999999</v>
      </c>
    </row>
    <row r="84" spans="1:11" x14ac:dyDescent="0.25">
      <c r="A84" s="14">
        <v>806</v>
      </c>
      <c r="B84" s="15" t="s">
        <v>90</v>
      </c>
      <c r="C84" s="16">
        <v>15725.699999999995</v>
      </c>
      <c r="D84" s="16">
        <v>412.8</v>
      </c>
      <c r="E84" s="16">
        <v>117</v>
      </c>
      <c r="F84" s="17">
        <f t="shared" si="4"/>
        <v>2086831.9199999992</v>
      </c>
      <c r="G84" s="18">
        <v>21083.499999999996</v>
      </c>
      <c r="H84" s="18">
        <v>412.8</v>
      </c>
      <c r="I84" s="18">
        <v>117</v>
      </c>
      <c r="J84" s="17">
        <f t="shared" si="5"/>
        <v>324199.49999999994</v>
      </c>
      <c r="K84" s="17">
        <f t="shared" si="6"/>
        <v>2411031.419999999</v>
      </c>
    </row>
    <row r="85" spans="1:11" x14ac:dyDescent="0.25">
      <c r="A85" s="14">
        <v>807</v>
      </c>
      <c r="B85" s="15" t="s">
        <v>91</v>
      </c>
      <c r="C85" s="16">
        <v>15887.800000000001</v>
      </c>
      <c r="D85" s="16">
        <v>181</v>
      </c>
      <c r="E85" s="16">
        <v>62</v>
      </c>
      <c r="F85" s="17">
        <f t="shared" si="4"/>
        <v>1966958.2080000001</v>
      </c>
      <c r="G85" s="18">
        <v>20157.800000000003</v>
      </c>
      <c r="H85" s="18">
        <v>314</v>
      </c>
      <c r="I85" s="18">
        <v>62</v>
      </c>
      <c r="J85" s="17">
        <f t="shared" si="5"/>
        <v>308007.00000000006</v>
      </c>
      <c r="K85" s="17">
        <f t="shared" si="6"/>
        <v>2274965.2080000001</v>
      </c>
    </row>
    <row r="86" spans="1:11" x14ac:dyDescent="0.25">
      <c r="A86" s="14">
        <v>808</v>
      </c>
      <c r="B86" s="15" t="s">
        <v>92</v>
      </c>
      <c r="C86" s="16">
        <v>26575.500000000004</v>
      </c>
      <c r="D86" s="16">
        <v>508.5</v>
      </c>
      <c r="E86" s="16">
        <v>55</v>
      </c>
      <c r="F86" s="17">
        <f t="shared" si="4"/>
        <v>3370690.0400000005</v>
      </c>
      <c r="G86" s="18">
        <v>27536.500000000004</v>
      </c>
      <c r="H86" s="18">
        <v>508.5</v>
      </c>
      <c r="I86" s="18">
        <v>55</v>
      </c>
      <c r="J86" s="17">
        <f t="shared" si="5"/>
        <v>421500.00000000006</v>
      </c>
      <c r="K86" s="17">
        <f t="shared" si="6"/>
        <v>3792190.0400000005</v>
      </c>
    </row>
    <row r="87" spans="1:11" x14ac:dyDescent="0.25">
      <c r="A87" s="14">
        <v>810</v>
      </c>
      <c r="B87" s="15" t="s">
        <v>93</v>
      </c>
      <c r="C87" s="16">
        <v>29121.3</v>
      </c>
      <c r="D87" s="16">
        <v>652</v>
      </c>
      <c r="E87" s="16">
        <v>107</v>
      </c>
      <c r="F87" s="17">
        <f t="shared" si="4"/>
        <v>3760910.6279999996</v>
      </c>
      <c r="G87" s="18">
        <v>33849.5</v>
      </c>
      <c r="H87" s="18">
        <v>652</v>
      </c>
      <c r="I87" s="18">
        <v>107</v>
      </c>
      <c r="J87" s="17">
        <f t="shared" si="5"/>
        <v>519127.5</v>
      </c>
      <c r="K87" s="17">
        <f t="shared" si="6"/>
        <v>4280038.1279999996</v>
      </c>
    </row>
    <row r="88" spans="1:11" x14ac:dyDescent="0.25">
      <c r="A88" s="14">
        <v>811</v>
      </c>
      <c r="B88" s="15" t="s">
        <v>94</v>
      </c>
      <c r="C88" s="16">
        <v>38758.599999999991</v>
      </c>
      <c r="D88" s="16">
        <v>230</v>
      </c>
      <c r="E88" s="16">
        <v>27</v>
      </c>
      <c r="F88" s="17">
        <f t="shared" si="4"/>
        <v>4639459.0659999987</v>
      </c>
      <c r="G88" s="18">
        <v>46176.19999999999</v>
      </c>
      <c r="H88" s="18">
        <v>230</v>
      </c>
      <c r="I88" s="18">
        <v>27</v>
      </c>
      <c r="J88" s="17">
        <f t="shared" si="5"/>
        <v>696497.99999999988</v>
      </c>
      <c r="K88" s="17">
        <f t="shared" si="6"/>
        <v>5335957.0659999987</v>
      </c>
    </row>
    <row r="89" spans="1:11" x14ac:dyDescent="0.25">
      <c r="A89" s="14">
        <v>812</v>
      </c>
      <c r="B89" s="15" t="s">
        <v>95</v>
      </c>
      <c r="C89" s="16">
        <v>7577.6</v>
      </c>
      <c r="D89" s="16">
        <v>0</v>
      </c>
      <c r="E89" s="16">
        <v>97</v>
      </c>
      <c r="F89" s="17">
        <f t="shared" si="4"/>
        <v>924850.10600000003</v>
      </c>
      <c r="G89" s="18">
        <v>22463.5</v>
      </c>
      <c r="H89" s="18">
        <v>308</v>
      </c>
      <c r="I89" s="18">
        <v>97</v>
      </c>
      <c r="J89" s="17">
        <f t="shared" si="5"/>
        <v>343027.5</v>
      </c>
      <c r="K89" s="17">
        <f t="shared" si="6"/>
        <v>1267877.6060000001</v>
      </c>
    </row>
    <row r="90" spans="1:11" x14ac:dyDescent="0.25">
      <c r="A90" s="14">
        <v>813</v>
      </c>
      <c r="B90" s="15" t="s">
        <v>96</v>
      </c>
      <c r="C90" s="16">
        <v>13729.199999999999</v>
      </c>
      <c r="D90" s="16">
        <v>241.83333333333334</v>
      </c>
      <c r="E90" s="16">
        <v>37.083333333333336</v>
      </c>
      <c r="F90" s="17">
        <f t="shared" si="4"/>
        <v>1734795.862833333</v>
      </c>
      <c r="G90" s="18">
        <v>22834.799999999996</v>
      </c>
      <c r="H90" s="18">
        <v>241.83333333333334</v>
      </c>
      <c r="I90" s="18">
        <v>37.083333333333336</v>
      </c>
      <c r="J90" s="17">
        <f t="shared" si="5"/>
        <v>346705.74999999988</v>
      </c>
      <c r="K90" s="17">
        <f t="shared" si="6"/>
        <v>2081501.6128333327</v>
      </c>
    </row>
    <row r="91" spans="1:11" x14ac:dyDescent="0.25">
      <c r="A91" s="14">
        <v>815</v>
      </c>
      <c r="B91" s="15" t="s">
        <v>97</v>
      </c>
      <c r="C91" s="16">
        <v>71585.500000000015</v>
      </c>
      <c r="D91" s="16">
        <v>664.9</v>
      </c>
      <c r="E91" s="16">
        <v>190</v>
      </c>
      <c r="F91" s="17">
        <f t="shared" si="4"/>
        <v>8748924.9340000004</v>
      </c>
      <c r="G91" s="18">
        <v>81360.500000000015</v>
      </c>
      <c r="H91" s="18">
        <v>664.9</v>
      </c>
      <c r="I91" s="18">
        <v>190</v>
      </c>
      <c r="J91" s="17">
        <f t="shared" si="5"/>
        <v>1233231.0000000002</v>
      </c>
      <c r="K91" s="17">
        <f t="shared" si="6"/>
        <v>9982155.9340000004</v>
      </c>
    </row>
    <row r="92" spans="1:11" x14ac:dyDescent="0.25">
      <c r="A92" s="14">
        <v>816</v>
      </c>
      <c r="B92" s="15" t="s">
        <v>98</v>
      </c>
      <c r="C92" s="16">
        <v>21157.4</v>
      </c>
      <c r="D92" s="16">
        <v>202</v>
      </c>
      <c r="E92" s="16">
        <v>159</v>
      </c>
      <c r="F92" s="17">
        <f t="shared" si="4"/>
        <v>2633412.7939999998</v>
      </c>
      <c r="G92" s="18">
        <v>23149.9</v>
      </c>
      <c r="H92" s="18">
        <v>202</v>
      </c>
      <c r="I92" s="18">
        <v>159</v>
      </c>
      <c r="J92" s="17">
        <f t="shared" si="5"/>
        <v>352663.5</v>
      </c>
      <c r="K92" s="17">
        <f t="shared" si="6"/>
        <v>2986076.2939999998</v>
      </c>
    </row>
    <row r="93" spans="1:11" x14ac:dyDescent="0.25">
      <c r="A93" s="14">
        <v>821</v>
      </c>
      <c r="B93" s="15" t="s">
        <v>99</v>
      </c>
      <c r="C93" s="16">
        <v>27151.399999999998</v>
      </c>
      <c r="D93" s="16">
        <v>310.41666666666669</v>
      </c>
      <c r="E93" s="16">
        <v>47.916666666666671</v>
      </c>
      <c r="F93" s="17">
        <f t="shared" si="4"/>
        <v>3336622.5231666667</v>
      </c>
      <c r="G93" s="18">
        <v>34042.199999999997</v>
      </c>
      <c r="H93" s="18">
        <v>310.41666666666669</v>
      </c>
      <c r="I93" s="18">
        <v>47.916666666666671</v>
      </c>
      <c r="J93" s="17">
        <f t="shared" si="5"/>
        <v>516007.99999999988</v>
      </c>
      <c r="K93" s="17">
        <f t="shared" si="6"/>
        <v>3852630.5231666667</v>
      </c>
    </row>
    <row r="94" spans="1:11" x14ac:dyDescent="0.25">
      <c r="A94" s="14">
        <v>822</v>
      </c>
      <c r="B94" s="15" t="s">
        <v>100</v>
      </c>
      <c r="C94" s="16">
        <v>15733.699999999999</v>
      </c>
      <c r="D94" s="16">
        <v>173.58333333333334</v>
      </c>
      <c r="E94" s="16">
        <v>54</v>
      </c>
      <c r="F94" s="17">
        <f t="shared" si="4"/>
        <v>1941846.9286666664</v>
      </c>
      <c r="G94" s="18">
        <v>25316.799999999999</v>
      </c>
      <c r="H94" s="18">
        <v>312.41666666666669</v>
      </c>
      <c r="I94" s="18">
        <v>54</v>
      </c>
      <c r="J94" s="17">
        <f t="shared" si="5"/>
        <v>385248.25</v>
      </c>
      <c r="K94" s="17">
        <f t="shared" si="6"/>
        <v>2327095.1786666662</v>
      </c>
    </row>
    <row r="95" spans="1:11" x14ac:dyDescent="0.25">
      <c r="A95" s="14">
        <v>823</v>
      </c>
      <c r="B95" s="15" t="s">
        <v>101</v>
      </c>
      <c r="C95" s="16">
        <v>18925.800000000003</v>
      </c>
      <c r="D95" s="16">
        <v>354</v>
      </c>
      <c r="E95" s="16">
        <v>95</v>
      </c>
      <c r="F95" s="17">
        <f t="shared" si="4"/>
        <v>2420803.858</v>
      </c>
      <c r="G95" s="18">
        <v>38607.300000000003</v>
      </c>
      <c r="H95" s="18">
        <v>458</v>
      </c>
      <c r="I95" s="18">
        <v>95</v>
      </c>
      <c r="J95" s="17">
        <f t="shared" si="5"/>
        <v>587404.5</v>
      </c>
      <c r="K95" s="17">
        <f t="shared" si="6"/>
        <v>3008208.358</v>
      </c>
    </row>
    <row r="96" spans="1:11" x14ac:dyDescent="0.25">
      <c r="A96" s="14">
        <v>825</v>
      </c>
      <c r="B96" s="15" t="s">
        <v>102</v>
      </c>
      <c r="C96" s="16">
        <v>47433.5</v>
      </c>
      <c r="D96" s="16">
        <v>976</v>
      </c>
      <c r="E96" s="16">
        <v>289</v>
      </c>
      <c r="F96" s="17">
        <f t="shared" si="4"/>
        <v>6133401.3399999999</v>
      </c>
      <c r="G96" s="18">
        <v>76090.7</v>
      </c>
      <c r="H96" s="18">
        <v>1097</v>
      </c>
      <c r="I96" s="18">
        <v>289</v>
      </c>
      <c r="J96" s="17">
        <f t="shared" si="5"/>
        <v>1162150.5</v>
      </c>
      <c r="K96" s="17">
        <f t="shared" si="6"/>
        <v>7295551.8399999999</v>
      </c>
    </row>
    <row r="97" spans="1:11" x14ac:dyDescent="0.25">
      <c r="A97" s="14">
        <v>826</v>
      </c>
      <c r="B97" s="15" t="s">
        <v>103</v>
      </c>
      <c r="C97" s="16">
        <v>26684.6</v>
      </c>
      <c r="D97" s="16">
        <v>610</v>
      </c>
      <c r="E97" s="16">
        <v>223.83333333333334</v>
      </c>
      <c r="F97" s="17">
        <f t="shared" si="4"/>
        <v>3507368.8476666664</v>
      </c>
      <c r="G97" s="18">
        <v>40942.699999999997</v>
      </c>
      <c r="H97" s="18">
        <v>648.33333333333337</v>
      </c>
      <c r="I97" s="18">
        <v>223.83333333333334</v>
      </c>
      <c r="J97" s="17">
        <f t="shared" si="5"/>
        <v>627223</v>
      </c>
      <c r="K97" s="17">
        <f t="shared" si="6"/>
        <v>4134591.8476666664</v>
      </c>
    </row>
    <row r="98" spans="1:11" x14ac:dyDescent="0.25">
      <c r="A98" s="14">
        <v>830</v>
      </c>
      <c r="B98" s="15" t="s">
        <v>104</v>
      </c>
      <c r="C98" s="16">
        <v>87818.800000000017</v>
      </c>
      <c r="D98" s="16">
        <v>804</v>
      </c>
      <c r="E98" s="16">
        <v>308</v>
      </c>
      <c r="F98" s="17">
        <f t="shared" si="4"/>
        <v>10759838.128</v>
      </c>
      <c r="G98" s="18">
        <v>104552.30000000002</v>
      </c>
      <c r="H98" s="18">
        <v>804</v>
      </c>
      <c r="I98" s="18">
        <v>308</v>
      </c>
      <c r="J98" s="17">
        <f t="shared" si="5"/>
        <v>1584964.5000000002</v>
      </c>
      <c r="K98" s="17">
        <f t="shared" si="6"/>
        <v>12344802.628</v>
      </c>
    </row>
    <row r="99" spans="1:11" x14ac:dyDescent="0.25">
      <c r="A99" s="14">
        <v>831</v>
      </c>
      <c r="B99" s="15" t="s">
        <v>105</v>
      </c>
      <c r="C99" s="16">
        <v>27829.099999999995</v>
      </c>
      <c r="D99" s="16">
        <v>486</v>
      </c>
      <c r="E99" s="16">
        <v>273</v>
      </c>
      <c r="F99" s="17">
        <f t="shared" si="4"/>
        <v>3600754.8359999992</v>
      </c>
      <c r="G99" s="18">
        <v>38306.499999999993</v>
      </c>
      <c r="H99" s="18">
        <v>486</v>
      </c>
      <c r="I99" s="18">
        <v>273</v>
      </c>
      <c r="J99" s="17">
        <f t="shared" si="5"/>
        <v>585982.49999999988</v>
      </c>
      <c r="K99" s="17">
        <f t="shared" si="6"/>
        <v>4186737.3359999992</v>
      </c>
    </row>
    <row r="100" spans="1:11" x14ac:dyDescent="0.25">
      <c r="A100" s="14">
        <v>835</v>
      </c>
      <c r="B100" s="15" t="s">
        <v>106</v>
      </c>
      <c r="C100" s="16">
        <v>42790.700000000004</v>
      </c>
      <c r="D100" s="16">
        <v>505</v>
      </c>
      <c r="E100" s="16">
        <v>279</v>
      </c>
      <c r="F100" s="17">
        <f t="shared" si="4"/>
        <v>5355207.392</v>
      </c>
      <c r="G100" s="18">
        <v>53963.700000000004</v>
      </c>
      <c r="H100" s="18">
        <v>591</v>
      </c>
      <c r="I100" s="18">
        <v>279</v>
      </c>
      <c r="J100" s="17">
        <f t="shared" si="5"/>
        <v>822505.50000000012</v>
      </c>
      <c r="K100" s="17">
        <f t="shared" si="6"/>
        <v>6177712.892</v>
      </c>
    </row>
    <row r="101" spans="1:11" x14ac:dyDescent="0.25">
      <c r="A101" s="14">
        <v>836</v>
      </c>
      <c r="B101" s="15" t="s">
        <v>107</v>
      </c>
      <c r="C101" s="16">
        <v>14641.199999999999</v>
      </c>
      <c r="D101" s="16">
        <v>146</v>
      </c>
      <c r="E101" s="16">
        <v>99</v>
      </c>
      <c r="F101" s="17">
        <f t="shared" si="4"/>
        <v>1820614.5819999997</v>
      </c>
      <c r="G101" s="18">
        <v>18769.699999999997</v>
      </c>
      <c r="H101" s="18">
        <v>221</v>
      </c>
      <c r="I101" s="18">
        <v>99</v>
      </c>
      <c r="J101" s="17">
        <f t="shared" si="5"/>
        <v>286345.49999999994</v>
      </c>
      <c r="K101" s="17">
        <f t="shared" si="6"/>
        <v>2106960.0819999995</v>
      </c>
    </row>
    <row r="102" spans="1:11" x14ac:dyDescent="0.25">
      <c r="A102" s="14">
        <v>837</v>
      </c>
      <c r="B102" s="15" t="s">
        <v>108</v>
      </c>
      <c r="C102" s="16">
        <v>11017.000000000002</v>
      </c>
      <c r="D102" s="16">
        <v>195</v>
      </c>
      <c r="E102" s="16">
        <v>56.000000000000007</v>
      </c>
      <c r="F102" s="17">
        <f t="shared" si="4"/>
        <v>1404013.9</v>
      </c>
      <c r="G102" s="18">
        <v>20535</v>
      </c>
      <c r="H102" s="18">
        <v>258</v>
      </c>
      <c r="I102" s="18">
        <v>56.000000000000007</v>
      </c>
      <c r="J102" s="17">
        <f t="shared" si="5"/>
        <v>312735</v>
      </c>
      <c r="K102" s="17">
        <f t="shared" si="6"/>
        <v>1716748.9</v>
      </c>
    </row>
    <row r="103" spans="1:11" x14ac:dyDescent="0.25">
      <c r="A103" s="14">
        <v>840</v>
      </c>
      <c r="B103" s="15" t="s">
        <v>109</v>
      </c>
      <c r="C103" s="16">
        <v>52023.80000000001</v>
      </c>
      <c r="D103" s="16">
        <v>1008.6666666666667</v>
      </c>
      <c r="E103" s="16">
        <v>160</v>
      </c>
      <c r="F103" s="17">
        <f t="shared" si="4"/>
        <v>6627818.2013333337</v>
      </c>
      <c r="G103" s="18">
        <v>67634.900000000009</v>
      </c>
      <c r="H103" s="18">
        <v>1178.6666666666667</v>
      </c>
      <c r="I103" s="18">
        <v>160</v>
      </c>
      <c r="J103" s="17">
        <f t="shared" si="5"/>
        <v>1034603.5000000002</v>
      </c>
      <c r="K103" s="17">
        <f t="shared" si="6"/>
        <v>7662421.7013333337</v>
      </c>
    </row>
    <row r="104" spans="1:11" x14ac:dyDescent="0.25">
      <c r="A104" s="14">
        <v>841</v>
      </c>
      <c r="B104" s="15" t="s">
        <v>110</v>
      </c>
      <c r="C104" s="16">
        <v>3832.7999999999997</v>
      </c>
      <c r="D104" s="16">
        <v>0</v>
      </c>
      <c r="E104" s="16">
        <v>40</v>
      </c>
      <c r="F104" s="17">
        <f t="shared" si="4"/>
        <v>463837.08799999993</v>
      </c>
      <c r="G104" s="18">
        <v>14676.199999999999</v>
      </c>
      <c r="H104" s="18">
        <v>233.75</v>
      </c>
      <c r="I104" s="18">
        <v>40</v>
      </c>
      <c r="J104" s="17">
        <f t="shared" si="5"/>
        <v>224249.24999999997</v>
      </c>
      <c r="K104" s="17">
        <f t="shared" si="6"/>
        <v>688086.33799999987</v>
      </c>
    </row>
    <row r="105" spans="1:11" x14ac:dyDescent="0.25">
      <c r="A105" s="14">
        <v>845</v>
      </c>
      <c r="B105" s="15" t="s">
        <v>111</v>
      </c>
      <c r="C105" s="16">
        <v>50310.3</v>
      </c>
      <c r="D105" s="16">
        <v>940</v>
      </c>
      <c r="E105" s="16">
        <v>140</v>
      </c>
      <c r="F105" s="17">
        <f t="shared" si="4"/>
        <v>6385542.1380000003</v>
      </c>
      <c r="G105" s="18">
        <v>62832.700000000004</v>
      </c>
      <c r="H105" s="18">
        <v>940</v>
      </c>
      <c r="I105" s="18">
        <v>140</v>
      </c>
      <c r="J105" s="17">
        <f t="shared" si="5"/>
        <v>958690.50000000012</v>
      </c>
      <c r="K105" s="17">
        <f t="shared" si="6"/>
        <v>7344232.6380000003</v>
      </c>
    </row>
    <row r="106" spans="1:11" x14ac:dyDescent="0.25">
      <c r="A106" s="14">
        <v>846</v>
      </c>
      <c r="B106" s="15" t="s">
        <v>112</v>
      </c>
      <c r="C106" s="16">
        <v>28780.5</v>
      </c>
      <c r="D106" s="16">
        <v>442</v>
      </c>
      <c r="E106" s="16">
        <v>33</v>
      </c>
      <c r="F106" s="17">
        <f t="shared" si="4"/>
        <v>3584961.4399999995</v>
      </c>
      <c r="G106" s="18">
        <v>30264</v>
      </c>
      <c r="H106" s="18">
        <v>442</v>
      </c>
      <c r="I106" s="18">
        <v>33</v>
      </c>
      <c r="J106" s="17">
        <f t="shared" si="5"/>
        <v>461085</v>
      </c>
      <c r="K106" s="17">
        <f t="shared" si="6"/>
        <v>4046046.4399999995</v>
      </c>
    </row>
    <row r="107" spans="1:11" x14ac:dyDescent="0.25">
      <c r="A107" s="14">
        <v>850</v>
      </c>
      <c r="B107" s="15" t="s">
        <v>113</v>
      </c>
      <c r="C107" s="16">
        <v>133467.69999999995</v>
      </c>
      <c r="D107" s="16">
        <v>2255.833333333333</v>
      </c>
      <c r="E107" s="16">
        <v>334</v>
      </c>
      <c r="F107" s="17">
        <f t="shared" si="4"/>
        <v>16806063.428666659</v>
      </c>
      <c r="G107" s="18">
        <v>166451.19999999995</v>
      </c>
      <c r="H107" s="18">
        <v>2420.833333333333</v>
      </c>
      <c r="I107" s="18">
        <v>334</v>
      </c>
      <c r="J107" s="17">
        <f t="shared" si="5"/>
        <v>2538090.4999999995</v>
      </c>
      <c r="K107" s="17">
        <f t="shared" si="6"/>
        <v>19344153.928666659</v>
      </c>
    </row>
    <row r="108" spans="1:11" x14ac:dyDescent="0.25">
      <c r="A108" s="14">
        <v>851</v>
      </c>
      <c r="B108" s="15" t="s">
        <v>114</v>
      </c>
      <c r="C108" s="16">
        <v>22433.200000000001</v>
      </c>
      <c r="D108" s="16">
        <v>489</v>
      </c>
      <c r="E108" s="16">
        <v>150</v>
      </c>
      <c r="F108" s="17">
        <f t="shared" si="4"/>
        <v>2920115.412</v>
      </c>
      <c r="G108" s="18">
        <v>23152.400000000001</v>
      </c>
      <c r="H108" s="18">
        <v>489</v>
      </c>
      <c r="I108" s="18">
        <v>150</v>
      </c>
      <c r="J108" s="17">
        <f t="shared" si="5"/>
        <v>356871</v>
      </c>
      <c r="K108" s="17">
        <f t="shared" si="6"/>
        <v>3276986.412</v>
      </c>
    </row>
    <row r="109" spans="1:11" x14ac:dyDescent="0.25">
      <c r="A109" s="14">
        <v>852</v>
      </c>
      <c r="B109" s="15" t="s">
        <v>115</v>
      </c>
      <c r="C109" s="16">
        <v>21506.7</v>
      </c>
      <c r="D109" s="16">
        <v>364.25</v>
      </c>
      <c r="E109" s="16">
        <v>122.91666666666669</v>
      </c>
      <c r="F109" s="17">
        <f t="shared" si="4"/>
        <v>2738640.8578333338</v>
      </c>
      <c r="G109" s="18">
        <v>27623.300000000003</v>
      </c>
      <c r="H109" s="18">
        <v>424.25</v>
      </c>
      <c r="I109" s="18">
        <v>122.91666666666669</v>
      </c>
      <c r="J109" s="17">
        <f t="shared" si="5"/>
        <v>422557.00000000006</v>
      </c>
      <c r="K109" s="17">
        <f t="shared" si="6"/>
        <v>3161197.8578333338</v>
      </c>
    </row>
    <row r="110" spans="1:11" x14ac:dyDescent="0.25">
      <c r="A110" s="14">
        <v>855</v>
      </c>
      <c r="B110" s="15" t="s">
        <v>116</v>
      </c>
      <c r="C110" s="16">
        <v>45002.5</v>
      </c>
      <c r="D110" s="16">
        <v>368.66666666666674</v>
      </c>
      <c r="E110" s="16">
        <v>51</v>
      </c>
      <c r="F110" s="17">
        <f t="shared" si="4"/>
        <v>5445739.6333333328</v>
      </c>
      <c r="G110" s="18">
        <v>92558</v>
      </c>
      <c r="H110" s="18">
        <v>916.00000000000011</v>
      </c>
      <c r="I110" s="18">
        <v>51</v>
      </c>
      <c r="J110" s="17">
        <f t="shared" si="5"/>
        <v>1402875</v>
      </c>
      <c r="K110" s="17">
        <f t="shared" si="6"/>
        <v>6848614.6333333328</v>
      </c>
    </row>
    <row r="111" spans="1:11" x14ac:dyDescent="0.25">
      <c r="A111" s="14">
        <v>856</v>
      </c>
      <c r="B111" s="15" t="s">
        <v>117</v>
      </c>
      <c r="C111" s="16">
        <v>43993</v>
      </c>
      <c r="D111" s="16">
        <v>750</v>
      </c>
      <c r="E111" s="16">
        <v>169.5</v>
      </c>
      <c r="F111" s="17">
        <f t="shared" si="4"/>
        <v>5568670.5149999997</v>
      </c>
      <c r="G111" s="18">
        <v>46396.800000000003</v>
      </c>
      <c r="H111" s="18">
        <v>870</v>
      </c>
      <c r="I111" s="18">
        <v>169.5</v>
      </c>
      <c r="J111" s="17">
        <f t="shared" si="5"/>
        <v>711544.5</v>
      </c>
      <c r="K111" s="17">
        <f t="shared" si="6"/>
        <v>6280215.0149999997</v>
      </c>
    </row>
    <row r="112" spans="1:11" x14ac:dyDescent="0.25">
      <c r="A112" s="14">
        <v>857</v>
      </c>
      <c r="B112" s="15" t="s">
        <v>118</v>
      </c>
      <c r="C112" s="16">
        <v>2175.8000000000002</v>
      </c>
      <c r="D112" s="16">
        <v>7.5</v>
      </c>
      <c r="E112" s="16">
        <v>0</v>
      </c>
      <c r="F112" s="17">
        <f t="shared" si="4"/>
        <v>257105.86800000002</v>
      </c>
      <c r="G112" s="18">
        <v>5272.1</v>
      </c>
      <c r="H112" s="18">
        <v>7.5</v>
      </c>
      <c r="I112" s="18">
        <v>0</v>
      </c>
      <c r="J112" s="17">
        <f t="shared" si="5"/>
        <v>79194</v>
      </c>
      <c r="K112" s="17">
        <f t="shared" si="6"/>
        <v>336299.86800000002</v>
      </c>
    </row>
    <row r="113" spans="1:11" x14ac:dyDescent="0.25">
      <c r="A113" s="14">
        <v>860</v>
      </c>
      <c r="B113" s="15" t="s">
        <v>119</v>
      </c>
      <c r="C113" s="16">
        <v>95955.099999999991</v>
      </c>
      <c r="D113" s="16">
        <v>2117.7500000000005</v>
      </c>
      <c r="E113" s="16">
        <v>375</v>
      </c>
      <c r="F113" s="17">
        <f t="shared" si="4"/>
        <v>12386906.236</v>
      </c>
      <c r="G113" s="18">
        <v>116292.29999999999</v>
      </c>
      <c r="H113" s="18">
        <v>2117.7500000000005</v>
      </c>
      <c r="I113" s="18">
        <v>375</v>
      </c>
      <c r="J113" s="17">
        <f t="shared" si="5"/>
        <v>1781775.7499999998</v>
      </c>
      <c r="K113" s="17">
        <f t="shared" si="6"/>
        <v>14168681.986</v>
      </c>
    </row>
    <row r="114" spans="1:11" x14ac:dyDescent="0.25">
      <c r="A114" s="14">
        <v>861</v>
      </c>
      <c r="B114" s="15" t="s">
        <v>120</v>
      </c>
      <c r="C114" s="16">
        <v>26372.399999999994</v>
      </c>
      <c r="D114" s="16">
        <v>517</v>
      </c>
      <c r="E114" s="16">
        <v>110</v>
      </c>
      <c r="F114" s="17">
        <f t="shared" si="4"/>
        <v>3375264.3239999986</v>
      </c>
      <c r="G114" s="18">
        <v>34593.099999999991</v>
      </c>
      <c r="H114" s="18">
        <v>517</v>
      </c>
      <c r="I114" s="18">
        <v>110</v>
      </c>
      <c r="J114" s="17">
        <f t="shared" si="5"/>
        <v>528301.49999999988</v>
      </c>
      <c r="K114" s="17">
        <f t="shared" si="6"/>
        <v>3903565.8239999986</v>
      </c>
    </row>
    <row r="115" spans="1:11" x14ac:dyDescent="0.25">
      <c r="A115" s="14">
        <v>865</v>
      </c>
      <c r="B115" s="15" t="s">
        <v>121</v>
      </c>
      <c r="C115" s="16">
        <v>38892.9</v>
      </c>
      <c r="D115" s="16">
        <v>455</v>
      </c>
      <c r="E115" s="16">
        <v>43.75</v>
      </c>
      <c r="F115" s="17">
        <f t="shared" si="4"/>
        <v>4773780.8714999994</v>
      </c>
      <c r="G115" s="18">
        <v>64719.4</v>
      </c>
      <c r="H115" s="18">
        <v>525</v>
      </c>
      <c r="I115" s="18">
        <v>43.75</v>
      </c>
      <c r="J115" s="17">
        <f t="shared" si="5"/>
        <v>979322.25</v>
      </c>
      <c r="K115" s="17">
        <f t="shared" si="6"/>
        <v>5753103.1214999994</v>
      </c>
    </row>
    <row r="116" spans="1:11" x14ac:dyDescent="0.25">
      <c r="A116" s="14">
        <v>866</v>
      </c>
      <c r="B116" s="15" t="s">
        <v>122</v>
      </c>
      <c r="C116" s="16">
        <v>14667.400000000001</v>
      </c>
      <c r="D116" s="16">
        <v>419.83333333333337</v>
      </c>
      <c r="E116" s="16">
        <v>196</v>
      </c>
      <c r="F116" s="17">
        <f t="shared" si="4"/>
        <v>2001565.1906666667</v>
      </c>
      <c r="G116" s="18">
        <v>29865.599999999999</v>
      </c>
      <c r="H116" s="18">
        <v>455.83333333333337</v>
      </c>
      <c r="I116" s="18">
        <v>196</v>
      </c>
      <c r="J116" s="17">
        <f t="shared" si="5"/>
        <v>457761.49999999994</v>
      </c>
      <c r="K116" s="17">
        <f t="shared" si="6"/>
        <v>2459326.6906666667</v>
      </c>
    </row>
    <row r="117" spans="1:11" x14ac:dyDescent="0.25">
      <c r="A117" s="14">
        <v>867</v>
      </c>
      <c r="B117" s="15" t="s">
        <v>123</v>
      </c>
      <c r="C117" s="16">
        <v>15121.099999999999</v>
      </c>
      <c r="D117" s="16">
        <v>185</v>
      </c>
      <c r="E117" s="16">
        <v>46</v>
      </c>
      <c r="F117" s="17">
        <f t="shared" si="4"/>
        <v>1872660.4859999998</v>
      </c>
      <c r="G117" s="18">
        <v>16098.099999999999</v>
      </c>
      <c r="H117" s="18">
        <v>185</v>
      </c>
      <c r="I117" s="18">
        <v>46</v>
      </c>
      <c r="J117" s="17">
        <f t="shared" si="5"/>
        <v>244936.49999999997</v>
      </c>
      <c r="K117" s="17">
        <f t="shared" si="6"/>
        <v>2117596.9859999996</v>
      </c>
    </row>
    <row r="118" spans="1:11" x14ac:dyDescent="0.25">
      <c r="A118" s="14">
        <v>868</v>
      </c>
      <c r="B118" s="15" t="s">
        <v>124</v>
      </c>
      <c r="C118" s="16">
        <v>14132.7</v>
      </c>
      <c r="D118" s="16">
        <v>181.66666666666669</v>
      </c>
      <c r="E118" s="16">
        <v>30</v>
      </c>
      <c r="F118" s="17">
        <f t="shared" si="4"/>
        <v>1748913.8753333334</v>
      </c>
      <c r="G118" s="18">
        <v>20143.099999999999</v>
      </c>
      <c r="H118" s="18">
        <v>181.66666666666669</v>
      </c>
      <c r="I118" s="18">
        <v>30</v>
      </c>
      <c r="J118" s="17">
        <f t="shared" si="5"/>
        <v>305321.5</v>
      </c>
      <c r="K118" s="17">
        <f t="shared" si="6"/>
        <v>2054235.3753333334</v>
      </c>
    </row>
    <row r="119" spans="1:11" x14ac:dyDescent="0.25">
      <c r="A119" s="14">
        <v>869</v>
      </c>
      <c r="B119" s="15" t="s">
        <v>125</v>
      </c>
      <c r="C119" s="16">
        <v>18314.7</v>
      </c>
      <c r="D119" s="16">
        <v>332.41666666666669</v>
      </c>
      <c r="E119" s="16">
        <v>84</v>
      </c>
      <c r="F119" s="17">
        <f t="shared" si="4"/>
        <v>2334148.2353333328</v>
      </c>
      <c r="G119" s="18">
        <v>24734.7</v>
      </c>
      <c r="H119" s="18">
        <v>332.41666666666669</v>
      </c>
      <c r="I119" s="18">
        <v>84</v>
      </c>
      <c r="J119" s="17">
        <f t="shared" si="5"/>
        <v>377266.75</v>
      </c>
      <c r="K119" s="17">
        <f t="shared" si="6"/>
        <v>2711414.9853333328</v>
      </c>
    </row>
    <row r="120" spans="1:11" x14ac:dyDescent="0.25">
      <c r="A120" s="14">
        <v>870</v>
      </c>
      <c r="B120" s="15" t="s">
        <v>126</v>
      </c>
      <c r="C120" s="16">
        <v>12287.800000000003</v>
      </c>
      <c r="D120" s="16">
        <v>88</v>
      </c>
      <c r="E120" s="16">
        <v>132</v>
      </c>
      <c r="F120" s="17">
        <f t="shared" si="4"/>
        <v>1532242.0280000004</v>
      </c>
      <c r="G120" s="18">
        <v>18440.400000000001</v>
      </c>
      <c r="H120" s="18">
        <v>203.33333333333334</v>
      </c>
      <c r="I120" s="18">
        <v>132</v>
      </c>
      <c r="J120" s="17">
        <f t="shared" si="5"/>
        <v>281636</v>
      </c>
      <c r="K120" s="17">
        <f t="shared" si="6"/>
        <v>1813878.0280000004</v>
      </c>
    </row>
    <row r="121" spans="1:11" x14ac:dyDescent="0.25">
      <c r="A121" s="14">
        <v>871</v>
      </c>
      <c r="B121" s="15" t="s">
        <v>127</v>
      </c>
      <c r="C121" s="16">
        <v>13707.7</v>
      </c>
      <c r="D121" s="16">
        <v>335.08333333333331</v>
      </c>
      <c r="E121" s="16">
        <v>92</v>
      </c>
      <c r="F121" s="17">
        <f t="shared" si="4"/>
        <v>1802430.7486666667</v>
      </c>
      <c r="G121" s="18">
        <v>25254.600000000002</v>
      </c>
      <c r="H121" s="18">
        <v>335.08333333333331</v>
      </c>
      <c r="I121" s="18">
        <v>92</v>
      </c>
      <c r="J121" s="17">
        <f t="shared" si="5"/>
        <v>385225.25</v>
      </c>
      <c r="K121" s="17">
        <f t="shared" si="6"/>
        <v>2187655.9986666664</v>
      </c>
    </row>
    <row r="122" spans="1:11" x14ac:dyDescent="0.25">
      <c r="A122" s="14">
        <v>872</v>
      </c>
      <c r="B122" s="15" t="s">
        <v>128</v>
      </c>
      <c r="C122" s="16">
        <v>19382.599999999999</v>
      </c>
      <c r="D122" s="16">
        <v>274</v>
      </c>
      <c r="E122" s="16">
        <v>61</v>
      </c>
      <c r="F122" s="17">
        <f t="shared" si="4"/>
        <v>2419557.1659999997</v>
      </c>
      <c r="G122" s="18">
        <v>23750.6</v>
      </c>
      <c r="H122" s="18">
        <v>274</v>
      </c>
      <c r="I122" s="18">
        <v>61</v>
      </c>
      <c r="J122" s="17">
        <f t="shared" si="5"/>
        <v>361284</v>
      </c>
      <c r="K122" s="17">
        <f t="shared" si="6"/>
        <v>2780841.1659999997</v>
      </c>
    </row>
    <row r="123" spans="1:11" x14ac:dyDescent="0.25">
      <c r="A123" s="14">
        <v>873</v>
      </c>
      <c r="B123" s="15" t="s">
        <v>129</v>
      </c>
      <c r="C123" s="16">
        <v>45562.100000000006</v>
      </c>
      <c r="D123" s="16">
        <v>944.16666666666663</v>
      </c>
      <c r="E123" s="16">
        <v>213.75</v>
      </c>
      <c r="F123" s="17">
        <f t="shared" si="4"/>
        <v>5866837.9368333332</v>
      </c>
      <c r="G123" s="18">
        <v>78620.900000000009</v>
      </c>
      <c r="H123" s="18">
        <v>999.16666666666663</v>
      </c>
      <c r="I123" s="18">
        <v>213.75</v>
      </c>
      <c r="J123" s="17">
        <f t="shared" si="5"/>
        <v>1197507.2500000002</v>
      </c>
      <c r="K123" s="17">
        <f t="shared" si="6"/>
        <v>7064345.1868333332</v>
      </c>
    </row>
    <row r="124" spans="1:11" x14ac:dyDescent="0.25">
      <c r="A124" s="14">
        <v>874</v>
      </c>
      <c r="B124" s="15" t="s">
        <v>130</v>
      </c>
      <c r="C124" s="16">
        <v>21993.4</v>
      </c>
      <c r="D124" s="16">
        <v>487.41666666666674</v>
      </c>
      <c r="E124" s="16">
        <v>189</v>
      </c>
      <c r="F124" s="17">
        <f t="shared" si="4"/>
        <v>2885145.0873333337</v>
      </c>
      <c r="G124" s="18">
        <v>31520.9</v>
      </c>
      <c r="H124" s="18">
        <v>545.41666666666674</v>
      </c>
      <c r="I124" s="18">
        <v>189</v>
      </c>
      <c r="J124" s="17">
        <f t="shared" si="5"/>
        <v>483829.75000000006</v>
      </c>
      <c r="K124" s="17">
        <f t="shared" si="6"/>
        <v>3368974.8373333337</v>
      </c>
    </row>
    <row r="125" spans="1:11" x14ac:dyDescent="0.25">
      <c r="A125" s="14">
        <v>876</v>
      </c>
      <c r="B125" s="15" t="s">
        <v>131</v>
      </c>
      <c r="C125" s="16">
        <v>15655.1</v>
      </c>
      <c r="D125" s="16">
        <v>271.16666666666669</v>
      </c>
      <c r="E125" s="16">
        <v>60</v>
      </c>
      <c r="F125" s="17">
        <f t="shared" si="4"/>
        <v>1983613.3993333334</v>
      </c>
      <c r="G125" s="18">
        <v>17852.5</v>
      </c>
      <c r="H125" s="18">
        <v>271.16666666666669</v>
      </c>
      <c r="I125" s="18">
        <v>60</v>
      </c>
      <c r="J125" s="17">
        <f t="shared" si="5"/>
        <v>272755</v>
      </c>
      <c r="K125" s="17">
        <f t="shared" si="6"/>
        <v>2256368.3993333336</v>
      </c>
    </row>
    <row r="126" spans="1:11" x14ac:dyDescent="0.25">
      <c r="A126" s="14">
        <v>877</v>
      </c>
      <c r="B126" s="15" t="s">
        <v>132</v>
      </c>
      <c r="C126" s="16">
        <v>25956.5</v>
      </c>
      <c r="D126" s="16">
        <v>268</v>
      </c>
      <c r="E126" s="16">
        <v>52.083333333333336</v>
      </c>
      <c r="F126" s="17">
        <f t="shared" si="4"/>
        <v>3178289.6241666661</v>
      </c>
      <c r="G126" s="18">
        <v>30530.5</v>
      </c>
      <c r="H126" s="18">
        <v>268</v>
      </c>
      <c r="I126" s="18">
        <v>52.083333333333336</v>
      </c>
      <c r="J126" s="17">
        <f t="shared" si="5"/>
        <v>462758.75</v>
      </c>
      <c r="K126" s="17">
        <f t="shared" si="6"/>
        <v>3641048.3741666661</v>
      </c>
    </row>
    <row r="127" spans="1:11" x14ac:dyDescent="0.25">
      <c r="A127" s="14">
        <v>878</v>
      </c>
      <c r="B127" s="15" t="s">
        <v>133</v>
      </c>
      <c r="C127" s="16">
        <v>64352.3</v>
      </c>
      <c r="D127" s="16">
        <v>866.25</v>
      </c>
      <c r="E127" s="16">
        <v>188</v>
      </c>
      <c r="F127" s="17">
        <f t="shared" si="4"/>
        <v>8005333.1979999999</v>
      </c>
      <c r="G127" s="18">
        <v>93104.4</v>
      </c>
      <c r="H127" s="18">
        <v>866.25</v>
      </c>
      <c r="I127" s="18">
        <v>188</v>
      </c>
      <c r="J127" s="17">
        <f t="shared" si="5"/>
        <v>1412379.75</v>
      </c>
      <c r="K127" s="17">
        <f t="shared" si="6"/>
        <v>9417712.9479999989</v>
      </c>
    </row>
    <row r="128" spans="1:11" x14ac:dyDescent="0.25">
      <c r="A128" s="14">
        <v>879</v>
      </c>
      <c r="B128" s="15" t="s">
        <v>134</v>
      </c>
      <c r="C128" s="16">
        <v>22949</v>
      </c>
      <c r="D128" s="16">
        <v>619</v>
      </c>
      <c r="E128" s="16">
        <v>216</v>
      </c>
      <c r="F128" s="17">
        <f t="shared" si="4"/>
        <v>3073354.4600000004</v>
      </c>
      <c r="G128" s="18">
        <v>36630.5</v>
      </c>
      <c r="H128" s="18">
        <v>619</v>
      </c>
      <c r="I128" s="18">
        <v>216</v>
      </c>
      <c r="J128" s="17">
        <f t="shared" si="5"/>
        <v>561982.5</v>
      </c>
      <c r="K128" s="17">
        <f t="shared" si="6"/>
        <v>3635336.9600000004</v>
      </c>
    </row>
    <row r="129" spans="1:11" x14ac:dyDescent="0.25">
      <c r="A129" s="14">
        <v>880</v>
      </c>
      <c r="B129" s="15" t="s">
        <v>135</v>
      </c>
      <c r="C129" s="16">
        <v>8527</v>
      </c>
      <c r="D129" s="16">
        <v>366.26666666666665</v>
      </c>
      <c r="E129" s="16">
        <v>50</v>
      </c>
      <c r="F129" s="17">
        <f t="shared" si="4"/>
        <v>1196178.2693333332</v>
      </c>
      <c r="G129" s="18">
        <v>18040.199999999997</v>
      </c>
      <c r="H129" s="18">
        <v>366.26666666666665</v>
      </c>
      <c r="I129" s="18">
        <v>50</v>
      </c>
      <c r="J129" s="17">
        <f t="shared" si="5"/>
        <v>276846.99999999994</v>
      </c>
      <c r="K129" s="17">
        <f t="shared" si="6"/>
        <v>1473025.2693333332</v>
      </c>
    </row>
    <row r="130" spans="1:11" x14ac:dyDescent="0.25">
      <c r="A130" s="14">
        <v>881</v>
      </c>
      <c r="B130" s="15" t="s">
        <v>136</v>
      </c>
      <c r="C130" s="16">
        <v>111537.90000000001</v>
      </c>
      <c r="D130" s="16">
        <v>1615.17</v>
      </c>
      <c r="E130" s="16">
        <v>574</v>
      </c>
      <c r="F130" s="17">
        <f t="shared" si="4"/>
        <v>14039831.3972</v>
      </c>
      <c r="G130" s="18">
        <v>193696.1</v>
      </c>
      <c r="H130" s="18">
        <v>2101.25</v>
      </c>
      <c r="I130" s="18">
        <v>574</v>
      </c>
      <c r="J130" s="17">
        <f t="shared" si="5"/>
        <v>2945570.25</v>
      </c>
      <c r="K130" s="17">
        <f t="shared" si="6"/>
        <v>16985401.6472</v>
      </c>
    </row>
    <row r="131" spans="1:11" x14ac:dyDescent="0.25">
      <c r="A131" s="14">
        <v>882</v>
      </c>
      <c r="B131" s="15" t="s">
        <v>137</v>
      </c>
      <c r="C131" s="16">
        <v>16303.900000000003</v>
      </c>
      <c r="D131" s="16">
        <v>278</v>
      </c>
      <c r="E131" s="16">
        <v>70</v>
      </c>
      <c r="F131" s="17">
        <f t="shared" si="4"/>
        <v>2066922.1740000006</v>
      </c>
      <c r="G131" s="18">
        <v>27010.100000000006</v>
      </c>
      <c r="H131" s="18">
        <v>470</v>
      </c>
      <c r="I131" s="18">
        <v>70</v>
      </c>
      <c r="J131" s="17">
        <f t="shared" si="5"/>
        <v>413251.50000000012</v>
      </c>
      <c r="K131" s="17">
        <f t="shared" si="6"/>
        <v>2480173.6740000006</v>
      </c>
    </row>
    <row r="132" spans="1:11" x14ac:dyDescent="0.25">
      <c r="A132" s="14">
        <v>883</v>
      </c>
      <c r="B132" s="15" t="s">
        <v>138</v>
      </c>
      <c r="C132" s="16">
        <v>11782.6</v>
      </c>
      <c r="D132" s="16">
        <v>268</v>
      </c>
      <c r="E132" s="16">
        <v>107</v>
      </c>
      <c r="F132" s="17">
        <f t="shared" si="4"/>
        <v>1551580.986</v>
      </c>
      <c r="G132" s="18">
        <v>24050.9</v>
      </c>
      <c r="H132" s="18">
        <v>340</v>
      </c>
      <c r="I132" s="18">
        <v>107</v>
      </c>
      <c r="J132" s="17">
        <f t="shared" si="5"/>
        <v>367468.5</v>
      </c>
      <c r="K132" s="17">
        <f t="shared" si="6"/>
        <v>1919049.486</v>
      </c>
    </row>
    <row r="133" spans="1:11" x14ac:dyDescent="0.25">
      <c r="A133" s="14">
        <v>884</v>
      </c>
      <c r="B133" s="15" t="s">
        <v>139</v>
      </c>
      <c r="C133" s="16">
        <v>13972</v>
      </c>
      <c r="D133" s="16">
        <v>269.3</v>
      </c>
      <c r="E133" s="16">
        <v>90</v>
      </c>
      <c r="F133" s="17">
        <f t="shared" si="4"/>
        <v>1799777.5479999997</v>
      </c>
      <c r="G133" s="18">
        <v>22335.8</v>
      </c>
      <c r="H133" s="18">
        <v>269.3</v>
      </c>
      <c r="I133" s="18">
        <v>90</v>
      </c>
      <c r="J133" s="17">
        <f t="shared" si="5"/>
        <v>340426.5</v>
      </c>
      <c r="K133" s="17">
        <f t="shared" si="6"/>
        <v>2140204.0479999995</v>
      </c>
    </row>
    <row r="134" spans="1:11" x14ac:dyDescent="0.25">
      <c r="A134" s="14">
        <v>885</v>
      </c>
      <c r="B134" s="15" t="s">
        <v>140</v>
      </c>
      <c r="C134" s="16">
        <v>49933.599999999999</v>
      </c>
      <c r="D134" s="16">
        <v>1199</v>
      </c>
      <c r="E134" s="16">
        <v>179</v>
      </c>
      <c r="F134" s="17">
        <f t="shared" si="4"/>
        <v>6486898.7659999998</v>
      </c>
      <c r="G134" s="18">
        <v>74713</v>
      </c>
      <c r="H134" s="18">
        <v>1199</v>
      </c>
      <c r="I134" s="18">
        <v>179</v>
      </c>
      <c r="J134" s="17">
        <f t="shared" si="5"/>
        <v>1141365</v>
      </c>
      <c r="K134" s="17">
        <f t="shared" si="6"/>
        <v>7628263.7659999998</v>
      </c>
    </row>
    <row r="135" spans="1:11" x14ac:dyDescent="0.25">
      <c r="A135" s="14">
        <v>886</v>
      </c>
      <c r="B135" s="15" t="s">
        <v>141</v>
      </c>
      <c r="C135" s="16">
        <v>136607.4</v>
      </c>
      <c r="D135" s="16">
        <v>2909</v>
      </c>
      <c r="E135" s="16">
        <v>950</v>
      </c>
      <c r="F135" s="17">
        <f t="shared" si="4"/>
        <v>17764029.943999998</v>
      </c>
      <c r="G135" s="18">
        <v>212065.3</v>
      </c>
      <c r="H135" s="18">
        <v>3146</v>
      </c>
      <c r="I135" s="18">
        <v>950</v>
      </c>
      <c r="J135" s="17">
        <f t="shared" si="5"/>
        <v>3242419.5</v>
      </c>
      <c r="K135" s="17">
        <f t="shared" si="6"/>
        <v>21006449.443999998</v>
      </c>
    </row>
    <row r="136" spans="1:11" x14ac:dyDescent="0.25">
      <c r="A136" s="14">
        <v>887</v>
      </c>
      <c r="B136" s="15" t="s">
        <v>142</v>
      </c>
      <c r="C136" s="16">
        <v>23294.6</v>
      </c>
      <c r="D136" s="16">
        <v>637.5</v>
      </c>
      <c r="E136" s="16">
        <v>93</v>
      </c>
      <c r="F136" s="17">
        <f t="shared" si="4"/>
        <v>3069042.0059999996</v>
      </c>
      <c r="G136" s="18">
        <v>41502.800000000003</v>
      </c>
      <c r="H136" s="18">
        <v>637.5</v>
      </c>
      <c r="I136" s="18">
        <v>93</v>
      </c>
      <c r="J136" s="17">
        <f t="shared" si="5"/>
        <v>633499.5</v>
      </c>
      <c r="K136" s="17">
        <f t="shared" si="6"/>
        <v>3702541.5059999996</v>
      </c>
    </row>
    <row r="137" spans="1:11" x14ac:dyDescent="0.25">
      <c r="A137" s="14">
        <v>888</v>
      </c>
      <c r="B137" s="15" t="s">
        <v>143</v>
      </c>
      <c r="C137" s="16">
        <v>142274.59999999998</v>
      </c>
      <c r="D137" s="16">
        <v>2127.1000000000004</v>
      </c>
      <c r="E137" s="16">
        <v>825.50000000000023</v>
      </c>
      <c r="F137" s="17">
        <f t="shared" si="4"/>
        <v>17982649.946999993</v>
      </c>
      <c r="G137" s="18">
        <v>161276.59999999998</v>
      </c>
      <c r="H137" s="18">
        <v>2127.1000000000004</v>
      </c>
      <c r="I137" s="18">
        <v>825.50000000000023</v>
      </c>
      <c r="J137" s="17">
        <f t="shared" si="5"/>
        <v>2463437.9999999995</v>
      </c>
      <c r="K137" s="17">
        <f t="shared" si="6"/>
        <v>20446087.946999993</v>
      </c>
    </row>
    <row r="138" spans="1:11" x14ac:dyDescent="0.25">
      <c r="A138" s="14">
        <v>889</v>
      </c>
      <c r="B138" s="15" t="s">
        <v>144</v>
      </c>
      <c r="C138" s="16">
        <v>21587.9</v>
      </c>
      <c r="D138" s="16">
        <v>254</v>
      </c>
      <c r="E138" s="16">
        <v>161</v>
      </c>
      <c r="F138" s="17">
        <f t="shared" si="4"/>
        <v>2710160.2039999999</v>
      </c>
      <c r="G138" s="18">
        <v>24380.9</v>
      </c>
      <c r="H138" s="18">
        <v>254</v>
      </c>
      <c r="I138" s="18">
        <v>161</v>
      </c>
      <c r="J138" s="17">
        <f t="shared" si="5"/>
        <v>371938.5</v>
      </c>
      <c r="K138" s="17">
        <f t="shared" si="6"/>
        <v>3082098.7039999999</v>
      </c>
    </row>
    <row r="139" spans="1:11" x14ac:dyDescent="0.25">
      <c r="A139" s="14">
        <v>890</v>
      </c>
      <c r="B139" s="15" t="s">
        <v>145</v>
      </c>
      <c r="C139" s="16">
        <v>14419.8</v>
      </c>
      <c r="D139" s="16">
        <v>306.08333333333337</v>
      </c>
      <c r="E139" s="16">
        <v>124</v>
      </c>
      <c r="F139" s="17">
        <f t="shared" ref="F139:F160" si="7">C139*$C$2+D139*$C$3+E139*$C$4</f>
        <v>1884983.4346666664</v>
      </c>
      <c r="G139" s="18">
        <v>19002</v>
      </c>
      <c r="H139" s="18">
        <v>306.08333333333337</v>
      </c>
      <c r="I139" s="18">
        <v>124</v>
      </c>
      <c r="J139" s="17">
        <f t="shared" ref="J139:J160" si="8">SUM(G139:I139)*$C$5</f>
        <v>291481.25</v>
      </c>
      <c r="K139" s="17">
        <f t="shared" ref="K139:K160" si="9">F139+J139</f>
        <v>2176464.6846666662</v>
      </c>
    </row>
    <row r="140" spans="1:11" x14ac:dyDescent="0.25">
      <c r="A140" s="14">
        <v>891</v>
      </c>
      <c r="B140" s="15" t="s">
        <v>146</v>
      </c>
      <c r="C140" s="16">
        <v>66865.900000000023</v>
      </c>
      <c r="D140" s="16">
        <v>801</v>
      </c>
      <c r="E140" s="16">
        <v>150</v>
      </c>
      <c r="F140" s="17">
        <f t="shared" si="7"/>
        <v>8249175.1740000024</v>
      </c>
      <c r="G140" s="18">
        <v>110353.20000000003</v>
      </c>
      <c r="H140" s="18">
        <v>901</v>
      </c>
      <c r="I140" s="18">
        <v>150</v>
      </c>
      <c r="J140" s="17">
        <f t="shared" si="8"/>
        <v>1671063.0000000005</v>
      </c>
      <c r="K140" s="17">
        <f t="shared" si="9"/>
        <v>9920238.1740000024</v>
      </c>
    </row>
    <row r="141" spans="1:11" x14ac:dyDescent="0.25">
      <c r="A141" s="14">
        <v>892</v>
      </c>
      <c r="B141" s="15" t="s">
        <v>147</v>
      </c>
      <c r="C141" s="16">
        <v>22150.199999999997</v>
      </c>
      <c r="D141" s="16">
        <v>355</v>
      </c>
      <c r="E141" s="16">
        <v>189</v>
      </c>
      <c r="F141" s="17">
        <f t="shared" si="7"/>
        <v>2837865.0619999995</v>
      </c>
      <c r="G141" s="18">
        <v>38224.199999999997</v>
      </c>
      <c r="H141" s="18">
        <v>431.33333333333337</v>
      </c>
      <c r="I141" s="18">
        <v>259</v>
      </c>
      <c r="J141" s="17">
        <f t="shared" si="8"/>
        <v>583718</v>
      </c>
      <c r="K141" s="17">
        <f t="shared" si="9"/>
        <v>3421583.0619999995</v>
      </c>
    </row>
    <row r="142" spans="1:11" x14ac:dyDescent="0.25">
      <c r="A142" s="14">
        <v>893</v>
      </c>
      <c r="B142" s="15" t="s">
        <v>148</v>
      </c>
      <c r="C142" s="16">
        <v>33917.4</v>
      </c>
      <c r="D142" s="16">
        <v>402</v>
      </c>
      <c r="E142" s="16">
        <v>107</v>
      </c>
      <c r="F142" s="17">
        <f t="shared" si="7"/>
        <v>4195724.4340000004</v>
      </c>
      <c r="G142" s="18">
        <v>37226.400000000001</v>
      </c>
      <c r="H142" s="18">
        <v>402</v>
      </c>
      <c r="I142" s="18">
        <v>107</v>
      </c>
      <c r="J142" s="17">
        <f t="shared" si="8"/>
        <v>566031</v>
      </c>
      <c r="K142" s="17">
        <f t="shared" si="9"/>
        <v>4761755.4340000004</v>
      </c>
    </row>
    <row r="143" spans="1:11" x14ac:dyDescent="0.25">
      <c r="A143" s="14">
        <v>894</v>
      </c>
      <c r="B143" s="15" t="s">
        <v>149</v>
      </c>
      <c r="C143" s="16">
        <v>20816.8</v>
      </c>
      <c r="D143" s="16">
        <v>503.83333333333337</v>
      </c>
      <c r="E143" s="16">
        <v>96</v>
      </c>
      <c r="F143" s="17">
        <f t="shared" si="7"/>
        <v>2715627.9546666667</v>
      </c>
      <c r="G143" s="18">
        <v>25676.799999999999</v>
      </c>
      <c r="H143" s="18">
        <v>503.83333333333337</v>
      </c>
      <c r="I143" s="18">
        <v>96</v>
      </c>
      <c r="J143" s="17">
        <f t="shared" si="8"/>
        <v>394149.5</v>
      </c>
      <c r="K143" s="17">
        <f t="shared" si="9"/>
        <v>3109777.4546666667</v>
      </c>
    </row>
    <row r="144" spans="1:11" x14ac:dyDescent="0.25">
      <c r="A144" s="14">
        <v>895</v>
      </c>
      <c r="B144" s="15" t="s">
        <v>150</v>
      </c>
      <c r="C144" s="16">
        <v>38136.300000000003</v>
      </c>
      <c r="D144" s="16">
        <v>277</v>
      </c>
      <c r="E144" s="16">
        <v>34</v>
      </c>
      <c r="F144" s="17">
        <f t="shared" si="7"/>
        <v>4593306.2379999999</v>
      </c>
      <c r="G144" s="18">
        <v>50078.8</v>
      </c>
      <c r="H144" s="18">
        <v>277</v>
      </c>
      <c r="I144" s="18">
        <v>34</v>
      </c>
      <c r="J144" s="17">
        <f t="shared" si="8"/>
        <v>755847</v>
      </c>
      <c r="K144" s="17">
        <f t="shared" si="9"/>
        <v>5349153.2379999999</v>
      </c>
    </row>
    <row r="145" spans="1:11" x14ac:dyDescent="0.25">
      <c r="A145" s="14">
        <v>896</v>
      </c>
      <c r="B145" s="15" t="s">
        <v>151</v>
      </c>
      <c r="C145" s="16">
        <v>37097.700000000012</v>
      </c>
      <c r="D145" s="16">
        <v>739</v>
      </c>
      <c r="E145" s="16">
        <v>44</v>
      </c>
      <c r="F145" s="17">
        <f t="shared" si="7"/>
        <v>4705389.7020000014</v>
      </c>
      <c r="G145" s="18">
        <v>45898.700000000012</v>
      </c>
      <c r="H145" s="18">
        <v>739</v>
      </c>
      <c r="I145" s="18">
        <v>44</v>
      </c>
      <c r="J145" s="17">
        <f t="shared" si="8"/>
        <v>700225.50000000023</v>
      </c>
      <c r="K145" s="17">
        <f t="shared" si="9"/>
        <v>5405615.2020000014</v>
      </c>
    </row>
    <row r="146" spans="1:11" x14ac:dyDescent="0.25">
      <c r="A146" s="14">
        <v>908</v>
      </c>
      <c r="B146" s="15" t="s">
        <v>152</v>
      </c>
      <c r="C146" s="16">
        <v>43347.5</v>
      </c>
      <c r="D146" s="16">
        <v>269</v>
      </c>
      <c r="E146" s="16">
        <v>280</v>
      </c>
      <c r="F146" s="17">
        <f t="shared" si="7"/>
        <v>5303678.49</v>
      </c>
      <c r="G146" s="18">
        <v>69113.8</v>
      </c>
      <c r="H146" s="18">
        <v>379</v>
      </c>
      <c r="I146" s="18">
        <v>280</v>
      </c>
      <c r="J146" s="17">
        <f t="shared" si="8"/>
        <v>1046592</v>
      </c>
      <c r="K146" s="17">
        <f t="shared" si="9"/>
        <v>6350270.4900000002</v>
      </c>
    </row>
    <row r="147" spans="1:11" x14ac:dyDescent="0.25">
      <c r="A147" s="14">
        <v>909</v>
      </c>
      <c r="B147" s="15" t="s">
        <v>153</v>
      </c>
      <c r="C147" s="16">
        <v>49465.900000000016</v>
      </c>
      <c r="D147" s="16">
        <v>500</v>
      </c>
      <c r="E147" s="16">
        <v>150</v>
      </c>
      <c r="F147" s="17">
        <f t="shared" si="7"/>
        <v>6073788.2140000015</v>
      </c>
      <c r="G147" s="18">
        <v>67878.400000000023</v>
      </c>
      <c r="H147" s="18">
        <v>500</v>
      </c>
      <c r="I147" s="18">
        <v>150</v>
      </c>
      <c r="J147" s="17">
        <f t="shared" si="8"/>
        <v>1027926.0000000003</v>
      </c>
      <c r="K147" s="17">
        <f t="shared" si="9"/>
        <v>7101714.2140000015</v>
      </c>
    </row>
    <row r="148" spans="1:11" x14ac:dyDescent="0.25">
      <c r="A148" s="14">
        <v>916</v>
      </c>
      <c r="B148" s="15" t="s">
        <v>154</v>
      </c>
      <c r="C148" s="16">
        <v>43842.7</v>
      </c>
      <c r="D148" s="16">
        <v>920.58333333333337</v>
      </c>
      <c r="E148" s="16">
        <v>339</v>
      </c>
      <c r="F148" s="17">
        <f t="shared" si="7"/>
        <v>5709624.2386666657</v>
      </c>
      <c r="G148" s="18">
        <v>81888</v>
      </c>
      <c r="H148" s="18">
        <v>1077.9166666666667</v>
      </c>
      <c r="I148" s="18">
        <v>339</v>
      </c>
      <c r="J148" s="17">
        <f t="shared" si="8"/>
        <v>1249573.75</v>
      </c>
      <c r="K148" s="17">
        <f t="shared" si="9"/>
        <v>6959197.9886666657</v>
      </c>
    </row>
    <row r="149" spans="1:11" x14ac:dyDescent="0.25">
      <c r="A149" s="14">
        <v>919</v>
      </c>
      <c r="B149" s="15" t="s">
        <v>155</v>
      </c>
      <c r="C149" s="16">
        <v>114118.99999999999</v>
      </c>
      <c r="D149" s="16">
        <v>2018</v>
      </c>
      <c r="E149" s="16">
        <v>161</v>
      </c>
      <c r="F149" s="17">
        <f t="shared" si="7"/>
        <v>14359441.549999997</v>
      </c>
      <c r="G149" s="18">
        <v>174480.3</v>
      </c>
      <c r="H149" s="18">
        <v>2172</v>
      </c>
      <c r="I149" s="18">
        <v>161</v>
      </c>
      <c r="J149" s="17">
        <f t="shared" si="8"/>
        <v>2652199.5</v>
      </c>
      <c r="K149" s="17">
        <f t="shared" si="9"/>
        <v>17011641.049999997</v>
      </c>
    </row>
    <row r="150" spans="1:11" x14ac:dyDescent="0.25">
      <c r="A150" s="14">
        <v>921</v>
      </c>
      <c r="B150" s="15" t="s">
        <v>156</v>
      </c>
      <c r="C150" s="16">
        <v>13903.599999999999</v>
      </c>
      <c r="D150" s="16">
        <v>223</v>
      </c>
      <c r="E150" s="16">
        <v>44</v>
      </c>
      <c r="F150" s="17">
        <f t="shared" si="7"/>
        <v>1748805.456</v>
      </c>
      <c r="G150" s="18">
        <v>17042.099999999999</v>
      </c>
      <c r="H150" s="18">
        <v>223</v>
      </c>
      <c r="I150" s="18">
        <v>44</v>
      </c>
      <c r="J150" s="17">
        <f t="shared" si="8"/>
        <v>259636.49999999997</v>
      </c>
      <c r="K150" s="17">
        <f t="shared" si="9"/>
        <v>2008441.956</v>
      </c>
    </row>
    <row r="151" spans="1:11" x14ac:dyDescent="0.25">
      <c r="A151" s="14">
        <v>925</v>
      </c>
      <c r="B151" s="15" t="s">
        <v>157</v>
      </c>
      <c r="C151" s="16">
        <v>46159.1</v>
      </c>
      <c r="D151" s="16">
        <v>1589</v>
      </c>
      <c r="E151" s="16">
        <v>255</v>
      </c>
      <c r="F151" s="17">
        <f t="shared" si="7"/>
        <v>6273546.3760000002</v>
      </c>
      <c r="G151" s="18">
        <v>99736.700000000012</v>
      </c>
      <c r="H151" s="18">
        <v>1589</v>
      </c>
      <c r="I151" s="18">
        <v>255</v>
      </c>
      <c r="J151" s="17">
        <f t="shared" si="8"/>
        <v>1523710.5000000002</v>
      </c>
      <c r="K151" s="17">
        <f t="shared" si="9"/>
        <v>7797256.8760000002</v>
      </c>
    </row>
    <row r="152" spans="1:11" x14ac:dyDescent="0.25">
      <c r="A152" s="14">
        <v>926</v>
      </c>
      <c r="B152" s="15" t="s">
        <v>158</v>
      </c>
      <c r="C152" s="16">
        <v>85827.200000000026</v>
      </c>
      <c r="D152" s="16">
        <v>1061.3291666666669</v>
      </c>
      <c r="E152" s="16">
        <v>330</v>
      </c>
      <c r="F152" s="17">
        <f t="shared" si="7"/>
        <v>10664872.096333336</v>
      </c>
      <c r="G152" s="18">
        <v>107705.80000000002</v>
      </c>
      <c r="H152" s="18">
        <v>1111.1625000000001</v>
      </c>
      <c r="I152" s="18">
        <v>330</v>
      </c>
      <c r="J152" s="17">
        <f t="shared" si="8"/>
        <v>1637204.4375000005</v>
      </c>
      <c r="K152" s="17">
        <f t="shared" si="9"/>
        <v>12302076.533833336</v>
      </c>
    </row>
    <row r="153" spans="1:11" x14ac:dyDescent="0.25">
      <c r="A153" s="14">
        <v>928</v>
      </c>
      <c r="B153" s="15" t="s">
        <v>159</v>
      </c>
      <c r="C153" s="16">
        <v>60391.399999999994</v>
      </c>
      <c r="D153" s="16">
        <v>864</v>
      </c>
      <c r="E153" s="16">
        <v>0</v>
      </c>
      <c r="F153" s="17">
        <f t="shared" si="7"/>
        <v>7460827.8839999996</v>
      </c>
      <c r="G153" s="18">
        <v>105501.9</v>
      </c>
      <c r="H153" s="18">
        <v>1165</v>
      </c>
      <c r="I153" s="18">
        <v>199</v>
      </c>
      <c r="J153" s="17">
        <f t="shared" si="8"/>
        <v>1602988.5</v>
      </c>
      <c r="K153" s="17">
        <f t="shared" si="9"/>
        <v>9063816.3839999996</v>
      </c>
    </row>
    <row r="154" spans="1:11" x14ac:dyDescent="0.25">
      <c r="A154" s="14">
        <v>929</v>
      </c>
      <c r="B154" s="15" t="s">
        <v>160</v>
      </c>
      <c r="C154" s="16">
        <v>35212</v>
      </c>
      <c r="D154" s="16">
        <v>565</v>
      </c>
      <c r="E154" s="16">
        <v>24</v>
      </c>
      <c r="F154" s="17">
        <f t="shared" si="7"/>
        <v>4390923.4399999995</v>
      </c>
      <c r="G154" s="18">
        <v>44954.1</v>
      </c>
      <c r="H154" s="18">
        <v>565</v>
      </c>
      <c r="I154" s="18">
        <v>24</v>
      </c>
      <c r="J154" s="17">
        <f t="shared" si="8"/>
        <v>683146.5</v>
      </c>
      <c r="K154" s="17">
        <f t="shared" si="9"/>
        <v>5074069.9399999995</v>
      </c>
    </row>
    <row r="155" spans="1:11" x14ac:dyDescent="0.25">
      <c r="A155" s="14">
        <v>931</v>
      </c>
      <c r="B155" s="15" t="s">
        <v>161</v>
      </c>
      <c r="C155" s="16">
        <v>60667.8</v>
      </c>
      <c r="D155" s="16">
        <v>888.6</v>
      </c>
      <c r="E155" s="16">
        <v>82</v>
      </c>
      <c r="F155" s="17">
        <f t="shared" si="7"/>
        <v>7541005.3040000005</v>
      </c>
      <c r="G155" s="18">
        <v>86272.6</v>
      </c>
      <c r="H155" s="18">
        <v>973.6</v>
      </c>
      <c r="I155" s="18">
        <v>82</v>
      </c>
      <c r="J155" s="17">
        <f t="shared" si="8"/>
        <v>1309923.0000000002</v>
      </c>
      <c r="K155" s="17">
        <f t="shared" si="9"/>
        <v>8850928.3040000014</v>
      </c>
    </row>
    <row r="156" spans="1:11" x14ac:dyDescent="0.25">
      <c r="A156" s="14">
        <v>933</v>
      </c>
      <c r="B156" s="15" t="s">
        <v>162</v>
      </c>
      <c r="C156" s="16">
        <v>42225.4</v>
      </c>
      <c r="D156" s="16">
        <v>496</v>
      </c>
      <c r="E156" s="16">
        <v>192</v>
      </c>
      <c r="F156" s="17">
        <f t="shared" si="7"/>
        <v>5246922.4040000001</v>
      </c>
      <c r="G156" s="18">
        <v>66885</v>
      </c>
      <c r="H156" s="18">
        <v>496</v>
      </c>
      <c r="I156" s="18">
        <v>192</v>
      </c>
      <c r="J156" s="17">
        <f t="shared" si="8"/>
        <v>1013595</v>
      </c>
      <c r="K156" s="17">
        <f t="shared" si="9"/>
        <v>6260517.4040000001</v>
      </c>
    </row>
    <row r="157" spans="1:11" x14ac:dyDescent="0.25">
      <c r="A157" s="14">
        <v>935</v>
      </c>
      <c r="B157" s="15" t="s">
        <v>163</v>
      </c>
      <c r="C157" s="16">
        <v>72562.199999999983</v>
      </c>
      <c r="D157" s="16">
        <v>552</v>
      </c>
      <c r="E157" s="16">
        <v>212</v>
      </c>
      <c r="F157" s="17">
        <f t="shared" si="7"/>
        <v>8816398.4919999968</v>
      </c>
      <c r="G157" s="18">
        <v>97320.39999999998</v>
      </c>
      <c r="H157" s="18">
        <v>890</v>
      </c>
      <c r="I157" s="18">
        <v>212</v>
      </c>
      <c r="J157" s="17">
        <f t="shared" si="8"/>
        <v>1476335.9999999998</v>
      </c>
      <c r="K157" s="17">
        <f t="shared" si="9"/>
        <v>10292734.491999997</v>
      </c>
    </row>
    <row r="158" spans="1:11" x14ac:dyDescent="0.25">
      <c r="A158" s="14">
        <v>936</v>
      </c>
      <c r="B158" s="15" t="s">
        <v>164</v>
      </c>
      <c r="C158" s="16">
        <v>112701.4</v>
      </c>
      <c r="D158" s="16">
        <v>1984.8333333333333</v>
      </c>
      <c r="E158" s="16">
        <v>288</v>
      </c>
      <c r="F158" s="17">
        <f t="shared" si="7"/>
        <v>14233396.390666666</v>
      </c>
      <c r="G158" s="18">
        <v>142976.4</v>
      </c>
      <c r="H158" s="18">
        <v>2044.8333333333333</v>
      </c>
      <c r="I158" s="18">
        <v>288</v>
      </c>
      <c r="J158" s="17">
        <f t="shared" si="8"/>
        <v>2179638.5</v>
      </c>
      <c r="K158" s="17">
        <f t="shared" si="9"/>
        <v>16413034.890666666</v>
      </c>
    </row>
    <row r="159" spans="1:11" x14ac:dyDescent="0.25">
      <c r="A159" s="14">
        <v>937</v>
      </c>
      <c r="B159" s="15" t="s">
        <v>165</v>
      </c>
      <c r="C159" s="16">
        <v>52624.700000000012</v>
      </c>
      <c r="D159" s="16">
        <v>1061.6666666666667</v>
      </c>
      <c r="E159" s="16">
        <v>0</v>
      </c>
      <c r="F159" s="17">
        <f t="shared" si="7"/>
        <v>6654155.0953333341</v>
      </c>
      <c r="G159" s="18">
        <v>74828.700000000012</v>
      </c>
      <c r="H159" s="18">
        <v>1061.6666666666667</v>
      </c>
      <c r="I159" s="18">
        <v>0</v>
      </c>
      <c r="J159" s="17">
        <f t="shared" si="8"/>
        <v>1138355.5000000002</v>
      </c>
      <c r="K159" s="17">
        <f t="shared" si="9"/>
        <v>7792510.5953333341</v>
      </c>
    </row>
    <row r="160" spans="1:11" x14ac:dyDescent="0.25">
      <c r="A160" s="14">
        <v>938</v>
      </c>
      <c r="B160" s="15" t="s">
        <v>166</v>
      </c>
      <c r="C160" s="16">
        <v>86310.5</v>
      </c>
      <c r="D160" s="16">
        <v>1455.0083333333334</v>
      </c>
      <c r="E160" s="16">
        <v>311</v>
      </c>
      <c r="F160" s="17">
        <f t="shared" si="7"/>
        <v>10907714.784666667</v>
      </c>
      <c r="G160" s="18">
        <v>104390.3</v>
      </c>
      <c r="H160" s="18">
        <v>1455.0083333333334</v>
      </c>
      <c r="I160" s="18">
        <v>311</v>
      </c>
      <c r="J160" s="17">
        <f t="shared" si="8"/>
        <v>1592344.625</v>
      </c>
      <c r="K160" s="17">
        <f t="shared" si="9"/>
        <v>12500059.409666667</v>
      </c>
    </row>
    <row r="162" spans="1:11" x14ac:dyDescent="0.25">
      <c r="A162" s="8" t="s">
        <v>167</v>
      </c>
      <c r="B162" s="24" t="s">
        <v>175</v>
      </c>
      <c r="C162" s="24"/>
      <c r="D162" s="24"/>
      <c r="E162" s="24"/>
      <c r="F162" s="24"/>
      <c r="G162" s="24"/>
      <c r="H162" s="24"/>
      <c r="I162" s="24"/>
      <c r="J162" s="24"/>
      <c r="K162" s="24"/>
    </row>
    <row r="163" spans="1:11" ht="22.5" customHeight="1" x14ac:dyDescent="0.25">
      <c r="A163" s="8"/>
      <c r="B163" s="24"/>
      <c r="C163" s="24"/>
      <c r="D163" s="24"/>
      <c r="E163" s="24"/>
      <c r="F163" s="24"/>
      <c r="G163" s="24"/>
      <c r="H163" s="24"/>
      <c r="I163" s="24"/>
      <c r="J163" s="24"/>
      <c r="K163" s="24"/>
    </row>
    <row r="164" spans="1:11" x14ac:dyDescent="0.25">
      <c r="A164" s="8" t="s">
        <v>168</v>
      </c>
      <c r="B164" s="9" t="s">
        <v>176</v>
      </c>
      <c r="C164" s="10"/>
      <c r="D164" s="11"/>
      <c r="E164" s="11"/>
      <c r="F164" s="11"/>
      <c r="G164" s="11"/>
      <c r="H164" s="11"/>
      <c r="I164" s="11"/>
      <c r="J164" s="11"/>
      <c r="K164" s="11"/>
    </row>
    <row r="165" spans="1:11" x14ac:dyDescent="0.25">
      <c r="A165" s="8" t="s">
        <v>169</v>
      </c>
      <c r="B165" s="24" t="s">
        <v>173</v>
      </c>
      <c r="C165" s="24"/>
      <c r="D165" s="24"/>
      <c r="E165" s="24"/>
      <c r="F165" s="24"/>
      <c r="G165" s="24"/>
      <c r="H165" s="24"/>
      <c r="I165" s="24"/>
      <c r="J165" s="24"/>
      <c r="K165" s="24"/>
    </row>
    <row r="166" spans="1:11" x14ac:dyDescent="0.25">
      <c r="A166" s="8"/>
      <c r="B166" s="24"/>
      <c r="C166" s="24"/>
      <c r="D166" s="24"/>
      <c r="E166" s="24"/>
      <c r="F166" s="24"/>
      <c r="G166" s="24"/>
      <c r="H166" s="24"/>
      <c r="I166" s="24"/>
      <c r="J166" s="24"/>
      <c r="K166" s="24"/>
    </row>
    <row r="167" spans="1:11" x14ac:dyDescent="0.25">
      <c r="A167" s="8" t="s">
        <v>170</v>
      </c>
      <c r="B167" s="9" t="s">
        <v>174</v>
      </c>
      <c r="C167" s="10"/>
      <c r="D167" s="11"/>
      <c r="E167" s="11"/>
      <c r="F167" s="11"/>
      <c r="G167" s="11"/>
      <c r="H167" s="11"/>
      <c r="I167" s="11"/>
      <c r="J167" s="11"/>
      <c r="K167" s="11"/>
    </row>
    <row r="168" spans="1:11" x14ac:dyDescent="0.25">
      <c r="A168" s="8" t="s">
        <v>171</v>
      </c>
      <c r="B168" s="9" t="s">
        <v>172</v>
      </c>
      <c r="C168" s="10"/>
      <c r="D168" s="11"/>
      <c r="E168" s="11"/>
      <c r="F168" s="11"/>
      <c r="G168" s="11"/>
      <c r="H168" s="11"/>
      <c r="I168" s="11"/>
      <c r="J168" s="11"/>
      <c r="K168" s="11"/>
    </row>
  </sheetData>
  <sheetProtection sheet="1" objects="1" scenarios="1"/>
  <autoFilter ref="A8:L160"/>
  <mergeCells count="9">
    <mergeCell ref="A8:B8"/>
    <mergeCell ref="A9:B9"/>
    <mergeCell ref="B162:K163"/>
    <mergeCell ref="B165:K166"/>
    <mergeCell ref="A2:B2"/>
    <mergeCell ref="A3:B3"/>
    <mergeCell ref="A4:B4"/>
    <mergeCell ref="A5:B5"/>
    <mergeCell ref="A7: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2013-14 LA allocations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KONTIDOU, Fani</dc:creator>
  <cp:lastModifiedBy>Darryl Main</cp:lastModifiedBy>
  <dcterms:created xsi:type="dcterms:W3CDTF">2013-03-06T16:39:35Z</dcterms:created>
  <dcterms:modified xsi:type="dcterms:W3CDTF">2013-11-07T16:08:40Z</dcterms:modified>
</cp:coreProperties>
</file>