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wmf" ContentType="image/x-wmf"/>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drawings/drawing1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600" yWindow="300" windowWidth="15480" windowHeight="9600" tabRatio="948" firstSheet="50"/>
  </bookViews>
  <sheets>
    <sheet name="Contents" sheetId="34" r:id="rId1"/>
    <sheet name="2.1" sheetId="1" r:id="rId2"/>
    <sheet name="2.2" sheetId="2" r:id="rId3"/>
    <sheet name="2.3" sheetId="18" r:id="rId4"/>
    <sheet name="2.4" sheetId="17" r:id="rId5"/>
    <sheet name="2.5" sheetId="16" r:id="rId6"/>
    <sheet name="2.6" sheetId="15" r:id="rId7"/>
    <sheet name="2.7" sheetId="14" r:id="rId8"/>
    <sheet name="2.8" sheetId="13" r:id="rId9"/>
    <sheet name="2.9" sheetId="12" r:id="rId10"/>
    <sheet name="2.10" sheetId="11" r:id="rId11"/>
    <sheet name="2.11" sheetId="10" r:id="rId12"/>
    <sheet name="2.12" sheetId="9" r:id="rId13"/>
    <sheet name="2.13" sheetId="23" r:id="rId14"/>
    <sheet name="2.14" sheetId="22" r:id="rId15"/>
    <sheet name="2.15" sheetId="21" r:id="rId16"/>
    <sheet name="2.16" sheetId="20" r:id="rId17"/>
    <sheet name="2.17" sheetId="24" r:id="rId18"/>
    <sheet name="2.18" sheetId="19" r:id="rId19"/>
    <sheet name="2.19" sheetId="25" r:id="rId20"/>
    <sheet name="2.20" sheetId="26" r:id="rId21"/>
    <sheet name="2.21" sheetId="27" r:id="rId22"/>
    <sheet name="2.22" sheetId="33" r:id="rId23"/>
    <sheet name="2.23" sheetId="32" r:id="rId24"/>
    <sheet name="2.24" sheetId="31" r:id="rId25"/>
    <sheet name="2.25" sheetId="30" r:id="rId26"/>
    <sheet name="2.26" sheetId="29" r:id="rId27"/>
    <sheet name="F 2.1" sheetId="8" r:id="rId28"/>
    <sheet name="F 2.2" sheetId="7" r:id="rId29"/>
    <sheet name="F 2.3" sheetId="6" r:id="rId30"/>
    <sheet name="F 2.4" sheetId="5" r:id="rId31"/>
    <sheet name="F 2.5" sheetId="4" r:id="rId32"/>
    <sheet name="F 2.6" sheetId="3" r:id="rId33"/>
    <sheet name="3.1" sheetId="36" r:id="rId34"/>
    <sheet name="3.2" sheetId="37" r:id="rId35"/>
    <sheet name="3.3" sheetId="38" r:id="rId36"/>
    <sheet name="3.4" sheetId="39" r:id="rId37"/>
    <sheet name="3.5" sheetId="40" r:id="rId38"/>
    <sheet name="3.6" sheetId="41" r:id="rId39"/>
    <sheet name="3.7" sheetId="42" r:id="rId40"/>
    <sheet name="3.8" sheetId="43" r:id="rId41"/>
    <sheet name="3.9" sheetId="44" r:id="rId42"/>
    <sheet name="3.10" sheetId="45" r:id="rId43"/>
    <sheet name="3.11" sheetId="46" r:id="rId44"/>
    <sheet name="3.12" sheetId="47" r:id="rId45"/>
    <sheet name="3.13" sheetId="48" r:id="rId46"/>
    <sheet name="4.1" sheetId="50" r:id="rId47"/>
    <sheet name="4.2" sheetId="51" r:id="rId48"/>
    <sheet name="4.3" sheetId="52" r:id="rId49"/>
    <sheet name="4.4" sheetId="53" r:id="rId50"/>
    <sheet name="4.5" sheetId="54" r:id="rId51"/>
    <sheet name="4.6" sheetId="55" r:id="rId52"/>
    <sheet name="4.7" sheetId="56" r:id="rId53"/>
    <sheet name="4.8" sheetId="57" r:id="rId54"/>
    <sheet name="F 4.1" sheetId="58" r:id="rId55"/>
    <sheet name="F 4.2" sheetId="59" r:id="rId56"/>
    <sheet name="F 4.3" sheetId="60" r:id="rId57"/>
    <sheet name="F 4.4" sheetId="61" r:id="rId58"/>
    <sheet name="F 4.5" sheetId="62" r:id="rId59"/>
    <sheet name="5.1" sheetId="64" r:id="rId60"/>
    <sheet name="5.2" sheetId="65" r:id="rId61"/>
    <sheet name="5.3" sheetId="66" r:id="rId62"/>
    <sheet name="5.4" sheetId="67" r:id="rId63"/>
    <sheet name="F 5.1" sheetId="68" r:id="rId64"/>
    <sheet name="F 5.2" sheetId="69" r:id="rId65"/>
    <sheet name="F 5.3" sheetId="70" r:id="rId66"/>
    <sheet name="6.1" sheetId="72" r:id="rId67"/>
    <sheet name="6.2" sheetId="73" r:id="rId68"/>
    <sheet name="6.3" sheetId="74" r:id="rId69"/>
    <sheet name="6.4" sheetId="75" r:id="rId70"/>
    <sheet name="6.5" sheetId="76" r:id="rId71"/>
    <sheet name="6.6" sheetId="77" r:id="rId72"/>
    <sheet name="6.7" sheetId="78" r:id="rId73"/>
    <sheet name="6.8" sheetId="79" r:id="rId74"/>
    <sheet name="6.9" sheetId="80" r:id="rId75"/>
  </sheets>
  <definedNames>
    <definedName name="_ftn1" localSheetId="10">'2.10'!$A$4</definedName>
    <definedName name="_ftn1" localSheetId="50">'4.5'!$A$16</definedName>
    <definedName name="_ftnref1" localSheetId="10">'2.10'!$B$1</definedName>
    <definedName name="_ftnref1" localSheetId="50">'4.5'!$A$7</definedName>
    <definedName name="Figure21">'F 2.1'!$A$1</definedName>
    <definedName name="Figure22">'F 2.2'!$A$1</definedName>
    <definedName name="Figure23">'F 2.3'!$A$1</definedName>
    <definedName name="Figure24">'F 2.4'!$A$1</definedName>
    <definedName name="Figure25">'F 2.5'!$A$1</definedName>
    <definedName name="Figure26">'F 2.6'!$A$1</definedName>
    <definedName name="Figure41">'F 4.1'!$A$1</definedName>
    <definedName name="Figure42">'F 4.2'!$A$1</definedName>
    <definedName name="Figure43">'F 4.3'!$A$1</definedName>
    <definedName name="Figure44">'F 4.4'!$A$1</definedName>
    <definedName name="Figure45">'F 4.5'!$A$1</definedName>
    <definedName name="Figure51">'F 5.1'!$A$1</definedName>
    <definedName name="Figure52">'F 5.2'!$A$1</definedName>
    <definedName name="Figure53">'F 5.3'!$A$1</definedName>
    <definedName name="Table21">'2.1'!$A$1</definedName>
    <definedName name="Table210">'2.10'!$A$1</definedName>
    <definedName name="Table211">'2.11'!$A$1</definedName>
    <definedName name="Table212">'2.12'!$A$1</definedName>
    <definedName name="Table213">'2.13'!$A$1</definedName>
    <definedName name="Table214">'2.14'!$A$1</definedName>
    <definedName name="Table215">'2.15'!$A$1</definedName>
    <definedName name="Table216">'2.16'!$A$1</definedName>
    <definedName name="Table217">'2.17'!$A$1</definedName>
    <definedName name="Table218">'2.18'!$A$1</definedName>
    <definedName name="Table219">'2.19'!$A$1</definedName>
    <definedName name="Table22">'2.2'!$A$1</definedName>
    <definedName name="Table220">'2.20'!$A$1</definedName>
    <definedName name="Table221">'2.21'!$A$1</definedName>
    <definedName name="Table222">'2.22'!$A$1</definedName>
    <definedName name="Table223">'2.23'!$A$1</definedName>
    <definedName name="Table224">'2.24'!$A$1</definedName>
    <definedName name="Table225">'2.25'!$A$1</definedName>
    <definedName name="Table226">'2.26'!$A$1</definedName>
    <definedName name="Table23">'2.3'!$A$1</definedName>
    <definedName name="Table24">'2.4'!$A$1</definedName>
    <definedName name="Table25">'2.5'!$A$1</definedName>
    <definedName name="Table26">'2.6'!$A$1</definedName>
    <definedName name="Table27">'2.7'!$Q$9</definedName>
    <definedName name="Table28">'2.8'!$A$1</definedName>
    <definedName name="Table29">'2.9'!$A$1</definedName>
    <definedName name="Table31">'3.1'!$A$1</definedName>
    <definedName name="Table310">'3.10'!$A$1</definedName>
    <definedName name="Table311">'3.11'!$A$1</definedName>
    <definedName name="Table312">'3.12'!$A$1</definedName>
    <definedName name="Table313">'3.13'!$A$1</definedName>
    <definedName name="Table32">'3.2'!$A$1</definedName>
    <definedName name="Table33">'3.3'!$A$1</definedName>
    <definedName name="Table34">'3.4'!$A$1</definedName>
    <definedName name="Table35">'3.5'!$A$1</definedName>
    <definedName name="Table36">'3.6'!$A$1</definedName>
    <definedName name="Table37">'3.7'!$A$1</definedName>
    <definedName name="Table38">'3.8'!$A$1</definedName>
    <definedName name="Table39">'3.9'!$A$1</definedName>
    <definedName name="Table41">'4.1'!$A$1</definedName>
    <definedName name="Table42">'4.2'!$A$1</definedName>
    <definedName name="Table43">'4.3'!$A$1</definedName>
    <definedName name="Table44">'4.4'!$A$1</definedName>
    <definedName name="Table45">'4.5'!$A$1</definedName>
    <definedName name="Table46">'4.6'!$A$1</definedName>
    <definedName name="Table47">'4.7'!$A$1</definedName>
    <definedName name="Table48">'4.8'!$A$1</definedName>
    <definedName name="Table51">'5.1'!$A$1</definedName>
    <definedName name="Table52">'5.2'!$A$1</definedName>
    <definedName name="Table53">'5.3'!$A$1</definedName>
    <definedName name="Table54">'5.4'!$A$1</definedName>
    <definedName name="Table61">'6.1'!$A$1</definedName>
    <definedName name="Table62">'6.2'!$A$1:$N$13</definedName>
    <definedName name="Table63">'6.3'!$A$1</definedName>
    <definedName name="Table64">'6.4'!$A$1</definedName>
    <definedName name="Table65">'6.5'!$A$1</definedName>
    <definedName name="Table66">'6.6'!$A$1</definedName>
    <definedName name="Table67">'6.7'!$A$1</definedName>
    <definedName name="Table68">'6.8'!$A$1</definedName>
    <definedName name="Table69">'6.9'!$A$1</definedName>
  </definedNames>
  <calcPr calcId="114210"/>
</workbook>
</file>

<file path=xl/calcChain.xml><?xml version="1.0" encoding="utf-8"?>
<calcChain xmlns="http://schemas.openxmlformats.org/spreadsheetml/2006/main">
  <c r="B82" i="34"/>
  <c r="B81"/>
  <c r="C80"/>
  <c r="B80"/>
  <c r="C79"/>
  <c r="B79"/>
  <c r="C78"/>
  <c r="B78"/>
  <c r="B77"/>
  <c r="B76"/>
  <c r="B75"/>
  <c r="C74"/>
  <c r="B74"/>
  <c r="B72"/>
  <c r="B71"/>
  <c r="B70"/>
  <c r="B68"/>
  <c r="B67"/>
  <c r="B66"/>
  <c r="B65"/>
  <c r="C63"/>
  <c r="B63"/>
  <c r="C57"/>
  <c r="B57"/>
  <c r="C56"/>
  <c r="B56"/>
  <c r="C55"/>
  <c r="B55"/>
  <c r="C54"/>
  <c r="B54"/>
  <c r="C53"/>
  <c r="B53"/>
  <c r="C52"/>
  <c r="B52"/>
  <c r="C51"/>
  <c r="B51"/>
  <c r="C50"/>
  <c r="B50"/>
  <c r="C62"/>
  <c r="B62"/>
  <c r="C61"/>
  <c r="B61"/>
  <c r="C60"/>
  <c r="B60"/>
  <c r="C59"/>
  <c r="B59"/>
  <c r="B48"/>
  <c r="B47"/>
  <c r="B46"/>
  <c r="B45"/>
  <c r="B44"/>
  <c r="B43"/>
  <c r="B42"/>
  <c r="B41"/>
  <c r="B40"/>
  <c r="B39"/>
  <c r="B38"/>
  <c r="B37"/>
  <c r="B36"/>
  <c r="C2"/>
  <c r="B2"/>
  <c r="B6"/>
  <c r="C3"/>
  <c r="C4"/>
  <c r="C5"/>
  <c r="C7"/>
  <c r="C10"/>
  <c r="C11"/>
  <c r="C12"/>
  <c r="C29"/>
  <c r="C30"/>
  <c r="C31"/>
  <c r="C32"/>
  <c r="C33"/>
  <c r="C34"/>
  <c r="B34"/>
  <c r="B33"/>
  <c r="B32"/>
  <c r="B31"/>
  <c r="B30"/>
  <c r="B29"/>
  <c r="B27"/>
  <c r="B26"/>
  <c r="B25"/>
  <c r="B24"/>
  <c r="B23"/>
  <c r="B22"/>
  <c r="B21"/>
  <c r="B20"/>
  <c r="B19"/>
  <c r="B18"/>
  <c r="B17"/>
  <c r="B16"/>
  <c r="B15"/>
  <c r="B14"/>
  <c r="B13"/>
  <c r="B12"/>
  <c r="B11"/>
  <c r="B10"/>
  <c r="B9"/>
  <c r="B8"/>
  <c r="B7"/>
  <c r="B5"/>
  <c r="B4"/>
  <c r="B3"/>
</calcChain>
</file>

<file path=xl/sharedStrings.xml><?xml version="1.0" encoding="utf-8"?>
<sst xmlns="http://schemas.openxmlformats.org/spreadsheetml/2006/main" count="2559" uniqueCount="765">
  <si>
    <t>Table 2.1</t>
  </si>
  <si>
    <t>Mean scores for England in each domain</t>
  </si>
  <si>
    <t>Domain</t>
  </si>
  <si>
    <t>England mean</t>
  </si>
  <si>
    <t>OECD mean</t>
  </si>
  <si>
    <t>Literacy</t>
  </si>
  <si>
    <t>Numeracy</t>
  </si>
  <si>
    <t>262*</t>
  </si>
  <si>
    <t>Problem solving in a technology-rich environment</t>
  </si>
  <si>
    <t>281*</t>
  </si>
  <si>
    <t>Source: PIAAC (2012)</t>
  </si>
  <si>
    <t>* The difference between England and OECD mean scores is statistically significant at the 5 per cent level</t>
  </si>
  <si>
    <t>Table 2.2</t>
  </si>
  <si>
    <t>Literacy scores in participating countries</t>
  </si>
  <si>
    <t xml:space="preserve">   </t>
  </si>
  <si>
    <t xml:space="preserve">    Country</t>
  </si>
  <si>
    <t xml:space="preserve">Mean </t>
  </si>
  <si>
    <t>score</t>
  </si>
  <si>
    <t>Countries outperforming England in literacy</t>
  </si>
  <si>
    <t>Japan</t>
  </si>
  <si>
    <t>Finland</t>
  </si>
  <si>
    <t>The Netherlands</t>
  </si>
  <si>
    <t>Australia</t>
  </si>
  <si>
    <t>Sweden</t>
  </si>
  <si>
    <t>Norway</t>
  </si>
  <si>
    <t>Estonia</t>
  </si>
  <si>
    <t xml:space="preserve">Flanders (Belgium) </t>
  </si>
  <si>
    <t>Countries not significantly different from England in literacy</t>
  </si>
  <si>
    <t>Czech Republic</t>
  </si>
  <si>
    <t>Slovak Republic</t>
  </si>
  <si>
    <t>Canada</t>
  </si>
  <si>
    <t xml:space="preserve"> OECD Average</t>
  </si>
  <si>
    <t xml:space="preserve">England </t>
  </si>
  <si>
    <t>Korea</t>
  </si>
  <si>
    <t>Denmark</t>
  </si>
  <si>
    <t>United States</t>
  </si>
  <si>
    <t>Northern Ireland</t>
  </si>
  <si>
    <t>Countries significantly below England in literacy</t>
  </si>
  <si>
    <t>Germany</t>
  </si>
  <si>
    <t>Austria</t>
  </si>
  <si>
    <t>Cyprus</t>
  </si>
  <si>
    <t>Poland</t>
  </si>
  <si>
    <t>Republic of Ireland</t>
  </si>
  <si>
    <t>France</t>
  </si>
  <si>
    <t>Spain</t>
  </si>
  <si>
    <t>Italy</t>
  </si>
  <si>
    <t xml:space="preserve">Source: PIAAC (2012) </t>
  </si>
  <si>
    <t>Statistical significances are calculated at the 5 per cent level</t>
  </si>
  <si>
    <t xml:space="preserve"> () Standard errors appear in parentheses </t>
  </si>
  <si>
    <r>
      <t>Note: Although the mean score for Northern Ireland is lower than Germany’s, the standard error of 1.9 means that it is not significantly different from England.</t>
    </r>
    <r>
      <rPr>
        <b/>
        <sz val="10"/>
        <color indexed="8"/>
        <rFont val="Arial"/>
        <family val="2"/>
      </rPr>
      <t xml:space="preserve"> </t>
    </r>
  </si>
  <si>
    <t>Table 2.3</t>
  </si>
  <si>
    <t>Numeracy scores in participating countries</t>
  </si>
  <si>
    <t xml:space="preserve">  Country</t>
  </si>
  <si>
    <t>Mean Score</t>
  </si>
  <si>
    <t>Countries outperforming England in numeracy</t>
  </si>
  <si>
    <t>Flanders (Belgium)</t>
  </si>
  <si>
    <t>OECD Average</t>
  </si>
  <si>
    <t>Countries not significantly different from England in numeracy</t>
  </si>
  <si>
    <t>Countries significantly below England in numeracy</t>
  </si>
  <si>
    <t>() Standard errors appear in parentheses</t>
  </si>
  <si>
    <t>Table 2.4</t>
  </si>
  <si>
    <t>Problem solving scores in participating countries</t>
  </si>
  <si>
    <t>Country</t>
  </si>
  <si>
    <t>Mean score</t>
  </si>
  <si>
    <t>Countries outperforming England in problem solving</t>
  </si>
  <si>
    <t>Countries not significantly different from England in problem solving</t>
  </si>
  <si>
    <t>Countries significantly below England in problem solving</t>
  </si>
  <si>
    <t xml:space="preserve">() Standard errors appear in parentheses. </t>
  </si>
  <si>
    <t>Table 2.5 Average scores in literacy, numeracy and problem solving by region</t>
  </si>
  <si>
    <t>Region</t>
  </si>
  <si>
    <t>Problem solving</t>
  </si>
  <si>
    <t>mean</t>
  </si>
  <si>
    <t>South East</t>
  </si>
  <si>
    <t>Eastern</t>
  </si>
  <si>
    <r>
      <t>South West</t>
    </r>
    <r>
      <rPr>
        <sz val="8"/>
        <color indexed="8"/>
        <rFont val="Arial"/>
        <family val="2"/>
      </rPr>
      <t> </t>
    </r>
  </si>
  <si>
    <t>East Midlands</t>
  </si>
  <si>
    <t>London</t>
  </si>
  <si>
    <t>Yorkshire and Humberside</t>
  </si>
  <si>
    <t>North West (including Merseyside)</t>
  </si>
  <si>
    <t>West Midlands</t>
  </si>
  <si>
    <t>North East</t>
  </si>
  <si>
    <t>ENGLAND (overall)</t>
  </si>
  <si>
    <r>
      <t xml:space="preserve"> </t>
    </r>
    <r>
      <rPr>
        <sz val="10"/>
        <color indexed="8"/>
        <rFont val="Arial"/>
        <family val="2"/>
      </rPr>
      <t>Source: PIAAC (2012) IDB analyzer</t>
    </r>
    <r>
      <rPr>
        <sz val="8"/>
        <color indexed="8"/>
        <rFont val="Arial"/>
        <family val="2"/>
      </rPr>
      <t> </t>
    </r>
  </si>
  <si>
    <t xml:space="preserve">() Standard errors appear in parentheses </t>
  </si>
  <si>
    <t>Table 2.6</t>
  </si>
  <si>
    <t>Spread of attainment (percentiles)</t>
  </si>
  <si>
    <t>Percentiles</t>
  </si>
  <si>
    <r>
      <t>Difference between 5</t>
    </r>
    <r>
      <rPr>
        <b/>
        <vertAlign val="superscript"/>
        <sz val="10"/>
        <color indexed="8"/>
        <rFont val="Arial"/>
        <family val="2"/>
      </rPr>
      <t>th</t>
    </r>
    <r>
      <rPr>
        <b/>
        <sz val="10"/>
        <color indexed="8"/>
        <rFont val="Arial"/>
        <family val="2"/>
      </rPr>
      <t xml:space="preserve"> and 95</t>
    </r>
    <r>
      <rPr>
        <b/>
        <vertAlign val="superscript"/>
        <sz val="10"/>
        <color indexed="8"/>
        <rFont val="Arial"/>
        <family val="2"/>
      </rPr>
      <t>th</t>
    </r>
    <r>
      <rPr>
        <b/>
        <sz val="10"/>
        <color indexed="8"/>
        <rFont val="Arial"/>
        <family val="2"/>
      </rPr>
      <t xml:space="preserve"> percentile</t>
    </r>
  </si>
  <si>
    <r>
      <t>5</t>
    </r>
    <r>
      <rPr>
        <b/>
        <vertAlign val="superscript"/>
        <sz val="10"/>
        <color indexed="8"/>
        <rFont val="Arial"/>
        <family val="2"/>
      </rPr>
      <t>th</t>
    </r>
  </si>
  <si>
    <r>
      <t>95</t>
    </r>
    <r>
      <rPr>
        <b/>
        <vertAlign val="superscript"/>
        <sz val="10"/>
        <color indexed="8"/>
        <rFont val="Arial"/>
        <family val="2"/>
      </rPr>
      <t>th</t>
    </r>
  </si>
  <si>
    <t>England</t>
  </si>
  <si>
    <t>347*</t>
  </si>
  <si>
    <t>167*</t>
  </si>
  <si>
    <r>
      <t>*The difference in scores at the 5</t>
    </r>
    <r>
      <rPr>
        <vertAlign val="superscript"/>
        <sz val="10"/>
        <color indexed="8"/>
        <rFont val="Arial"/>
        <family val="2"/>
      </rPr>
      <t>th</t>
    </r>
    <r>
      <rPr>
        <sz val="10"/>
        <color indexed="8"/>
        <rFont val="Arial"/>
        <family val="2"/>
      </rPr>
      <t>/95</t>
    </r>
    <r>
      <rPr>
        <vertAlign val="superscript"/>
        <sz val="10"/>
        <color indexed="8"/>
        <rFont val="Arial"/>
        <family val="2"/>
      </rPr>
      <t>th</t>
    </r>
    <r>
      <rPr>
        <sz val="10"/>
        <color indexed="8"/>
        <rFont val="Arial"/>
        <family val="2"/>
      </rPr>
      <t xml:space="preserve"> percentile is statistically significant at the 5 per cent level for England compared with the OECD average</t>
    </r>
  </si>
  <si>
    <t>Table 2.7 Spread of attainment – Percentage of adults at each level</t>
  </si>
  <si>
    <t xml:space="preserve">Below </t>
  </si>
  <si>
    <t>Level 1</t>
  </si>
  <si>
    <t>(below 176)</t>
  </si>
  <si>
    <t>(from 176 to below 226)</t>
  </si>
  <si>
    <t>Level 2</t>
  </si>
  <si>
    <t>(from 226 to below 276)</t>
  </si>
  <si>
    <t>Level 3</t>
  </si>
  <si>
    <t>(from 276 to below 326)</t>
  </si>
  <si>
    <t>Level 4</t>
  </si>
  <si>
    <t>(from 326 to below 376)</t>
  </si>
  <si>
    <t>36.0*</t>
  </si>
  <si>
    <t>6.4*</t>
  </si>
  <si>
    <t>17.8*</t>
  </si>
  <si>
    <t>29.8*</t>
  </si>
  <si>
    <t>Source: PIAAC (2012) International Report Table 2.1 and Table 2.5.</t>
  </si>
  <si>
    <t>* The difference between England and OECD mean scores is statistically significant at the 5 per cent level (calculated with missing data removed)</t>
  </si>
  <si>
    <t xml:space="preserve">() Standard errors appear in parentheses  </t>
  </si>
  <si>
    <r>
      <t xml:space="preserve">Table 2.7 </t>
    </r>
    <r>
      <rPr>
        <b/>
        <sz val="10"/>
        <color indexed="8"/>
        <rFont val="Arial"/>
        <family val="2"/>
      </rPr>
      <t xml:space="preserve"> </t>
    </r>
    <r>
      <rPr>
        <b/>
        <sz val="12"/>
        <color indexed="8"/>
        <rFont val="Arial"/>
        <family val="2"/>
      </rPr>
      <t>(cont) Spread of attainment (Problem solving in technology rich environments) – Percentage of adults at each level</t>
    </r>
    <r>
      <rPr>
        <b/>
        <sz val="10"/>
        <color indexed="8"/>
        <rFont val="Arial"/>
        <family val="2"/>
      </rPr>
      <t xml:space="preserve">  </t>
    </r>
  </si>
  <si>
    <r>
      <t>Below Level 1</t>
    </r>
    <r>
      <rPr>
        <sz val="10"/>
        <color indexed="8"/>
        <rFont val="Arial"/>
        <family val="2"/>
      </rPr>
      <t xml:space="preserve"> (below 241)</t>
    </r>
  </si>
  <si>
    <t>(from 241 to below 291)</t>
  </si>
  <si>
    <t>(from 291 to below 341)</t>
  </si>
  <si>
    <t>(at or above 341)</t>
  </si>
  <si>
    <t>Missing</t>
  </si>
  <si>
    <t>cumulative %</t>
  </si>
  <si>
    <r>
      <t>NOTE: Detail may not sum to totals because of rounding. Some apparent differences between estimates may not be statistically significant.</t>
    </r>
    <r>
      <rPr>
        <sz val="8"/>
        <color indexed="8"/>
        <rFont val="Arial"/>
        <family val="2"/>
      </rPr>
      <t>  </t>
    </r>
  </si>
  <si>
    <t>Source: PIAAC (2012) International Report Table 2.10.A</t>
  </si>
  <si>
    <t xml:space="preserve">Table 2.7a Participation rates for assessment of Problem solving in technology rich environments  </t>
  </si>
  <si>
    <t>No computer experience</t>
  </si>
  <si>
    <t>Opted out of computer based assessment</t>
  </si>
  <si>
    <t>Failed ICT core</t>
  </si>
  <si>
    <r>
      <t>NOTE: Detail may not sum to totals because of rounding. Some apparent differences between estimates may not be statistically significant.</t>
    </r>
    <r>
      <rPr>
        <sz val="8"/>
        <color indexed="8"/>
        <rFont val="Arial"/>
        <family val="2"/>
      </rPr>
      <t> </t>
    </r>
  </si>
  <si>
    <t>() Standard errors appear in parentheses.</t>
  </si>
  <si>
    <t>Figure 2.1</t>
  </si>
  <si>
    <t>Literacy levels by gender (England/OECD)</t>
  </si>
  <si>
    <t>Figure 2.2</t>
  </si>
  <si>
    <t>Numeracy levels by gender (England/OECD)</t>
  </si>
  <si>
    <t>Figure 2.3</t>
  </si>
  <si>
    <t>Problem solving levels by gender (England/OECD)</t>
  </si>
  <si>
    <t>Table 2.8 Spread of attainment – Percentage of adults at each level by age</t>
  </si>
  <si>
    <t>Below Level 1</t>
  </si>
  <si>
    <t>At Level 1</t>
  </si>
  <si>
    <t>At Level 2</t>
  </si>
  <si>
    <t>At Level 3</t>
  </si>
  <si>
    <t>At Level 4</t>
  </si>
  <si>
    <t>At Level 5</t>
  </si>
  <si>
    <t>(at or above 376)</t>
  </si>
  <si>
    <t>Aged 16-18</t>
  </si>
  <si>
    <t>#</t>
  </si>
  <si>
    <t>†</t>
  </si>
  <si>
    <t>Aged 19-24</t>
  </si>
  <si>
    <t>Aged 25-34</t>
  </si>
  <si>
    <t>Aged 35-44</t>
  </si>
  <si>
    <t>Aged 45-54</t>
  </si>
  <si>
    <t>Aged 55-65</t>
  </si>
  <si>
    <t>England mean overall</t>
  </si>
  <si>
    <t>(below 241)</t>
  </si>
  <si>
    <t>Aged19-24</t>
  </si>
  <si>
    <t>Source PIAAC (2012)</t>
  </si>
  <si>
    <t>† Not applicable</t>
  </si>
  <si>
    <t># Figure is larger than zero but less than 0.5</t>
  </si>
  <si>
    <t>Diff. in mean of youngest and oldest</t>
  </si>
  <si>
    <t>Diff. in international rankings of youngest and oldest </t>
  </si>
  <si>
    <t>Mean</t>
  </si>
  <si>
    <t>Rank</t>
  </si>
  <si>
    <t>m</t>
  </si>
  <si>
    <t>-28*</t>
  </si>
  <si>
    <t>Belgium</t>
  </si>
  <si>
    <t>-22*</t>
  </si>
  <si>
    <t>-15*</t>
  </si>
  <si>
    <t>-12*</t>
  </si>
  <si>
    <t>-17*</t>
  </si>
  <si>
    <t>-19*</t>
  </si>
  <si>
    <t>-29*</t>
  </si>
  <si>
    <t>-25*</t>
  </si>
  <si>
    <t>-33*</t>
  </si>
  <si>
    <t>-21*</t>
  </si>
  <si>
    <t>-47*</t>
  </si>
  <si>
    <t>Netherlands</t>
  </si>
  <si>
    <t>-32*</t>
  </si>
  <si>
    <t>-7*</t>
  </si>
  <si>
    <t>-9*</t>
  </si>
  <si>
    <t>N. Ireland</t>
  </si>
  <si>
    <t>OECD average</t>
  </si>
  <si>
    <t>England’s difference from OECD Average</t>
  </si>
  <si>
    <t>Table 2.9</t>
  </si>
  <si>
    <t>Literacy scores by age and international rankings</t>
  </si>
  <si>
    <t>Australia and Cyprus not included in this analysis as significances were calculated in the IDB analyzer</t>
  </si>
  <si>
    <r>
      <t>* Statistically significant at the 5 per cent level / m missing value</t>
    </r>
    <r>
      <rPr>
        <sz val="12"/>
        <color indexed="8"/>
        <rFont val="Arial"/>
        <family val="2"/>
      </rPr>
      <t xml:space="preserve"> </t>
    </r>
  </si>
  <si>
    <r>
      <t xml:space="preserve">() Standard errors appear in parentheses </t>
    </r>
    <r>
      <rPr>
        <sz val="12"/>
        <color indexed="8"/>
        <rFont val="Arial"/>
        <family val="2"/>
      </rPr>
      <t xml:space="preserve"> </t>
    </r>
  </si>
  <si>
    <r>
      <t>Republic of Ireland</t>
    </r>
    <r>
      <rPr>
        <sz val="8"/>
        <color indexed="8"/>
        <rFont val="Arial"/>
        <family val="2"/>
      </rPr>
      <t> </t>
    </r>
  </si>
  <si>
    <t>Figure 2.4</t>
  </si>
  <si>
    <t>Literacy performance by age, relative to the OECD average</t>
  </si>
  <si>
    <t>Table 2.10</t>
  </si>
  <si>
    <t>Numeracy scores by age and international rankings</t>
  </si>
  <si>
    <t>Diff. in int. rankings of youngest and oldest </t>
  </si>
  <si>
    <t>-16*</t>
  </si>
  <si>
    <t>-14*</t>
  </si>
  <si>
    <t>-20*</t>
  </si>
  <si>
    <t>-11*</t>
  </si>
  <si>
    <t>-13*</t>
  </si>
  <si>
    <t>Australia and Cyprus are not included in this analysis as significances were calculated in the IDB analyzer</t>
  </si>
  <si>
    <t xml:space="preserve">Figure 2.5 </t>
  </si>
  <si>
    <r>
      <t>Numeracy performance by age, relative to the OECD average</t>
    </r>
    <r>
      <rPr>
        <sz val="8"/>
        <color indexed="8"/>
        <rFont val="Arial"/>
        <family val="2"/>
      </rPr>
      <t> </t>
    </r>
  </si>
  <si>
    <t>Table 2.11</t>
  </si>
  <si>
    <t>Problem solving scores by age and international rankings</t>
  </si>
  <si>
    <t>Aged 55-65plus</t>
  </si>
  <si>
    <t>-35*</t>
  </si>
  <si>
    <t>-41*</t>
  </si>
  <si>
    <t>-31*</t>
  </si>
  <si>
    <t>-39*</t>
  </si>
  <si>
    <t>-45*</t>
  </si>
  <si>
    <t>-30*</t>
  </si>
  <si>
    <t>-36*</t>
  </si>
  <si>
    <t>-46*</t>
  </si>
  <si>
    <t>-18*</t>
  </si>
  <si>
    <t>-23*</t>
  </si>
  <si>
    <r>
      <t>* Statistically significant at the 5 per cent level</t>
    </r>
    <r>
      <rPr>
        <sz val="12"/>
        <color indexed="8"/>
        <rFont val="Arial"/>
        <family val="2"/>
      </rPr>
      <t xml:space="preserve"> </t>
    </r>
  </si>
  <si>
    <r>
      <t>m Missing value</t>
    </r>
    <r>
      <rPr>
        <sz val="12"/>
        <color indexed="8"/>
        <rFont val="Arial"/>
        <family val="2"/>
      </rPr>
      <t xml:space="preserve"> </t>
    </r>
  </si>
  <si>
    <t>Figure 2.6</t>
  </si>
  <si>
    <r>
      <t>Problem solving performance by age, relative to the OECD average</t>
    </r>
    <r>
      <rPr>
        <sz val="8"/>
        <color indexed="8"/>
        <rFont val="Arial"/>
        <family val="2"/>
      </rPr>
      <t> </t>
    </r>
  </si>
  <si>
    <t>Table 2.12 Literacy and numeracy skill level by highest level of educational attainment</t>
  </si>
  <si>
    <t>At Level 4/5</t>
  </si>
  <si>
    <t>Per cent</t>
  </si>
  <si>
    <t>Lower than upper secondary</t>
  </si>
  <si>
    <t>Upper secondary</t>
  </si>
  <si>
    <t>Tertiary</t>
  </si>
  <si>
    <t>Source: PIAAC (2012) International table: Table 3.10 (L, N, PS)</t>
  </si>
  <si>
    <t>Notes: Lower than upper secondary includes ISCED 1, 2 and 3C short. Upper secondary education includes ISCED 3A, 3B, 3C long and 4. Tertiary includes ISCED 5A, 5B and 6. Where possible, foreign qualifications are included as per their closest correspondence to the respective national education systems.</t>
  </si>
  <si>
    <t>Differences between England and the OECD average have not been tested for statistical significance.</t>
  </si>
  <si>
    <t>Table 2.13 Problem solving skill level by highest level of educational attainment</t>
  </si>
  <si>
    <t>No experience/ failed core</t>
  </si>
  <si>
    <r>
      <t>(0.3)</t>
    </r>
    <r>
      <rPr>
        <sz val="8"/>
        <color indexed="8"/>
        <rFont val="Arial"/>
        <family val="2"/>
      </rPr>
      <t> </t>
    </r>
  </si>
  <si>
    <t>Table 2.14  Literacy levels by current employment status</t>
  </si>
  <si>
    <t>Level 5</t>
  </si>
  <si>
    <t>Full-time employed              (self-employed, employee)</t>
  </si>
  <si>
    <t>Part-time employed               (self-employed, employee)</t>
  </si>
  <si>
    <t>Unemployed</t>
  </si>
  <si>
    <t>251*</t>
  </si>
  <si>
    <t>Pupil, student</t>
  </si>
  <si>
    <t>272*</t>
  </si>
  <si>
    <t>Apprentice, internship</t>
  </si>
  <si>
    <t>‡</t>
  </si>
  <si>
    <t>In retirement or early retirement</t>
  </si>
  <si>
    <t>Permanently disabled</t>
  </si>
  <si>
    <t>In compulsory military or community service</t>
  </si>
  <si>
    <t>Fulfilling domestic tasks or looking after children/family</t>
  </si>
  <si>
    <t>Other</t>
  </si>
  <si>
    <t>Don't know</t>
  </si>
  <si>
    <t>—</t>
  </si>
  <si>
    <t>— Not available</t>
  </si>
  <si>
    <t>‡ Reporting standards not met (i.e. fewer than 60 cases in this cell therefore robust inferences cannot be made)</t>
  </si>
  <si>
    <t>*The difference between England and OECD mean scores is statistically significant at the 5 per cent level. Differences between proportions at each level have not been tested for statistical significance.</t>
  </si>
  <si>
    <t>Table 2.15  Numeracy levels by current employment status</t>
  </si>
  <si>
    <t>Full-time employed               (self-employed, employee)</t>
  </si>
  <si>
    <t>273*</t>
  </si>
  <si>
    <t>Part-time employed              (self-employed, employee)</t>
  </si>
  <si>
    <t>235*</t>
  </si>
  <si>
    <t>264*</t>
  </si>
  <si>
    <t>206*</t>
  </si>
  <si>
    <t>233*</t>
  </si>
  <si>
    <r>
      <t>*The difference between England and OECD mean scores is statistically significant at the 5 per cent level. Differences between proportions at each level have not been tested for statistical significance.</t>
    </r>
    <r>
      <rPr>
        <sz val="8"/>
        <color indexed="8"/>
        <rFont val="Arial"/>
        <family val="2"/>
      </rPr>
      <t> </t>
    </r>
  </si>
  <si>
    <t> </t>
  </si>
  <si>
    <t>Table 2.16  Problem solving levels by current employment status</t>
  </si>
  <si>
    <t>Full-time employed (self-employed, employee)</t>
  </si>
  <si>
    <t>Part-time employed (self-employed, employee)</t>
  </si>
  <si>
    <t>293*</t>
  </si>
  <si>
    <t>263*</t>
  </si>
  <si>
    <t>Table 2.17  Average scores in literacy, numeracy and problem solving by self reported disability</t>
  </si>
  <si>
    <t>Yes, limited a lot</t>
  </si>
  <si>
    <t>Yes, limited a little</t>
  </si>
  <si>
    <t>No</t>
  </si>
  <si>
    <t>Table 2.18  Average scores in literacy, numeracy and problem solving by place of birth (whether born in UK or not)</t>
  </si>
  <si>
    <t>Born in country</t>
  </si>
  <si>
    <t>Yes</t>
  </si>
  <si>
    <t>266*</t>
  </si>
  <si>
    <t>282*</t>
  </si>
  <si>
    <t>255*</t>
  </si>
  <si>
    <t>Table 2.19  Literacy levels in England by place of birth (whether born in UK or not)</t>
  </si>
  <si>
    <t>Table 2.20  Average scores in literacy, numeracy and problem solving by whether language first spoken as a child is the same as the language of the survey</t>
  </si>
  <si>
    <t>Test language same as native language</t>
  </si>
  <si>
    <t>265*</t>
  </si>
  <si>
    <t>*The difference between England and OECD mean scores is statistically significant at the 5 per cent level</t>
  </si>
  <si>
    <t>Table 2.21  Literacy levels by whether language first spoken as a child is the same as the language of the survey</t>
  </si>
  <si>
    <t>Table 2.22  Average scores in literacy, numeracy and problem solving by interaction of country of birth and language first spoken as a child</t>
  </si>
  <si>
    <t>Native-born and native language</t>
  </si>
  <si>
    <t>Native-born and foreign language</t>
  </si>
  <si>
    <t>Foreign-born and native language</t>
  </si>
  <si>
    <t>Foreign-born and foreign language</t>
  </si>
  <si>
    <t>* The differences between England and OECD mean scores are statistically significant at the 5 per cent level.</t>
  </si>
  <si>
    <t>Table 2.23  Interaction of country of birth and language first spoken as a child on literacy levels in England</t>
  </si>
  <si>
    <t>c</t>
  </si>
  <si>
    <t>Source: PIAAC (2012) International Table: Table 3.16 (L)</t>
  </si>
  <si>
    <t>c There are too few observations or no observation to provide reliable estimates (i.e. there are fewer than 30 individuals).</t>
  </si>
  <si>
    <t>Table 2.24  Average scores in literacy, numeracy and problem solving by ethnic group</t>
  </si>
  <si>
    <t xml:space="preserve">White </t>
  </si>
  <si>
    <t xml:space="preserve">Mixed race </t>
  </si>
  <si>
    <t>Asian or Asian British</t>
  </si>
  <si>
    <t>244*</t>
  </si>
  <si>
    <t>232*</t>
  </si>
  <si>
    <t xml:space="preserve">Black or Black British </t>
  </si>
  <si>
    <t>242*</t>
  </si>
  <si>
    <t>223*</t>
  </si>
  <si>
    <t>260*</t>
  </si>
  <si>
    <t>Other ethnic group</t>
  </si>
  <si>
    <t>254*</t>
  </si>
  <si>
    <t>238*</t>
  </si>
  <si>
    <t>* The difference in average score compared with the average score for adults with White ethnicity is statistically significant at the 5 per cent level</t>
  </si>
  <si>
    <t>Table 2.25  Literacy skills by ethnicity</t>
  </si>
  <si>
    <t>Ethnicity</t>
  </si>
  <si>
    <t>Below Level 1 (%)</t>
  </si>
  <si>
    <t>Level 1 (%)</t>
  </si>
  <si>
    <t>Level 2 (%)</t>
  </si>
  <si>
    <t>Level 3 (%)</t>
  </si>
  <si>
    <t>Level 4 (%)</t>
  </si>
  <si>
    <t>Level 5 (%)</t>
  </si>
  <si>
    <t>White</t>
  </si>
  <si>
    <t>Mixed race</t>
  </si>
  <si>
    <t>Black or Black British</t>
  </si>
  <si>
    <t>Table 2.26  Problem solving skills by ethnicity</t>
  </si>
  <si>
    <t xml:space="preserve">† Not applicable </t>
  </si>
  <si>
    <t>Chapter 2 Tables</t>
  </si>
  <si>
    <t>Chapter 2 Figures</t>
  </si>
  <si>
    <t xml:space="preserve">‡ Reporting standards not met (i.e. fewer than 60 cases in this cell therefore robust inferences cannot be made) </t>
  </si>
  <si>
    <t>F 2.1</t>
  </si>
  <si>
    <t>F 2.2</t>
  </si>
  <si>
    <t>F 2.3</t>
  </si>
  <si>
    <t>F 2.4</t>
  </si>
  <si>
    <t>F 2.5</t>
  </si>
  <si>
    <t>F 2.6</t>
  </si>
  <si>
    <t>Tables for Chapter 3</t>
  </si>
  <si>
    <t>Table 3.1  Average literacy, numeracy and problem solving scores by industry sector</t>
  </si>
  <si>
    <t>A</t>
  </si>
  <si>
    <t>Agriculture, forestry and fishing</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</si>
  <si>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</si>
  <si>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</si>
  <si>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</si>
  <si>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</si>
  <si>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</si>
  <si>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</si>
  <si>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</si>
  <si>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</si>
  <si>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</si>
  <si>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</si>
  <si>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</si>
  <si>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</si>
  <si>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269*</t>
  </si>
  <si>
    <t>257*</t>
  </si>
  <si>
    <t>276*</t>
  </si>
  <si>
    <t>H</t>
  </si>
  <si>
    <t>Transportation and storage</t>
  </si>
  <si>
    <t>258*</t>
  </si>
  <si>
    <t>250*</t>
  </si>
  <si>
    <t>I</t>
  </si>
  <si>
    <t>Accommodation and food service activities</t>
  </si>
  <si>
    <t>J</t>
  </si>
  <si>
    <t>Information and communication</t>
  </si>
  <si>
    <t>K</t>
  </si>
  <si>
    <t>Financial and insurance activities</t>
  </si>
  <si>
    <t>309*</t>
  </si>
  <si>
    <t>L</t>
  </si>
  <si>
    <t>Real estate activities</t>
  </si>
  <si>
    <t>M</t>
  </si>
  <si>
    <t>Professional, scientific and technical activities</t>
  </si>
  <si>
    <t>N</t>
  </si>
  <si>
    <t>Administrative and support service activities</t>
  </si>
  <si>
    <t>O</t>
  </si>
  <si>
    <t>Public administration and defence; compulsory social security</t>
  </si>
  <si>
    <t>P</t>
  </si>
  <si>
    <t>Education</t>
  </si>
  <si>
    <t>283*</t>
  </si>
  <si>
    <t>Q</t>
  </si>
  <si>
    <t>Human health and social work activities</t>
  </si>
  <si>
    <t>R</t>
  </si>
  <si>
    <t>Arts, entertainment and recreation</t>
  </si>
  <si>
    <t>S</t>
  </si>
  <si>
    <t>Other service activities</t>
  </si>
  <si>
    <t>T</t>
  </si>
  <si>
    <t>Activities of households as employers; undifferentiated goods- and services-producing activities of households for own use</t>
  </si>
  <si>
    <t>* The differences between England and OECD mean scores are statistically significant at the 5 per cent level</t>
  </si>
  <si>
    <t xml:space="preserve"> () Standard errors appear in parentheses</t>
  </si>
  <si>
    <t>Table 3.2  Average literacy score and distribution of proficiency levels by occupation</t>
  </si>
  <si>
    <r>
      <t xml:space="preserve">Below </t>
    </r>
    <r>
      <rPr>
        <b/>
        <sz val="10"/>
        <color indexed="8"/>
        <rFont val="Arial"/>
        <family val="2"/>
      </rPr>
      <t>Level 1</t>
    </r>
  </si>
  <si>
    <t>(%)</t>
  </si>
  <si>
    <t>Armed forces</t>
  </si>
  <si>
    <t>Legislators, senior officials and managers</t>
  </si>
  <si>
    <t>Professionals</t>
  </si>
  <si>
    <t>307*</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</si>
  <si>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</si>
  <si>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</si>
  <si>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</si>
  <si>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</si>
  <si>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</si>
  <si>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</si>
  <si>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</si>
  <si>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Table 3.3  Average numeracy score and distribution of proficiency levels by occupation</t>
  </si>
  <si>
    <t>271*</t>
  </si>
  <si>
    <t>252*</t>
  </si>
  <si>
    <t>246*</t>
  </si>
  <si>
    <t>231*</t>
  </si>
  <si>
    <t>Table 3.4  Average problem solving score and distribution of proficiency levels by occupation</t>
  </si>
  <si>
    <t>306*</t>
  </si>
  <si>
    <t>Table 3.5  Average literacy, numeracy and problem solving scores by monthly salary in deciles</t>
  </si>
  <si>
    <t>1st (highest) decile</t>
  </si>
  <si>
    <t>311*</t>
  </si>
  <si>
    <t>312*</t>
  </si>
  <si>
    <t>2nd decile</t>
  </si>
  <si>
    <t>3rd decile</t>
  </si>
  <si>
    <t>4th decile</t>
  </si>
  <si>
    <t>277*</t>
  </si>
  <si>
    <t>5th decile</t>
  </si>
  <si>
    <t>270*</t>
  </si>
  <si>
    <t>6th decile</t>
  </si>
  <si>
    <t>7th decile</t>
  </si>
  <si>
    <t>8th decile</t>
  </si>
  <si>
    <t>256*</t>
  </si>
  <si>
    <t>239*</t>
  </si>
  <si>
    <t>9th decile</t>
  </si>
  <si>
    <t>10th (lowest) decile</t>
  </si>
  <si>
    <t xml:space="preserve">* The differences between England and OECD mean scores are statistically significant at the 5 per cent level </t>
  </si>
  <si>
    <t>Table 3.6  Average literacy, numeracy and problem solving scores by how often influencing skills are used at work</t>
  </si>
  <si>
    <t>All zero response</t>
  </si>
  <si>
    <t>230*</t>
  </si>
  <si>
    <t>Lowest to 20%</t>
  </si>
  <si>
    <t>253*</t>
  </si>
  <si>
    <t>More than 20% to 40%</t>
  </si>
  <si>
    <t>More than 40% to 60%</t>
  </si>
  <si>
    <t>268*</t>
  </si>
  <si>
    <t>More than 60% to 80%</t>
  </si>
  <si>
    <t>280*</t>
  </si>
  <si>
    <t>More than 80%</t>
  </si>
  <si>
    <t>Table 3.7  Average literacy, numeracy and problem scores by the proportion of time spent cooperating at work</t>
  </si>
  <si>
    <t>None of the time</t>
  </si>
  <si>
    <t>Up to a quarter of the time</t>
  </si>
  <si>
    <t>275*</t>
  </si>
  <si>
    <t>Up to half of the time</t>
  </si>
  <si>
    <t>More than half of the time</t>
  </si>
  <si>
    <t>292*</t>
  </si>
  <si>
    <t>All of the time</t>
  </si>
  <si>
    <t>Table 3.8  Average literacy, numeracy and problem scores by how often planning and organising skills are used at work</t>
  </si>
  <si>
    <t>237*</t>
  </si>
  <si>
    <t>297*</t>
  </si>
  <si>
    <t>299*</t>
  </si>
  <si>
    <t>Table 3.9  Average literacy, numeracy and problem solving scores by how often simple and complex problems are solved at work</t>
  </si>
  <si>
    <t>Simple problem solving skills</t>
  </si>
  <si>
    <t>Every day</t>
  </si>
  <si>
    <t>278*</t>
  </si>
  <si>
    <t>At least once a week but not every day</t>
  </si>
  <si>
    <t>Less than once a week but at least once a month</t>
  </si>
  <si>
    <t>Less than once a month</t>
  </si>
  <si>
    <t>Never</t>
  </si>
  <si>
    <t>228*</t>
  </si>
  <si>
    <t>Complex problem solving skills</t>
  </si>
  <si>
    <t>Table 3.10  Average literacy, numeracy and problem solving scores by ICT use at work</t>
  </si>
  <si>
    <t>240*</t>
  </si>
  <si>
    <t>285*</t>
  </si>
  <si>
    <t>291*</t>
  </si>
  <si>
    <t>Table 3.11  Average literacy, numeracy and problem solving scores by reading skills use at work (prose and document texts)</t>
  </si>
  <si>
    <t>219*</t>
  </si>
  <si>
    <t>284*</t>
  </si>
  <si>
    <t>286*</t>
  </si>
  <si>
    <t>Table 3.12  Average literacy, numeracy and problem solving scores by numeracy skills use at work (basic and advanced)</t>
  </si>
  <si>
    <t>Table 3.13  Average literacy, numeracy and problem solving scores by learning at work</t>
  </si>
  <si>
    <t>220*</t>
  </si>
  <si>
    <t>Chapter 4 Tables</t>
  </si>
  <si>
    <t>Chapter 4 Figures</t>
  </si>
  <si>
    <t>F 4.1</t>
  </si>
  <si>
    <t>F 4.2</t>
  </si>
  <si>
    <t>F 4.3</t>
  </si>
  <si>
    <t>F 4.4</t>
  </si>
  <si>
    <t>F 4.5</t>
  </si>
  <si>
    <t>Table 4.1</t>
  </si>
  <si>
    <t>Everyday reading practices of adults in England</t>
  </si>
  <si>
    <t>Less than once a week but</t>
  </si>
  <si>
    <t>Outside your work, in everyday life, how often do you usually read...</t>
  </si>
  <si>
    <t xml:space="preserve"> at least once a month</t>
  </si>
  <si>
    <t>%</t>
  </si>
  <si>
    <t>letters, memos or emails</t>
  </si>
  <si>
    <t>articles in newspapers, magazines or newsletters</t>
  </si>
  <si>
    <t>bills, invoices, bank statements or other financial statements</t>
  </si>
  <si>
    <t>books, fiction or non-fiction</t>
  </si>
  <si>
    <t>directions or instructions</t>
  </si>
  <si>
    <t>manuals or reference materials</t>
  </si>
  <si>
    <t>articles in professional journals or scholarly publications</t>
  </si>
  <si>
    <t>diagrams, maps or schematics</t>
  </si>
  <si>
    <t>Totals may not sum to 100 per cent due to rounding</t>
  </si>
  <si>
    <t>Table 4.2</t>
  </si>
  <si>
    <t>Everyday use of reading skills by scores in each domain</t>
  </si>
  <si>
    <r>
      <t xml:space="preserve">Mean </t>
    </r>
    <r>
      <rPr>
        <sz val="10"/>
        <rFont val="Arial"/>
        <family val="2"/>
      </rPr>
      <t>(standard error)</t>
    </r>
  </si>
  <si>
    <t>222*</t>
  </si>
  <si>
    <t>249*</t>
  </si>
  <si>
    <t>274*</t>
  </si>
  <si>
    <r>
      <t>†</t>
    </r>
    <r>
      <rPr>
        <sz val="10"/>
        <color indexed="8"/>
        <rFont val="Arial"/>
        <family val="2"/>
      </rPr>
      <t xml:space="preserve"> Not applicable</t>
    </r>
  </si>
  <si>
    <t>Table 4.3</t>
  </si>
  <si>
    <t>Everyday writing practices of adults in England</t>
  </si>
  <si>
    <t>Outside your work, in everyday life, how often do you usually...</t>
  </si>
  <si>
    <t>write letters, memos or emails</t>
  </si>
  <si>
    <t>fill in forms</t>
  </si>
  <si>
    <t>write reports</t>
  </si>
  <si>
    <t>write articles for newspapers, magazines or newsletters</t>
  </si>
  <si>
    <t>Totals may not sum to 100 due to rounding</t>
  </si>
  <si>
    <t>Table 4.4</t>
  </si>
  <si>
    <t>Everyday use of writing skills by scores in each domain</t>
  </si>
  <si>
    <r>
      <t>Source: PIAAC (2012</t>
    </r>
    <r>
      <rPr>
        <sz val="12"/>
        <color indexed="8"/>
        <rFont val="Arial"/>
        <family val="2"/>
      </rPr>
      <t>)</t>
    </r>
  </si>
  <si>
    <t>Table 4.5</t>
  </si>
  <si>
    <t>Everyday numeracy practices of adults in England</t>
  </si>
  <si>
    <t>calculate prices, costs or budgets</t>
  </si>
  <si>
    <t>use a calculator – either hand-held or computer based</t>
  </si>
  <si>
    <t>use or calculate fractions, decimals or percentages</t>
  </si>
  <si>
    <r>
      <t>use simple algebra</t>
    </r>
    <r>
      <rPr>
        <vertAlign val="superscript"/>
        <sz val="11"/>
        <color indexed="8"/>
        <rFont val="Calibri"/>
        <family val="2"/>
      </rPr>
      <t>1</t>
    </r>
    <r>
      <rPr>
        <sz val="11"/>
        <color theme="1"/>
        <rFont val="Calibri"/>
        <family val="2"/>
        <scheme val="minor"/>
      </rPr>
      <t xml:space="preserve"> or formulas</t>
    </r>
  </si>
  <si>
    <t>use more advanced maths or statistics such as calculus, complex algebra, trigonometry or use of regression techniques</t>
  </si>
  <si>
    <t>prepare charts, graphs or tables</t>
  </si>
  <si>
    <t xml:space="preserve">Totals may not sum to 100 per cent due to rounding </t>
  </si>
  <si>
    <r>
      <rPr>
        <vertAlign val="superscript"/>
        <sz val="11"/>
        <color indexed="8"/>
        <rFont val="Arial"/>
        <family val="2"/>
      </rPr>
      <t>1</t>
    </r>
    <r>
      <rPr>
        <sz val="11"/>
        <color indexed="8"/>
        <rFont val="Arial"/>
        <family val="2"/>
      </rPr>
      <t xml:space="preserve"> By simple algebra or formula, we mean a mathematical rule that enables us to find an unknown number or quantity. For example, a rule for finding an area when length and width are known, or for working out how much more time is needed to travel a certain distance if speed is reduced.</t>
    </r>
  </si>
  <si>
    <t>Table 4.6</t>
  </si>
  <si>
    <t>Everyday use of numeracy skills by scores in each domain</t>
  </si>
  <si>
    <t>218*</t>
  </si>
  <si>
    <t>243*</t>
  </si>
  <si>
    <t>Table 4.7</t>
  </si>
  <si>
    <t>Everyday ICT practices of adults in England</t>
  </si>
  <si>
    <t>use email</t>
  </si>
  <si>
    <t>use the internet in order to better understand issues related to, for example, your health or illnesses, financial matters, or environmental issues</t>
  </si>
  <si>
    <t>conduct transactions on the internet, for example, buying or selling products or services, or banking</t>
  </si>
  <si>
    <t>use a word processor, for example Word</t>
  </si>
  <si>
    <t>take part in real-time discussions on the internet, for example, online conferences or chat groups</t>
  </si>
  <si>
    <t>use spreadsheet software, for example Excel</t>
  </si>
  <si>
    <t>use a programming language to program or write computer code</t>
  </si>
  <si>
    <t>Table 4.8</t>
  </si>
  <si>
    <t>Everyday use of ICT skills by scores in each domain</t>
  </si>
  <si>
    <t>261*</t>
  </si>
  <si>
    <t>288*</t>
  </si>
  <si>
    <t>Figure 4.1</t>
  </si>
  <si>
    <t>Frequency of everyday reading of different text types (England/OECD)</t>
  </si>
  <si>
    <t>Figure 4.2</t>
  </si>
  <si>
    <t>Frequency of everyday reading by age bands (England/OECD)</t>
  </si>
  <si>
    <t>Figure 4.3</t>
  </si>
  <si>
    <t>Frequency of everyday writing of different text types (England/OECD)</t>
  </si>
  <si>
    <t>Figure 4.4</t>
  </si>
  <si>
    <t>Frequency of everyday use of numeracy (England/OECD)</t>
  </si>
  <si>
    <t>Figure 4.5</t>
  </si>
  <si>
    <t>Frequency of everyday use of ICT (England/OECD)</t>
  </si>
  <si>
    <t>Chapter 5 Tables</t>
  </si>
  <si>
    <t>Chapter 5 Figures</t>
  </si>
  <si>
    <t>F 5.1</t>
  </si>
  <si>
    <t>F 5.2</t>
  </si>
  <si>
    <t>F 5.3</t>
  </si>
  <si>
    <t>Table 5.1 Percentage of adults at each proficiency level in each domain (England/OECD)</t>
  </si>
  <si>
    <t>Low proficiency</t>
  </si>
  <si>
    <t>OECD</t>
  </si>
  <si>
    <t>24.4*</t>
  </si>
  <si>
    <t>* The differences between England and OECD for low proficiency is statistically significant at the 5 per cent level</t>
  </si>
  <si>
    <t>Table 5.2 Category/Characteristic and Reference categories</t>
  </si>
  <si>
    <t>Variable</t>
  </si>
  <si>
    <t>Reference category</t>
  </si>
  <si>
    <t>Gender</t>
  </si>
  <si>
    <t>Male</t>
  </si>
  <si>
    <t>Age</t>
  </si>
  <si>
    <t>35-44 years</t>
  </si>
  <si>
    <t>Level of education</t>
  </si>
  <si>
    <t>Secondary school</t>
  </si>
  <si>
    <t>Employment status</t>
  </si>
  <si>
    <t>Employed or self-employed</t>
  </si>
  <si>
    <t>English as an additional  language (EAL)</t>
  </si>
  <si>
    <t>English as a first language</t>
  </si>
  <si>
    <t>Ethnicity*English as an additional language (EAL) interaction</t>
  </si>
  <si>
    <t>White*English as a first language</t>
  </si>
  <si>
    <t>Born in the UK or not</t>
  </si>
  <si>
    <t>Born in the UK</t>
  </si>
  <si>
    <t>General health</t>
  </si>
  <si>
    <t>Very good</t>
  </si>
  <si>
    <t>Disability status</t>
  </si>
  <si>
    <t>No disability</t>
  </si>
  <si>
    <t>Mother and father’s level of education</t>
  </si>
  <si>
    <t>Less than secondary school</t>
  </si>
  <si>
    <t>Computer experience in everyday life</t>
  </si>
  <si>
    <t>Has computer experience</t>
  </si>
  <si>
    <t>Having children or not</t>
  </si>
  <si>
    <t>Does not have children</t>
  </si>
  <si>
    <t>Job industry</t>
  </si>
  <si>
    <t>Human health and social work</t>
  </si>
  <si>
    <t>Occupation</t>
  </si>
  <si>
    <t>Services and shop and market sales</t>
  </si>
  <si>
    <t>Table 5.3 Baseline probability for low proficiency in each domain</t>
  </si>
  <si>
    <t>Probability of having low proficiency</t>
  </si>
  <si>
    <t>Table 5.4 Characteristics significantly associated with low proficiency in each domain</t>
  </si>
  <si>
    <t>Lower levels of education</t>
  </si>
  <si>
    <t xml:space="preserve">Ethnicity </t>
  </si>
  <si>
    <t>(i.e. Black)</t>
  </si>
  <si>
    <t>(i.e. Black, Asian or Mixed)</t>
  </si>
  <si>
    <t>Not having ‘very good’ general health</t>
  </si>
  <si>
    <t>Having less than ‘very good’ general health</t>
  </si>
  <si>
    <t>Having ‘poor’ general health</t>
  </si>
  <si>
    <t>Lower parental level of education</t>
  </si>
  <si>
    <t>No computer experience in everyday life</t>
  </si>
  <si>
    <t xml:space="preserve">Occupation </t>
  </si>
  <si>
    <t>(i.e. services and shop and market sales)</t>
  </si>
  <si>
    <t xml:space="preserve">Job industry </t>
  </si>
  <si>
    <t>(i.e. human health and social work)</t>
  </si>
  <si>
    <t>(i.e. not employed or looking for work)</t>
  </si>
  <si>
    <t>(i.e. employed or self-employed)</t>
  </si>
  <si>
    <t>English as an additional language</t>
  </si>
  <si>
    <t>Being female</t>
  </si>
  <si>
    <t xml:space="preserve">Ethnicity*EAL </t>
  </si>
  <si>
    <t>(i.e. Mixed)</t>
  </si>
  <si>
    <t>Not born in the UK</t>
  </si>
  <si>
    <t>(i.e. being 45-65 years old)</t>
  </si>
  <si>
    <t>Figure 5.1 Probability of achieving Level 1 or below in literacy, controlling for different characteristics</t>
  </si>
  <si>
    <r>
      <t>Notes:</t>
    </r>
    <r>
      <rPr>
        <sz val="12"/>
        <color indexed="8"/>
        <rFont val="Arial"/>
        <family val="2"/>
      </rPr>
      <t xml:space="preserve"> </t>
    </r>
    <r>
      <rPr>
        <sz val="10"/>
        <color indexed="8"/>
        <rFont val="Arial"/>
        <family val="2"/>
      </rPr>
      <t>Baseline probability for ‘low proficiency’ in literacy is 15.7 per cent</t>
    </r>
  </si>
  <si>
    <t>Figure 5.2 Probability of achieving Level 1 or below in numeracy, controlling for different characteristics</t>
  </si>
  <si>
    <r>
      <t>Notes:</t>
    </r>
    <r>
      <rPr>
        <sz val="12"/>
        <color indexed="8"/>
        <rFont val="Arial"/>
        <family val="2"/>
      </rPr>
      <t xml:space="preserve"> </t>
    </r>
    <r>
      <rPr>
        <sz val="10"/>
        <color indexed="8"/>
        <rFont val="Arial"/>
        <family val="2"/>
      </rPr>
      <t>Baseline probability for ‘low proficiency’ in numeracy is 18.6 per cent</t>
    </r>
  </si>
  <si>
    <t>Figure 5.3 Probability of achieving below Level 1 in problem solving, controlling for different characteristics</t>
  </si>
  <si>
    <r>
      <t>Notes:</t>
    </r>
    <r>
      <rPr>
        <sz val="12"/>
        <color indexed="8"/>
        <rFont val="Arial"/>
        <family val="2"/>
      </rPr>
      <t xml:space="preserve"> </t>
    </r>
    <r>
      <rPr>
        <sz val="10"/>
        <color indexed="8"/>
        <rFont val="Arial"/>
        <family val="2"/>
      </rPr>
      <t>Baseline probability for ‘low proficiency’ in literacy is 25.2 per cent</t>
    </r>
  </si>
  <si>
    <t>Chapter 6 Tables</t>
  </si>
  <si>
    <t>Table 6.1</t>
  </si>
  <si>
    <t>Participants by age band (weighted)</t>
  </si>
  <si>
    <t>Age band</t>
  </si>
  <si>
    <t>IALS per cent</t>
  </si>
  <si>
    <t>International Survey of Adult Skills per cent</t>
  </si>
  <si>
    <t>16-24</t>
  </si>
  <si>
    <t>25-34</t>
  </si>
  <si>
    <t>35-44</t>
  </si>
  <si>
    <t>45-54</t>
  </si>
  <si>
    <r>
      <t>55-65</t>
    </r>
    <r>
      <rPr>
        <b/>
        <sz val="12"/>
        <color indexed="8"/>
        <rFont val="Arial"/>
        <family val="2"/>
      </rPr>
      <t>*</t>
    </r>
  </si>
  <si>
    <t>Total</t>
  </si>
  <si>
    <t>Source: PIAAC 2012; IALS Trend Data</t>
  </si>
  <si>
    <t>The data in this table are weighted</t>
  </si>
  <si>
    <r>
      <t>* The differences between IALS and the International Survey of Adult Skills mean scores are statistically significant at the 5 per cent level</t>
    </r>
    <r>
      <rPr>
        <b/>
        <sz val="10"/>
        <color indexed="8"/>
        <rFont val="Arial"/>
        <family val="2"/>
      </rPr>
      <t xml:space="preserve"> </t>
    </r>
  </si>
  <si>
    <t>Table 6.2 Proportions at different education levels by age bands in IALS</t>
  </si>
  <si>
    <t>Education level*</t>
  </si>
  <si>
    <t>Age bands</t>
  </si>
  <si>
    <t>55-65</t>
  </si>
  <si>
    <t>Three years or fewer of secondary education</t>
  </si>
  <si>
    <t xml:space="preserve">Full secondary education </t>
  </si>
  <si>
    <t>University or equivalent</t>
  </si>
  <si>
    <t>* The differences between IALS and the International Survey of Adult Skills mean scores are statistically significant at the 5 per cent level for all categories in this table</t>
  </si>
  <si>
    <t>Table 6.3 Proportions at different education levels by age bands in the International Survey of Adult Skills</t>
  </si>
  <si>
    <t>Education level</t>
  </si>
  <si>
    <t>Full secondary education</t>
  </si>
  <si>
    <t>Not definable</t>
  </si>
  <si>
    <t>Table 6.4 International average scores for IALS and the International Survey of Adults Skills</t>
  </si>
  <si>
    <t>IALS</t>
  </si>
  <si>
    <t>International Survey of Adults Skills</t>
  </si>
  <si>
    <t>Average</t>
  </si>
  <si>
    <t xml:space="preserve">Average of participating  </t>
  </si>
  <si>
    <t>countries **</t>
  </si>
  <si>
    <t>Australia*</t>
  </si>
  <si>
    <t>Canada**</t>
  </si>
  <si>
    <t>Czech Republic**</t>
  </si>
  <si>
    <t>Denmark**</t>
  </si>
  <si>
    <t>Germany**</t>
  </si>
  <si>
    <t>Ireland (Republic of)</t>
  </si>
  <si>
    <t>Italy*</t>
  </si>
  <si>
    <t>Norway**</t>
  </si>
  <si>
    <t>Poland*</t>
  </si>
  <si>
    <t>Sweden**</t>
  </si>
  <si>
    <t>United States**</t>
  </si>
  <si>
    <t>England (UK)*</t>
  </si>
  <si>
    <t>Northern Ireland (UK)*</t>
  </si>
  <si>
    <t>Source: PIAAC Data Explorer plus England analyses for IALS</t>
  </si>
  <si>
    <t>* Statistically significant lower score for IALS when compared with the International Survey of Adults Skills at the 5 per cent level</t>
  </si>
  <si>
    <t>** Statistically significant higher score for IALS when compared with the International Survey of Adults Skills at the 5 per cent level</t>
  </si>
  <si>
    <t>Countries are ordered alphabetically as they are in the international report for the International Survey of Adult Skills. England and Northern Ireland appear at the end of the table as they are both part of the UK.</t>
  </si>
  <si>
    <t>Table 6.5</t>
  </si>
  <si>
    <t>Literacy scores by age band</t>
  </si>
  <si>
    <t>International Survey of Adult Skills</t>
  </si>
  <si>
    <t>273 (3.8)</t>
  </si>
  <si>
    <t>265 (2.4)</t>
  </si>
  <si>
    <t>277 (2.8)</t>
  </si>
  <si>
    <t>280 (2.1)</t>
  </si>
  <si>
    <t>277 (2.9)</t>
  </si>
  <si>
    <t>279 (1.6)</t>
  </si>
  <si>
    <t>265 (4.3)</t>
  </si>
  <si>
    <t>271 (1.8)</t>
  </si>
  <si>
    <r>
      <t>55-65</t>
    </r>
    <r>
      <rPr>
        <b/>
        <sz val="11"/>
        <color indexed="8"/>
        <rFont val="Arial"/>
        <family val="2"/>
      </rPr>
      <t>*</t>
    </r>
  </si>
  <si>
    <t>235 (3.8)</t>
  </si>
  <si>
    <t>265 (2.0)</t>
  </si>
  <si>
    <t>* The differences between IALS and the International Survey of Adult Skills mean scores are statistically significant at the 5 per cent level</t>
  </si>
  <si>
    <t>Table 6.6</t>
  </si>
  <si>
    <t xml:space="preserve">Literacy proficiency levels </t>
  </si>
  <si>
    <t>Proficiency level</t>
  </si>
  <si>
    <r>
      <t>Below Level 1</t>
    </r>
    <r>
      <rPr>
        <b/>
        <sz val="11"/>
        <color indexed="8"/>
        <rFont val="Arial"/>
        <family val="2"/>
      </rPr>
      <t>*</t>
    </r>
  </si>
  <si>
    <t>8 (0.9)</t>
  </si>
  <si>
    <t>3 (0.8)</t>
  </si>
  <si>
    <t>14 (0.9)</t>
  </si>
  <si>
    <t>13 (0.4)</t>
  </si>
  <si>
    <r>
      <t>Level 2</t>
    </r>
    <r>
      <rPr>
        <b/>
        <sz val="11"/>
        <color indexed="8"/>
        <rFont val="Arial"/>
        <family val="2"/>
      </rPr>
      <t>*</t>
    </r>
  </si>
  <si>
    <t>29 (1.3)</t>
  </si>
  <si>
    <t>34 (0.7)</t>
  </si>
  <si>
    <t>34 (1.3)</t>
  </si>
  <si>
    <t>36 (1.0)</t>
  </si>
  <si>
    <t>14 (1.0)</t>
  </si>
  <si>
    <t>13 (1.0)</t>
  </si>
  <si>
    <t>1 (0.3)</t>
  </si>
  <si>
    <t>1 (0.7)</t>
  </si>
  <si>
    <t>Table 6.7</t>
  </si>
  <si>
    <t>Scores by education levels (and proportions)</t>
  </si>
  <si>
    <t>IALS score</t>
  </si>
  <si>
    <t>International Survey of Adult Skills proportion</t>
  </si>
  <si>
    <t>International Survey of Adult Skills score</t>
  </si>
  <si>
    <t>proportion</t>
  </si>
  <si>
    <t>Not applicable</t>
  </si>
  <si>
    <t>Table 6.8 Average scores by education levels and age bands in IALS</t>
  </si>
  <si>
    <t>247*</t>
  </si>
  <si>
    <t>290*</t>
  </si>
  <si>
    <t>287*</t>
  </si>
  <si>
    <t>301*</t>
  </si>
  <si>
    <t>316*</t>
  </si>
  <si>
    <t>Table 6.9 Average scores by education levels and age bands in the International Survey of Adult Skills</t>
  </si>
  <si>
    <t>213*</t>
  </si>
  <si>
    <t>224*</t>
  </si>
  <si>
    <t>296*</t>
  </si>
  <si>
    <t>294*</t>
  </si>
  <si>
    <t>England (UK)</t>
  </si>
  <si>
    <t>Female</t>
  </si>
  <si>
    <t>16-18</t>
  </si>
  <si>
    <t>19-24</t>
  </si>
  <si>
    <t>55+</t>
  </si>
  <si>
    <t>Ireland</t>
  </si>
  <si>
    <t>Northern Ireland (UK)</t>
  </si>
  <si>
    <t>At least once a week</t>
  </si>
  <si>
    <t>24 years or less</t>
  </si>
  <si>
    <t>25-34 years</t>
  </si>
  <si>
    <t>45-54 years</t>
  </si>
  <si>
    <t>55-65 years</t>
  </si>
  <si>
    <t>16-24 years</t>
  </si>
  <si>
    <t>letters</t>
  </si>
  <si>
    <t>forms</t>
  </si>
  <si>
    <t>reports</t>
  </si>
  <si>
    <t>articles</t>
  </si>
  <si>
    <t>use a calculator - either hand-held or computer based</t>
  </si>
  <si>
    <t>use simple algebra or formulas</t>
  </si>
  <si>
    <t xml:space="preserve">use more advanced maths or statistics </t>
  </si>
  <si>
    <t>use the internet to better understand issues</t>
  </si>
  <si>
    <t>conduct transactions on the internet</t>
  </si>
  <si>
    <t>use a word processor</t>
  </si>
  <si>
    <t>take part in real-time discussions on the internet</t>
  </si>
  <si>
    <t>use spreadsheet software</t>
  </si>
  <si>
    <t>Probability</t>
  </si>
  <si>
    <t>Less than secondary school (Secondary school)</t>
  </si>
  <si>
    <t>+</t>
  </si>
  <si>
    <t>Above secondary school (Secondary school)</t>
  </si>
  <si>
    <t>-</t>
  </si>
  <si>
    <t>Ethnicity Black (White)</t>
  </si>
  <si>
    <t>Ethnicity – missing response (White)</t>
  </si>
  <si>
    <t>Excellent health (Very good)</t>
  </si>
  <si>
    <t>Good health (Very good)</t>
  </si>
  <si>
    <t>Fair health (Very good)</t>
  </si>
  <si>
    <t>Poor health (Very good)</t>
  </si>
  <si>
    <t>Father above secondary school (Less than secondary school)</t>
  </si>
  <si>
    <t>Mother secondary school (Less than secondary school)</t>
  </si>
  <si>
    <t>Mother above secondary school (Less than secondary school)</t>
  </si>
  <si>
    <t>No computer experience in everyday life (Computer experience)</t>
  </si>
  <si>
    <t>Computer experience – missing response (Computer experience)</t>
  </si>
  <si>
    <t>Industry – Public administration and defence; compulsory social security (Human health and social work)</t>
  </si>
  <si>
    <t>Occuption – Armed Forces (Services and shop and market sales)</t>
  </si>
  <si>
    <t>Occupation – Professionals (Services and shop and market sales)</t>
  </si>
  <si>
    <t>Female (Male)</t>
  </si>
  <si>
    <t>Employment – Not employed and looking for work (Employed or self-employed)</t>
  </si>
  <si>
    <t>Employment – Other (Employed or self-employed)</t>
  </si>
  <si>
    <t>English additional language (First language)</t>
  </si>
  <si>
    <t>Ethnicity Mixed (White)</t>
  </si>
  <si>
    <t>Ethnicity Asian (White)</t>
  </si>
  <si>
    <t>Ethnicity Mixed * English additional language (White*English first language)</t>
  </si>
  <si>
    <t>Not born in the UK (Born in UK)</t>
  </si>
  <si>
    <t>Father secondary school (Less than secondary school)</t>
  </si>
  <si>
    <t>Children – missing response (Not have children)</t>
  </si>
  <si>
    <t>Occupation – Legislators, senior officials and managers (Services and shop and market sales)</t>
  </si>
  <si>
    <t>Aged 45–54 (35–44)</t>
  </si>
  <si>
    <t>Aged 55–65 (35–44)</t>
  </si>
  <si>
    <t>Employment – Student (Employed or self-employed)</t>
  </si>
  <si>
    <t>Occupation – Clerks (Services and shop and market sales)</t>
  </si>
</sst>
</file>

<file path=xl/styles.xml><?xml version="1.0" encoding="utf-8"?>
<styleSheet xmlns="http://schemas.openxmlformats.org/spreadsheetml/2006/main">
  <numFmts count="2">
    <numFmt numFmtId="164" formatCode="\(0.0\)"/>
    <numFmt numFmtId="165" formatCode="0.0"/>
  </numFmts>
  <fonts count="53">
    <font>
      <sz val="11"/>
      <color theme="1"/>
      <name val="Calibri"/>
      <family val="2"/>
      <scheme val="minor"/>
    </font>
    <font>
      <sz val="12"/>
      <color indexed="8"/>
      <name val="Arial"/>
      <family val="2"/>
    </font>
    <font>
      <sz val="12"/>
      <color indexed="8"/>
      <name val="Arial"/>
      <family val="2"/>
    </font>
    <font>
      <sz val="12"/>
      <color indexed="8"/>
      <name val="Arial"/>
      <family val="2"/>
    </font>
    <font>
      <sz val="10"/>
      <color indexed="8"/>
      <name val="Arial"/>
      <family val="2"/>
    </font>
    <font>
      <b/>
      <sz val="12"/>
      <color indexed="8"/>
      <name val="Arial"/>
      <family val="2"/>
    </font>
    <font>
      <b/>
      <sz val="10"/>
      <name val="Arial"/>
      <family val="2"/>
    </font>
    <font>
      <b/>
      <sz val="10"/>
      <color indexed="8"/>
      <name val="Arial"/>
      <family val="2"/>
    </font>
    <font>
      <sz val="12"/>
      <color indexed="8"/>
      <name val="Arial"/>
      <family val="2"/>
    </font>
    <font>
      <b/>
      <sz val="10"/>
      <color indexed="8"/>
      <name val="Arial"/>
      <family val="2"/>
    </font>
    <font>
      <sz val="10"/>
      <color indexed="8"/>
      <name val="Arial"/>
      <family val="2"/>
    </font>
    <font>
      <sz val="8"/>
      <color indexed="8"/>
      <name val="Arial"/>
      <family val="2"/>
    </font>
    <font>
      <b/>
      <vertAlign val="superscript"/>
      <sz val="10"/>
      <color indexed="8"/>
      <name val="Arial"/>
      <family val="2"/>
    </font>
    <font>
      <vertAlign val="superscript"/>
      <sz val="10"/>
      <color indexed="8"/>
      <name val="Arial"/>
      <family val="2"/>
    </font>
    <font>
      <sz val="12"/>
      <color indexed="8"/>
      <name val="Arial"/>
      <family val="2"/>
    </font>
    <font>
      <sz val="9.5"/>
      <color indexed="8"/>
      <name val="Arial"/>
      <family val="2"/>
    </font>
    <font>
      <b/>
      <sz val="8"/>
      <color indexed="8"/>
      <name val="Arial"/>
      <family val="2"/>
    </font>
    <font>
      <sz val="8"/>
      <color indexed="8"/>
      <name val="Arial"/>
      <family val="2"/>
    </font>
    <font>
      <b/>
      <sz val="8"/>
      <color indexed="8"/>
      <name val="Arial"/>
      <family val="2"/>
    </font>
    <font>
      <b/>
      <sz val="9"/>
      <color indexed="8"/>
      <name val="Arial"/>
      <family val="2"/>
    </font>
    <font>
      <sz val="9"/>
      <color indexed="8"/>
      <name val="Arial"/>
      <family val="2"/>
    </font>
    <font>
      <sz val="9"/>
      <color indexed="8"/>
      <name val="Arial"/>
      <family val="2"/>
    </font>
    <font>
      <b/>
      <sz val="9"/>
      <color indexed="9"/>
      <name val="Arial"/>
      <family val="2"/>
    </font>
    <font>
      <i/>
      <sz val="10"/>
      <color indexed="8"/>
      <name val="Arial"/>
      <family val="2"/>
    </font>
    <font>
      <sz val="10"/>
      <color indexed="55"/>
      <name val="Arial"/>
      <family val="2"/>
    </font>
    <font>
      <b/>
      <sz val="12"/>
      <color indexed="8"/>
      <name val="Arialf"/>
    </font>
    <font>
      <b/>
      <sz val="12"/>
      <color indexed="8"/>
      <name val="Arial"/>
      <family val="2"/>
    </font>
    <font>
      <sz val="11"/>
      <color indexed="8"/>
      <name val="Arial"/>
      <family val="2"/>
    </font>
    <font>
      <b/>
      <sz val="9"/>
      <color indexed="8"/>
      <name val="Arial"/>
      <family val="2"/>
    </font>
    <font>
      <sz val="10"/>
      <color indexed="8"/>
      <name val="Verdana"/>
      <family val="2"/>
    </font>
    <font>
      <b/>
      <i/>
      <sz val="10"/>
      <color indexed="8"/>
      <name val="Arial"/>
      <family val="2"/>
    </font>
    <font>
      <b/>
      <sz val="9.5"/>
      <color indexed="8"/>
      <name val="Arial"/>
      <family val="2"/>
    </font>
    <font>
      <sz val="9.5"/>
      <color indexed="8"/>
      <name val="Arial"/>
      <family val="2"/>
    </font>
    <font>
      <b/>
      <sz val="11"/>
      <color indexed="8"/>
      <name val="Arial"/>
      <family val="2"/>
    </font>
    <font>
      <sz val="11"/>
      <color indexed="8"/>
      <name val="Arial"/>
      <family val="2"/>
    </font>
    <font>
      <b/>
      <sz val="12"/>
      <name val="Arial"/>
      <family val="2"/>
    </font>
    <font>
      <sz val="10"/>
      <name val="Arial"/>
      <family val="2"/>
    </font>
    <font>
      <b/>
      <sz val="11"/>
      <name val="Arial"/>
      <family val="2"/>
    </font>
    <font>
      <vertAlign val="superscript"/>
      <sz val="11"/>
      <color indexed="8"/>
      <name val="Calibri"/>
      <family val="2"/>
    </font>
    <font>
      <vertAlign val="superscript"/>
      <sz val="11"/>
      <color indexed="8"/>
      <name val="Arial"/>
      <family val="2"/>
    </font>
    <font>
      <i/>
      <sz val="12"/>
      <color indexed="8"/>
      <name val="Arial"/>
      <family val="2"/>
    </font>
    <font>
      <b/>
      <sz val="12"/>
      <color indexed="9"/>
      <name val="Arial"/>
      <family val="2"/>
    </font>
    <font>
      <b/>
      <sz val="11"/>
      <color indexed="8"/>
      <name val="Arial"/>
      <family val="2"/>
    </font>
    <font>
      <sz val="12"/>
      <name val="Arial"/>
      <family val="2"/>
    </font>
    <font>
      <sz val="12"/>
      <color indexed="8"/>
      <name val="Calibri"/>
      <family val="2"/>
    </font>
    <font>
      <u/>
      <sz val="12"/>
      <color indexed="12"/>
      <name val="Arialf"/>
    </font>
    <font>
      <sz val="12"/>
      <color indexed="8"/>
      <name val="Arialf"/>
    </font>
    <font>
      <u/>
      <sz val="12"/>
      <color indexed="12"/>
      <name val="Arial"/>
      <family val="2"/>
    </font>
    <font>
      <sz val="11"/>
      <color indexed="8"/>
      <name val="Calibri"/>
      <family val="2"/>
    </font>
    <font>
      <sz val="10"/>
      <color indexed="8"/>
      <name val="Calibri"/>
      <family val="2"/>
    </font>
    <font>
      <sz val="10"/>
      <color indexed="8"/>
      <name val="Verdana"/>
      <family val="2"/>
    </font>
    <font>
      <sz val="10"/>
      <color indexed="8"/>
      <name val="Arial"/>
      <family val="2"/>
    </font>
    <font>
      <u/>
      <sz val="11"/>
      <color theme="10"/>
      <name val="Calibri"/>
      <family val="2"/>
    </font>
  </fonts>
  <fills count="8">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29"/>
        <bgColor indexed="64"/>
      </patternFill>
    </fill>
    <fill>
      <patternFill patternType="solid">
        <fgColor indexed="30"/>
        <bgColor indexed="64"/>
      </patternFill>
    </fill>
    <fill>
      <patternFill patternType="solid">
        <fgColor indexed="62"/>
        <bgColor indexed="64"/>
      </patternFill>
    </fill>
    <fill>
      <patternFill patternType="solid">
        <fgColor indexed="42"/>
        <bgColor indexed="64"/>
      </patternFill>
    </fill>
  </fills>
  <borders count="65">
    <border>
      <left/>
      <right/>
      <top/>
      <bottom/>
      <diagonal/>
    </border>
    <border>
      <left/>
      <right style="medium">
        <color indexed="64"/>
      </right>
      <top style="thick">
        <color indexed="64"/>
      </top>
      <bottom style="thick">
        <color indexed="64"/>
      </bottom>
      <diagonal/>
    </border>
    <border>
      <left/>
      <right/>
      <top style="thick">
        <color indexed="64"/>
      </top>
      <bottom style="thick">
        <color indexed="64"/>
      </bottom>
      <diagonal/>
    </border>
    <border>
      <left/>
      <right style="medium">
        <color indexed="64"/>
      </right>
      <top/>
      <bottom/>
      <diagonal/>
    </border>
    <border>
      <left/>
      <right style="medium">
        <color indexed="64"/>
      </right>
      <top/>
      <bottom style="thick">
        <color indexed="64"/>
      </bottom>
      <diagonal/>
    </border>
    <border>
      <left/>
      <right/>
      <top/>
      <bottom style="thick">
        <color indexed="64"/>
      </bottom>
      <diagonal/>
    </border>
    <border>
      <left/>
      <right style="medium">
        <color indexed="64"/>
      </right>
      <top style="thick">
        <color indexed="64"/>
      </top>
      <bottom/>
      <diagonal/>
    </border>
    <border>
      <left/>
      <right style="medium">
        <color indexed="64"/>
      </right>
      <top style="thick">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ck">
        <color indexed="64"/>
      </top>
      <bottom/>
      <diagonal/>
    </border>
    <border>
      <left style="medium">
        <color indexed="64"/>
      </left>
      <right/>
      <top/>
      <bottom style="medium">
        <color indexed="64"/>
      </bottom>
      <diagonal/>
    </border>
    <border>
      <left/>
      <right style="medium">
        <color indexed="64"/>
      </right>
      <top/>
      <bottom style="medium">
        <color indexed="22"/>
      </bottom>
      <diagonal/>
    </border>
    <border>
      <left/>
      <right/>
      <top/>
      <bottom style="medium">
        <color indexed="22"/>
      </bottom>
      <diagonal/>
    </border>
    <border>
      <left style="medium">
        <color indexed="64"/>
      </left>
      <right/>
      <top style="thick">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ck">
        <color indexed="64"/>
      </top>
      <bottom style="thick">
        <color indexed="64"/>
      </bottom>
      <diagonal/>
    </border>
    <border>
      <left style="medium">
        <color indexed="64"/>
      </left>
      <right style="medium">
        <color indexed="64"/>
      </right>
      <top/>
      <bottom style="thick">
        <color indexed="64"/>
      </bottom>
      <diagonal/>
    </border>
    <border>
      <left style="medium">
        <color indexed="64"/>
      </left>
      <right style="thick">
        <color indexed="64"/>
      </right>
      <top style="thick">
        <color indexed="64"/>
      </top>
      <bottom/>
      <diagonal/>
    </border>
    <border>
      <left style="medium">
        <color indexed="64"/>
      </left>
      <right style="thick">
        <color indexed="64"/>
      </right>
      <top/>
      <bottom style="medium">
        <color indexed="64"/>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ck">
        <color indexed="64"/>
      </bottom>
      <diagonal/>
    </border>
    <border>
      <left style="medium">
        <color indexed="64"/>
      </left>
      <right style="medium">
        <color indexed="64"/>
      </right>
      <top style="medium">
        <color indexed="64"/>
      </top>
      <bottom/>
      <diagonal/>
    </border>
    <border>
      <left style="thick">
        <color indexed="64"/>
      </left>
      <right style="thick">
        <color indexed="64"/>
      </right>
      <top style="thick">
        <color indexed="64"/>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style="medium">
        <color indexed="64"/>
      </left>
      <right style="thick">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ck">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22"/>
      </right>
      <top/>
      <bottom style="medium">
        <color indexed="22"/>
      </bottom>
      <diagonal/>
    </border>
    <border>
      <left/>
      <right style="thick">
        <color indexed="64"/>
      </right>
      <top/>
      <bottom style="medium">
        <color indexed="22"/>
      </bottom>
      <diagonal/>
    </border>
    <border>
      <left/>
      <right style="medium">
        <color indexed="22"/>
      </right>
      <top/>
      <bottom style="thick">
        <color indexed="64"/>
      </bottom>
      <diagonal/>
    </border>
    <border>
      <left/>
      <right style="thick">
        <color indexed="64"/>
      </right>
      <top/>
      <bottom style="thick">
        <color indexed="64"/>
      </bottom>
      <diagonal/>
    </border>
    <border>
      <left/>
      <right/>
      <top style="thick">
        <color indexed="8"/>
      </top>
      <bottom style="thick">
        <color indexed="8"/>
      </bottom>
      <diagonal/>
    </border>
    <border>
      <left/>
      <right/>
      <top/>
      <bottom style="thick">
        <color indexed="8"/>
      </bottom>
      <diagonal/>
    </border>
    <border>
      <left style="medium">
        <color indexed="64"/>
      </left>
      <right/>
      <top style="thick">
        <color indexed="64"/>
      </top>
      <bottom style="thick">
        <color indexed="64"/>
      </bottom>
      <diagonal/>
    </border>
    <border>
      <left/>
      <right/>
      <top style="thick">
        <color indexed="64"/>
      </top>
      <bottom style="medium">
        <color indexed="64"/>
      </bottom>
      <diagonal/>
    </border>
    <border>
      <left style="medium">
        <color indexed="64"/>
      </left>
      <right style="medium">
        <color indexed="64"/>
      </right>
      <top style="thick">
        <color indexed="64"/>
      </top>
      <bottom/>
      <diagonal/>
    </border>
    <border>
      <left style="medium">
        <color indexed="22"/>
      </left>
      <right/>
      <top style="thick">
        <color indexed="64"/>
      </top>
      <bottom/>
      <diagonal/>
    </border>
    <border>
      <left/>
      <right style="medium">
        <color indexed="22"/>
      </right>
      <top style="thick">
        <color indexed="64"/>
      </top>
      <bottom/>
      <diagonal/>
    </border>
    <border>
      <left style="medium">
        <color indexed="22"/>
      </left>
      <right/>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22"/>
      </left>
      <right style="thick">
        <color indexed="64"/>
      </right>
      <top style="thick">
        <color indexed="64"/>
      </top>
      <bottom/>
      <diagonal/>
    </border>
    <border>
      <left style="medium">
        <color indexed="22"/>
      </left>
      <right style="thick">
        <color indexed="64"/>
      </right>
      <top/>
      <bottom style="medium">
        <color indexed="22"/>
      </bottom>
      <diagonal/>
    </border>
    <border>
      <left style="thick">
        <color indexed="64"/>
      </left>
      <right style="medium">
        <color indexed="22"/>
      </right>
      <top style="thick">
        <color indexed="64"/>
      </top>
      <bottom/>
      <diagonal/>
    </border>
    <border>
      <left style="thick">
        <color indexed="64"/>
      </left>
      <right style="medium">
        <color indexed="22"/>
      </right>
      <top/>
      <bottom style="medium">
        <color indexed="22"/>
      </bottom>
      <diagonal/>
    </border>
    <border>
      <left style="medium">
        <color indexed="22"/>
      </left>
      <right/>
      <top/>
      <bottom style="medium">
        <color indexed="22"/>
      </bottom>
      <diagonal/>
    </border>
    <border>
      <left/>
      <right/>
      <top style="thick">
        <color indexed="8"/>
      </top>
      <bottom/>
      <diagonal/>
    </border>
  </borders>
  <cellStyleXfs count="4">
    <xf numFmtId="0" fontId="0" fillId="0" borderId="0"/>
    <xf numFmtId="0" fontId="52" fillId="0" borderId="0" applyNumberFormat="0" applyFill="0" applyBorder="0" applyAlignment="0" applyProtection="0">
      <alignment vertical="top"/>
      <protection locked="0"/>
    </xf>
    <xf numFmtId="0" fontId="36" fillId="0" borderId="0">
      <alignment vertical="center"/>
    </xf>
    <xf numFmtId="9" fontId="48" fillId="0" borderId="0" applyFont="0" applyFill="0" applyBorder="0" applyAlignment="0" applyProtection="0"/>
  </cellStyleXfs>
  <cellXfs count="829">
    <xf numFmtId="0" fontId="0" fillId="0" borderId="0" xfId="0"/>
    <xf numFmtId="0" fontId="4" fillId="0" borderId="0" xfId="0" applyFont="1"/>
    <xf numFmtId="0" fontId="5" fillId="0" borderId="0" xfId="0" applyFont="1"/>
    <xf numFmtId="0" fontId="6" fillId="0" borderId="1" xfId="0" applyFont="1" applyBorder="1" applyAlignment="1">
      <alignment vertical="top" wrapText="1"/>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0" fillId="0" borderId="3" xfId="0" applyBorder="1" applyAlignment="1">
      <alignment vertical="top" wrapText="1"/>
    </xf>
    <xf numFmtId="0" fontId="7" fillId="0" borderId="3" xfId="0" applyFont="1" applyBorder="1" applyAlignment="1">
      <alignment vertical="top" wrapText="1"/>
    </xf>
    <xf numFmtId="0" fontId="4" fillId="0" borderId="3" xfId="0" applyFont="1" applyBorder="1" applyAlignment="1">
      <alignment horizontal="center" vertical="top" wrapText="1"/>
    </xf>
    <xf numFmtId="0" fontId="4" fillId="0" borderId="0" xfId="0" applyFont="1" applyAlignment="1">
      <alignment horizontal="center" vertical="top" wrapText="1"/>
    </xf>
    <xf numFmtId="0" fontId="7" fillId="0" borderId="4" xfId="0" applyFont="1" applyBorder="1" applyAlignment="1">
      <alignment vertical="top" wrapText="1"/>
    </xf>
    <xf numFmtId="0" fontId="4" fillId="0" borderId="4" xfId="0" applyFont="1" applyBorder="1" applyAlignment="1">
      <alignment horizontal="center" vertical="top" wrapText="1"/>
    </xf>
    <xf numFmtId="0" fontId="4" fillId="0" borderId="5" xfId="0" applyFont="1" applyBorder="1" applyAlignment="1">
      <alignment horizontal="center" vertical="top" wrapText="1"/>
    </xf>
    <xf numFmtId="0" fontId="6" fillId="0" borderId="6" xfId="0" applyFont="1" applyBorder="1" applyAlignment="1">
      <alignment vertical="top" wrapText="1"/>
    </xf>
    <xf numFmtId="0" fontId="0" fillId="0" borderId="4" xfId="0" applyBorder="1"/>
    <xf numFmtId="0" fontId="6" fillId="0" borderId="4" xfId="0" applyFont="1" applyBorder="1" applyAlignment="1">
      <alignment horizontal="right" vertical="top" wrapText="1"/>
    </xf>
    <xf numFmtId="0" fontId="0" fillId="0" borderId="3" xfId="0" applyBorder="1"/>
    <xf numFmtId="0" fontId="10" fillId="2" borderId="3" xfId="0" applyFont="1" applyFill="1" applyBorder="1" applyAlignment="1">
      <alignment horizontal="right"/>
    </xf>
    <xf numFmtId="0" fontId="10" fillId="2" borderId="0" xfId="0" applyFont="1" applyFill="1" applyAlignment="1">
      <alignment horizontal="right"/>
    </xf>
    <xf numFmtId="0" fontId="10" fillId="2" borderId="4" xfId="0" applyFont="1" applyFill="1" applyBorder="1" applyAlignment="1">
      <alignment horizontal="right"/>
    </xf>
    <xf numFmtId="0" fontId="10" fillId="2" borderId="5" xfId="0" applyFont="1" applyFill="1" applyBorder="1" applyAlignment="1">
      <alignment horizontal="right"/>
    </xf>
    <xf numFmtId="0" fontId="9" fillId="3" borderId="3" xfId="0" applyFont="1" applyFill="1" applyBorder="1" applyAlignment="1">
      <alignment horizontal="right"/>
    </xf>
    <xf numFmtId="0" fontId="10" fillId="3" borderId="0" xfId="0" applyFont="1" applyFill="1" applyAlignment="1">
      <alignment horizontal="right"/>
    </xf>
    <xf numFmtId="0" fontId="9" fillId="3" borderId="0" xfId="0" applyFont="1" applyFill="1" applyAlignment="1">
      <alignment horizontal="right"/>
    </xf>
    <xf numFmtId="0" fontId="10" fillId="0" borderId="3" xfId="0" applyFont="1" applyBorder="1" applyAlignment="1">
      <alignment horizontal="right"/>
    </xf>
    <xf numFmtId="0" fontId="10" fillId="0" borderId="0" xfId="0" applyFont="1" applyAlignment="1">
      <alignment horizontal="right"/>
    </xf>
    <xf numFmtId="0" fontId="0" fillId="0" borderId="0" xfId="0" applyAlignment="1">
      <alignment wrapText="1"/>
    </xf>
    <xf numFmtId="0" fontId="0" fillId="2" borderId="0" xfId="0" applyFill="1"/>
    <xf numFmtId="0" fontId="10" fillId="0" borderId="0" xfId="0" applyFont="1"/>
    <xf numFmtId="0" fontId="6" fillId="0" borderId="7" xfId="0" applyFont="1" applyBorder="1" applyAlignment="1">
      <alignment vertical="top" wrapText="1"/>
    </xf>
    <xf numFmtId="0" fontId="6" fillId="0" borderId="7" xfId="0" applyFont="1" applyBorder="1" applyAlignment="1">
      <alignment horizontal="right" vertical="top" wrapText="1"/>
    </xf>
    <xf numFmtId="0" fontId="8" fillId="0" borderId="0" xfId="0" applyFont="1"/>
    <xf numFmtId="0" fontId="10" fillId="0" borderId="3" xfId="0" applyFont="1" applyBorder="1" applyAlignment="1">
      <alignment horizontal="right" wrapText="1"/>
    </xf>
    <xf numFmtId="0" fontId="10" fillId="0" borderId="0" xfId="0" applyFont="1" applyAlignment="1">
      <alignment horizontal="right" wrapText="1"/>
    </xf>
    <xf numFmtId="0" fontId="9" fillId="3" borderId="3" xfId="0" applyFont="1" applyFill="1" applyBorder="1" applyAlignment="1">
      <alignment horizontal="right" wrapText="1"/>
    </xf>
    <xf numFmtId="0" fontId="10" fillId="3" borderId="0" xfId="0" applyFont="1" applyFill="1" applyAlignment="1">
      <alignment horizontal="right" wrapText="1"/>
    </xf>
    <xf numFmtId="0" fontId="10" fillId="0" borderId="8" xfId="0" applyFont="1" applyBorder="1" applyAlignment="1">
      <alignment horizontal="right" wrapText="1"/>
    </xf>
    <xf numFmtId="0" fontId="10" fillId="0" borderId="9" xfId="0" applyFont="1" applyBorder="1" applyAlignment="1">
      <alignment horizontal="right" wrapText="1"/>
    </xf>
    <xf numFmtId="0" fontId="9" fillId="3" borderId="0" xfId="0" applyFont="1" applyFill="1" applyAlignment="1">
      <alignment horizontal="right" wrapText="1"/>
    </xf>
    <xf numFmtId="0" fontId="10" fillId="0" borderId="4" xfId="0" applyFont="1" applyBorder="1" applyAlignment="1">
      <alignment horizontal="right" wrapText="1"/>
    </xf>
    <xf numFmtId="0" fontId="10" fillId="0" borderId="5" xfId="0" applyFont="1" applyBorder="1" applyAlignment="1">
      <alignment horizontal="right" wrapText="1"/>
    </xf>
    <xf numFmtId="0" fontId="4" fillId="0" borderId="1" xfId="0" applyFont="1" applyBorder="1" applyAlignment="1">
      <alignment vertical="top" wrapText="1"/>
    </xf>
    <xf numFmtId="0" fontId="6" fillId="0" borderId="1" xfId="0" applyFont="1" applyBorder="1" applyAlignment="1">
      <alignment horizontal="right" vertical="top" wrapText="1"/>
    </xf>
    <xf numFmtId="0" fontId="0" fillId="0" borderId="2" xfId="0" applyBorder="1"/>
    <xf numFmtId="0" fontId="9" fillId="3" borderId="8" xfId="0" applyFont="1" applyFill="1" applyBorder="1" applyAlignment="1">
      <alignment horizontal="right" wrapText="1"/>
    </xf>
    <xf numFmtId="0" fontId="9" fillId="3" borderId="9" xfId="0" applyFont="1" applyFill="1" applyBorder="1" applyAlignment="1">
      <alignment horizontal="right" wrapText="1"/>
    </xf>
    <xf numFmtId="0" fontId="0" fillId="0" borderId="1" xfId="0" applyBorder="1"/>
    <xf numFmtId="0" fontId="4" fillId="0" borderId="3" xfId="0" applyFont="1" applyBorder="1" applyAlignment="1">
      <alignment wrapText="1"/>
    </xf>
    <xf numFmtId="0" fontId="4" fillId="0" borderId="0" xfId="0" applyFont="1" applyAlignment="1">
      <alignment horizontal="right" wrapText="1"/>
    </xf>
    <xf numFmtId="0" fontId="7" fillId="0" borderId="4" xfId="0" applyFont="1" applyBorder="1" applyAlignment="1">
      <alignment wrapText="1"/>
    </xf>
    <xf numFmtId="0" fontId="7" fillId="0" borderId="5" xfId="0" applyFont="1" applyBorder="1" applyAlignment="1">
      <alignment horizontal="right" wrapText="1"/>
    </xf>
    <xf numFmtId="0" fontId="11" fillId="0" borderId="0" xfId="0" applyFont="1"/>
    <xf numFmtId="0" fontId="7" fillId="0" borderId="10" xfId="0" applyFont="1" applyBorder="1" applyAlignment="1">
      <alignment vertical="top" wrapText="1"/>
    </xf>
    <xf numFmtId="0" fontId="0" fillId="0" borderId="6" xfId="0" applyBorder="1"/>
    <xf numFmtId="0" fontId="7" fillId="0" borderId="5" xfId="0" applyFont="1" applyBorder="1" applyAlignment="1">
      <alignment vertical="top" wrapText="1"/>
    </xf>
    <xf numFmtId="0" fontId="10" fillId="0" borderId="3" xfId="0" applyFont="1" applyBorder="1" applyAlignment="1">
      <alignment wrapText="1"/>
    </xf>
    <xf numFmtId="0" fontId="10" fillId="0" borderId="0" xfId="0" applyFont="1" applyAlignment="1">
      <alignment horizontal="center" wrapText="1"/>
    </xf>
    <xf numFmtId="0" fontId="7" fillId="0" borderId="8" xfId="0" applyFont="1" applyBorder="1" applyAlignment="1">
      <alignment vertical="top" wrapText="1"/>
    </xf>
    <xf numFmtId="0" fontId="10" fillId="0" borderId="9" xfId="0" applyFont="1" applyBorder="1" applyAlignment="1">
      <alignment horizontal="center" wrapText="1"/>
    </xf>
    <xf numFmtId="0" fontId="10" fillId="0" borderId="4" xfId="0" applyFont="1" applyBorder="1" applyAlignment="1">
      <alignment wrapText="1"/>
    </xf>
    <xf numFmtId="0" fontId="10" fillId="0" borderId="5" xfId="0" applyFont="1" applyBorder="1" applyAlignment="1">
      <alignment horizontal="center" wrapText="1"/>
    </xf>
    <xf numFmtId="0" fontId="0" fillId="2" borderId="3" xfId="0" applyFill="1" applyBorder="1"/>
    <xf numFmtId="0" fontId="4" fillId="2" borderId="0" xfId="0" applyFont="1" applyFill="1" applyAlignment="1">
      <alignment horizontal="right"/>
    </xf>
    <xf numFmtId="0" fontId="10" fillId="2" borderId="11" xfId="0" applyFont="1" applyFill="1" applyBorder="1" applyAlignment="1">
      <alignment horizontal="right"/>
    </xf>
    <xf numFmtId="0" fontId="0" fillId="2" borderId="8" xfId="0" applyFill="1" applyBorder="1"/>
    <xf numFmtId="0" fontId="10" fillId="2" borderId="9" xfId="0" applyFont="1" applyFill="1" applyBorder="1" applyAlignment="1">
      <alignment horizontal="right"/>
    </xf>
    <xf numFmtId="0" fontId="0" fillId="3" borderId="8" xfId="0" applyFill="1" applyBorder="1"/>
    <xf numFmtId="0" fontId="10" fillId="3" borderId="9" xfId="0" applyFont="1" applyFill="1" applyBorder="1" applyAlignment="1">
      <alignment horizontal="right"/>
    </xf>
    <xf numFmtId="0" fontId="0" fillId="3" borderId="4" xfId="0" applyFill="1" applyBorder="1"/>
    <xf numFmtId="0" fontId="10" fillId="3" borderId="5" xfId="0" applyFont="1" applyFill="1" applyBorder="1" applyAlignment="1">
      <alignment horizontal="right"/>
    </xf>
    <xf numFmtId="0" fontId="4" fillId="2" borderId="3" xfId="0" applyFont="1" applyFill="1" applyBorder="1" applyAlignment="1">
      <alignment horizontal="right"/>
    </xf>
    <xf numFmtId="0" fontId="0" fillId="2" borderId="9" xfId="0" applyFill="1" applyBorder="1"/>
    <xf numFmtId="0" fontId="10" fillId="2" borderId="8" xfId="0" applyFont="1" applyFill="1" applyBorder="1" applyAlignment="1">
      <alignment horizontal="center"/>
    </xf>
    <xf numFmtId="0" fontId="4" fillId="2" borderId="9" xfId="0" applyFont="1" applyFill="1" applyBorder="1" applyAlignment="1">
      <alignment horizontal="right"/>
    </xf>
    <xf numFmtId="0" fontId="10" fillId="3" borderId="3" xfId="0" applyFont="1" applyFill="1" applyBorder="1" applyAlignment="1">
      <alignment horizontal="right"/>
    </xf>
    <xf numFmtId="0" fontId="0" fillId="3" borderId="5" xfId="0" applyFill="1" applyBorder="1"/>
    <xf numFmtId="0" fontId="10" fillId="3" borderId="4" xfId="0" applyFont="1" applyFill="1" applyBorder="1" applyAlignment="1">
      <alignment horizontal="center"/>
    </xf>
    <xf numFmtId="0" fontId="7" fillId="0" borderId="2" xfId="0" applyFont="1" applyBorder="1" applyAlignment="1">
      <alignment horizontal="right" wrapText="1"/>
    </xf>
    <xf numFmtId="0" fontId="7" fillId="0" borderId="1" xfId="0" applyFont="1" applyBorder="1" applyAlignment="1">
      <alignment horizontal="right" wrapText="1"/>
    </xf>
    <xf numFmtId="0" fontId="10" fillId="2" borderId="0" xfId="0" applyFont="1" applyFill="1" applyAlignment="1">
      <alignment horizontal="right" wrapText="1"/>
    </xf>
    <xf numFmtId="0" fontId="9" fillId="0" borderId="9" xfId="0" applyFont="1" applyBorder="1" applyAlignment="1">
      <alignment horizontal="right" wrapText="1"/>
    </xf>
    <xf numFmtId="0" fontId="10" fillId="0" borderId="8" xfId="0" applyFont="1" applyBorder="1" applyAlignment="1">
      <alignment horizontal="center" wrapText="1"/>
    </xf>
    <xf numFmtId="0" fontId="10" fillId="2" borderId="9" xfId="0" applyFont="1" applyFill="1" applyBorder="1" applyAlignment="1">
      <alignment horizontal="right" wrapText="1"/>
    </xf>
    <xf numFmtId="0" fontId="10" fillId="3" borderId="3" xfId="0" applyFont="1" applyFill="1" applyBorder="1" applyAlignment="1">
      <alignment horizontal="right" wrapText="1"/>
    </xf>
    <xf numFmtId="0" fontId="10" fillId="3" borderId="5" xfId="0" applyFont="1" applyFill="1" applyBorder="1" applyAlignment="1">
      <alignment horizontal="right" wrapText="1"/>
    </xf>
    <xf numFmtId="0" fontId="10" fillId="3" borderId="4" xfId="0" applyFont="1" applyFill="1" applyBorder="1" applyAlignment="1">
      <alignment horizontal="center" wrapText="1"/>
    </xf>
    <xf numFmtId="0" fontId="10" fillId="3" borderId="4" xfId="0" applyFont="1" applyFill="1" applyBorder="1" applyAlignment="1">
      <alignment wrapText="1"/>
    </xf>
    <xf numFmtId="0" fontId="16" fillId="2" borderId="12" xfId="0" applyFont="1" applyFill="1" applyBorder="1" applyAlignment="1">
      <alignment horizontal="right"/>
    </xf>
    <xf numFmtId="0" fontId="17" fillId="2" borderId="12" xfId="0" applyFont="1" applyFill="1" applyBorder="1" applyAlignment="1">
      <alignment horizontal="right"/>
    </xf>
    <xf numFmtId="0" fontId="11" fillId="2" borderId="13" xfId="0" applyFont="1" applyFill="1" applyBorder="1" applyAlignment="1">
      <alignment horizontal="right"/>
    </xf>
    <xf numFmtId="0" fontId="0" fillId="2" borderId="12" xfId="0" applyFill="1" applyBorder="1"/>
    <xf numFmtId="0" fontId="17" fillId="2" borderId="3" xfId="0" applyFont="1" applyFill="1" applyBorder="1" applyAlignment="1">
      <alignment horizontal="right"/>
    </xf>
    <xf numFmtId="0" fontId="11" fillId="2" borderId="0" xfId="0" applyFont="1" applyFill="1" applyAlignment="1">
      <alignment horizontal="right"/>
    </xf>
    <xf numFmtId="0" fontId="17" fillId="3" borderId="8" xfId="0" applyFont="1" applyFill="1" applyBorder="1" applyAlignment="1">
      <alignment horizontal="right"/>
    </xf>
    <xf numFmtId="0" fontId="18" fillId="3" borderId="9" xfId="0" applyFont="1" applyFill="1" applyBorder="1" applyAlignment="1">
      <alignment horizontal="right"/>
    </xf>
    <xf numFmtId="0" fontId="17" fillId="3" borderId="4" xfId="0" applyFont="1" applyFill="1" applyBorder="1" applyAlignment="1">
      <alignment horizontal="right"/>
    </xf>
    <xf numFmtId="0" fontId="18" fillId="3" borderId="5" xfId="0" applyFont="1" applyFill="1" applyBorder="1" applyAlignment="1">
      <alignment horizontal="right"/>
    </xf>
    <xf numFmtId="0" fontId="0" fillId="2" borderId="5" xfId="0" applyFill="1" applyBorder="1"/>
    <xf numFmtId="0" fontId="0" fillId="2" borderId="4" xfId="0" applyFill="1" applyBorder="1"/>
    <xf numFmtId="0" fontId="17" fillId="2" borderId="4" xfId="0" applyFont="1" applyFill="1" applyBorder="1" applyAlignment="1">
      <alignment horizontal="right"/>
    </xf>
    <xf numFmtId="0" fontId="11" fillId="2" borderId="5" xfId="0" applyFont="1" applyFill="1" applyBorder="1" applyAlignment="1">
      <alignment horizontal="right"/>
    </xf>
    <xf numFmtId="0" fontId="17" fillId="3" borderId="0" xfId="0" applyFont="1" applyFill="1" applyAlignment="1">
      <alignment horizontal="right"/>
    </xf>
    <xf numFmtId="0" fontId="18" fillId="3" borderId="0" xfId="0" applyFont="1" applyFill="1" applyAlignment="1">
      <alignment horizontal="right"/>
    </xf>
    <xf numFmtId="0" fontId="19" fillId="0" borderId="1" xfId="0" applyFont="1" applyBorder="1"/>
    <xf numFmtId="0" fontId="19" fillId="0" borderId="1" xfId="0" applyFont="1" applyBorder="1" applyAlignment="1">
      <alignment vertical="top" wrapText="1"/>
    </xf>
    <xf numFmtId="0" fontId="19" fillId="0" borderId="2" xfId="0" applyFont="1" applyBorder="1"/>
    <xf numFmtId="0" fontId="19" fillId="0" borderId="3" xfId="0" applyFont="1" applyBorder="1" applyAlignment="1">
      <alignment horizontal="center"/>
    </xf>
    <xf numFmtId="0" fontId="19" fillId="0" borderId="3" xfId="0" applyFont="1" applyBorder="1" applyAlignment="1">
      <alignment horizontal="center" wrapText="1"/>
    </xf>
    <xf numFmtId="0" fontId="19" fillId="0" borderId="3" xfId="0" applyFont="1" applyBorder="1" applyAlignment="1">
      <alignment horizontal="center" vertical="top" wrapText="1"/>
    </xf>
    <xf numFmtId="0" fontId="20" fillId="2" borderId="3" xfId="0" applyFont="1" applyFill="1" applyBorder="1"/>
    <xf numFmtId="0" fontId="20" fillId="2" borderId="0" xfId="0" applyFont="1" applyFill="1" applyAlignment="1">
      <alignment horizontal="center"/>
    </xf>
    <xf numFmtId="0" fontId="20" fillId="2" borderId="3" xfId="0" applyFont="1" applyFill="1" applyBorder="1" applyAlignment="1">
      <alignment horizontal="center" wrapText="1"/>
    </xf>
    <xf numFmtId="0" fontId="20" fillId="2" borderId="3" xfId="0" applyFont="1" applyFill="1" applyBorder="1" applyAlignment="1">
      <alignment horizontal="center"/>
    </xf>
    <xf numFmtId="0" fontId="20" fillId="0" borderId="3" xfId="0" applyFont="1" applyBorder="1"/>
    <xf numFmtId="0" fontId="20" fillId="0" borderId="0" xfId="0" applyFont="1" applyAlignment="1">
      <alignment horizontal="center"/>
    </xf>
    <xf numFmtId="0" fontId="20" fillId="0" borderId="3" xfId="0" applyFont="1" applyBorder="1" applyAlignment="1">
      <alignment horizontal="center"/>
    </xf>
    <xf numFmtId="0" fontId="20" fillId="0" borderId="0" xfId="0" applyFont="1"/>
    <xf numFmtId="0" fontId="20" fillId="4" borderId="3" xfId="0" applyFont="1" applyFill="1" applyBorder="1"/>
    <xf numFmtId="0" fontId="20" fillId="4" borderId="0" xfId="0" applyFont="1" applyFill="1" applyAlignment="1">
      <alignment horizontal="center"/>
    </xf>
    <xf numFmtId="0" fontId="20" fillId="4" borderId="3" xfId="0" applyFont="1" applyFill="1" applyBorder="1" applyAlignment="1">
      <alignment horizontal="center" wrapText="1"/>
    </xf>
    <xf numFmtId="0" fontId="20" fillId="4" borderId="3" xfId="0" applyFont="1" applyFill="1" applyBorder="1" applyAlignment="1">
      <alignment horizontal="center"/>
    </xf>
    <xf numFmtId="0" fontId="20" fillId="2" borderId="8" xfId="0" applyFont="1" applyFill="1" applyBorder="1"/>
    <xf numFmtId="0" fontId="20" fillId="2" borderId="9" xfId="0" applyFont="1" applyFill="1" applyBorder="1" applyAlignment="1">
      <alignment horizontal="center"/>
    </xf>
    <xf numFmtId="0" fontId="20" fillId="2" borderId="8" xfId="0" applyFont="1" applyFill="1" applyBorder="1" applyAlignment="1">
      <alignment horizontal="center" wrapText="1"/>
    </xf>
    <xf numFmtId="0" fontId="20" fillId="2" borderId="8" xfId="0" applyFont="1" applyFill="1" applyBorder="1" applyAlignment="1">
      <alignment horizontal="center"/>
    </xf>
    <xf numFmtId="0" fontId="0" fillId="5" borderId="12" xfId="0" applyFill="1" applyBorder="1"/>
    <xf numFmtId="0" fontId="20" fillId="5" borderId="12" xfId="0" applyFont="1" applyFill="1" applyBorder="1"/>
    <xf numFmtId="0" fontId="20" fillId="5" borderId="13" xfId="0" applyFont="1" applyFill="1" applyBorder="1" applyAlignment="1">
      <alignment horizontal="center"/>
    </xf>
    <xf numFmtId="0" fontId="20" fillId="5" borderId="12" xfId="0" applyFont="1" applyFill="1" applyBorder="1" applyAlignment="1">
      <alignment horizontal="center" wrapText="1"/>
    </xf>
    <xf numFmtId="0" fontId="0" fillId="5" borderId="13" xfId="0" applyFill="1" applyBorder="1"/>
    <xf numFmtId="0" fontId="21" fillId="0" borderId="4" xfId="0" applyFont="1" applyBorder="1"/>
    <xf numFmtId="0" fontId="21" fillId="0" borderId="5" xfId="0" applyFont="1" applyBorder="1" applyAlignment="1">
      <alignment horizontal="center"/>
    </xf>
    <xf numFmtId="0" fontId="21" fillId="0" borderId="4" xfId="0" applyFont="1" applyBorder="1" applyAlignment="1">
      <alignment horizontal="center" vertical="top" wrapText="1"/>
    </xf>
    <xf numFmtId="0" fontId="21" fillId="2" borderId="4" xfId="0" applyFont="1" applyFill="1" applyBorder="1" applyAlignment="1">
      <alignment vertical="top" wrapText="1"/>
    </xf>
    <xf numFmtId="0" fontId="21" fillId="2" borderId="5" xfId="0" applyFont="1" applyFill="1" applyBorder="1"/>
    <xf numFmtId="0" fontId="17" fillId="0" borderId="0" xfId="0" applyFont="1" applyAlignment="1">
      <alignment horizontal="left" readingOrder="1"/>
    </xf>
    <xf numFmtId="0" fontId="5" fillId="0" borderId="0" xfId="0" applyFont="1" applyAlignment="1">
      <alignment horizontal="left" indent="4"/>
    </xf>
    <xf numFmtId="0" fontId="8" fillId="0" borderId="0" xfId="0" applyFont="1" applyAlignment="1">
      <alignment horizontal="left" indent="4"/>
    </xf>
    <xf numFmtId="0" fontId="19" fillId="0" borderId="1" xfId="0" applyFont="1" applyBorder="1" applyAlignment="1">
      <alignment horizontal="right"/>
    </xf>
    <xf numFmtId="0" fontId="22" fillId="0" borderId="3" xfId="0" applyFont="1" applyBorder="1" applyAlignment="1">
      <alignment horizontal="center" vertical="top" wrapText="1"/>
    </xf>
    <xf numFmtId="0" fontId="20" fillId="2" borderId="3" xfId="0" applyFont="1" applyFill="1" applyBorder="1" applyAlignment="1">
      <alignment vertical="top"/>
    </xf>
    <xf numFmtId="0" fontId="20" fillId="0" borderId="3" xfId="0" applyFont="1" applyBorder="1" applyAlignment="1">
      <alignment vertical="top"/>
    </xf>
    <xf numFmtId="0" fontId="20" fillId="4" borderId="3" xfId="0" applyFont="1" applyFill="1" applyBorder="1" applyAlignment="1">
      <alignment vertical="top"/>
    </xf>
    <xf numFmtId="0" fontId="20" fillId="2" borderId="8" xfId="0" applyFont="1" applyFill="1" applyBorder="1" applyAlignment="1">
      <alignment vertical="top"/>
    </xf>
    <xf numFmtId="0" fontId="20" fillId="5" borderId="3" xfId="0" applyFont="1" applyFill="1" applyBorder="1" applyAlignment="1">
      <alignment vertical="top"/>
    </xf>
    <xf numFmtId="0" fontId="20" fillId="5" borderId="0" xfId="0" applyFont="1" applyFill="1" applyAlignment="1">
      <alignment horizontal="center"/>
    </xf>
    <xf numFmtId="0" fontId="20" fillId="5" borderId="3" xfId="0" applyFont="1" applyFill="1" applyBorder="1" applyAlignment="1">
      <alignment horizontal="center" wrapText="1"/>
    </xf>
    <xf numFmtId="0" fontId="0" fillId="5" borderId="3" xfId="0" applyFill="1" applyBorder="1"/>
    <xf numFmtId="0" fontId="0" fillId="5" borderId="0" xfId="0" applyFill="1"/>
    <xf numFmtId="0" fontId="21" fillId="0" borderId="4" xfId="0" applyFont="1" applyBorder="1" applyAlignment="1">
      <alignment vertical="top"/>
    </xf>
    <xf numFmtId="0" fontId="21" fillId="0" borderId="4" xfId="0" applyFont="1" applyBorder="1" applyAlignment="1">
      <alignment vertical="top" wrapText="1"/>
    </xf>
    <xf numFmtId="0" fontId="20" fillId="5" borderId="3" xfId="0" applyFont="1" applyFill="1" applyBorder="1"/>
    <xf numFmtId="0" fontId="21" fillId="2" borderId="4" xfId="0" applyFont="1" applyFill="1" applyBorder="1" applyAlignment="1">
      <alignment horizontal="center" vertical="top" wrapText="1"/>
    </xf>
    <xf numFmtId="0" fontId="7" fillId="0" borderId="6" xfId="0" applyFont="1" applyBorder="1" applyAlignment="1">
      <alignment horizontal="right" vertical="top" wrapText="1"/>
    </xf>
    <xf numFmtId="0" fontId="7" fillId="0" borderId="4" xfId="0" applyFont="1" applyBorder="1" applyAlignment="1">
      <alignment horizontal="right" vertical="top" wrapText="1"/>
    </xf>
    <xf numFmtId="0" fontId="10" fillId="2" borderId="3" xfId="0" applyFont="1" applyFill="1" applyBorder="1" applyAlignment="1">
      <alignment horizontal="right" wrapText="1"/>
    </xf>
    <xf numFmtId="0" fontId="9" fillId="2" borderId="3" xfId="0" applyFont="1" applyFill="1" applyBorder="1" applyAlignment="1">
      <alignment horizontal="right"/>
    </xf>
    <xf numFmtId="0" fontId="10" fillId="2" borderId="3" xfId="0" applyFont="1" applyFill="1" applyBorder="1"/>
    <xf numFmtId="0" fontId="10" fillId="2" borderId="8" xfId="0" applyFont="1" applyFill="1" applyBorder="1"/>
    <xf numFmtId="0" fontId="10" fillId="2" borderId="8" xfId="0" applyFont="1" applyFill="1" applyBorder="1" applyAlignment="1">
      <alignment horizontal="right" wrapText="1"/>
    </xf>
    <xf numFmtId="0" fontId="10" fillId="2" borderId="3" xfId="0" applyFont="1" applyFill="1" applyBorder="1" applyAlignment="1">
      <alignment wrapText="1"/>
    </xf>
    <xf numFmtId="0" fontId="9" fillId="2" borderId="12" xfId="0" applyFont="1" applyFill="1" applyBorder="1" applyAlignment="1">
      <alignment horizontal="right"/>
    </xf>
    <xf numFmtId="0" fontId="10" fillId="2" borderId="12" xfId="0" applyFont="1" applyFill="1" applyBorder="1"/>
    <xf numFmtId="0" fontId="10" fillId="2" borderId="13" xfId="0" applyFont="1" applyFill="1" applyBorder="1" applyAlignment="1">
      <alignment horizontal="right"/>
    </xf>
    <xf numFmtId="0" fontId="9" fillId="2" borderId="3" xfId="0" applyFont="1" applyFill="1" applyBorder="1" applyAlignment="1">
      <alignment horizontal="right" wrapText="1"/>
    </xf>
    <xf numFmtId="0" fontId="10" fillId="2" borderId="4" xfId="0" applyFont="1" applyFill="1" applyBorder="1" applyAlignment="1">
      <alignment horizontal="right" wrapText="1"/>
    </xf>
    <xf numFmtId="0" fontId="10" fillId="2" borderId="4" xfId="0" applyFont="1" applyFill="1" applyBorder="1"/>
    <xf numFmtId="0" fontId="10" fillId="2" borderId="12" xfId="0" applyFont="1" applyFill="1" applyBorder="1" applyAlignment="1">
      <alignment horizontal="right" wrapText="1"/>
    </xf>
    <xf numFmtId="0" fontId="10" fillId="2" borderId="3" xfId="0" applyFont="1" applyFill="1" applyBorder="1" applyAlignment="1">
      <alignment horizontal="right" vertical="top" wrapText="1"/>
    </xf>
    <xf numFmtId="0" fontId="10" fillId="2" borderId="12" xfId="0" applyFont="1" applyFill="1" applyBorder="1" applyAlignment="1">
      <alignment horizontal="right" vertical="top" wrapText="1"/>
    </xf>
    <xf numFmtId="0" fontId="10" fillId="2" borderId="4" xfId="0" applyFont="1" applyFill="1" applyBorder="1" applyAlignment="1">
      <alignment vertical="top" wrapText="1"/>
    </xf>
    <xf numFmtId="0" fontId="10" fillId="0" borderId="8" xfId="0" applyFont="1" applyBorder="1"/>
    <xf numFmtId="0" fontId="10" fillId="0" borderId="9" xfId="0" applyFont="1" applyBorder="1" applyAlignment="1">
      <alignment horizontal="right"/>
    </xf>
    <xf numFmtId="0" fontId="23" fillId="0" borderId="8" xfId="0" applyFont="1" applyBorder="1" applyAlignment="1">
      <alignment horizontal="right"/>
    </xf>
    <xf numFmtId="0" fontId="23" fillId="0" borderId="9" xfId="0" applyFont="1" applyBorder="1" applyAlignment="1">
      <alignment horizontal="right" wrapText="1"/>
    </xf>
    <xf numFmtId="0" fontId="23" fillId="0" borderId="9" xfId="0" applyFont="1" applyBorder="1" applyAlignment="1">
      <alignment horizontal="right"/>
    </xf>
    <xf numFmtId="0" fontId="10" fillId="0" borderId="3" xfId="0" applyFont="1" applyBorder="1"/>
    <xf numFmtId="0" fontId="23" fillId="0" borderId="4" xfId="0" applyFont="1" applyBorder="1" applyAlignment="1">
      <alignment horizontal="right"/>
    </xf>
    <xf numFmtId="0" fontId="23" fillId="0" borderId="5" xfId="0" applyFont="1" applyBorder="1" applyAlignment="1">
      <alignment horizontal="right" wrapText="1"/>
    </xf>
    <xf numFmtId="0" fontId="23" fillId="0" borderId="4" xfId="0" applyFont="1" applyBorder="1"/>
    <xf numFmtId="0" fontId="23" fillId="0" borderId="5" xfId="0" applyFont="1" applyBorder="1" applyAlignment="1">
      <alignment horizontal="right"/>
    </xf>
    <xf numFmtId="0" fontId="23" fillId="0" borderId="5" xfId="0" applyFont="1" applyBorder="1"/>
    <xf numFmtId="0" fontId="10" fillId="0" borderId="4" xfId="0" applyFont="1" applyBorder="1" applyAlignment="1">
      <alignment horizontal="right"/>
    </xf>
    <xf numFmtId="0" fontId="10" fillId="0" borderId="5" xfId="0" applyFont="1" applyBorder="1" applyAlignment="1">
      <alignment horizontal="right"/>
    </xf>
    <xf numFmtId="0" fontId="10" fillId="0" borderId="9" xfId="0" applyFont="1" applyBorder="1" applyAlignment="1">
      <alignment horizontal="right" vertical="top" wrapText="1"/>
    </xf>
    <xf numFmtId="0" fontId="10" fillId="0" borderId="5" xfId="0" applyFont="1" applyBorder="1"/>
    <xf numFmtId="0" fontId="4" fillId="2" borderId="4" xfId="0" applyFont="1" applyFill="1" applyBorder="1" applyAlignment="1">
      <alignment horizontal="right"/>
    </xf>
    <xf numFmtId="0" fontId="7" fillId="0" borderId="1" xfId="0" applyFont="1" applyBorder="1" applyAlignment="1">
      <alignment horizontal="right"/>
    </xf>
    <xf numFmtId="0" fontId="7" fillId="2" borderId="3" xfId="0" applyFont="1" applyFill="1" applyBorder="1" applyAlignment="1">
      <alignment horizontal="right"/>
    </xf>
    <xf numFmtId="0" fontId="10" fillId="2" borderId="0" xfId="0" applyFont="1" applyFill="1" applyAlignment="1">
      <alignment horizontal="right" vertical="top"/>
    </xf>
    <xf numFmtId="0" fontId="7" fillId="2" borderId="4" xfId="0" applyFont="1" applyFill="1" applyBorder="1" applyAlignment="1">
      <alignment horizontal="right"/>
    </xf>
    <xf numFmtId="0" fontId="10" fillId="2" borderId="5" xfId="0" applyFont="1" applyFill="1" applyBorder="1" applyAlignment="1">
      <alignment horizontal="right" vertical="top"/>
    </xf>
    <xf numFmtId="0" fontId="7" fillId="0" borderId="1" xfId="0" applyFont="1" applyBorder="1" applyAlignment="1">
      <alignment horizontal="center"/>
    </xf>
    <xf numFmtId="0" fontId="10" fillId="2" borderId="5" xfId="0" applyFont="1" applyFill="1" applyBorder="1" applyAlignment="1">
      <alignment horizontal="right" wrapText="1"/>
    </xf>
    <xf numFmtId="0" fontId="7" fillId="0" borderId="1" xfId="0" applyFont="1" applyBorder="1" applyAlignment="1">
      <alignment horizontal="center" vertical="top" wrapText="1"/>
    </xf>
    <xf numFmtId="0" fontId="9" fillId="2" borderId="4" xfId="0" applyFont="1" applyFill="1" applyBorder="1" applyAlignment="1">
      <alignment horizontal="right" wrapText="1"/>
    </xf>
    <xf numFmtId="0" fontId="9" fillId="2" borderId="8" xfId="0" applyFont="1" applyFill="1" applyBorder="1" applyAlignment="1">
      <alignment horizontal="right"/>
    </xf>
    <xf numFmtId="0" fontId="9" fillId="2" borderId="4" xfId="0" applyFont="1" applyFill="1" applyBorder="1" applyAlignment="1">
      <alignment horizontal="right"/>
    </xf>
    <xf numFmtId="0" fontId="5" fillId="0" borderId="5" xfId="0" applyFont="1" applyBorder="1" applyAlignment="1"/>
    <xf numFmtId="0" fontId="10" fillId="0" borderId="0" xfId="0" applyFont="1" applyAlignment="1">
      <alignment wrapText="1"/>
    </xf>
    <xf numFmtId="0" fontId="4" fillId="0" borderId="0" xfId="0" applyFont="1" applyAlignment="1">
      <alignment wrapText="1"/>
    </xf>
    <xf numFmtId="0" fontId="10" fillId="0" borderId="0" xfId="0" applyFont="1" applyAlignment="1">
      <alignment vertical="top" wrapText="1"/>
    </xf>
    <xf numFmtId="0" fontId="0" fillId="0" borderId="10" xfId="0" applyBorder="1"/>
    <xf numFmtId="0" fontId="0" fillId="0" borderId="5" xfId="0" applyBorder="1"/>
    <xf numFmtId="0" fontId="10" fillId="2" borderId="14" xfId="0" applyFont="1" applyFill="1" applyBorder="1" applyAlignment="1"/>
    <xf numFmtId="164" fontId="10" fillId="2" borderId="10" xfId="0" applyNumberFormat="1" applyFont="1" applyFill="1" applyBorder="1" applyAlignment="1"/>
    <xf numFmtId="164" fontId="10" fillId="2" borderId="0" xfId="0" applyNumberFormat="1" applyFont="1" applyFill="1"/>
    <xf numFmtId="164" fontId="10" fillId="0" borderId="15" xfId="0" applyNumberFormat="1" applyFont="1" applyBorder="1" applyAlignment="1">
      <alignment wrapText="1"/>
    </xf>
    <xf numFmtId="164" fontId="10" fillId="0" borderId="0" xfId="0" applyNumberFormat="1" applyFont="1" applyAlignment="1">
      <alignment wrapText="1"/>
    </xf>
    <xf numFmtId="164" fontId="10" fillId="3" borderId="0" xfId="0" applyNumberFormat="1" applyFont="1" applyFill="1" applyAlignment="1">
      <alignment wrapText="1"/>
    </xf>
    <xf numFmtId="164" fontId="10" fillId="0" borderId="9" xfId="0" applyNumberFormat="1" applyFont="1" applyBorder="1" applyAlignment="1">
      <alignment wrapText="1"/>
    </xf>
    <xf numFmtId="164" fontId="9" fillId="3" borderId="0" xfId="0" applyNumberFormat="1" applyFont="1" applyFill="1" applyAlignment="1">
      <alignment wrapText="1"/>
    </xf>
    <xf numFmtId="164" fontId="10" fillId="0" borderId="5" xfId="0" applyNumberFormat="1" applyFont="1" applyBorder="1" applyAlignment="1">
      <alignment wrapText="1"/>
    </xf>
    <xf numFmtId="164" fontId="9" fillId="3" borderId="9" xfId="0" applyNumberFormat="1" applyFont="1" applyFill="1" applyBorder="1" applyAlignment="1">
      <alignment wrapText="1"/>
    </xf>
    <xf numFmtId="164" fontId="4" fillId="0" borderId="3" xfId="0" applyNumberFormat="1" applyFont="1" applyBorder="1" applyAlignment="1">
      <alignment wrapText="1"/>
    </xf>
    <xf numFmtId="164" fontId="7" fillId="0" borderId="4" xfId="0" applyNumberFormat="1" applyFont="1" applyBorder="1" applyAlignment="1">
      <alignment wrapText="1"/>
    </xf>
    <xf numFmtId="164" fontId="10" fillId="0" borderId="3" xfId="0" applyNumberFormat="1" applyFont="1" applyBorder="1" applyAlignment="1">
      <alignment wrapText="1"/>
    </xf>
    <xf numFmtId="164" fontId="10" fillId="0" borderId="8" xfId="0" applyNumberFormat="1" applyFont="1" applyBorder="1" applyAlignment="1">
      <alignment wrapText="1"/>
    </xf>
    <xf numFmtId="164" fontId="10" fillId="0" borderId="4" xfId="0" applyNumberFormat="1" applyFont="1" applyBorder="1" applyAlignment="1">
      <alignment wrapText="1"/>
    </xf>
    <xf numFmtId="0" fontId="10" fillId="0" borderId="0" xfId="0" applyFont="1" applyAlignment="1"/>
    <xf numFmtId="0" fontId="7" fillId="2" borderId="3" xfId="0" applyFont="1" applyFill="1" applyBorder="1"/>
    <xf numFmtId="0" fontId="10" fillId="2" borderId="8" xfId="0" applyFont="1" applyFill="1" applyBorder="1" applyAlignment="1">
      <alignment horizontal="right"/>
    </xf>
    <xf numFmtId="0" fontId="4" fillId="3" borderId="3" xfId="0" applyFont="1" applyFill="1" applyBorder="1"/>
    <xf numFmtId="0" fontId="10" fillId="3" borderId="8" xfId="0" applyFont="1" applyFill="1" applyBorder="1" applyAlignment="1">
      <alignment horizontal="right"/>
    </xf>
    <xf numFmtId="0" fontId="10" fillId="3" borderId="4" xfId="0" applyFont="1" applyFill="1" applyBorder="1" applyAlignment="1">
      <alignment horizontal="right"/>
    </xf>
    <xf numFmtId="0" fontId="4" fillId="2" borderId="0" xfId="0" applyFont="1" applyFill="1" applyAlignment="1">
      <alignment horizontal="right" wrapText="1"/>
    </xf>
    <xf numFmtId="0" fontId="4" fillId="2" borderId="9" xfId="0" applyFont="1" applyFill="1" applyBorder="1" applyAlignment="1">
      <alignment horizontal="right" wrapText="1"/>
    </xf>
    <xf numFmtId="0" fontId="4" fillId="3" borderId="0" xfId="0" applyFont="1" applyFill="1" applyAlignment="1">
      <alignment horizontal="right" wrapText="1"/>
    </xf>
    <xf numFmtId="0" fontId="4" fillId="3" borderId="9" xfId="0" applyFont="1" applyFill="1" applyBorder="1" applyAlignment="1">
      <alignment horizontal="right" wrapText="1"/>
    </xf>
    <xf numFmtId="0" fontId="4" fillId="3" borderId="5" xfId="0" applyFont="1" applyFill="1" applyBorder="1" applyAlignment="1">
      <alignment horizontal="right" wrapText="1"/>
    </xf>
    <xf numFmtId="0" fontId="10" fillId="3" borderId="5" xfId="0" applyFont="1" applyFill="1" applyBorder="1" applyAlignment="1">
      <alignment wrapText="1"/>
    </xf>
    <xf numFmtId="0" fontId="0" fillId="0" borderId="0" xfId="0" applyBorder="1"/>
    <xf numFmtId="0" fontId="5" fillId="0" borderId="0" xfId="0" applyFont="1" applyFill="1" applyBorder="1" applyAlignment="1"/>
    <xf numFmtId="0" fontId="0" fillId="0" borderId="0" xfId="0" applyFill="1" applyBorder="1"/>
    <xf numFmtId="164" fontId="4" fillId="2" borderId="3" xfId="0" applyNumberFormat="1" applyFont="1" applyFill="1" applyBorder="1"/>
    <xf numFmtId="164" fontId="0" fillId="2" borderId="8" xfId="0" applyNumberFormat="1" applyFill="1" applyBorder="1"/>
    <xf numFmtId="164" fontId="10" fillId="3" borderId="3" xfId="0" applyNumberFormat="1" applyFont="1" applyFill="1" applyBorder="1"/>
    <xf numFmtId="164" fontId="0" fillId="3" borderId="8" xfId="0" applyNumberFormat="1" applyFill="1" applyBorder="1"/>
    <xf numFmtId="164" fontId="0" fillId="3" borderId="4" xfId="0" applyNumberFormat="1" applyFill="1" applyBorder="1"/>
    <xf numFmtId="164" fontId="4" fillId="2" borderId="0" xfId="0" applyNumberFormat="1" applyFont="1" applyFill="1" applyAlignment="1">
      <alignment wrapText="1"/>
    </xf>
    <xf numFmtId="164" fontId="24" fillId="2" borderId="9" xfId="0" applyNumberFormat="1" applyFont="1" applyFill="1" applyBorder="1" applyAlignment="1">
      <alignment wrapText="1"/>
    </xf>
    <xf numFmtId="164" fontId="10" fillId="3" borderId="9" xfId="0" applyNumberFormat="1" applyFont="1" applyFill="1" applyBorder="1" applyAlignment="1">
      <alignment wrapText="1"/>
    </xf>
    <xf numFmtId="164" fontId="4" fillId="2" borderId="0" xfId="0" applyNumberFormat="1" applyFont="1" applyFill="1" applyAlignment="1">
      <alignment horizontal="right"/>
    </xf>
    <xf numFmtId="164" fontId="0" fillId="2" borderId="9" xfId="0" applyNumberFormat="1" applyFill="1" applyBorder="1"/>
    <xf numFmtId="164" fontId="10" fillId="3" borderId="0" xfId="0" applyNumberFormat="1" applyFont="1" applyFill="1" applyAlignment="1">
      <alignment horizontal="right"/>
    </xf>
    <xf numFmtId="164" fontId="0" fillId="3" borderId="5" xfId="0" applyNumberFormat="1" applyFill="1" applyBorder="1"/>
    <xf numFmtId="164" fontId="4" fillId="2" borderId="3" xfId="0" applyNumberFormat="1" applyFont="1" applyFill="1" applyBorder="1" applyAlignment="1">
      <alignment horizontal="right"/>
    </xf>
    <xf numFmtId="164" fontId="10" fillId="3" borderId="3" xfId="0" applyNumberFormat="1" applyFont="1" applyFill="1" applyBorder="1" applyAlignment="1">
      <alignment horizontal="right"/>
    </xf>
    <xf numFmtId="164" fontId="10" fillId="2" borderId="0" xfId="0" applyNumberFormat="1" applyFont="1" applyFill="1" applyAlignment="1">
      <alignment wrapText="1"/>
    </xf>
    <xf numFmtId="164" fontId="10" fillId="2" borderId="9" xfId="0" applyNumberFormat="1" applyFont="1" applyFill="1" applyBorder="1" applyAlignment="1">
      <alignment wrapText="1"/>
    </xf>
    <xf numFmtId="164" fontId="10" fillId="3" borderId="5" xfId="0" applyNumberFormat="1" applyFont="1" applyFill="1" applyBorder="1" applyAlignment="1">
      <alignment wrapText="1"/>
    </xf>
    <xf numFmtId="164" fontId="10" fillId="3" borderId="3" xfId="0" applyNumberFormat="1" applyFont="1" applyFill="1" applyBorder="1" applyAlignment="1">
      <alignment wrapText="1"/>
    </xf>
    <xf numFmtId="164" fontId="10" fillId="3" borderId="4" xfId="0" applyNumberFormat="1" applyFont="1" applyFill="1" applyBorder="1" applyAlignment="1">
      <alignment wrapText="1"/>
    </xf>
    <xf numFmtId="164" fontId="11" fillId="2" borderId="12" xfId="0" applyNumberFormat="1" applyFont="1" applyFill="1" applyBorder="1" applyAlignment="1">
      <alignment horizontal="right"/>
    </xf>
    <xf numFmtId="164" fontId="11" fillId="2" borderId="3" xfId="0" applyNumberFormat="1" applyFont="1" applyFill="1" applyBorder="1" applyAlignment="1">
      <alignment horizontal="right"/>
    </xf>
    <xf numFmtId="164" fontId="18" fillId="3" borderId="4" xfId="0" applyNumberFormat="1" applyFont="1" applyFill="1" applyBorder="1" applyAlignment="1">
      <alignment horizontal="right"/>
    </xf>
    <xf numFmtId="164" fontId="18" fillId="3" borderId="8" xfId="0" applyNumberFormat="1" applyFont="1" applyFill="1" applyBorder="1" applyAlignment="1">
      <alignment horizontal="right"/>
    </xf>
    <xf numFmtId="164" fontId="0" fillId="2" borderId="5" xfId="0" applyNumberFormat="1" applyFill="1" applyBorder="1"/>
    <xf numFmtId="164" fontId="11" fillId="2" borderId="12" xfId="0" applyNumberFormat="1" applyFont="1" applyFill="1" applyBorder="1"/>
    <xf numFmtId="164" fontId="11" fillId="2" borderId="3" xfId="0" applyNumberFormat="1" applyFont="1" applyFill="1" applyBorder="1"/>
    <xf numFmtId="164" fontId="18" fillId="3" borderId="4" xfId="0" applyNumberFormat="1" applyFont="1" applyFill="1" applyBorder="1"/>
    <xf numFmtId="164" fontId="11" fillId="2" borderId="13" xfId="0" applyNumberFormat="1" applyFont="1" applyFill="1" applyBorder="1"/>
    <xf numFmtId="164" fontId="11" fillId="2" borderId="5" xfId="0" applyNumberFormat="1" applyFont="1" applyFill="1" applyBorder="1"/>
    <xf numFmtId="164" fontId="18" fillId="3" borderId="0" xfId="0" applyNumberFormat="1" applyFont="1" applyFill="1"/>
    <xf numFmtId="164" fontId="11" fillId="2" borderId="4" xfId="0" applyNumberFormat="1" applyFont="1" applyFill="1" applyBorder="1" applyAlignment="1">
      <alignment horizontal="right"/>
    </xf>
    <xf numFmtId="164" fontId="18" fillId="3" borderId="0" xfId="0" applyNumberFormat="1" applyFont="1" applyFill="1" applyAlignment="1">
      <alignment horizontal="right"/>
    </xf>
    <xf numFmtId="164" fontId="11" fillId="2" borderId="13" xfId="0" applyNumberFormat="1" applyFont="1" applyFill="1" applyBorder="1" applyAlignment="1">
      <alignment horizontal="right"/>
    </xf>
    <xf numFmtId="164" fontId="11" fillId="2" borderId="0" xfId="0" applyNumberFormat="1" applyFont="1" applyFill="1" applyAlignment="1">
      <alignment horizontal="right"/>
    </xf>
    <xf numFmtId="164" fontId="18" fillId="3" borderId="9" xfId="0" applyNumberFormat="1" applyFont="1" applyFill="1" applyBorder="1" applyAlignment="1">
      <alignment horizontal="right"/>
    </xf>
    <xf numFmtId="164" fontId="0" fillId="2" borderId="9" xfId="0" applyNumberFormat="1" applyFill="1" applyBorder="1" applyAlignment="1">
      <alignment horizontal="right"/>
    </xf>
    <xf numFmtId="164" fontId="18" fillId="3" borderId="5" xfId="0" applyNumberFormat="1" applyFont="1" applyFill="1" applyBorder="1" applyAlignment="1">
      <alignment horizontal="right"/>
    </xf>
    <xf numFmtId="164" fontId="20" fillId="2" borderId="3" xfId="0" applyNumberFormat="1" applyFont="1" applyFill="1" applyBorder="1" applyAlignment="1">
      <alignment horizontal="center" wrapText="1"/>
    </xf>
    <xf numFmtId="164" fontId="20" fillId="0" borderId="3" xfId="0" applyNumberFormat="1" applyFont="1" applyBorder="1" applyAlignment="1">
      <alignment horizontal="center" wrapText="1"/>
    </xf>
    <xf numFmtId="164" fontId="20" fillId="4" borderId="3" xfId="0" applyNumberFormat="1" applyFont="1" applyFill="1" applyBorder="1" applyAlignment="1">
      <alignment horizontal="center" wrapText="1"/>
    </xf>
    <xf numFmtId="164" fontId="20" fillId="2" borderId="8" xfId="0" applyNumberFormat="1" applyFont="1" applyFill="1" applyBorder="1" applyAlignment="1">
      <alignment horizontal="center" wrapText="1"/>
    </xf>
    <xf numFmtId="164" fontId="20" fillId="5" borderId="12" xfId="0" applyNumberFormat="1" applyFont="1" applyFill="1" applyBorder="1" applyAlignment="1">
      <alignment horizontal="center" wrapText="1"/>
    </xf>
    <xf numFmtId="164" fontId="20" fillId="5" borderId="3" xfId="0" applyNumberFormat="1" applyFont="1" applyFill="1" applyBorder="1" applyAlignment="1">
      <alignment horizontal="center" wrapText="1"/>
    </xf>
    <xf numFmtId="164" fontId="21" fillId="0" borderId="4" xfId="0" applyNumberFormat="1" applyFont="1" applyBorder="1" applyAlignment="1">
      <alignment horizontal="center" vertical="top" wrapText="1"/>
    </xf>
    <xf numFmtId="164" fontId="10" fillId="2" borderId="3" xfId="0" applyNumberFormat="1" applyFont="1" applyFill="1" applyBorder="1"/>
    <xf numFmtId="164" fontId="10" fillId="2" borderId="8" xfId="0" applyNumberFormat="1" applyFont="1" applyFill="1" applyBorder="1"/>
    <xf numFmtId="164" fontId="10" fillId="2" borderId="12" xfId="0" applyNumberFormat="1" applyFont="1" applyFill="1" applyBorder="1"/>
    <xf numFmtId="164" fontId="10" fillId="2" borderId="4" xfId="0" applyNumberFormat="1" applyFont="1" applyFill="1" applyBorder="1"/>
    <xf numFmtId="164" fontId="10" fillId="2" borderId="9" xfId="0" applyNumberFormat="1" applyFont="1" applyFill="1" applyBorder="1"/>
    <xf numFmtId="164" fontId="10" fillId="2" borderId="13" xfId="0" applyNumberFormat="1" applyFont="1" applyFill="1" applyBorder="1"/>
    <xf numFmtId="164" fontId="10" fillId="2" borderId="5" xfId="0" applyNumberFormat="1" applyFont="1" applyFill="1" applyBorder="1"/>
    <xf numFmtId="164" fontId="10" fillId="0" borderId="8" xfId="0" applyNumberFormat="1" applyFont="1" applyBorder="1"/>
    <xf numFmtId="164" fontId="10" fillId="0" borderId="9" xfId="0" applyNumberFormat="1" applyFont="1" applyBorder="1"/>
    <xf numFmtId="164" fontId="10" fillId="0" borderId="8" xfId="0" applyNumberFormat="1" applyFont="1" applyBorder="1" applyAlignment="1">
      <alignment horizontal="right"/>
    </xf>
    <xf numFmtId="164" fontId="10" fillId="0" borderId="9" xfId="0" applyNumberFormat="1" applyFont="1" applyBorder="1" applyAlignment="1">
      <alignment horizontal="right"/>
    </xf>
    <xf numFmtId="164" fontId="10" fillId="0" borderId="8" xfId="0" applyNumberFormat="1" applyFont="1" applyBorder="1" applyAlignment="1">
      <alignment horizontal="right" vertical="top" wrapText="1"/>
    </xf>
    <xf numFmtId="164" fontId="10" fillId="0" borderId="0" xfId="0" applyNumberFormat="1" applyFont="1"/>
    <xf numFmtId="164" fontId="4" fillId="0" borderId="0" xfId="0" applyNumberFormat="1" applyFont="1"/>
    <xf numFmtId="164" fontId="10" fillId="2" borderId="5" xfId="0" applyNumberFormat="1" applyFont="1" applyFill="1" applyBorder="1" applyAlignment="1">
      <alignment wrapText="1"/>
    </xf>
    <xf numFmtId="164" fontId="10" fillId="2" borderId="3" xfId="0" applyNumberFormat="1" applyFont="1" applyFill="1" applyBorder="1" applyAlignment="1">
      <alignment wrapText="1"/>
    </xf>
    <xf numFmtId="164" fontId="10" fillId="2" borderId="4" xfId="0" applyNumberFormat="1" applyFont="1" applyFill="1" applyBorder="1" applyAlignment="1">
      <alignment wrapText="1"/>
    </xf>
    <xf numFmtId="164" fontId="10" fillId="2" borderId="3" xfId="0" applyNumberFormat="1" applyFont="1" applyFill="1" applyBorder="1" applyAlignment="1">
      <alignment horizontal="right" vertical="top" wrapText="1"/>
    </xf>
    <xf numFmtId="164" fontId="10" fillId="2" borderId="4" xfId="0" applyNumberFormat="1" applyFont="1" applyFill="1" applyBorder="1" applyAlignment="1">
      <alignment horizontal="right" vertical="top" wrapText="1"/>
    </xf>
    <xf numFmtId="164" fontId="10" fillId="2" borderId="3" xfId="0" applyNumberFormat="1" applyFont="1" applyFill="1" applyBorder="1" applyAlignment="1">
      <alignment horizontal="center" wrapText="1"/>
    </xf>
    <xf numFmtId="164" fontId="10" fillId="2" borderId="4" xfId="0" applyNumberFormat="1" applyFont="1" applyFill="1" applyBorder="1" applyAlignment="1">
      <alignment horizontal="center" wrapText="1"/>
    </xf>
    <xf numFmtId="164" fontId="10" fillId="0" borderId="3" xfId="0" applyNumberFormat="1" applyFont="1" applyBorder="1" applyAlignment="1">
      <alignment horizontal="center"/>
    </xf>
    <xf numFmtId="164" fontId="10" fillId="2" borderId="3" xfId="0" applyNumberFormat="1" applyFont="1" applyFill="1" applyBorder="1" applyAlignment="1">
      <alignment horizontal="center"/>
    </xf>
    <xf numFmtId="164" fontId="10" fillId="2" borderId="4" xfId="0" applyNumberFormat="1" applyFont="1" applyFill="1" applyBorder="1" applyAlignment="1">
      <alignment horizontal="center"/>
    </xf>
    <xf numFmtId="164" fontId="10" fillId="0" borderId="0" xfId="0" applyNumberFormat="1" applyFont="1" applyAlignment="1">
      <alignment horizontal="center"/>
    </xf>
    <xf numFmtId="164" fontId="10" fillId="2" borderId="0" xfId="0" applyNumberFormat="1" applyFont="1" applyFill="1" applyAlignment="1">
      <alignment horizontal="center"/>
    </xf>
    <xf numFmtId="164" fontId="10" fillId="2" borderId="5" xfId="0" applyNumberFormat="1" applyFont="1" applyFill="1" applyBorder="1" applyAlignment="1">
      <alignment horizontal="center"/>
    </xf>
    <xf numFmtId="164" fontId="23" fillId="0" borderId="8" xfId="0" applyNumberFormat="1" applyFont="1" applyBorder="1" applyAlignment="1">
      <alignment horizontal="right"/>
    </xf>
    <xf numFmtId="164" fontId="23" fillId="0" borderId="9" xfId="0" applyNumberFormat="1" applyFont="1" applyBorder="1" applyAlignment="1">
      <alignment horizontal="right"/>
    </xf>
    <xf numFmtId="164" fontId="10" fillId="2" borderId="3" xfId="0" applyNumberFormat="1" applyFont="1" applyFill="1" applyBorder="1" applyAlignment="1">
      <alignment horizontal="right"/>
    </xf>
    <xf numFmtId="164" fontId="10" fillId="2" borderId="3" xfId="0" applyNumberFormat="1" applyFont="1" applyFill="1" applyBorder="1" applyAlignment="1">
      <alignment horizontal="right" wrapText="1"/>
    </xf>
    <xf numFmtId="164" fontId="10" fillId="2" borderId="0" xfId="0" applyNumberFormat="1" applyFont="1" applyFill="1" applyAlignment="1">
      <alignment horizontal="right" wrapText="1"/>
    </xf>
    <xf numFmtId="164" fontId="10" fillId="2" borderId="8" xfId="0" applyNumberFormat="1" applyFont="1" applyFill="1" applyBorder="1" applyAlignment="1">
      <alignment horizontal="right"/>
    </xf>
    <xf numFmtId="164" fontId="10" fillId="2" borderId="8" xfId="0" applyNumberFormat="1" applyFont="1" applyFill="1" applyBorder="1" applyAlignment="1">
      <alignment horizontal="right" wrapText="1"/>
    </xf>
    <xf numFmtId="164" fontId="10" fillId="2" borderId="9" xfId="0" applyNumberFormat="1" applyFont="1" applyFill="1" applyBorder="1" applyAlignment="1">
      <alignment horizontal="right" wrapText="1"/>
    </xf>
    <xf numFmtId="164" fontId="10" fillId="2" borderId="4" xfId="0" applyNumberFormat="1" applyFont="1" applyFill="1" applyBorder="1" applyAlignment="1">
      <alignment horizontal="right"/>
    </xf>
    <xf numFmtId="164" fontId="10" fillId="2" borderId="4" xfId="0" applyNumberFormat="1" applyFont="1" applyFill="1" applyBorder="1" applyAlignment="1">
      <alignment horizontal="right" wrapText="1"/>
    </xf>
    <xf numFmtId="164" fontId="10" fillId="2" borderId="5" xfId="0" applyNumberFormat="1" applyFont="1" applyFill="1" applyBorder="1" applyAlignment="1">
      <alignment horizontal="right" wrapText="1"/>
    </xf>
    <xf numFmtId="0" fontId="10" fillId="2" borderId="16" xfId="0" applyFont="1" applyFill="1" applyBorder="1" applyAlignment="1">
      <alignment horizontal="right"/>
    </xf>
    <xf numFmtId="0" fontId="10" fillId="2" borderId="17" xfId="0" applyFont="1" applyFill="1" applyBorder="1" applyAlignment="1">
      <alignment horizontal="right"/>
    </xf>
    <xf numFmtId="0" fontId="10" fillId="2" borderId="11" xfId="0" applyFont="1" applyFill="1" applyBorder="1" applyAlignment="1">
      <alignment horizontal="right" wrapText="1"/>
    </xf>
    <xf numFmtId="0" fontId="10" fillId="2" borderId="16" xfId="0" applyFont="1" applyFill="1" applyBorder="1" applyAlignment="1">
      <alignment horizontal="right" wrapText="1"/>
    </xf>
    <xf numFmtId="0" fontId="25" fillId="0" borderId="0" xfId="0" applyFont="1" applyAlignment="1">
      <alignment horizontal="left"/>
    </xf>
    <xf numFmtId="0" fontId="3" fillId="0" borderId="0" xfId="0" applyFont="1"/>
    <xf numFmtId="0" fontId="26" fillId="0" borderId="0" xfId="0" applyFont="1"/>
    <xf numFmtId="164" fontId="0" fillId="0" borderId="0" xfId="0" applyNumberFormat="1" applyAlignment="1">
      <alignment horizontal="right"/>
    </xf>
    <xf numFmtId="0" fontId="0" fillId="0" borderId="10" xfId="0" applyBorder="1" applyAlignment="1">
      <alignment wrapText="1"/>
    </xf>
    <xf numFmtId="0" fontId="0" fillId="0" borderId="5" xfId="0" applyBorder="1" applyAlignment="1">
      <alignment wrapText="1"/>
    </xf>
    <xf numFmtId="0" fontId="9" fillId="0" borderId="5" xfId="0" applyFont="1" applyBorder="1" applyAlignment="1"/>
    <xf numFmtId="164" fontId="9" fillId="0" borderId="5" xfId="0" applyNumberFormat="1" applyFont="1" applyBorder="1" applyAlignment="1">
      <alignment horizontal="right"/>
    </xf>
    <xf numFmtId="0" fontId="3" fillId="0" borderId="0" xfId="0" applyFont="1" applyAlignment="1">
      <alignment wrapText="1"/>
    </xf>
    <xf numFmtId="0" fontId="10" fillId="0" borderId="10" xfId="0" applyFont="1" applyBorder="1" applyAlignment="1">
      <alignment wrapText="1"/>
    </xf>
    <xf numFmtId="164" fontId="10" fillId="2" borderId="0" xfId="0" applyNumberFormat="1" applyFont="1" applyFill="1" applyAlignment="1">
      <alignment horizontal="right"/>
    </xf>
    <xf numFmtId="164" fontId="10" fillId="2" borderId="10" xfId="0" applyNumberFormat="1" applyFont="1" applyFill="1" applyBorder="1" applyAlignment="1">
      <alignment horizontal="right"/>
    </xf>
    <xf numFmtId="164" fontId="10" fillId="0" borderId="0" xfId="0" applyNumberFormat="1" applyFont="1" applyAlignment="1">
      <alignment horizontal="right"/>
    </xf>
    <xf numFmtId="0" fontId="10" fillId="0" borderId="5" xfId="0" applyFont="1" applyBorder="1" applyAlignment="1">
      <alignment vertical="top" wrapText="1"/>
    </xf>
    <xf numFmtId="0" fontId="10" fillId="0" borderId="5" xfId="0" applyFont="1" applyBorder="1" applyAlignment="1">
      <alignment wrapText="1"/>
    </xf>
    <xf numFmtId="164" fontId="10" fillId="2" borderId="5" xfId="0" applyNumberFormat="1" applyFont="1" applyFill="1" applyBorder="1" applyAlignment="1">
      <alignment horizontal="right"/>
    </xf>
    <xf numFmtId="164" fontId="0" fillId="0" borderId="0" xfId="0" applyNumberFormat="1" applyAlignment="1">
      <alignment horizontal="right" wrapText="1"/>
    </xf>
    <xf numFmtId="0" fontId="0" fillId="0" borderId="0" xfId="0" applyAlignment="1">
      <alignment horizontal="right"/>
    </xf>
    <xf numFmtId="0" fontId="10" fillId="0" borderId="10" xfId="0" applyFont="1" applyBorder="1" applyAlignment="1"/>
    <xf numFmtId="0" fontId="10" fillId="2" borderId="10" xfId="0" applyFont="1" applyFill="1" applyBorder="1" applyAlignment="1">
      <alignment horizontal="right"/>
    </xf>
    <xf numFmtId="0" fontId="10" fillId="0" borderId="5" xfId="0" applyFont="1" applyBorder="1" applyAlignment="1"/>
    <xf numFmtId="0" fontId="0" fillId="0" borderId="0" xfId="0" applyAlignment="1">
      <alignment horizontal="right" wrapText="1"/>
    </xf>
    <xf numFmtId="0" fontId="27" fillId="0" borderId="0" xfId="0" applyFont="1" applyAlignment="1">
      <alignment horizontal="right"/>
    </xf>
    <xf numFmtId="0" fontId="27" fillId="2" borderId="0" xfId="0" applyFont="1" applyFill="1" applyAlignment="1">
      <alignment horizontal="right"/>
    </xf>
    <xf numFmtId="164" fontId="27" fillId="2" borderId="0" xfId="0" applyNumberFormat="1" applyFont="1" applyFill="1" applyAlignment="1">
      <alignment horizontal="right"/>
    </xf>
    <xf numFmtId="0" fontId="27" fillId="0" borderId="5" xfId="0" applyFont="1" applyBorder="1" applyAlignment="1">
      <alignment horizontal="right"/>
    </xf>
    <xf numFmtId="164" fontId="27" fillId="2" borderId="5" xfId="0" applyNumberFormat="1" applyFont="1" applyFill="1" applyBorder="1" applyAlignment="1">
      <alignment horizontal="right"/>
    </xf>
    <xf numFmtId="0" fontId="29" fillId="0" borderId="0" xfId="0" applyFont="1"/>
    <xf numFmtId="0" fontId="0" fillId="0" borderId="18" xfId="0" applyBorder="1"/>
    <xf numFmtId="0" fontId="30" fillId="0" borderId="18" xfId="0" applyFont="1" applyBorder="1" applyAlignment="1"/>
    <xf numFmtId="0" fontId="10" fillId="0" borderId="18" xfId="0" applyFont="1" applyBorder="1" applyAlignment="1">
      <alignment wrapText="1"/>
    </xf>
    <xf numFmtId="0" fontId="10" fillId="0" borderId="18" xfId="0" applyFont="1" applyBorder="1" applyAlignment="1">
      <alignment horizontal="right"/>
    </xf>
    <xf numFmtId="164" fontId="10" fillId="2" borderId="18" xfId="0" applyNumberFormat="1" applyFont="1" applyFill="1" applyBorder="1" applyAlignment="1">
      <alignment horizontal="right"/>
    </xf>
    <xf numFmtId="164" fontId="10" fillId="2" borderId="18" xfId="0" applyNumberFormat="1" applyFont="1" applyFill="1" applyBorder="1" applyAlignment="1"/>
    <xf numFmtId="164" fontId="30" fillId="0" borderId="18" xfId="0" applyNumberFormat="1" applyFont="1" applyBorder="1" applyAlignment="1"/>
    <xf numFmtId="0" fontId="32" fillId="0" borderId="8" xfId="0" applyFont="1" applyBorder="1"/>
    <xf numFmtId="0" fontId="32" fillId="0" borderId="4" xfId="0" applyFont="1" applyBorder="1"/>
    <xf numFmtId="0" fontId="10" fillId="0" borderId="4" xfId="0" applyFont="1" applyBorder="1"/>
    <xf numFmtId="0" fontId="34" fillId="0" borderId="0" xfId="0" applyFont="1"/>
    <xf numFmtId="0" fontId="35" fillId="0" borderId="6" xfId="0" applyFont="1" applyBorder="1" applyAlignment="1">
      <alignment vertical="top" wrapText="1"/>
    </xf>
    <xf numFmtId="0" fontId="35" fillId="0" borderId="6" xfId="0" applyFont="1" applyBorder="1" applyAlignment="1">
      <alignment horizontal="right" vertical="top" wrapText="1"/>
    </xf>
    <xf numFmtId="0" fontId="35" fillId="0" borderId="3" xfId="0" applyFont="1" applyBorder="1" applyAlignment="1">
      <alignment vertical="top" wrapText="1"/>
    </xf>
    <xf numFmtId="0" fontId="35" fillId="0" borderId="3" xfId="0" applyFont="1" applyBorder="1" applyAlignment="1">
      <alignment horizontal="right" vertical="top" wrapText="1"/>
    </xf>
    <xf numFmtId="0" fontId="0" fillId="0" borderId="8" xfId="0" applyBorder="1" applyAlignment="1">
      <alignment vertical="top" wrapText="1"/>
    </xf>
    <xf numFmtId="0" fontId="35" fillId="0" borderId="8" xfId="0" applyFont="1" applyBorder="1" applyAlignment="1">
      <alignment horizontal="right" vertical="top" wrapText="1"/>
    </xf>
    <xf numFmtId="0" fontId="35" fillId="0" borderId="9" xfId="0" applyFont="1" applyBorder="1" applyAlignment="1">
      <alignment horizontal="right" vertical="top" wrapText="1"/>
    </xf>
    <xf numFmtId="0" fontId="3" fillId="0" borderId="3" xfId="0" applyFont="1" applyBorder="1" applyAlignment="1">
      <alignment wrapText="1"/>
    </xf>
    <xf numFmtId="0" fontId="3" fillId="0" borderId="3" xfId="0" applyFont="1" applyBorder="1" applyAlignment="1">
      <alignment horizontal="right" wrapText="1"/>
    </xf>
    <xf numFmtId="0" fontId="3" fillId="0" borderId="0" xfId="0" applyFont="1" applyAlignment="1">
      <alignment horizontal="right"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4" xfId="0" applyFont="1" applyBorder="1" applyAlignment="1">
      <alignment horizontal="right" wrapText="1"/>
    </xf>
    <xf numFmtId="0" fontId="3" fillId="0" borderId="5" xfId="0" applyFont="1" applyBorder="1" applyAlignment="1">
      <alignment horizontal="right" wrapText="1"/>
    </xf>
    <xf numFmtId="0" fontId="6" fillId="0" borderId="19" xfId="0" applyFont="1" applyBorder="1" applyAlignment="1">
      <alignment horizontal="center" vertical="top" wrapText="1"/>
    </xf>
    <xf numFmtId="0" fontId="6" fillId="0" borderId="20" xfId="0" applyFont="1" applyBorder="1" applyAlignment="1">
      <alignment horizontal="right" vertical="top" wrapText="1"/>
    </xf>
    <xf numFmtId="0" fontId="0" fillId="0" borderId="4" xfId="0" applyBorder="1" applyAlignment="1">
      <alignment vertical="top" wrapText="1"/>
    </xf>
    <xf numFmtId="0" fontId="4" fillId="0" borderId="8" xfId="0" applyFont="1" applyBorder="1" applyAlignment="1">
      <alignment horizontal="right" vertical="top" wrapText="1"/>
    </xf>
    <xf numFmtId="0" fontId="4" fillId="0" borderId="9" xfId="0" applyFont="1" applyBorder="1" applyAlignment="1">
      <alignment horizontal="center" wrapText="1"/>
    </xf>
    <xf numFmtId="164" fontId="4" fillId="0" borderId="8" xfId="0" applyNumberFormat="1" applyFont="1" applyBorder="1" applyAlignment="1">
      <alignment horizontal="center" wrapText="1"/>
    </xf>
    <xf numFmtId="0" fontId="4" fillId="0" borderId="8" xfId="0" applyFont="1" applyBorder="1" applyAlignment="1">
      <alignment horizontal="right" wrapText="1"/>
    </xf>
    <xf numFmtId="0" fontId="4" fillId="0" borderId="4" xfId="0" applyFont="1" applyBorder="1" applyAlignment="1">
      <alignment horizontal="right" vertical="top" wrapText="1"/>
    </xf>
    <xf numFmtId="0" fontId="4" fillId="0" borderId="5" xfId="0" applyFont="1" applyBorder="1" applyAlignment="1">
      <alignment horizontal="center" wrapText="1"/>
    </xf>
    <xf numFmtId="0" fontId="10" fillId="0" borderId="4" xfId="0" applyFont="1" applyBorder="1" applyAlignment="1">
      <alignment horizontal="center" wrapText="1"/>
    </xf>
    <xf numFmtId="164" fontId="4" fillId="0" borderId="4" xfId="0" applyNumberFormat="1" applyFont="1" applyBorder="1" applyAlignment="1">
      <alignment horizontal="center" wrapText="1"/>
    </xf>
    <xf numFmtId="164" fontId="4" fillId="0" borderId="4" xfId="0" applyNumberFormat="1" applyFont="1" applyBorder="1" applyAlignment="1">
      <alignment horizontal="center" vertical="top" wrapText="1"/>
    </xf>
    <xf numFmtId="0" fontId="37" fillId="0" borderId="6" xfId="0" applyFont="1" applyBorder="1" applyAlignment="1">
      <alignment vertical="top" wrapText="1"/>
    </xf>
    <xf numFmtId="0" fontId="37" fillId="0" borderId="6" xfId="0" applyFont="1" applyBorder="1" applyAlignment="1">
      <alignment horizontal="right" vertical="top" wrapText="1"/>
    </xf>
    <xf numFmtId="0" fontId="37" fillId="0" borderId="21" xfId="0" applyFont="1" applyBorder="1" applyAlignment="1">
      <alignment horizontal="right" vertical="top" wrapText="1"/>
    </xf>
    <xf numFmtId="0" fontId="37" fillId="0" borderId="8" xfId="0" applyFont="1" applyBorder="1" applyAlignment="1">
      <alignment vertical="top" wrapText="1"/>
    </xf>
    <xf numFmtId="0" fontId="37" fillId="0" borderId="8" xfId="0" applyFont="1" applyBorder="1" applyAlignment="1">
      <alignment horizontal="right" vertical="top" wrapText="1"/>
    </xf>
    <xf numFmtId="0" fontId="37" fillId="0" borderId="22" xfId="0" applyFont="1" applyBorder="1" applyAlignment="1">
      <alignment horizontal="right" vertical="top" wrapText="1"/>
    </xf>
    <xf numFmtId="0" fontId="34" fillId="0" borderId="3" xfId="0" applyFont="1" applyBorder="1" applyAlignment="1">
      <alignment vertical="top" wrapText="1"/>
    </xf>
    <xf numFmtId="0" fontId="34" fillId="0" borderId="3" xfId="0" applyFont="1" applyBorder="1" applyAlignment="1">
      <alignment horizontal="right" vertical="top" wrapText="1"/>
    </xf>
    <xf numFmtId="0" fontId="34" fillId="0" borderId="23" xfId="0" applyFont="1" applyBorder="1" applyAlignment="1">
      <alignment horizontal="right" vertical="top" wrapText="1"/>
    </xf>
    <xf numFmtId="0" fontId="34" fillId="0" borderId="4" xfId="0" applyFont="1" applyBorder="1" applyAlignment="1">
      <alignment vertical="top" wrapText="1"/>
    </xf>
    <xf numFmtId="0" fontId="34" fillId="0" borderId="4" xfId="0" applyFont="1" applyBorder="1" applyAlignment="1">
      <alignment horizontal="right" vertical="top" wrapText="1"/>
    </xf>
    <xf numFmtId="0" fontId="34" fillId="0" borderId="24" xfId="0" applyFont="1" applyBorder="1" applyAlignment="1">
      <alignment horizontal="right" vertical="top" wrapText="1"/>
    </xf>
    <xf numFmtId="0" fontId="5" fillId="0" borderId="0" xfId="0" applyFont="1" applyAlignment="1">
      <alignment horizontal="center"/>
    </xf>
    <xf numFmtId="0" fontId="5" fillId="0" borderId="0" xfId="0" applyFont="1" applyAlignment="1">
      <alignment horizontal="left"/>
    </xf>
    <xf numFmtId="0" fontId="0" fillId="0" borderId="0" xfId="0" applyAlignment="1">
      <alignment horizontal="center"/>
    </xf>
    <xf numFmtId="0" fontId="6" fillId="0" borderId="19" xfId="0" applyFont="1" applyBorder="1" applyAlignment="1">
      <alignment horizontal="center" vertical="center" wrapText="1"/>
    </xf>
    <xf numFmtId="0" fontId="6" fillId="0" borderId="1" xfId="0" applyFont="1" applyBorder="1" applyAlignment="1">
      <alignment horizontal="center" vertical="center" wrapText="1"/>
    </xf>
    <xf numFmtId="0" fontId="0" fillId="0" borderId="0" xfId="0" applyAlignment="1">
      <alignment horizontal="center" vertical="center"/>
    </xf>
    <xf numFmtId="0" fontId="6" fillId="0" borderId="20" xfId="0" applyFont="1" applyBorder="1" applyAlignment="1">
      <alignment horizontal="center" vertical="center" wrapText="1"/>
    </xf>
    <xf numFmtId="0" fontId="0" fillId="0" borderId="4" xfId="0"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164" fontId="4" fillId="0" borderId="8" xfId="0" applyNumberFormat="1"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164" fontId="4" fillId="0" borderId="4" xfId="0" applyNumberFormat="1" applyFont="1" applyBorder="1" applyAlignment="1">
      <alignment horizontal="center" vertical="center" wrapText="1"/>
    </xf>
    <xf numFmtId="0" fontId="4" fillId="0" borderId="27" xfId="0" applyFont="1" applyBorder="1" applyAlignment="1">
      <alignment horizontal="center" vertical="center" wrapText="1"/>
    </xf>
    <xf numFmtId="0" fontId="0" fillId="0" borderId="0" xfId="0" applyAlignment="1">
      <alignment horizontal="center" wrapText="1"/>
    </xf>
    <xf numFmtId="0" fontId="4" fillId="0" borderId="0" xfId="0" applyFont="1" applyAlignment="1"/>
    <xf numFmtId="0" fontId="37" fillId="0" borderId="28" xfId="0" applyFont="1" applyBorder="1" applyAlignment="1">
      <alignment horizontal="right" vertical="top" wrapText="1"/>
    </xf>
    <xf numFmtId="0" fontId="37" fillId="0" borderId="14" xfId="0" applyFont="1" applyBorder="1" applyAlignment="1">
      <alignment vertical="top" wrapText="1"/>
    </xf>
    <xf numFmtId="0" fontId="37" fillId="0" borderId="29" xfId="0" applyFont="1" applyBorder="1" applyAlignment="1">
      <alignment horizontal="right" vertical="top" wrapText="1"/>
    </xf>
    <xf numFmtId="0" fontId="37" fillId="0" borderId="30" xfId="0" applyFont="1" applyBorder="1" applyAlignment="1">
      <alignment horizontal="right" vertical="top" wrapText="1"/>
    </xf>
    <xf numFmtId="0" fontId="37" fillId="0" borderId="9" xfId="0" applyFont="1" applyBorder="1" applyAlignment="1">
      <alignment horizontal="right" vertical="top" wrapText="1"/>
    </xf>
    <xf numFmtId="0" fontId="37" fillId="0" borderId="31" xfId="0" applyFont="1" applyBorder="1" applyAlignment="1">
      <alignment vertical="top" wrapText="1"/>
    </xf>
    <xf numFmtId="0" fontId="34" fillId="0" borderId="28" xfId="0" applyFont="1" applyBorder="1" applyAlignment="1">
      <alignment horizontal="right" vertical="top" wrapText="1"/>
    </xf>
    <xf numFmtId="0" fontId="34" fillId="0" borderId="28" xfId="0" applyFont="1" applyBorder="1" applyAlignment="1">
      <alignment vertical="top" wrapText="1"/>
    </xf>
    <xf numFmtId="0" fontId="34" fillId="0" borderId="32" xfId="0" applyFont="1" applyBorder="1" applyAlignment="1">
      <alignment vertical="top" wrapText="1"/>
    </xf>
    <xf numFmtId="0" fontId="34" fillId="0" borderId="33" xfId="0" applyFont="1" applyBorder="1" applyAlignment="1">
      <alignment horizontal="right" wrapText="1"/>
    </xf>
    <xf numFmtId="0" fontId="34" fillId="0" borderId="33" xfId="0" applyFont="1" applyBorder="1" applyAlignment="1">
      <alignment wrapText="1"/>
    </xf>
    <xf numFmtId="0" fontId="34" fillId="0" borderId="3" xfId="0" applyFont="1" applyBorder="1" applyAlignment="1">
      <alignment horizontal="right" wrapText="1"/>
    </xf>
    <xf numFmtId="0" fontId="34" fillId="0" borderId="23" xfId="0" applyFont="1" applyBorder="1" applyAlignment="1">
      <alignment wrapText="1"/>
    </xf>
    <xf numFmtId="0" fontId="34" fillId="0" borderId="33" xfId="0" applyFont="1" applyBorder="1" applyAlignment="1">
      <alignment horizontal="right" vertical="top" wrapText="1"/>
    </xf>
    <xf numFmtId="0" fontId="34" fillId="0" borderId="33" xfId="0" applyFont="1" applyBorder="1" applyAlignment="1">
      <alignment vertical="top" wrapText="1"/>
    </xf>
    <xf numFmtId="0" fontId="34" fillId="0" borderId="23" xfId="0" applyFont="1" applyBorder="1" applyAlignment="1">
      <alignment vertical="top" wrapText="1"/>
    </xf>
    <xf numFmtId="0" fontId="34" fillId="0" borderId="20" xfId="0" applyFont="1" applyBorder="1" applyAlignment="1">
      <alignment horizontal="right" vertical="top" wrapText="1"/>
    </xf>
    <xf numFmtId="0" fontId="34" fillId="0" borderId="20" xfId="0" applyFont="1" applyBorder="1" applyAlignment="1">
      <alignment vertical="top" wrapText="1"/>
    </xf>
    <xf numFmtId="0" fontId="34" fillId="0" borderId="24" xfId="0" applyFont="1" applyBorder="1" applyAlignment="1">
      <alignment vertical="top" wrapText="1"/>
    </xf>
    <xf numFmtId="0" fontId="34" fillId="0" borderId="9" xfId="0" applyFont="1" applyBorder="1" applyAlignment="1">
      <alignment horizontal="center" wrapText="1"/>
    </xf>
    <xf numFmtId="164" fontId="34" fillId="0" borderId="8" xfId="0" applyNumberFormat="1" applyFont="1" applyBorder="1" applyAlignment="1">
      <alignment horizontal="center" wrapText="1"/>
    </xf>
    <xf numFmtId="0" fontId="34" fillId="0" borderId="5" xfId="0" applyFont="1" applyBorder="1" applyAlignment="1">
      <alignment horizontal="center" wrapText="1"/>
    </xf>
    <xf numFmtId="164" fontId="34" fillId="0" borderId="4" xfId="0" applyNumberFormat="1" applyFont="1" applyBorder="1" applyAlignment="1">
      <alignment horizontal="center" wrapText="1"/>
    </xf>
    <xf numFmtId="164" fontId="34" fillId="0" borderId="4" xfId="0" applyNumberFormat="1" applyFont="1" applyBorder="1" applyAlignment="1">
      <alignment horizontal="center" vertical="top" wrapText="1"/>
    </xf>
    <xf numFmtId="0" fontId="40" fillId="0" borderId="0" xfId="0" applyFont="1"/>
    <xf numFmtId="0" fontId="37" fillId="0" borderId="34" xfId="0" applyFont="1" applyBorder="1" applyAlignment="1">
      <alignment horizontal="right" vertical="top" wrapText="1"/>
    </xf>
    <xf numFmtId="0" fontId="37" fillId="0" borderId="34" xfId="0" applyFont="1" applyBorder="1" applyAlignment="1">
      <alignment vertical="top" wrapText="1"/>
    </xf>
    <xf numFmtId="0" fontId="34" fillId="0" borderId="16" xfId="0" applyFont="1" applyBorder="1" applyAlignment="1">
      <alignment wrapText="1"/>
    </xf>
    <xf numFmtId="0" fontId="34" fillId="0" borderId="28" xfId="0" applyFont="1" applyBorder="1" applyAlignment="1">
      <alignment horizontal="right" wrapText="1"/>
    </xf>
    <xf numFmtId="0" fontId="34" fillId="0" borderId="35" xfId="0" applyFont="1" applyBorder="1" applyAlignment="1">
      <alignment wrapText="1"/>
    </xf>
    <xf numFmtId="0" fontId="34" fillId="0" borderId="4" xfId="0" applyFont="1" applyBorder="1" applyAlignment="1">
      <alignment horizontal="right" wrapText="1"/>
    </xf>
    <xf numFmtId="0" fontId="34" fillId="0" borderId="36" xfId="0" applyFont="1" applyBorder="1" applyAlignment="1">
      <alignment wrapText="1"/>
    </xf>
    <xf numFmtId="0" fontId="34" fillId="0" borderId="30" xfId="0" applyFont="1" applyBorder="1" applyAlignment="1">
      <alignment horizontal="right" wrapText="1"/>
    </xf>
    <xf numFmtId="0" fontId="3" fillId="0" borderId="8" xfId="0" applyFont="1" applyBorder="1" applyAlignment="1">
      <alignment vertical="top" wrapText="1"/>
    </xf>
    <xf numFmtId="0" fontId="41" fillId="6" borderId="37" xfId="0" applyFont="1" applyFill="1" applyBorder="1" applyAlignment="1">
      <alignment wrapText="1"/>
    </xf>
    <xf numFmtId="0" fontId="41" fillId="0" borderId="35" xfId="0" applyFont="1" applyBorder="1" applyAlignment="1">
      <alignment vertical="top" wrapText="1"/>
    </xf>
    <xf numFmtId="0" fontId="41" fillId="6" borderId="38" xfId="0" applyFont="1" applyFill="1" applyBorder="1" applyAlignment="1">
      <alignment vertical="top" wrapText="1"/>
    </xf>
    <xf numFmtId="0" fontId="34" fillId="0" borderId="0" xfId="0" applyFont="1" applyAlignment="1">
      <alignment horizontal="center" wrapText="1"/>
    </xf>
    <xf numFmtId="0" fontId="42" fillId="0" borderId="0" xfId="0" applyFont="1" applyAlignment="1">
      <alignment horizontal="center" wrapText="1"/>
    </xf>
    <xf numFmtId="0" fontId="42" fillId="0" borderId="35" xfId="0" applyFont="1" applyBorder="1" applyAlignment="1">
      <alignment vertical="top" wrapText="1"/>
    </xf>
    <xf numFmtId="0" fontId="42" fillId="0" borderId="3" xfId="0" applyFont="1" applyBorder="1" applyAlignment="1">
      <alignment horizontal="center" wrapText="1"/>
    </xf>
    <xf numFmtId="0" fontId="34" fillId="3" borderId="9" xfId="0" applyFont="1" applyFill="1" applyBorder="1" applyAlignment="1">
      <alignment horizontal="center" wrapText="1"/>
    </xf>
    <xf numFmtId="0" fontId="42" fillId="3" borderId="9" xfId="0" applyFont="1" applyFill="1" applyBorder="1" applyAlignment="1">
      <alignment horizontal="center" wrapText="1"/>
    </xf>
    <xf numFmtId="0" fontId="42" fillId="3" borderId="8" xfId="0" applyFont="1" applyFill="1" applyBorder="1" applyAlignment="1">
      <alignment horizontal="center" wrapText="1"/>
    </xf>
    <xf numFmtId="0" fontId="42" fillId="0" borderId="11" xfId="0" applyFont="1" applyBorder="1" applyAlignment="1">
      <alignment vertical="top" wrapText="1"/>
    </xf>
    <xf numFmtId="0" fontId="0" fillId="0" borderId="39" xfId="0" applyBorder="1"/>
    <xf numFmtId="0" fontId="33" fillId="0" borderId="9" xfId="0" applyFont="1" applyBorder="1" applyAlignment="1">
      <alignment wrapText="1"/>
    </xf>
    <xf numFmtId="0" fontId="41" fillId="6" borderId="26" xfId="0" applyFont="1" applyFill="1" applyBorder="1" applyAlignment="1">
      <alignment wrapText="1"/>
    </xf>
    <xf numFmtId="0" fontId="33" fillId="0" borderId="35" xfId="0" applyFont="1" applyBorder="1" applyAlignment="1">
      <alignment vertical="top" wrapText="1"/>
    </xf>
    <xf numFmtId="0" fontId="33" fillId="0" borderId="0" xfId="0" applyFont="1" applyBorder="1" applyAlignment="1">
      <alignment vertical="top" wrapText="1"/>
    </xf>
    <xf numFmtId="0" fontId="41" fillId="6" borderId="40" xfId="0" applyFont="1" applyFill="1" applyBorder="1" applyAlignment="1">
      <alignment wrapText="1"/>
    </xf>
    <xf numFmtId="0" fontId="34" fillId="0" borderId="15" xfId="0" applyFont="1" applyBorder="1" applyAlignment="1">
      <alignment wrapText="1"/>
    </xf>
    <xf numFmtId="0" fontId="42" fillId="0" borderId="15" xfId="0" applyFont="1" applyBorder="1" applyAlignment="1">
      <alignment wrapText="1"/>
    </xf>
    <xf numFmtId="0" fontId="33" fillId="0" borderId="41" xfId="0" applyFont="1" applyBorder="1" applyAlignment="1">
      <alignment wrapText="1"/>
    </xf>
    <xf numFmtId="0" fontId="33" fillId="3" borderId="11" xfId="0" applyFont="1" applyFill="1" applyBorder="1" applyAlignment="1">
      <alignment vertical="top" wrapText="1"/>
    </xf>
    <xf numFmtId="0" fontId="34" fillId="3" borderId="9" xfId="0" applyFont="1" applyFill="1" applyBorder="1" applyAlignment="1">
      <alignment wrapText="1"/>
    </xf>
    <xf numFmtId="0" fontId="42" fillId="3" borderId="9" xfId="0" applyFont="1" applyFill="1" applyBorder="1" applyAlignment="1">
      <alignment wrapText="1"/>
    </xf>
    <xf numFmtId="0" fontId="33" fillId="3" borderId="42" xfId="0" applyFont="1" applyFill="1" applyBorder="1" applyAlignment="1">
      <alignment wrapText="1"/>
    </xf>
    <xf numFmtId="0" fontId="41" fillId="6" borderId="26" xfId="0" applyFont="1" applyFill="1" applyBorder="1" applyAlignment="1">
      <alignment horizontal="center" wrapText="1"/>
    </xf>
    <xf numFmtId="0" fontId="41" fillId="6" borderId="38" xfId="0" applyFont="1" applyFill="1" applyBorder="1" applyAlignment="1">
      <alignment horizontal="center" wrapText="1"/>
    </xf>
    <xf numFmtId="0" fontId="3" fillId="0" borderId="11" xfId="0" applyFont="1" applyBorder="1" applyAlignment="1">
      <alignment wrapText="1"/>
    </xf>
    <xf numFmtId="0" fontId="3" fillId="0" borderId="8" xfId="0" applyFont="1" applyBorder="1" applyAlignment="1">
      <alignment wrapText="1"/>
    </xf>
    <xf numFmtId="0" fontId="3" fillId="6" borderId="26" xfId="0" applyFont="1" applyFill="1" applyBorder="1" applyAlignment="1">
      <alignment horizontal="center" wrapText="1"/>
    </xf>
    <xf numFmtId="0" fontId="3" fillId="0" borderId="30" xfId="0" applyFont="1" applyBorder="1" applyAlignment="1">
      <alignment horizontal="right" wrapText="1"/>
    </xf>
    <xf numFmtId="10" fontId="3" fillId="0" borderId="8" xfId="0" applyNumberFormat="1" applyFont="1" applyBorder="1" applyAlignment="1">
      <alignment horizontal="center" wrapText="1"/>
    </xf>
    <xf numFmtId="0" fontId="41" fillId="6" borderId="37" xfId="0" applyFont="1" applyFill="1" applyBorder="1" applyAlignment="1">
      <alignment horizontal="center" wrapText="1"/>
    </xf>
    <xf numFmtId="0" fontId="43" fillId="7" borderId="33" xfId="0" applyFont="1" applyFill="1" applyBorder="1" applyAlignment="1">
      <alignment wrapText="1"/>
    </xf>
    <xf numFmtId="0" fontId="43" fillId="7" borderId="3" xfId="0" applyFont="1" applyFill="1" applyBorder="1" applyAlignment="1">
      <alignment wrapText="1"/>
    </xf>
    <xf numFmtId="0" fontId="43" fillId="2" borderId="33" xfId="0" applyFont="1" applyFill="1" applyBorder="1" applyAlignment="1">
      <alignment wrapText="1"/>
    </xf>
    <xf numFmtId="0" fontId="43" fillId="2" borderId="3" xfId="0" applyFont="1" applyFill="1" applyBorder="1" applyAlignment="1">
      <alignment wrapText="1"/>
    </xf>
    <xf numFmtId="0" fontId="43" fillId="0" borderId="33" xfId="0" applyFont="1" applyBorder="1" applyAlignment="1">
      <alignment wrapText="1"/>
    </xf>
    <xf numFmtId="0" fontId="43" fillId="0" borderId="3" xfId="0" applyFont="1" applyBorder="1" applyAlignment="1">
      <alignment wrapText="1"/>
    </xf>
    <xf numFmtId="0" fontId="43" fillId="7" borderId="8" xfId="0" applyFont="1" applyFill="1" applyBorder="1" applyAlignment="1">
      <alignment wrapText="1"/>
    </xf>
    <xf numFmtId="0" fontId="3" fillId="7" borderId="3" xfId="0" applyFont="1" applyFill="1" applyBorder="1" applyAlignment="1">
      <alignment wrapText="1"/>
    </xf>
    <xf numFmtId="0" fontId="3" fillId="7" borderId="33" xfId="0" applyFont="1" applyFill="1" applyBorder="1" applyAlignment="1">
      <alignment wrapText="1"/>
    </xf>
    <xf numFmtId="0" fontId="3" fillId="7" borderId="30" xfId="0" applyFont="1" applyFill="1" applyBorder="1" applyAlignment="1">
      <alignment wrapText="1"/>
    </xf>
    <xf numFmtId="0" fontId="3" fillId="2" borderId="3" xfId="0" applyFont="1" applyFill="1" applyBorder="1" applyAlignment="1">
      <alignment wrapText="1"/>
    </xf>
    <xf numFmtId="0" fontId="43" fillId="0" borderId="0" xfId="0" applyFont="1" applyAlignment="1">
      <alignment wrapText="1"/>
    </xf>
    <xf numFmtId="0" fontId="43" fillId="2" borderId="8" xfId="0" applyFont="1" applyFill="1" applyBorder="1" applyAlignment="1">
      <alignment wrapText="1"/>
    </xf>
    <xf numFmtId="0" fontId="43" fillId="0" borderId="9" xfId="0" applyFont="1" applyBorder="1" applyAlignment="1">
      <alignment wrapText="1"/>
    </xf>
    <xf numFmtId="0" fontId="3" fillId="2" borderId="8" xfId="0" applyFont="1" applyFill="1" applyBorder="1" applyAlignment="1">
      <alignment wrapText="1"/>
    </xf>
    <xf numFmtId="0" fontId="36" fillId="0" borderId="0" xfId="0" applyFont="1"/>
    <xf numFmtId="0" fontId="26" fillId="0" borderId="2" xfId="0" applyFont="1" applyBorder="1" applyAlignment="1">
      <alignment horizontal="left" vertical="top" wrapText="1" indent="1"/>
    </xf>
    <xf numFmtId="0" fontId="14" fillId="0" borderId="0" xfId="0" applyFont="1" applyAlignment="1">
      <alignment horizontal="left" vertical="top" wrapText="1" indent="1"/>
    </xf>
    <xf numFmtId="0" fontId="14" fillId="0" borderId="0" xfId="0" applyFont="1" applyAlignment="1">
      <alignment horizontal="right" vertical="top" wrapText="1" indent="1"/>
    </xf>
    <xf numFmtId="164" fontId="14" fillId="0" borderId="0" xfId="0" applyNumberFormat="1" applyFont="1" applyAlignment="1">
      <alignment horizontal="right" vertical="top" wrapText="1"/>
    </xf>
    <xf numFmtId="0" fontId="14" fillId="0" borderId="5" xfId="0" applyFont="1" applyBorder="1" applyAlignment="1">
      <alignment horizontal="right" vertical="top" wrapText="1" indent="1"/>
    </xf>
    <xf numFmtId="0" fontId="2" fillId="0" borderId="0" xfId="0" applyFont="1" applyAlignment="1">
      <alignment wrapText="1"/>
    </xf>
    <xf numFmtId="0" fontId="27" fillId="0" borderId="0" xfId="0" applyFont="1" applyAlignment="1">
      <alignment vertical="top" wrapText="1"/>
    </xf>
    <xf numFmtId="0" fontId="27" fillId="0" borderId="0" xfId="0" applyFont="1" applyAlignment="1">
      <alignment horizontal="center" vertical="top" wrapText="1"/>
    </xf>
    <xf numFmtId="164" fontId="27" fillId="0" borderId="0" xfId="0" applyNumberFormat="1" applyFont="1" applyAlignment="1">
      <alignment horizontal="center" vertical="top" wrapText="1"/>
    </xf>
    <xf numFmtId="164" fontId="27" fillId="0" borderId="10" xfId="0" applyNumberFormat="1" applyFont="1" applyBorder="1" applyAlignment="1">
      <alignment vertical="top" wrapText="1"/>
    </xf>
    <xf numFmtId="164" fontId="27" fillId="0" borderId="0" xfId="0" applyNumberFormat="1" applyFont="1" applyAlignment="1">
      <alignment vertical="top" wrapText="1"/>
    </xf>
    <xf numFmtId="0" fontId="27" fillId="0" borderId="5" xfId="0" applyFont="1" applyBorder="1" applyAlignment="1">
      <alignment vertical="top" wrapText="1"/>
    </xf>
    <xf numFmtId="0" fontId="27" fillId="0" borderId="5" xfId="0" applyFont="1" applyBorder="1" applyAlignment="1">
      <alignment horizontal="center" vertical="top" wrapText="1"/>
    </xf>
    <xf numFmtId="164" fontId="27" fillId="0" borderId="5" xfId="0" applyNumberFormat="1" applyFont="1" applyBorder="1" applyAlignment="1">
      <alignment horizontal="center" vertical="top" wrapText="1"/>
    </xf>
    <xf numFmtId="164" fontId="27" fillId="0" borderId="5" xfId="0" applyNumberFormat="1" applyFont="1" applyBorder="1" applyAlignment="1">
      <alignment vertical="top" wrapText="1"/>
    </xf>
    <xf numFmtId="0" fontId="27" fillId="0" borderId="0" xfId="0" applyFont="1" applyAlignment="1">
      <alignment wrapText="1"/>
    </xf>
    <xf numFmtId="0" fontId="27" fillId="0" borderId="0" xfId="0" applyFont="1" applyAlignment="1">
      <alignment horizontal="right" wrapText="1"/>
    </xf>
    <xf numFmtId="164" fontId="27" fillId="0" borderId="0" xfId="0" applyNumberFormat="1" applyFont="1" applyAlignment="1">
      <alignment horizontal="right" wrapText="1"/>
    </xf>
    <xf numFmtId="0" fontId="27" fillId="0" borderId="5" xfId="0" applyFont="1" applyBorder="1" applyAlignment="1">
      <alignment wrapText="1"/>
    </xf>
    <xf numFmtId="0" fontId="27" fillId="0" borderId="5" xfId="0" applyFont="1" applyBorder="1" applyAlignment="1">
      <alignment horizontal="right" wrapText="1"/>
    </xf>
    <xf numFmtId="164" fontId="27" fillId="0" borderId="5" xfId="0" applyNumberFormat="1" applyFont="1" applyBorder="1" applyAlignment="1">
      <alignment horizontal="right" wrapText="1"/>
    </xf>
    <xf numFmtId="0" fontId="27" fillId="0" borderId="0" xfId="0" applyFont="1"/>
    <xf numFmtId="0" fontId="27" fillId="0" borderId="13" xfId="0" applyFont="1" applyBorder="1"/>
    <xf numFmtId="0" fontId="27" fillId="0" borderId="43" xfId="0" applyFont="1" applyBorder="1" applyAlignment="1">
      <alignment horizontal="right"/>
    </xf>
    <xf numFmtId="164" fontId="27" fillId="0" borderId="44" xfId="0" applyNumberFormat="1" applyFont="1" applyBorder="1" applyAlignment="1">
      <alignment horizontal="right"/>
    </xf>
    <xf numFmtId="0" fontId="27" fillId="0" borderId="43" xfId="0" applyFont="1" applyBorder="1" applyAlignment="1">
      <alignment horizontal="right" wrapText="1"/>
    </xf>
    <xf numFmtId="164" fontId="27" fillId="0" borderId="13" xfId="0" applyNumberFormat="1" applyFont="1" applyBorder="1" applyAlignment="1">
      <alignment horizontal="right" wrapText="1"/>
    </xf>
    <xf numFmtId="0" fontId="27" fillId="0" borderId="5" xfId="0" applyFont="1" applyBorder="1"/>
    <xf numFmtId="0" fontId="27" fillId="0" borderId="45" xfId="0" applyFont="1" applyBorder="1" applyAlignment="1">
      <alignment horizontal="right"/>
    </xf>
    <xf numFmtId="164" fontId="27" fillId="0" borderId="46" xfId="0" applyNumberFormat="1" applyFont="1" applyBorder="1" applyAlignment="1">
      <alignment horizontal="right"/>
    </xf>
    <xf numFmtId="0" fontId="27" fillId="0" borderId="45" xfId="0" applyFont="1" applyBorder="1" applyAlignment="1">
      <alignment horizontal="right" wrapText="1"/>
    </xf>
    <xf numFmtId="0" fontId="42" fillId="0" borderId="47" xfId="0" applyFont="1" applyBorder="1"/>
    <xf numFmtId="0" fontId="33" fillId="0" borderId="47" xfId="0" applyFont="1" applyBorder="1" applyAlignment="1">
      <alignment horizontal="right"/>
    </xf>
    <xf numFmtId="0" fontId="33" fillId="0" borderId="47" xfId="0" applyFont="1" applyBorder="1" applyAlignment="1">
      <alignment horizontal="right" vertical="top" wrapText="1"/>
    </xf>
    <xf numFmtId="0" fontId="34" fillId="0" borderId="0" xfId="0" applyFont="1" applyAlignment="1">
      <alignment horizontal="right"/>
    </xf>
    <xf numFmtId="0" fontId="34" fillId="0" borderId="0" xfId="0" applyFont="1" applyAlignment="1">
      <alignment horizontal="right" wrapText="1"/>
    </xf>
    <xf numFmtId="0" fontId="34" fillId="0" borderId="48" xfId="0" applyFont="1" applyBorder="1" applyAlignment="1">
      <alignment horizontal="right"/>
    </xf>
    <xf numFmtId="0" fontId="34" fillId="0" borderId="48" xfId="0" applyFont="1" applyBorder="1" applyAlignment="1">
      <alignment horizontal="right" wrapText="1"/>
    </xf>
    <xf numFmtId="0" fontId="33" fillId="0" borderId="47" xfId="0" applyFont="1" applyBorder="1" applyAlignment="1">
      <alignment horizontal="right" wrapText="1"/>
    </xf>
    <xf numFmtId="0" fontId="34" fillId="0" borderId="48" xfId="0" applyFont="1" applyBorder="1"/>
    <xf numFmtId="0" fontId="27" fillId="0" borderId="0" xfId="0" applyFont="1" applyAlignment="1">
      <alignment horizontal="center" wrapText="1"/>
    </xf>
    <xf numFmtId="164" fontId="27" fillId="0" borderId="0" xfId="0" applyNumberFormat="1" applyFont="1" applyAlignment="1">
      <alignment horizontal="center" wrapText="1"/>
    </xf>
    <xf numFmtId="0" fontId="27" fillId="0" borderId="48" xfId="0" applyFont="1" applyBorder="1" applyAlignment="1">
      <alignment vertical="top" wrapText="1"/>
    </xf>
    <xf numFmtId="0" fontId="27" fillId="0" borderId="48" xfId="0" applyFont="1" applyBorder="1" applyAlignment="1">
      <alignment horizontal="center" wrapText="1"/>
    </xf>
    <xf numFmtId="164" fontId="27" fillId="0" borderId="48" xfId="0" applyNumberFormat="1" applyFont="1" applyBorder="1" applyAlignment="1">
      <alignment horizontal="center" wrapText="1"/>
    </xf>
    <xf numFmtId="0" fontId="2" fillId="0" borderId="0" xfId="0" applyFont="1"/>
    <xf numFmtId="0" fontId="44" fillId="0" borderId="0" xfId="0" applyFont="1"/>
    <xf numFmtId="0" fontId="45" fillId="0" borderId="0" xfId="1" applyFont="1" applyAlignment="1" applyProtection="1">
      <alignment horizontal="left"/>
    </xf>
    <xf numFmtId="2" fontId="45" fillId="0" borderId="0" xfId="1" applyNumberFormat="1" applyFont="1" applyAlignment="1" applyProtection="1">
      <alignment horizontal="left"/>
    </xf>
    <xf numFmtId="0" fontId="46" fillId="0" borderId="0" xfId="0" applyFont="1" applyAlignment="1">
      <alignment horizontal="left"/>
    </xf>
    <xf numFmtId="0" fontId="47" fillId="0" borderId="0" xfId="1" applyFont="1" applyAlignment="1" applyProtection="1">
      <alignment horizontal="left"/>
    </xf>
    <xf numFmtId="2" fontId="47" fillId="0" borderId="0" xfId="1" applyNumberFormat="1" applyFont="1" applyAlignment="1" applyProtection="1">
      <alignment horizontal="left"/>
    </xf>
    <xf numFmtId="0" fontId="2" fillId="0" borderId="0" xfId="0" applyFont="1" applyAlignment="1">
      <alignment horizontal="left"/>
    </xf>
    <xf numFmtId="164" fontId="34" fillId="0" borderId="9" xfId="0" applyNumberFormat="1" applyFont="1" applyBorder="1" applyAlignment="1">
      <alignment horizontal="center" wrapText="1"/>
    </xf>
    <xf numFmtId="164" fontId="34" fillId="0" borderId="5" xfId="0" applyNumberFormat="1" applyFont="1" applyBorder="1" applyAlignment="1">
      <alignment horizontal="center" wrapText="1"/>
    </xf>
    <xf numFmtId="0" fontId="10" fillId="2" borderId="3" xfId="0" applyFont="1" applyFill="1" applyBorder="1" applyAlignment="1">
      <alignment horizontal="left" wrapText="1"/>
    </xf>
    <xf numFmtId="0" fontId="9" fillId="0" borderId="0" xfId="0" applyFont="1" applyAlignment="1">
      <alignment horizontal="left" wrapText="1"/>
    </xf>
    <xf numFmtId="0" fontId="9" fillId="2" borderId="0" xfId="0" applyFont="1" applyFill="1" applyAlignment="1">
      <alignment horizontal="left"/>
    </xf>
    <xf numFmtId="0" fontId="49" fillId="0" borderId="0" xfId="0" applyFont="1" applyFill="1" applyBorder="1"/>
    <xf numFmtId="0" fontId="50" fillId="0" borderId="0" xfId="2" applyFont="1" applyFill="1" applyBorder="1" applyAlignment="1">
      <alignment horizontal="right" vertical="center"/>
    </xf>
    <xf numFmtId="0" fontId="49" fillId="0" borderId="0" xfId="0" applyFont="1"/>
    <xf numFmtId="0" fontId="50" fillId="0" borderId="0" xfId="2" applyFont="1" applyFill="1" applyBorder="1" applyAlignment="1">
      <alignment horizontal="left" vertical="center"/>
    </xf>
    <xf numFmtId="0" fontId="36" fillId="0" borderId="0" xfId="2" applyFont="1" applyFill="1" applyBorder="1" applyAlignment="1">
      <alignment horizontal="left" vertical="center"/>
    </xf>
    <xf numFmtId="1" fontId="50" fillId="0" borderId="0" xfId="2" applyNumberFormat="1" applyFont="1" applyFill="1" applyBorder="1" applyAlignment="1">
      <alignment horizontal="right" vertical="center"/>
    </xf>
    <xf numFmtId="0" fontId="49" fillId="0" borderId="0" xfId="0" applyFont="1" applyFill="1" applyBorder="1" applyAlignment="1">
      <alignment horizontal="left"/>
    </xf>
    <xf numFmtId="1" fontId="49" fillId="0" borderId="0" xfId="0" applyNumberFormat="1" applyFont="1" applyFill="1" applyBorder="1"/>
    <xf numFmtId="1" fontId="36" fillId="0" borderId="0" xfId="2" applyNumberFormat="1" applyFont="1" applyFill="1" applyBorder="1" applyAlignment="1">
      <alignment horizontal="left" vertical="center"/>
    </xf>
    <xf numFmtId="0" fontId="4" fillId="0" borderId="0" xfId="0" applyFont="1" applyFill="1" applyBorder="1" applyAlignment="1">
      <alignment vertical="center"/>
    </xf>
    <xf numFmtId="0" fontId="51" fillId="0" borderId="0" xfId="0" applyFont="1" applyFill="1" applyBorder="1" applyAlignment="1">
      <alignment horizontal="right" vertical="center"/>
    </xf>
    <xf numFmtId="1" fontId="51" fillId="0" borderId="0" xfId="0" applyNumberFormat="1" applyFont="1" applyFill="1" applyBorder="1" applyAlignment="1">
      <alignment horizontal="right" vertical="center"/>
    </xf>
    <xf numFmtId="1" fontId="4" fillId="0" borderId="0" xfId="0" applyNumberFormat="1" applyFont="1" applyFill="1" applyBorder="1" applyAlignment="1">
      <alignment vertical="center"/>
    </xf>
    <xf numFmtId="0" fontId="51" fillId="0" borderId="0" xfId="0" applyFont="1" applyFill="1" applyBorder="1" applyAlignment="1">
      <alignment vertical="center"/>
    </xf>
    <xf numFmtId="0" fontId="4" fillId="0" borderId="0" xfId="0" applyFont="1" applyFill="1" applyAlignment="1">
      <alignment vertical="center"/>
    </xf>
    <xf numFmtId="1" fontId="4" fillId="0" borderId="0" xfId="0" applyNumberFormat="1" applyFont="1" applyFill="1" applyAlignment="1">
      <alignment vertical="center"/>
    </xf>
    <xf numFmtId="165" fontId="0" fillId="0" borderId="0" xfId="0" applyNumberFormat="1"/>
    <xf numFmtId="0" fontId="51" fillId="0" borderId="0" xfId="0" applyFont="1" applyFill="1" applyBorder="1" applyAlignment="1">
      <alignment vertical="center" wrapText="1"/>
    </xf>
    <xf numFmtId="0" fontId="51"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36" fillId="0" borderId="0" xfId="0" applyFont="1" applyFill="1" applyBorder="1" applyAlignment="1">
      <alignment horizontal="right" vertical="center"/>
    </xf>
    <xf numFmtId="3" fontId="51" fillId="0" borderId="0" xfId="0" applyNumberFormat="1" applyFont="1" applyFill="1" applyBorder="1" applyAlignment="1">
      <alignment horizontal="right" vertical="center"/>
    </xf>
    <xf numFmtId="3" fontId="4" fillId="0" borderId="0" xfId="0" applyNumberFormat="1" applyFont="1" applyFill="1" applyBorder="1" applyAlignment="1">
      <alignment vertical="center"/>
    </xf>
    <xf numFmtId="1" fontId="0" fillId="0" borderId="0" xfId="0" applyNumberFormat="1"/>
    <xf numFmtId="9" fontId="48" fillId="0" borderId="0" xfId="3" applyFont="1" applyFill="1"/>
    <xf numFmtId="164" fontId="10" fillId="2" borderId="0" xfId="0" applyNumberFormat="1" applyFont="1" applyFill="1" applyAlignment="1">
      <alignment wrapText="1"/>
    </xf>
    <xf numFmtId="164" fontId="10" fillId="2" borderId="5" xfId="0" applyNumberFormat="1" applyFont="1" applyFill="1" applyBorder="1" applyAlignment="1">
      <alignment wrapText="1"/>
    </xf>
    <xf numFmtId="0" fontId="6" fillId="0" borderId="6" xfId="0" applyFont="1" applyBorder="1" applyAlignment="1">
      <alignment vertical="top" wrapText="1"/>
    </xf>
    <xf numFmtId="0" fontId="6" fillId="0" borderId="4" xfId="0" applyFont="1" applyBorder="1" applyAlignment="1">
      <alignment vertical="top" wrapText="1"/>
    </xf>
    <xf numFmtId="0" fontId="6" fillId="0" borderId="14" xfId="0" applyFont="1" applyBorder="1" applyAlignment="1">
      <alignment horizontal="center" vertical="top" wrapText="1"/>
    </xf>
    <xf numFmtId="0" fontId="6" fillId="0" borderId="10" xfId="0" applyFont="1" applyBorder="1" applyAlignment="1">
      <alignment horizontal="center" vertical="top" wrapText="1"/>
    </xf>
    <xf numFmtId="0" fontId="6" fillId="0" borderId="36" xfId="0" applyFont="1" applyBorder="1" applyAlignment="1">
      <alignment horizontal="center" vertical="top" wrapText="1"/>
    </xf>
    <xf numFmtId="0" fontId="6" fillId="0" borderId="5" xfId="0" applyFont="1" applyBorder="1" applyAlignment="1">
      <alignment horizontal="center" vertical="top" wrapText="1"/>
    </xf>
    <xf numFmtId="0" fontId="7" fillId="2" borderId="6" xfId="0" applyFont="1" applyFill="1" applyBorder="1" applyAlignment="1">
      <alignment vertical="top" wrapText="1"/>
    </xf>
    <xf numFmtId="0" fontId="7" fillId="2" borderId="3" xfId="0" applyFont="1" applyFill="1" applyBorder="1" applyAlignment="1">
      <alignment vertical="top" wrapText="1"/>
    </xf>
    <xf numFmtId="0" fontId="7" fillId="2" borderId="8" xfId="0" applyFont="1" applyFill="1" applyBorder="1" applyAlignment="1">
      <alignment vertical="top" wrapText="1"/>
    </xf>
    <xf numFmtId="164" fontId="10" fillId="2" borderId="10" xfId="0" applyNumberFormat="1" applyFont="1" applyFill="1" applyBorder="1" applyAlignment="1">
      <alignment wrapText="1"/>
    </xf>
    <xf numFmtId="0" fontId="7" fillId="0" borderId="17" xfId="0" applyFont="1" applyBorder="1" applyAlignment="1">
      <alignment vertical="top" wrapText="1"/>
    </xf>
    <xf numFmtId="0" fontId="7" fillId="0" borderId="3" xfId="0" applyFont="1" applyBorder="1" applyAlignment="1">
      <alignment vertical="top" wrapText="1"/>
    </xf>
    <xf numFmtId="0" fontId="7" fillId="0" borderId="8" xfId="0" applyFont="1" applyBorder="1" applyAlignment="1">
      <alignment vertical="top" wrapText="1"/>
    </xf>
    <xf numFmtId="0" fontId="7" fillId="0" borderId="4" xfId="0" applyFont="1" applyBorder="1" applyAlignment="1">
      <alignment vertical="top" wrapText="1"/>
    </xf>
    <xf numFmtId="164" fontId="10" fillId="3" borderId="0" xfId="0" applyNumberFormat="1" applyFont="1" applyFill="1" applyAlignment="1">
      <alignment wrapText="1"/>
    </xf>
    <xf numFmtId="164" fontId="9" fillId="3" borderId="0" xfId="0" applyNumberFormat="1" applyFont="1" applyFill="1" applyAlignment="1">
      <alignment wrapText="1"/>
    </xf>
    <xf numFmtId="164" fontId="10" fillId="0" borderId="0" xfId="0" applyNumberFormat="1" applyFont="1" applyAlignment="1">
      <alignment wrapText="1"/>
    </xf>
    <xf numFmtId="0" fontId="6" fillId="0" borderId="25" xfId="0" applyFont="1" applyBorder="1" applyAlignment="1">
      <alignment horizontal="center" vertical="top" wrapText="1"/>
    </xf>
    <xf numFmtId="0" fontId="6" fillId="0" borderId="50" xfId="0" applyFont="1" applyBorder="1" applyAlignment="1">
      <alignment horizontal="center" vertical="top" wrapText="1"/>
    </xf>
    <xf numFmtId="0" fontId="6" fillId="0" borderId="49" xfId="0" applyFont="1" applyBorder="1" applyAlignment="1">
      <alignment horizontal="center" vertical="top" wrapText="1"/>
    </xf>
    <xf numFmtId="0" fontId="6" fillId="0" borderId="2" xfId="0" applyFont="1" applyBorder="1" applyAlignment="1">
      <alignment horizontal="center" vertical="top" wrapText="1"/>
    </xf>
    <xf numFmtId="0" fontId="7" fillId="0" borderId="6" xfId="0" applyFont="1" applyBorder="1" applyAlignment="1">
      <alignment vertical="top" wrapText="1"/>
    </xf>
    <xf numFmtId="0" fontId="6" fillId="0" borderId="49" xfId="0" applyFont="1" applyBorder="1" applyAlignment="1">
      <alignment horizontal="center" wrapText="1"/>
    </xf>
    <xf numFmtId="0" fontId="6" fillId="0" borderId="1" xfId="0" applyFont="1" applyBorder="1" applyAlignment="1">
      <alignment horizontal="center" wrapText="1"/>
    </xf>
    <xf numFmtId="0" fontId="6" fillId="0" borderId="2" xfId="0" applyFont="1" applyBorder="1" applyAlignment="1">
      <alignment horizontal="center" wrapText="1"/>
    </xf>
    <xf numFmtId="0" fontId="6" fillId="0" borderId="6" xfId="0" applyFont="1" applyBorder="1" applyAlignment="1">
      <alignment horizontal="center" vertical="top" wrapText="1"/>
    </xf>
    <xf numFmtId="0" fontId="7" fillId="0" borderId="10" xfId="0" applyFont="1" applyBorder="1" applyAlignment="1">
      <alignment horizontal="center" vertical="top" wrapText="1"/>
    </xf>
    <xf numFmtId="0" fontId="7" fillId="0" borderId="6" xfId="0" applyFont="1" applyBorder="1" applyAlignment="1">
      <alignment horizontal="center" vertical="top" wrapText="1"/>
    </xf>
    <xf numFmtId="0" fontId="7" fillId="0" borderId="14" xfId="0" applyFont="1" applyBorder="1" applyAlignment="1">
      <alignment horizontal="center" vertical="top" wrapText="1"/>
    </xf>
    <xf numFmtId="0" fontId="7" fillId="0" borderId="36" xfId="0" applyFont="1" applyBorder="1" applyAlignment="1">
      <alignment horizontal="center" vertical="top" wrapText="1"/>
    </xf>
    <xf numFmtId="0" fontId="7" fillId="0" borderId="5" xfId="0" applyFont="1" applyBorder="1" applyAlignment="1">
      <alignment horizontal="center" vertical="top" wrapText="1"/>
    </xf>
    <xf numFmtId="0" fontId="7" fillId="0" borderId="4" xfId="0" applyFont="1" applyBorder="1" applyAlignment="1">
      <alignment horizontal="center" vertical="top" wrapText="1"/>
    </xf>
    <xf numFmtId="0" fontId="7" fillId="0" borderId="14" xfId="0" applyFont="1" applyBorder="1" applyAlignment="1">
      <alignment horizontal="center"/>
    </xf>
    <xf numFmtId="0" fontId="7" fillId="0" borderId="6" xfId="0" applyFont="1" applyBorder="1" applyAlignment="1">
      <alignment horizontal="center"/>
    </xf>
    <xf numFmtId="0" fontId="4" fillId="0" borderId="35" xfId="0" applyFont="1" applyBorder="1" applyAlignment="1">
      <alignment horizontal="center"/>
    </xf>
    <xf numFmtId="0" fontId="4" fillId="0" borderId="3" xfId="0" applyFont="1" applyBorder="1" applyAlignment="1">
      <alignment horizontal="center"/>
    </xf>
    <xf numFmtId="0" fontId="0" fillId="0" borderId="36" xfId="0" applyBorder="1"/>
    <xf numFmtId="0" fontId="0" fillId="0" borderId="4" xfId="0" applyBorder="1"/>
    <xf numFmtId="0" fontId="7" fillId="0" borderId="14" xfId="0" applyFont="1" applyBorder="1" applyAlignment="1">
      <alignment horizontal="center" wrapText="1"/>
    </xf>
    <xf numFmtId="0" fontId="7" fillId="0" borderId="10" xfId="0" applyFont="1" applyBorder="1" applyAlignment="1">
      <alignment horizontal="center" wrapText="1"/>
    </xf>
    <xf numFmtId="0" fontId="7" fillId="0" borderId="35" xfId="0" applyFont="1" applyBorder="1" applyAlignment="1">
      <alignment horizontal="center" wrapText="1"/>
    </xf>
    <xf numFmtId="0" fontId="7" fillId="0" borderId="0" xfId="0" applyFont="1" applyBorder="1" applyAlignment="1">
      <alignment horizontal="center" wrapText="1"/>
    </xf>
    <xf numFmtId="0" fontId="7" fillId="0" borderId="36" xfId="0" applyFont="1" applyBorder="1" applyAlignment="1">
      <alignment horizontal="center" wrapText="1"/>
    </xf>
    <xf numFmtId="0" fontId="7" fillId="0" borderId="5" xfId="0" applyFont="1" applyBorder="1" applyAlignment="1">
      <alignment horizontal="center" wrapText="1"/>
    </xf>
    <xf numFmtId="0" fontId="4" fillId="0" borderId="36" xfId="0" applyFont="1" applyBorder="1" applyAlignment="1">
      <alignment horizontal="center"/>
    </xf>
    <xf numFmtId="0" fontId="4" fillId="0" borderId="4" xfId="0" applyFont="1" applyBorder="1" applyAlignment="1">
      <alignment horizontal="center"/>
    </xf>
    <xf numFmtId="0" fontId="4" fillId="0" borderId="0" xfId="0" applyFont="1"/>
    <xf numFmtId="0" fontId="0" fillId="0" borderId="6" xfId="0" applyBorder="1"/>
    <xf numFmtId="0" fontId="0" fillId="0" borderId="3" xfId="0" applyBorder="1"/>
    <xf numFmtId="0" fontId="0" fillId="0" borderId="51" xfId="0" applyBorder="1"/>
    <xf numFmtId="0" fontId="0" fillId="0" borderId="33" xfId="0" applyBorder="1"/>
    <xf numFmtId="0" fontId="0" fillId="0" borderId="20" xfId="0" applyBorder="1"/>
    <xf numFmtId="0" fontId="7" fillId="0" borderId="35" xfId="0" applyFont="1" applyBorder="1" applyAlignment="1">
      <alignment horizontal="center"/>
    </xf>
    <xf numFmtId="0" fontId="7" fillId="0" borderId="3" xfId="0" applyFont="1" applyBorder="1" applyAlignment="1">
      <alignment horizontal="center"/>
    </xf>
    <xf numFmtId="0" fontId="4" fillId="0" borderId="36" xfId="0" applyFont="1" applyBorder="1" applyAlignment="1">
      <alignment horizontal="right"/>
    </xf>
    <xf numFmtId="0" fontId="4" fillId="0" borderId="4" xfId="0" applyFont="1" applyBorder="1" applyAlignment="1">
      <alignment horizontal="right"/>
    </xf>
    <xf numFmtId="0" fontId="10" fillId="0" borderId="0" xfId="0" applyFont="1" applyAlignment="1">
      <alignment vertical="top" wrapText="1"/>
    </xf>
    <xf numFmtId="0" fontId="10" fillId="0" borderId="0" xfId="0" applyFont="1" applyAlignment="1">
      <alignment wrapText="1"/>
    </xf>
    <xf numFmtId="0" fontId="0" fillId="0" borderId="10" xfId="0" applyBorder="1"/>
    <xf numFmtId="0" fontId="0" fillId="0" borderId="5" xfId="0" applyBorder="1"/>
    <xf numFmtId="0" fontId="7" fillId="0" borderId="36" xfId="0" applyFont="1" applyBorder="1" applyAlignment="1">
      <alignment horizontal="center"/>
    </xf>
    <xf numFmtId="0" fontId="7" fillId="0" borderId="4" xfId="0" applyFont="1" applyBorder="1" applyAlignment="1">
      <alignment horizontal="center"/>
    </xf>
    <xf numFmtId="0" fontId="10" fillId="0" borderId="10" xfId="0" applyFont="1" applyBorder="1" applyAlignment="1">
      <alignment vertical="top" wrapText="1"/>
    </xf>
    <xf numFmtId="0" fontId="7" fillId="0" borderId="10" xfId="0" applyFont="1" applyBorder="1" applyAlignment="1">
      <alignment horizontal="center"/>
    </xf>
    <xf numFmtId="0" fontId="7" fillId="0" borderId="5" xfId="0" applyFont="1" applyBorder="1" applyAlignment="1">
      <alignment horizontal="center"/>
    </xf>
    <xf numFmtId="0" fontId="4" fillId="0" borderId="0" xfId="0" applyFont="1" applyAlignment="1">
      <alignment wrapText="1"/>
    </xf>
    <xf numFmtId="0" fontId="4" fillId="0" borderId="0" xfId="0" applyFont="1" applyAlignment="1">
      <alignment vertical="top" wrapText="1"/>
    </xf>
    <xf numFmtId="0" fontId="5" fillId="0" borderId="0" xfId="0" applyFont="1" applyAlignment="1">
      <alignment vertical="top" wrapText="1"/>
    </xf>
    <xf numFmtId="0" fontId="7" fillId="0" borderId="49" xfId="0" applyFont="1" applyBorder="1" applyAlignment="1">
      <alignment horizontal="center" wrapText="1"/>
    </xf>
    <xf numFmtId="0" fontId="7" fillId="0" borderId="1" xfId="0" applyFont="1" applyBorder="1" applyAlignment="1">
      <alignment horizontal="center" wrapText="1"/>
    </xf>
    <xf numFmtId="0" fontId="7" fillId="0" borderId="49" xfId="0" applyFont="1" applyBorder="1" applyAlignment="1">
      <alignment horizontal="center" vertical="top" wrapText="1"/>
    </xf>
    <xf numFmtId="0" fontId="7" fillId="0" borderId="1" xfId="0" applyFont="1" applyBorder="1" applyAlignment="1">
      <alignment horizontal="center" vertical="top" wrapText="1"/>
    </xf>
    <xf numFmtId="0" fontId="7" fillId="0" borderId="2" xfId="0" applyFont="1" applyBorder="1" applyAlignment="1">
      <alignment horizontal="center" wrapText="1"/>
    </xf>
    <xf numFmtId="0" fontId="10" fillId="2" borderId="10" xfId="0" applyFont="1" applyFill="1" applyBorder="1" applyAlignment="1">
      <alignment wrapText="1"/>
    </xf>
    <xf numFmtId="0" fontId="5" fillId="0" borderId="14" xfId="0" applyFont="1" applyBorder="1" applyAlignment="1">
      <alignment horizontal="center"/>
    </xf>
    <xf numFmtId="0" fontId="5" fillId="0" borderId="53" xfId="0" applyFont="1" applyBorder="1" applyAlignment="1">
      <alignment horizontal="center"/>
    </xf>
    <xf numFmtId="0" fontId="15" fillId="0" borderId="36" xfId="0" applyFont="1" applyBorder="1" applyAlignment="1">
      <alignment horizontal="center"/>
    </xf>
    <xf numFmtId="0" fontId="15" fillId="0" borderId="45" xfId="0" applyFont="1" applyBorder="1" applyAlignment="1">
      <alignment horizontal="center"/>
    </xf>
    <xf numFmtId="0" fontId="4" fillId="0" borderId="54" xfId="0" applyFont="1" applyBorder="1" applyAlignment="1">
      <alignment horizontal="right"/>
    </xf>
    <xf numFmtId="0" fontId="4" fillId="0" borderId="5" xfId="0" applyFont="1" applyBorder="1" applyAlignment="1">
      <alignment horizontal="right"/>
    </xf>
    <xf numFmtId="0" fontId="7" fillId="0" borderId="14" xfId="0" applyFont="1" applyBorder="1" applyAlignment="1">
      <alignment horizontal="right"/>
    </xf>
    <xf numFmtId="0" fontId="7" fillId="0" borderId="53" xfId="0" applyFont="1" applyBorder="1" applyAlignment="1">
      <alignment horizontal="right"/>
    </xf>
    <xf numFmtId="0" fontId="4" fillId="0" borderId="45" xfId="0" applyFont="1" applyBorder="1" applyAlignment="1">
      <alignment horizontal="right"/>
    </xf>
    <xf numFmtId="0" fontId="7" fillId="0" borderId="52" xfId="0" applyFont="1" applyBorder="1" applyAlignment="1">
      <alignment horizontal="right"/>
    </xf>
    <xf numFmtId="0" fontId="7" fillId="0" borderId="10" xfId="0" applyFont="1" applyBorder="1" applyAlignment="1">
      <alignment horizontal="right"/>
    </xf>
    <xf numFmtId="0" fontId="5" fillId="0" borderId="52" xfId="0" applyFont="1" applyBorder="1" applyAlignment="1">
      <alignment horizontal="center"/>
    </xf>
    <xf numFmtId="0" fontId="15" fillId="0" borderId="54" xfId="0" applyFont="1" applyBorder="1" applyAlignment="1">
      <alignment horizontal="center"/>
    </xf>
    <xf numFmtId="0" fontId="15" fillId="0" borderId="54" xfId="0" applyFont="1" applyBorder="1" applyAlignment="1">
      <alignment horizontal="right"/>
    </xf>
    <xf numFmtId="0" fontId="15" fillId="0" borderId="45" xfId="0" applyFont="1" applyBorder="1" applyAlignment="1">
      <alignment horizontal="right"/>
    </xf>
    <xf numFmtId="0" fontId="8" fillId="0" borderId="0" xfId="0" applyFont="1" applyAlignment="1">
      <alignment wrapText="1"/>
    </xf>
    <xf numFmtId="0" fontId="0" fillId="0" borderId="0" xfId="0"/>
    <xf numFmtId="0" fontId="17" fillId="0" borderId="0" xfId="0" applyFont="1"/>
    <xf numFmtId="0" fontId="19" fillId="0" borderId="49" xfId="0" applyFont="1" applyBorder="1" applyAlignment="1">
      <alignment horizontal="center" wrapText="1"/>
    </xf>
    <xf numFmtId="0" fontId="19" fillId="0" borderId="2" xfId="0" applyFont="1" applyBorder="1" applyAlignment="1">
      <alignment horizontal="center" wrapText="1"/>
    </xf>
    <xf numFmtId="0" fontId="19" fillId="0" borderId="1" xfId="0" applyFont="1" applyBorder="1" applyAlignment="1">
      <alignment horizontal="center" wrapText="1"/>
    </xf>
    <xf numFmtId="0" fontId="19" fillId="0" borderId="14" xfId="0" applyFont="1" applyBorder="1" applyAlignment="1">
      <alignment horizontal="center"/>
    </xf>
    <xf numFmtId="0" fontId="19" fillId="0" borderId="6" xfId="0" applyFont="1" applyBorder="1" applyAlignment="1">
      <alignment horizontal="center"/>
    </xf>
    <xf numFmtId="164" fontId="19" fillId="0" borderId="14" xfId="0" applyNumberFormat="1" applyFont="1" applyBorder="1" applyAlignment="1">
      <alignment horizontal="center"/>
    </xf>
    <xf numFmtId="164" fontId="19" fillId="0" borderId="6" xfId="0" applyNumberFormat="1" applyFont="1" applyBorder="1" applyAlignment="1">
      <alignment horizontal="center"/>
    </xf>
    <xf numFmtId="0" fontId="9" fillId="0" borderId="49" xfId="0" applyFont="1" applyBorder="1" applyAlignment="1">
      <alignment horizontal="center"/>
    </xf>
    <xf numFmtId="0" fontId="9" fillId="0" borderId="2" xfId="0" applyFont="1" applyBorder="1" applyAlignment="1">
      <alignment horizontal="center"/>
    </xf>
    <xf numFmtId="0" fontId="9" fillId="0" borderId="49" xfId="0" applyFont="1" applyBorder="1" applyAlignment="1">
      <alignment horizontal="center" wrapText="1"/>
    </xf>
    <xf numFmtId="0" fontId="9" fillId="0" borderId="1" xfId="0" applyFont="1" applyBorder="1" applyAlignment="1">
      <alignment horizontal="center" wrapText="1"/>
    </xf>
    <xf numFmtId="0" fontId="9" fillId="0" borderId="1" xfId="0" applyFont="1" applyBorder="1" applyAlignment="1">
      <alignment horizontal="center"/>
    </xf>
    <xf numFmtId="0" fontId="7" fillId="0" borderId="49" xfId="0" applyFont="1" applyBorder="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0" fontId="9" fillId="0" borderId="10" xfId="0" applyFont="1" applyBorder="1" applyAlignment="1">
      <alignment horizontal="center"/>
    </xf>
    <xf numFmtId="0" fontId="9" fillId="0" borderId="5" xfId="0" applyFont="1" applyBorder="1" applyAlignment="1">
      <alignment horizontal="center"/>
    </xf>
    <xf numFmtId="0" fontId="0" fillId="0" borderId="5" xfId="0" applyBorder="1" applyAlignment="1">
      <alignment wrapText="1"/>
    </xf>
    <xf numFmtId="0" fontId="0" fillId="0" borderId="10" xfId="0" applyBorder="1" applyAlignment="1">
      <alignment wrapText="1"/>
    </xf>
    <xf numFmtId="0" fontId="9" fillId="0" borderId="10" xfId="0" applyFont="1" applyBorder="1" applyAlignment="1">
      <alignment horizontal="center" wrapText="1"/>
    </xf>
    <xf numFmtId="0" fontId="9" fillId="0" borderId="5" xfId="0" applyFont="1" applyBorder="1" applyAlignment="1">
      <alignment horizontal="center" wrapText="1"/>
    </xf>
    <xf numFmtId="0" fontId="9" fillId="0" borderId="10" xfId="0" applyFont="1" applyBorder="1" applyAlignment="1">
      <alignment horizontal="right" wrapText="1"/>
    </xf>
    <xf numFmtId="0" fontId="9" fillId="0" borderId="5" xfId="0" applyFont="1" applyBorder="1" applyAlignment="1">
      <alignment horizontal="right" wrapText="1"/>
    </xf>
    <xf numFmtId="0" fontId="28" fillId="0" borderId="5" xfId="0" applyFont="1" applyBorder="1" applyAlignment="1">
      <alignment horizontal="center"/>
    </xf>
    <xf numFmtId="0" fontId="9" fillId="0" borderId="5" xfId="0" applyFont="1" applyBorder="1" applyAlignment="1">
      <alignment horizontal="right"/>
    </xf>
    <xf numFmtId="0" fontId="28" fillId="0" borderId="5" xfId="0" applyFont="1" applyBorder="1" applyAlignment="1">
      <alignment horizontal="right"/>
    </xf>
    <xf numFmtId="0" fontId="9" fillId="0" borderId="18" xfId="0" applyFont="1" applyBorder="1" applyAlignment="1">
      <alignment horizontal="center" wrapText="1"/>
    </xf>
    <xf numFmtId="0" fontId="9" fillId="0" borderId="18" xfId="0" applyFont="1" applyBorder="1" applyAlignment="1">
      <alignment horizontal="center"/>
    </xf>
    <xf numFmtId="0" fontId="31" fillId="0" borderId="14" xfId="0" applyFont="1" applyBorder="1" applyAlignment="1">
      <alignment horizontal="center" wrapText="1"/>
    </xf>
    <xf numFmtId="0" fontId="31" fillId="0" borderId="10" xfId="0" applyFont="1" applyBorder="1" applyAlignment="1">
      <alignment horizontal="center" wrapText="1"/>
    </xf>
    <xf numFmtId="0" fontId="31" fillId="0" borderId="6" xfId="0" applyFont="1" applyBorder="1" applyAlignment="1">
      <alignment horizontal="center" wrapText="1"/>
    </xf>
    <xf numFmtId="0" fontId="31" fillId="0" borderId="14" xfId="0" applyFont="1" applyBorder="1" applyAlignment="1">
      <alignment horizontal="center"/>
    </xf>
    <xf numFmtId="0" fontId="31" fillId="0" borderId="10" xfId="0" applyFont="1" applyBorder="1" applyAlignment="1">
      <alignment horizontal="center"/>
    </xf>
    <xf numFmtId="0" fontId="31" fillId="0" borderId="6" xfId="0" applyFont="1" applyBorder="1" applyAlignment="1">
      <alignment horizontal="center"/>
    </xf>
    <xf numFmtId="0" fontId="31" fillId="0" borderId="36" xfId="0" applyFont="1" applyBorder="1"/>
    <xf numFmtId="0" fontId="31" fillId="0" borderId="5" xfId="0" applyFont="1" applyBorder="1"/>
    <xf numFmtId="0" fontId="31" fillId="0" borderId="4" xfId="0" applyFont="1" applyBorder="1"/>
    <xf numFmtId="0" fontId="9" fillId="0" borderId="14" xfId="0" applyFont="1" applyBorder="1" applyAlignment="1">
      <alignment horizontal="center" wrapText="1"/>
    </xf>
    <xf numFmtId="0" fontId="9" fillId="0" borderId="6" xfId="0" applyFont="1" applyBorder="1" applyAlignment="1">
      <alignment horizontal="center" wrapText="1"/>
    </xf>
    <xf numFmtId="0" fontId="9" fillId="0" borderId="14" xfId="0" applyFont="1" applyBorder="1" applyAlignment="1">
      <alignment horizontal="center"/>
    </xf>
    <xf numFmtId="0" fontId="9" fillId="0" borderId="6" xfId="0" applyFont="1" applyBorder="1" applyAlignment="1">
      <alignment horizontal="center"/>
    </xf>
    <xf numFmtId="0" fontId="9" fillId="0" borderId="36" xfId="0" applyFont="1" applyBorder="1" applyAlignment="1">
      <alignment horizontal="center"/>
    </xf>
    <xf numFmtId="0" fontId="9" fillId="0" borderId="4" xfId="0" applyFont="1" applyBorder="1" applyAlignment="1">
      <alignment horizontal="center"/>
    </xf>
    <xf numFmtId="0" fontId="31" fillId="0" borderId="36" xfId="0" applyFont="1" applyBorder="1" applyAlignment="1">
      <alignment horizontal="center"/>
    </xf>
    <xf numFmtId="0" fontId="31" fillId="0" borderId="5" xfId="0" applyFont="1" applyBorder="1" applyAlignment="1">
      <alignment horizontal="center"/>
    </xf>
    <xf numFmtId="0" fontId="31" fillId="0" borderId="4" xfId="0" applyFont="1" applyBorder="1" applyAlignment="1">
      <alignment horizontal="center"/>
    </xf>
    <xf numFmtId="0" fontId="35" fillId="0" borderId="51" xfId="0" applyFont="1" applyBorder="1" applyAlignment="1">
      <alignment horizontal="right" vertical="top" wrapText="1"/>
    </xf>
    <xf numFmtId="0" fontId="35" fillId="0" borderId="33" xfId="0" applyFont="1" applyBorder="1" applyAlignment="1">
      <alignment horizontal="right" vertical="top" wrapText="1"/>
    </xf>
    <xf numFmtId="0" fontId="35" fillId="0" borderId="14" xfId="0" applyFont="1" applyBorder="1" applyAlignment="1">
      <alignment horizontal="right" vertical="top" wrapText="1"/>
    </xf>
    <xf numFmtId="0" fontId="35" fillId="0" borderId="35" xfId="0" applyFont="1" applyBorder="1" applyAlignment="1">
      <alignment horizontal="right" vertical="top" wrapText="1"/>
    </xf>
    <xf numFmtId="0" fontId="6" fillId="0" borderId="1" xfId="0" applyFont="1" applyBorder="1" applyAlignment="1">
      <alignment horizontal="center" vertical="top" wrapText="1"/>
    </xf>
    <xf numFmtId="0" fontId="6" fillId="0" borderId="26" xfId="0" applyFont="1" applyBorder="1" applyAlignment="1">
      <alignment horizontal="center" wrapText="1"/>
    </xf>
    <xf numFmtId="0" fontId="6" fillId="0" borderId="38" xfId="0" applyFont="1" applyBorder="1" applyAlignment="1">
      <alignment horizontal="center" wrapText="1"/>
    </xf>
    <xf numFmtId="0" fontId="6" fillId="0" borderId="37" xfId="0" applyFont="1" applyBorder="1" applyAlignment="1">
      <alignment horizontal="center" wrapText="1"/>
    </xf>
    <xf numFmtId="0" fontId="4" fillId="0" borderId="51" xfId="0" applyFont="1" applyBorder="1" applyAlignment="1">
      <alignment horizontal="right" vertical="top" wrapText="1"/>
    </xf>
    <xf numFmtId="0" fontId="4" fillId="0" borderId="30" xfId="0" applyFont="1" applyBorder="1" applyAlignment="1">
      <alignment horizontal="right" vertical="top" wrapText="1"/>
    </xf>
    <xf numFmtId="0" fontId="4" fillId="0" borderId="25" xfId="0" applyFont="1" applyBorder="1" applyAlignment="1">
      <alignment horizontal="center" wrapText="1"/>
    </xf>
    <xf numFmtId="0" fontId="4" fillId="0" borderId="50" xfId="0" applyFont="1" applyBorder="1" applyAlignment="1">
      <alignment horizontal="center" wrapText="1"/>
    </xf>
    <xf numFmtId="0" fontId="4" fillId="0" borderId="26" xfId="0" applyFont="1" applyBorder="1" applyAlignment="1">
      <alignment horizontal="center" wrapText="1"/>
    </xf>
    <xf numFmtId="0" fontId="4" fillId="0" borderId="37" xfId="0" applyFont="1" applyBorder="1" applyAlignment="1">
      <alignment horizontal="center" wrapText="1"/>
    </xf>
    <xf numFmtId="0" fontId="4" fillId="0" borderId="28" xfId="0" applyFont="1" applyBorder="1" applyAlignment="1">
      <alignment horizontal="right" vertical="top" wrapText="1"/>
    </xf>
    <xf numFmtId="0" fontId="4" fillId="0" borderId="20" xfId="0" applyFont="1" applyBorder="1" applyAlignment="1">
      <alignment horizontal="right" vertical="top" wrapText="1"/>
    </xf>
    <xf numFmtId="0" fontId="4" fillId="0" borderId="27" xfId="0" applyFont="1" applyBorder="1" applyAlignment="1">
      <alignment horizontal="center" wrapText="1"/>
    </xf>
    <xf numFmtId="0" fontId="4" fillId="0" borderId="55" xfId="0" applyFont="1" applyBorder="1" applyAlignment="1">
      <alignment horizontal="center" wrapText="1"/>
    </xf>
    <xf numFmtId="0" fontId="6" fillId="0" borderId="49"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0" xfId="0" applyFont="1" applyBorder="1" applyAlignment="1">
      <alignment horizontal="center" vertical="center" wrapText="1"/>
    </xf>
    <xf numFmtId="0" fontId="34" fillId="0" borderId="36" xfId="0" applyFont="1" applyBorder="1" applyAlignment="1">
      <alignment horizontal="right" vertical="top" wrapText="1"/>
    </xf>
    <xf numFmtId="0" fontId="34" fillId="0" borderId="4" xfId="0" applyFont="1" applyBorder="1" applyAlignment="1">
      <alignment horizontal="right" vertical="top" wrapText="1"/>
    </xf>
    <xf numFmtId="0" fontId="37" fillId="0" borderId="9" xfId="0" applyFont="1" applyBorder="1" applyAlignment="1">
      <alignment horizontal="right" vertical="top" wrapText="1"/>
    </xf>
    <xf numFmtId="0" fontId="37" fillId="0" borderId="8" xfId="0" applyFont="1" applyBorder="1" applyAlignment="1">
      <alignment horizontal="right" vertical="top" wrapText="1"/>
    </xf>
    <xf numFmtId="0" fontId="34" fillId="0" borderId="16" xfId="0" applyFont="1" applyBorder="1" applyAlignment="1">
      <alignment horizontal="right" vertical="top" wrapText="1"/>
    </xf>
    <xf numFmtId="0" fontId="34" fillId="0" borderId="17" xfId="0" applyFont="1" applyBorder="1" applyAlignment="1">
      <alignment horizontal="right" vertical="top" wrapText="1"/>
    </xf>
    <xf numFmtId="0" fontId="34" fillId="0" borderId="35" xfId="0" applyFont="1" applyBorder="1" applyAlignment="1">
      <alignment horizontal="right" wrapText="1"/>
    </xf>
    <xf numFmtId="0" fontId="34" fillId="0" borderId="3" xfId="0" applyFont="1" applyBorder="1" applyAlignment="1">
      <alignment horizontal="right" wrapText="1"/>
    </xf>
    <xf numFmtId="0" fontId="34" fillId="0" borderId="35" xfId="0" applyFont="1" applyBorder="1" applyAlignment="1">
      <alignment horizontal="right" vertical="top" wrapText="1"/>
    </xf>
    <xf numFmtId="0" fontId="34" fillId="0" borderId="3" xfId="0" applyFont="1" applyBorder="1" applyAlignment="1">
      <alignment horizontal="right" vertical="top" wrapText="1"/>
    </xf>
    <xf numFmtId="0" fontId="6" fillId="0" borderId="14" xfId="0" applyFont="1" applyBorder="1" applyAlignment="1">
      <alignment horizontal="center" wrapText="1"/>
    </xf>
    <xf numFmtId="0" fontId="6" fillId="0" borderId="6" xfId="0" applyFont="1" applyBorder="1" applyAlignment="1">
      <alignment horizontal="center" wrapText="1"/>
    </xf>
    <xf numFmtId="0" fontId="6" fillId="0" borderId="16" xfId="0" applyFont="1" applyBorder="1" applyAlignment="1">
      <alignment horizontal="center" wrapText="1"/>
    </xf>
    <xf numFmtId="0" fontId="6" fillId="0" borderId="15" xfId="0" applyFont="1" applyBorder="1" applyAlignment="1">
      <alignment horizontal="center" wrapText="1"/>
    </xf>
    <xf numFmtId="0" fontId="6" fillId="0" borderId="17" xfId="0" applyFont="1" applyBorder="1" applyAlignment="1">
      <alignment horizontal="center" wrapText="1"/>
    </xf>
    <xf numFmtId="0" fontId="6" fillId="0" borderId="26" xfId="0" applyFont="1" applyBorder="1" applyAlignment="1">
      <alignment horizontal="center" vertical="top" wrapText="1"/>
    </xf>
    <xf numFmtId="0" fontId="6" fillId="0" borderId="37" xfId="0" applyFont="1" applyBorder="1" applyAlignment="1">
      <alignment horizontal="center" vertical="top" wrapText="1"/>
    </xf>
    <xf numFmtId="0" fontId="6" fillId="0" borderId="38" xfId="0" applyFont="1" applyBorder="1" applyAlignment="1">
      <alignment horizontal="center" vertical="top" wrapText="1"/>
    </xf>
    <xf numFmtId="0" fontId="6" fillId="0" borderId="10" xfId="0" applyFont="1" applyBorder="1" applyAlignment="1">
      <alignment horizontal="center" wrapText="1"/>
    </xf>
    <xf numFmtId="0" fontId="34" fillId="0" borderId="11" xfId="0" applyFont="1" applyBorder="1" applyAlignment="1">
      <alignment horizontal="center" wrapText="1"/>
    </xf>
    <xf numFmtId="0" fontId="34" fillId="0" borderId="9" xfId="0" applyFont="1" applyBorder="1" applyAlignment="1">
      <alignment horizontal="center" wrapText="1"/>
    </xf>
    <xf numFmtId="0" fontId="34" fillId="0" borderId="26" xfId="0" applyFont="1" applyBorder="1" applyAlignment="1">
      <alignment horizontal="center" wrapText="1"/>
    </xf>
    <xf numFmtId="0" fontId="34" fillId="0" borderId="37" xfId="0" applyFont="1" applyBorder="1" applyAlignment="1">
      <alignment horizontal="center" wrapText="1"/>
    </xf>
    <xf numFmtId="0" fontId="34" fillId="0" borderId="27" xfId="0" applyFont="1" applyBorder="1" applyAlignment="1">
      <alignment horizontal="center" wrapText="1"/>
    </xf>
    <xf numFmtId="0" fontId="34" fillId="0" borderId="55" xfId="0" applyFont="1" applyBorder="1" applyAlignment="1">
      <alignment horizontal="center" wrapText="1"/>
    </xf>
    <xf numFmtId="0" fontId="6" fillId="0" borderId="57" xfId="0" applyFont="1" applyBorder="1" applyAlignment="1">
      <alignment horizontal="center" wrapText="1"/>
    </xf>
    <xf numFmtId="0" fontId="6" fillId="0" borderId="58" xfId="0" applyFont="1" applyBorder="1" applyAlignment="1">
      <alignment horizontal="center" wrapText="1"/>
    </xf>
    <xf numFmtId="164" fontId="4" fillId="0" borderId="50" xfId="0" applyNumberFormat="1" applyFont="1" applyBorder="1" applyAlignment="1">
      <alignment horizontal="center" wrapText="1"/>
    </xf>
    <xf numFmtId="164" fontId="4" fillId="0" borderId="7" xfId="0" applyNumberFormat="1" applyFont="1" applyBorder="1" applyAlignment="1">
      <alignment horizontal="center" wrapText="1"/>
    </xf>
    <xf numFmtId="164" fontId="4" fillId="0" borderId="37" xfId="0" applyNumberFormat="1" applyFont="1" applyBorder="1" applyAlignment="1">
      <alignment horizontal="center" wrapText="1"/>
    </xf>
    <xf numFmtId="164" fontId="4" fillId="0" borderId="38" xfId="0" applyNumberFormat="1" applyFont="1" applyBorder="1" applyAlignment="1">
      <alignment horizontal="center" wrapText="1"/>
    </xf>
    <xf numFmtId="164" fontId="4" fillId="0" borderId="55" xfId="0" applyNumberFormat="1" applyFont="1" applyBorder="1" applyAlignment="1">
      <alignment horizontal="center" vertical="top" wrapText="1"/>
    </xf>
    <xf numFmtId="164" fontId="4" fillId="0" borderId="56" xfId="0" applyNumberFormat="1" applyFont="1" applyBorder="1" applyAlignment="1">
      <alignment horizontal="center" vertical="top" wrapText="1"/>
    </xf>
    <xf numFmtId="0" fontId="42" fillId="0" borderId="15" xfId="0" applyFont="1" applyBorder="1" applyAlignment="1">
      <alignment horizontal="center" wrapText="1"/>
    </xf>
    <xf numFmtId="0" fontId="42" fillId="0" borderId="17" xfId="0" applyFont="1" applyBorder="1" applyAlignment="1">
      <alignment horizontal="center" wrapText="1"/>
    </xf>
    <xf numFmtId="0" fontId="3" fillId="0" borderId="9" xfId="0" applyFont="1" applyBorder="1" applyAlignment="1">
      <alignment vertical="top" wrapText="1"/>
    </xf>
    <xf numFmtId="0" fontId="41" fillId="6" borderId="37" xfId="0" applyFont="1" applyFill="1" applyBorder="1" applyAlignment="1">
      <alignment wrapText="1"/>
    </xf>
    <xf numFmtId="0" fontId="41" fillId="6" borderId="38" xfId="0" applyFont="1" applyFill="1" applyBorder="1" applyAlignment="1">
      <alignment wrapText="1"/>
    </xf>
    <xf numFmtId="0" fontId="33" fillId="0" borderId="16" xfId="0" applyFont="1" applyBorder="1" applyAlignment="1">
      <alignment wrapText="1"/>
    </xf>
    <xf numFmtId="0" fontId="33" fillId="0" borderId="15" xfId="0" applyFont="1" applyBorder="1" applyAlignment="1">
      <alignment wrapText="1"/>
    </xf>
    <xf numFmtId="0" fontId="42" fillId="3" borderId="9" xfId="0" applyFont="1" applyFill="1" applyBorder="1" applyAlignment="1">
      <alignment horizontal="center" wrapText="1"/>
    </xf>
    <xf numFmtId="0" fontId="42" fillId="3" borderId="8" xfId="0" applyFont="1" applyFill="1" applyBorder="1" applyAlignment="1">
      <alignment horizontal="center" wrapText="1"/>
    </xf>
    <xf numFmtId="0" fontId="33" fillId="3" borderId="11" xfId="0" applyFont="1" applyFill="1" applyBorder="1" applyAlignment="1">
      <alignment wrapText="1"/>
    </xf>
    <xf numFmtId="0" fontId="33" fillId="3" borderId="9" xfId="0" applyFont="1" applyFill="1" applyBorder="1" applyAlignment="1">
      <alignment wrapText="1"/>
    </xf>
    <xf numFmtId="0" fontId="33" fillId="0" borderId="16" xfId="0" applyFont="1" applyBorder="1" applyAlignment="1">
      <alignment horizontal="center" wrapText="1"/>
    </xf>
    <xf numFmtId="0" fontId="33" fillId="0" borderId="15" xfId="0" applyFont="1" applyBorder="1" applyAlignment="1">
      <alignment horizontal="center" wrapText="1"/>
    </xf>
    <xf numFmtId="0" fontId="33" fillId="0" borderId="0" xfId="0" applyFont="1" applyBorder="1" applyAlignment="1">
      <alignment horizontal="center" wrapText="1"/>
    </xf>
    <xf numFmtId="0" fontId="34" fillId="0" borderId="9" xfId="0" applyFont="1" applyBorder="1" applyAlignment="1">
      <alignment horizontal="right" wrapText="1"/>
    </xf>
    <xf numFmtId="0" fontId="34" fillId="0" borderId="8" xfId="0" applyFont="1" applyBorder="1" applyAlignment="1">
      <alignment horizontal="right" wrapText="1"/>
    </xf>
    <xf numFmtId="0" fontId="41" fillId="6" borderId="37" xfId="0" applyFont="1" applyFill="1" applyBorder="1" applyAlignment="1">
      <alignment horizontal="center" wrapText="1"/>
    </xf>
    <xf numFmtId="0" fontId="37" fillId="3" borderId="9" xfId="0" applyFont="1" applyFill="1" applyBorder="1" applyAlignment="1">
      <alignment horizontal="center" wrapText="1"/>
    </xf>
    <xf numFmtId="0" fontId="43" fillId="0" borderId="35" xfId="0" applyFont="1" applyBorder="1" applyAlignment="1">
      <alignment wrapText="1"/>
    </xf>
    <xf numFmtId="0" fontId="43" fillId="0" borderId="0" xfId="0" applyFont="1" applyAlignment="1">
      <alignment wrapText="1"/>
    </xf>
    <xf numFmtId="0" fontId="43" fillId="0" borderId="17" xfId="0" applyFont="1" applyBorder="1" applyAlignment="1">
      <alignment wrapText="1"/>
    </xf>
    <xf numFmtId="0" fontId="43" fillId="0" borderId="3" xfId="0" applyFont="1" applyBorder="1" applyAlignment="1">
      <alignment wrapText="1"/>
    </xf>
    <xf numFmtId="0" fontId="3" fillId="0" borderId="28" xfId="0" applyFont="1" applyBorder="1" applyAlignment="1">
      <alignment wrapText="1"/>
    </xf>
    <xf numFmtId="0" fontId="3" fillId="0" borderId="30" xfId="0" applyFont="1" applyBorder="1" applyAlignment="1">
      <alignment wrapText="1"/>
    </xf>
    <xf numFmtId="0" fontId="3" fillId="0" borderId="17" xfId="0" applyFont="1" applyBorder="1" applyAlignment="1">
      <alignment wrapText="1"/>
    </xf>
    <xf numFmtId="0" fontId="3" fillId="0" borderId="3" xfId="0" applyFont="1" applyBorder="1" applyAlignment="1">
      <alignment wrapText="1"/>
    </xf>
    <xf numFmtId="0" fontId="26" fillId="0" borderId="2" xfId="0" applyFont="1" applyBorder="1" applyAlignment="1">
      <alignment horizontal="right" vertical="top" wrapText="1" indent="1"/>
    </xf>
    <xf numFmtId="0" fontId="14" fillId="0" borderId="5" xfId="0" applyFont="1" applyBorder="1" applyAlignment="1">
      <alignment horizontal="right" vertical="top" wrapText="1" indent="1"/>
    </xf>
    <xf numFmtId="0" fontId="42" fillId="0" borderId="10" xfId="0" applyFont="1" applyBorder="1" applyAlignment="1">
      <alignment vertical="top" wrapText="1"/>
    </xf>
    <xf numFmtId="0" fontId="42" fillId="0" borderId="5" xfId="0" applyFont="1" applyBorder="1" applyAlignment="1">
      <alignment vertical="top" wrapText="1"/>
    </xf>
    <xf numFmtId="0" fontId="42" fillId="0" borderId="10" xfId="0" applyFont="1" applyBorder="1" applyAlignment="1">
      <alignment horizontal="center" vertical="top" wrapText="1"/>
    </xf>
    <xf numFmtId="0" fontId="42" fillId="0" borderId="5" xfId="0" applyFont="1" applyBorder="1" applyAlignment="1">
      <alignment horizontal="center" vertical="top" wrapText="1"/>
    </xf>
    <xf numFmtId="0" fontId="42" fillId="0" borderId="10" xfId="0" applyFont="1" applyBorder="1" applyAlignment="1">
      <alignment wrapText="1"/>
    </xf>
    <xf numFmtId="0" fontId="42" fillId="0" borderId="5" xfId="0" applyFont="1" applyBorder="1" applyAlignment="1">
      <alignment wrapText="1"/>
    </xf>
    <xf numFmtId="0" fontId="42" fillId="0" borderId="5" xfId="0" applyFont="1" applyBorder="1" applyAlignment="1">
      <alignment horizontal="right" vertical="top" wrapText="1"/>
    </xf>
    <xf numFmtId="0" fontId="33" fillId="0" borderId="10" xfId="0" applyFont="1" applyBorder="1" applyAlignment="1">
      <alignment horizontal="center"/>
    </xf>
    <xf numFmtId="0" fontId="33" fillId="0" borderId="10" xfId="0" applyFont="1" applyBorder="1" applyAlignment="1">
      <alignment horizontal="center" vertical="top" wrapText="1"/>
    </xf>
    <xf numFmtId="0" fontId="42" fillId="0" borderId="5" xfId="0" applyFont="1" applyBorder="1" applyAlignment="1">
      <alignment horizontal="right"/>
    </xf>
    <xf numFmtId="0" fontId="42" fillId="0" borderId="5" xfId="0" applyFont="1" applyBorder="1" applyAlignment="1">
      <alignment horizontal="right" wrapText="1"/>
    </xf>
    <xf numFmtId="0" fontId="27" fillId="0" borderId="53" xfId="0" applyFont="1" applyBorder="1" applyAlignment="1">
      <alignment horizontal="right"/>
    </xf>
    <xf numFmtId="0" fontId="0" fillId="0" borderId="43" xfId="0" applyBorder="1"/>
    <xf numFmtId="164" fontId="27" fillId="0" borderId="59" xfId="0" applyNumberFormat="1" applyFont="1" applyBorder="1" applyAlignment="1">
      <alignment horizontal="right"/>
    </xf>
    <xf numFmtId="164" fontId="0" fillId="0" borderId="60" xfId="0" applyNumberFormat="1" applyBorder="1"/>
    <xf numFmtId="0" fontId="27" fillId="0" borderId="61" xfId="0" applyFont="1" applyBorder="1" applyAlignment="1">
      <alignment horizontal="right" wrapText="1"/>
    </xf>
    <xf numFmtId="0" fontId="27" fillId="0" borderId="62" xfId="0" applyFont="1" applyBorder="1" applyAlignment="1">
      <alignment horizontal="right" wrapText="1"/>
    </xf>
    <xf numFmtId="164" fontId="27" fillId="0" borderId="52" xfId="0" applyNumberFormat="1" applyFont="1" applyBorder="1" applyAlignment="1">
      <alignment horizontal="right" wrapText="1"/>
    </xf>
    <xf numFmtId="164" fontId="27" fillId="0" borderId="63" xfId="0" applyNumberFormat="1" applyFont="1" applyBorder="1" applyAlignment="1">
      <alignment horizontal="right" wrapText="1"/>
    </xf>
    <xf numFmtId="0" fontId="42" fillId="0" borderId="64" xfId="0" applyFont="1" applyBorder="1" applyAlignment="1">
      <alignment vertical="top" wrapText="1"/>
    </xf>
    <xf numFmtId="0" fontId="42" fillId="0" borderId="48" xfId="0" applyFont="1" applyBorder="1" applyAlignment="1">
      <alignment vertical="top" wrapText="1"/>
    </xf>
    <xf numFmtId="0" fontId="27" fillId="0" borderId="48" xfId="0" applyFont="1" applyBorder="1" applyAlignment="1">
      <alignment horizontal="center" wrapText="1"/>
    </xf>
  </cellXfs>
  <cellStyles count="4">
    <cellStyle name="Hyperlink" xfId="1" builtinId="8"/>
    <cellStyle name="Normal" xfId="0" builtinId="0"/>
    <cellStyle name="Normal 2" xfId="2"/>
    <cellStyle name="Percent" xfId="3"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4.wmf"/></Relationships>
</file>

<file path=xl/drawings/_rels/drawing14.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609600</xdr:colOff>
      <xdr:row>12</xdr:row>
      <xdr:rowOff>161925</xdr:rowOff>
    </xdr:from>
    <xdr:to>
      <xdr:col>6</xdr:col>
      <xdr:colOff>447675</xdr:colOff>
      <xdr:row>25</xdr:row>
      <xdr:rowOff>190500</xdr:rowOff>
    </xdr:to>
    <xdr:pic>
      <xdr:nvPicPr>
        <xdr:cNvPr id="2049" name="Picture 1" descr="Literacy levels of males in England: 3% below level 1, 14% at level 1, 32% at level 2, 36% at level 3, 14% at level 4 and 1% at level 5.&#10;&#10;Literacy levels of males - OECD average: 3% below level 1, 12% at level 1, 33% at level 2, 39% at level 3, 12% at level 4 and 1% at level 5.&#10;&#10;Literacy levels of females in England: 3% below level 1, 13% at level 1, 35% at level 2, 37% at level 3, 11% at level 4 and 0% at level 5.&#10;&#10;Literacy levels of females - OECD average: 3% below level 1, 12% at level 1, 35% at level 2, 39% at level 3, 10% at level 4 and 1% at level 5."/>
        <xdr:cNvPicPr>
          <a:picLocks noChangeAspect="1" noChangeArrowheads="1"/>
        </xdr:cNvPicPr>
      </xdr:nvPicPr>
      <xdr:blipFill>
        <a:blip xmlns:r="http://schemas.openxmlformats.org/officeDocument/2006/relationships" r:embed="rId1" cstate="print"/>
        <a:srcRect l="17979" t="24734" r="16719" b="9323"/>
        <a:stretch>
          <a:fillRect/>
        </a:stretch>
      </xdr:blipFill>
      <xdr:spPr bwMode="auto">
        <a:xfrm>
          <a:off x="609600" y="2181225"/>
          <a:ext cx="4572000" cy="26289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428625</xdr:colOff>
      <xdr:row>27</xdr:row>
      <xdr:rowOff>133350</xdr:rowOff>
    </xdr:from>
    <xdr:to>
      <xdr:col>10</xdr:col>
      <xdr:colOff>342900</xdr:colOff>
      <xdr:row>48</xdr:row>
      <xdr:rowOff>38100</xdr:rowOff>
    </xdr:to>
    <xdr:pic>
      <xdr:nvPicPr>
        <xdr:cNvPr id="11265" name="Picture 1" descr="Outside of work, in your everyday life, how often do you usually?&#10;&#10;calculate prices, costs or budgets for England: 15% never, 16% less than once a month, 18% less than once a week but at least once a month, 51% at least once a week.&#10;&#10;calculate prices, costs or budgets for the OECD average: 24% never, 19% less than once a month, 19% less than once a week but at least once a month, 37% at least once a week.&#10;&#10;use a calculator – either hand-held or computer based for England: 24% never, 23% less than once a month, 21% less than once a week but at least once a month, 32% at least once a week.&#10;&#10;use a calculator – either hand-held or computer based for the OECD average: 21% never, 20% less than once a month, 22% less than once a week but at least once a month, 37% at least once a week.&#10;&#10;use or calculate fractions, decimals or percentages for England:  43% never, 21% less than once a month, 14% less than once a week but at least once a month, 22% at least once a week.&#10;&#10;use or calculate fractions, decimals or percentages for the OECD average: 43% never, 20% less than once a month, 14% less than once a week but at least once a month, 23% at least once a week.&#10;&#10;use simple algebra  or formulas for England: 77% never, 11% less than once a month, 5% less than once a week but at least once a month, 7% at least once a week.&#10;&#10;use simple algebra  or formulas for the OECD average: 56% never, 15% less than once a month, 9% less than once a week but at least once a month, 20% at least once a week.&#10;&#10;prepare charts, graphs or tables for England: 78% never, 13% less than once a month, 5% less than once a week but at least once a month, 3% at least once a week.&#10;&#10;prepare charts, graphs or tables for the OECD average: 74% never, 15% less than once a month, 6% less than once a week but at least once a month, 5% at least once a week.&#10;&#10;use more advanced maths or statistics such as calculus, complex algebra, trigonometry or use of regression techniques for England: 91% never, 5% less than once a month, 2% less than once a week but at least once a month, 3% at least once a week.&#10;&#10;use more advanced maths or statistics such as calculus, complex algebra, trigonometry or use of regression techniques for the OECD average: 87% never, 6% less than once a month, 2% less than once a week but at least once a month, 4% at least once a week.&#10;"/>
        <xdr:cNvPicPr>
          <a:picLocks noChangeAspect="1" noChangeArrowheads="1"/>
        </xdr:cNvPicPr>
      </xdr:nvPicPr>
      <xdr:blipFill>
        <a:blip xmlns:r="http://schemas.openxmlformats.org/officeDocument/2006/relationships" r:embed="rId1" cstate="print"/>
        <a:srcRect l="19868" t="26541" r="19029" b="11255"/>
        <a:stretch>
          <a:fillRect/>
        </a:stretch>
      </xdr:blipFill>
      <xdr:spPr bwMode="auto">
        <a:xfrm>
          <a:off x="428625" y="5286375"/>
          <a:ext cx="6153150" cy="39052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33</xdr:row>
      <xdr:rowOff>85725</xdr:rowOff>
    </xdr:from>
    <xdr:to>
      <xdr:col>10</xdr:col>
      <xdr:colOff>228600</xdr:colOff>
      <xdr:row>55</xdr:row>
      <xdr:rowOff>66675</xdr:rowOff>
    </xdr:to>
    <xdr:pic>
      <xdr:nvPicPr>
        <xdr:cNvPr id="12289" name="Picture 1" descr="Outside of work, in your everyday life, how often do you usually?&#10;&#10;use email for England: 4% never, 5% less than once a month, 6% less than once a week but at least once a month, 85% at least once a week.&#10;&#10;use email for the OECD average: 6% never, 5% less than once a month, 7% less than once a week but at least once a month, 82% at least once a week.&#10;&#10;use the internet in order to better understand issues for England: 6% never, 11% less than once a month, 16% less than once a week but at least once a month, 67% at least once a  week.&#10;&#10;use the internet in order to better understand issues for the OECD average: 6% never, 9% less than once a month, 15% less than once a week but at least once a month, 70% at least  once a week.&#10;&#10;conduct transactions on the internet for England: 14% never, 13% less than once a month, 23% less than once a week but at least once a month, 51% at least once a week.&#10;&#10;conduct transactions on the internet for the OECD average: 21% never, 15% less than once a month, 27% less than once a week but at least once a month, 38% at least once a week.&#10;&#10;use a word processor for England: 24% never, 23% less than once a month, 19% less than once a week but at least once a month, 33% at least once a week.&#10;&#10;use a word processor for the OECD average: 26% never, 22% less than once a month, 20% less than once a week but at least once a month, 32% at least once a week.&#10;&#10;take part in real-time discussions on the internet for England: 59% never, 10% less than once a month, 7% less than once a week but at least once a month, 24% at least once a week.&#10;&#10;take part in real-time discussions on the internet for the OECD average: 56% never, 10% less than once a month, 8% less than once a week but at least once a month, 26% at least once  a week.&#10;&#10;use spreadsheet software for England: 57% never, 19% less than once a month, 12% less than once a week but at least once a month, 12% at least once a week.&#10;&#10;use spreadsheet software for the OECD average: 52% never, 23% less than once a month, 13% less than once a week but at least once a month, 12% at least once a week.&#10;&#10;use a programming language to program or write computer code for England: 92% never, 4% less than once a month, 2% less than once a week but at least once a month, 2%  at least once a week.&#10;&#10;use a programming language to program or write computer code for the OECD average: 89% never, 6% less than once a month, 2% less than once a week but at least once a month, 3% at least  once a week.&#10;&#10;"/>
        <xdr:cNvPicPr>
          <a:picLocks noChangeAspect="1" noChangeArrowheads="1"/>
        </xdr:cNvPicPr>
      </xdr:nvPicPr>
      <xdr:blipFill>
        <a:blip xmlns:r="http://schemas.openxmlformats.org/officeDocument/2006/relationships" r:embed="rId1" cstate="print"/>
        <a:srcRect l="24121" t="31287" r="21523" b="8987"/>
        <a:stretch>
          <a:fillRect/>
        </a:stretch>
      </xdr:blipFill>
      <xdr:spPr bwMode="auto">
        <a:xfrm>
          <a:off x="247650" y="6381750"/>
          <a:ext cx="6219825" cy="41719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22</xdr:row>
      <xdr:rowOff>171450</xdr:rowOff>
    </xdr:from>
    <xdr:to>
      <xdr:col>2</xdr:col>
      <xdr:colOff>47625</xdr:colOff>
      <xdr:row>49</xdr:row>
      <xdr:rowOff>142875</xdr:rowOff>
    </xdr:to>
    <xdr:pic>
      <xdr:nvPicPr>
        <xdr:cNvPr id="13313" name="Picture 1" descr="A graph showing the predicted probability of achieving level 1 or below.&#10;Characteristics are given, followed by their reference categories.&#10;Less than secondary school (Secondary school) 33%&#10;Above secondary school (Secondary school) 9%&#10;Ethnicity Black (White) 40%&#10;Ethnicity – missing response (White) 0%&#10;Excellent health (Very good) 22%&#10;Good health (Very good) 22%&#10;Fair health (Very good) 23%&#10;Poor health (Very good) 30%&#10;Father above secondary school (Less than secondary school) 9%&#10;Mother secondary school (Less than secondary school) 10%&#10;Mother above secondary school (Less than secondary school) 7%&#10;No computer experience in everyday life (Computer experience) 26%&#10;Computer experience – missing response (Computer experience) 25%&#10;Industry – Public administration and defence; compulsory social security (Human health and social work) 7%&#10;Occupation – Armed Forces (Services and shop and market sales) 0%&#10;Occupation – Professionals (Services and shop and market sales) 6%&#10;"/>
        <xdr:cNvPicPr>
          <a:picLocks noChangeAspect="1" noChangeArrowheads="1"/>
        </xdr:cNvPicPr>
      </xdr:nvPicPr>
      <xdr:blipFill>
        <a:blip xmlns:r="http://schemas.openxmlformats.org/officeDocument/2006/relationships" r:embed="rId1" cstate="print"/>
        <a:srcRect/>
        <a:stretch>
          <a:fillRect/>
        </a:stretch>
      </xdr:blipFill>
      <xdr:spPr bwMode="auto">
        <a:xfrm>
          <a:off x="123825" y="4381500"/>
          <a:ext cx="6000750" cy="51149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257175</xdr:colOff>
      <xdr:row>28</xdr:row>
      <xdr:rowOff>114300</xdr:rowOff>
    </xdr:from>
    <xdr:to>
      <xdr:col>3</xdr:col>
      <xdr:colOff>85725</xdr:colOff>
      <xdr:row>62</xdr:row>
      <xdr:rowOff>28575</xdr:rowOff>
    </xdr:to>
    <xdr:pic>
      <xdr:nvPicPr>
        <xdr:cNvPr id="14337" name="Picture 1" descr="A graph showing the predicted probability of achieving level 1 or below.&#10;Characteristics are given, followed by their reference categories.&#10;Female (Male) 26%&#10;Less than secondary school (Secondary school) 37%&#10;Above secondary school (Secondary school) 11%&#10;Employment – Not employed and looking for work (Employed or self-employed) 31%&#10;Employment – Other (Employed or self-employed) 32%&#10;English additional language (First language) 36%&#10;Ethnicity Mixed (White) 34%&#10;Ethnicity Asian (White) 36%&#10;Ethnicity Black (White) 50%&#10;Ethnicity – missing response (White) 0%&#10;Ethnicity Mixed * English additional language (White*English first language) 100%&#10;Not born in the UK (Born in UK) 26%&#10;Good health (Very good) 25%&#10;Poor health (Very good) 33%&#10;Father secondary school (Less than secondary school) 15%&#10;Father above secondary school (Less than secondary school) 8%&#10;Mother secondary school (Less than secondary school) 12%&#10;Mother above secondary school (Less than secondary school) 10%&#10;No computer experience in everyday life (Computer experience) 37%&#10;Computer experience – missing response (Computer experience) 47%&#10;Children – missing response (Not have children) 0%&#10;Occupation – Legislators, senior officials and managers (Services and shop and market sales) 10%&#10;Occupation – Professionals (Services and shop and market sales) 7%&#10;"/>
        <xdr:cNvPicPr>
          <a:picLocks noChangeAspect="1" noChangeArrowheads="1"/>
        </xdr:cNvPicPr>
      </xdr:nvPicPr>
      <xdr:blipFill>
        <a:blip xmlns:r="http://schemas.openxmlformats.org/officeDocument/2006/relationships" r:embed="rId1" cstate="print"/>
        <a:srcRect t="3790"/>
        <a:stretch>
          <a:fillRect/>
        </a:stretch>
      </xdr:blipFill>
      <xdr:spPr bwMode="auto">
        <a:xfrm>
          <a:off x="257175" y="5467350"/>
          <a:ext cx="5886450" cy="63912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23</xdr:row>
      <xdr:rowOff>152400</xdr:rowOff>
    </xdr:from>
    <xdr:to>
      <xdr:col>2</xdr:col>
      <xdr:colOff>209550</xdr:colOff>
      <xdr:row>48</xdr:row>
      <xdr:rowOff>104775</xdr:rowOff>
    </xdr:to>
    <xdr:pic>
      <xdr:nvPicPr>
        <xdr:cNvPr id="15361" name="Picture 1" descr="A graph showing the predicted probability of achieving level 1 or below.&#10;Characteristics are given, followed by their reference categories.&#10;Aged 45–54 (35–44) 34%&#10;Aged 55–65 (35–44) 38%&#10;Less than secondary school (Secondary school) 40%&#10;Above secondary school (Secondary school) 15%&#10;Employment – Student (Employed or self-employed) 11%&#10;Ethnicity Black (White) 42%&#10;Ethnicity – missing response (White) 0%&#10;Poor health (Very good) 43%&#10;Father secondary school (Less than secondary school) 20%&#10;Father above secondary school (Less than secondary school) 15%&#10;Mother secondary school (Less than secondary school) 15%&#10;Mother above secondary school (Less than secondary school) 14%&#10;No computer experience in everyday life (Computer experience) 60%&#10;Children – missing response (Not have children) 0%&#10;Industry – Public administration and defence; compulsory social security (Human health and social work) 12%&#10;Occupation – Legislators, senior officials and managers (Services and shop and market sales) 14%&#10;Occupation – Professionals (Services and shop and market sales) 10%&#10;Occupation – Clerks (Services and shop and market sales) 13%&#10;"/>
        <xdr:cNvPicPr>
          <a:picLocks noChangeAspect="1" noChangeArrowheads="1"/>
        </xdr:cNvPicPr>
      </xdr:nvPicPr>
      <xdr:blipFill>
        <a:blip xmlns:r="http://schemas.openxmlformats.org/officeDocument/2006/relationships" r:embed="rId1" cstate="print"/>
        <a:srcRect/>
        <a:stretch>
          <a:fillRect/>
        </a:stretch>
      </xdr:blipFill>
      <xdr:spPr bwMode="auto">
        <a:xfrm>
          <a:off x="228600" y="4552950"/>
          <a:ext cx="5953125" cy="47148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13</xdr:row>
      <xdr:rowOff>66675</xdr:rowOff>
    </xdr:from>
    <xdr:to>
      <xdr:col>9</xdr:col>
      <xdr:colOff>57150</xdr:colOff>
      <xdr:row>29</xdr:row>
      <xdr:rowOff>57150</xdr:rowOff>
    </xdr:to>
    <xdr:pic>
      <xdr:nvPicPr>
        <xdr:cNvPr id="3073" name="Picture 1" descr="Numeracy levels of males in England: 6% below level 1, 16% at level 1, 31% at level 2, 33% at level 3, 13% at level 4 and 2% at level 5.&#10;&#10;Numeracy levels of males - OECD average: 5% below level 1, 13% at level 1, 31% at level 2, 36% at level 3, 14% at level 4 and 2% at level 5.&#10;&#10;Numeracy levels of females in England: 7% below level 1, 20% at level 1, 37% at level 2, 28% at level 3, 8% at level 4 and 0% at level 5.&#10;&#10;Numeracy levels of females - OECD average: 6% below level 1, 16% at level 1, 36% at level 2, 33% at level 3, 9% at level 4 and 1% at level 5."/>
        <xdr:cNvPicPr>
          <a:picLocks noChangeAspect="1" noChangeArrowheads="1"/>
        </xdr:cNvPicPr>
      </xdr:nvPicPr>
      <xdr:blipFill>
        <a:blip xmlns:r="http://schemas.openxmlformats.org/officeDocument/2006/relationships" r:embed="rId1" cstate="print"/>
        <a:srcRect l="17979" t="25113" r="16719" b="14992"/>
        <a:stretch>
          <a:fillRect/>
        </a:stretch>
      </xdr:blipFill>
      <xdr:spPr bwMode="auto">
        <a:xfrm>
          <a:off x="219075" y="2295525"/>
          <a:ext cx="5657850" cy="30384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495300</xdr:colOff>
      <xdr:row>13</xdr:row>
      <xdr:rowOff>114300</xdr:rowOff>
    </xdr:from>
    <xdr:to>
      <xdr:col>9</xdr:col>
      <xdr:colOff>0</xdr:colOff>
      <xdr:row>29</xdr:row>
      <xdr:rowOff>114300</xdr:rowOff>
    </xdr:to>
    <xdr:pic>
      <xdr:nvPicPr>
        <xdr:cNvPr id="4097" name="Picture 1" descr="Problem solving levels of males in England: 16% below level 1, 37% at level 1, 37% at level 2, 9% at level 3.&#10;&#10;Problem solving levels of males - OECD average: 15% below level 1, 37% at level 1, 38% at level 2, 9% at level 3.&#10;&#10;Problem solving levels of females in England:  20% below level 1, 43% at level 1, 33% at level 2, 5% at level 3.&#10;&#10;Problem solving levels of females - OECD average: 17% below level 1, 41% at level 1, 36% at level 2, 6% at level 3."/>
        <xdr:cNvPicPr>
          <a:picLocks noChangeAspect="1" noChangeArrowheads="1"/>
        </xdr:cNvPicPr>
      </xdr:nvPicPr>
      <xdr:blipFill>
        <a:blip xmlns:r="http://schemas.openxmlformats.org/officeDocument/2006/relationships" r:embed="rId1" cstate="print"/>
        <a:srcRect l="4121" t="26877" r="37560" b="16042"/>
        <a:stretch>
          <a:fillRect/>
        </a:stretch>
      </xdr:blipFill>
      <xdr:spPr bwMode="auto">
        <a:xfrm>
          <a:off x="495300" y="2600325"/>
          <a:ext cx="5372100" cy="3048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285750</xdr:colOff>
      <xdr:row>29</xdr:row>
      <xdr:rowOff>171450</xdr:rowOff>
    </xdr:from>
    <xdr:to>
      <xdr:col>10</xdr:col>
      <xdr:colOff>9525</xdr:colOff>
      <xdr:row>50</xdr:row>
      <xdr:rowOff>9525</xdr:rowOff>
    </xdr:to>
    <xdr:pic>
      <xdr:nvPicPr>
        <xdr:cNvPr id="5121" name="Chart 14" descr="A line graph showing literacy performance for England, the OECD average, and 9 other countries. &#10;Finland, Poland, Korea, France and Spain are shown with blue lines indicating a decrease in mean scores with increasing age. &#10;Norway, Slovak Republic, Canada, and United States are shown with pink lines indicating an increase in mean scores with increasing age.  A description of the figure is provided in the previous paragraph.&#10;&#10;"/>
        <xdr:cNvPicPr>
          <a:picLocks noChangeArrowheads="1"/>
        </xdr:cNvPicPr>
      </xdr:nvPicPr>
      <xdr:blipFill>
        <a:blip xmlns:r="http://schemas.openxmlformats.org/officeDocument/2006/relationships" r:embed="rId1" cstate="print"/>
        <a:srcRect l="1207" t="928" r="1207" b="928"/>
        <a:stretch>
          <a:fillRect/>
        </a:stretch>
      </xdr:blipFill>
      <xdr:spPr bwMode="auto">
        <a:xfrm>
          <a:off x="285750" y="5715000"/>
          <a:ext cx="6505575" cy="3838575"/>
        </a:xfrm>
        <a:prstGeom prst="rect">
          <a:avLst/>
        </a:prstGeom>
        <a:noFill/>
        <a:ln w="9525">
          <a:noFill/>
          <a:miter lim="800000"/>
          <a:headEnd/>
          <a:tailEnd/>
        </a:ln>
      </xdr:spPr>
    </xdr:pic>
    <xdr:clientData/>
  </xdr:twoCellAnchor>
  <xdr:oneCellAnchor>
    <xdr:from>
      <xdr:col>0</xdr:col>
      <xdr:colOff>51435</xdr:colOff>
      <xdr:row>34</xdr:row>
      <xdr:rowOff>97155</xdr:rowOff>
    </xdr:from>
    <xdr:ext cx="369167" cy="1902446"/>
    <xdr:sp macro="" textlink="">
      <xdr:nvSpPr>
        <xdr:cNvPr id="6146" name="Text Box 2"/>
        <xdr:cNvSpPr txBox="1">
          <a:spLocks noChangeArrowheads="1"/>
        </xdr:cNvSpPr>
      </xdr:nvSpPr>
      <xdr:spPr bwMode="auto">
        <a:xfrm>
          <a:off x="51435" y="6593205"/>
          <a:ext cx="331304" cy="1835860"/>
        </a:xfrm>
        <a:prstGeom prst="rect">
          <a:avLst/>
        </a:prstGeom>
        <a:noFill/>
        <a:ln w="9525">
          <a:noFill/>
          <a:miter lim="800000"/>
          <a:headEnd/>
          <a:tailEnd/>
        </a:ln>
      </xdr:spPr>
      <xdr:txBody>
        <a:bodyPr vert="vert270" wrap="none" lIns="18000" tIns="108000" rIns="18000" bIns="108000" anchor="t" upright="1">
          <a:spAutoFit/>
        </a:bodyPr>
        <a:lstStyle/>
        <a:p>
          <a:pPr algn="r" rtl="0">
            <a:defRPr sz="1000"/>
          </a:pPr>
          <a:r>
            <a:rPr lang="en-GB" sz="1000" b="1" i="0" u="none" strike="noStrike" baseline="0">
              <a:solidFill>
                <a:srgbClr val="000000"/>
              </a:solidFill>
              <a:latin typeface="Arial"/>
              <a:cs typeface="Arial"/>
            </a:rPr>
            <a:t>Average literacy score</a:t>
          </a:r>
          <a:endParaRPr lang="en-GB" sz="1200" b="0" i="0" u="none" strike="noStrike" baseline="0">
            <a:solidFill>
              <a:srgbClr val="000000"/>
            </a:solidFill>
            <a:latin typeface="Arial"/>
            <a:cs typeface="Arial"/>
          </a:endParaRPr>
        </a:p>
        <a:p>
          <a:pPr algn="r" rtl="0">
            <a:defRPr sz="1000"/>
          </a:pPr>
          <a:r>
            <a:rPr lang="en-GB" sz="1000" b="1" i="0" u="none" strike="noStrike" baseline="0">
              <a:solidFill>
                <a:srgbClr val="000000"/>
              </a:solidFill>
              <a:latin typeface="Arial"/>
              <a:cs typeface="Arial"/>
            </a:rPr>
            <a:t>(relative to OECD average)</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257175</xdr:colOff>
      <xdr:row>28</xdr:row>
      <xdr:rowOff>114300</xdr:rowOff>
    </xdr:from>
    <xdr:to>
      <xdr:col>11</xdr:col>
      <xdr:colOff>28575</xdr:colOff>
      <xdr:row>50</xdr:row>
      <xdr:rowOff>114300</xdr:rowOff>
    </xdr:to>
    <xdr:pic>
      <xdr:nvPicPr>
        <xdr:cNvPr id="6145" name="Picture 1" descr="A line graph showing numeracy performance for England, the OECD average, and 12 other countries. &#10;Northern Ireland, Poland, France, Korea, Italy and Spain are shown with blue lines indicating a decrease in mean scores with increasing age. &#10;Japan, Sweden, Denmark, Norway, Czech Republic and the United States are shown with pink lines indicating an increase in mean scores with increasing age.  &#10;A description of the figure is provided in the previous paragraph.&#10;&#10;"/>
        <xdr:cNvPicPr>
          <a:picLocks noChangeAspect="1" noChangeArrowheads="1"/>
        </xdr:cNvPicPr>
      </xdr:nvPicPr>
      <xdr:blipFill>
        <a:blip xmlns:r="http://schemas.openxmlformats.org/officeDocument/2006/relationships" r:embed="rId1" cstate="print"/>
        <a:srcRect l="15880" t="20157" r="17270" b="10835"/>
        <a:stretch>
          <a:fillRect/>
        </a:stretch>
      </xdr:blipFill>
      <xdr:spPr bwMode="auto">
        <a:xfrm>
          <a:off x="257175" y="5457825"/>
          <a:ext cx="7172325" cy="4191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228600</xdr:colOff>
      <xdr:row>26</xdr:row>
      <xdr:rowOff>38100</xdr:rowOff>
    </xdr:from>
    <xdr:to>
      <xdr:col>8</xdr:col>
      <xdr:colOff>95250</xdr:colOff>
      <xdr:row>46</xdr:row>
      <xdr:rowOff>66675</xdr:rowOff>
    </xdr:to>
    <xdr:pic>
      <xdr:nvPicPr>
        <xdr:cNvPr id="7169" name="Chart 3" descr="A line graph showing problem solving performance for England, the OECD average, and 7 other countries. &#10;Finland, Korea, Belgium and Poland are shown with blue lines indicating a decrease in mean scores with increasing age. &#10;Slovak Republic, United States and Northern Ireland are shown with pink lines indicating an increase in mean scores with increasing age.  &#10;A description of the figure is provided in the following paragraph.&#10;&#10;&#10;&#10;&#10;&#10;&#10;&#10;"/>
        <xdr:cNvPicPr>
          <a:picLocks noChangeArrowheads="1"/>
        </xdr:cNvPicPr>
      </xdr:nvPicPr>
      <xdr:blipFill>
        <a:blip xmlns:r="http://schemas.openxmlformats.org/officeDocument/2006/relationships" r:embed="rId1" cstate="print"/>
        <a:srcRect/>
        <a:stretch>
          <a:fillRect/>
        </a:stretch>
      </xdr:blipFill>
      <xdr:spPr bwMode="auto">
        <a:xfrm>
          <a:off x="228600" y="5000625"/>
          <a:ext cx="5438775" cy="38385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685800</xdr:colOff>
      <xdr:row>38</xdr:row>
      <xdr:rowOff>114300</xdr:rowOff>
    </xdr:from>
    <xdr:to>
      <xdr:col>9</xdr:col>
      <xdr:colOff>66675</xdr:colOff>
      <xdr:row>59</xdr:row>
      <xdr:rowOff>0</xdr:rowOff>
    </xdr:to>
    <xdr:pic>
      <xdr:nvPicPr>
        <xdr:cNvPr id="8193" name="Picture 1" descr="Outside your work, in everyday life, how often do you usually read the following?&#10;letters, memos or emails for England: 3% never, 4% less than once a month, 5% less than once a week but at least once a month, 87% at least once a week.&#10;letters, memos or emails for the OECD average: 11% never, 7% less than once a month, 7% less than once a week but at least once a month, 75% at least once a week.&#10;articles in newspapers, magazines or newsletters for England: 6% never, 5% less than once a month, 8% less than once a week but at least once a month, 82% at least once a week.&#10;articles in newspapers, magazines or newslettersfor the OECD average: 8% never, 5% less than once a month, 7% less than once a week but at least once a month, 80% at least once a week.&#10;bills, invoices, bank statements or other financial statements for England: 6% never, 9% less than once a month, 28% less than once a week but at least once a month, 58% at least once a week.&#10;bills, invoices, bank statements or other financial statements for the OECD average: 12% never, 13% less than once a month, 30% less than once a week but at least once a month, 45% at least once a week.&#10;books, fiction or non-fiction for England: 18% never, 18% less than once a month, 11% less than once a week but at least once a month, 53% at least once a week. &#10;books, fiction or non-fiction for the OECD average: 24% never, 22% less than once a month, 14% less than once a week but at least once a month, 40% at least once a week.&#10;directions or instructions for England: 11% never, 22% less than once a month, 16% less than once a week but at least once a month, 50% at least once a week.&#10;directions or instructions for the OECD average: 22% never, 32% less than once a month, 17% less than once a week but at least once a month, 28% at least once a week.&#10;manuals or reference materials for England: % never, % less than once a month, % less than once a week but at least once a month, % at least once a week.&#10;manuals or reference materials for the OECD average: 31% never, 31% less than once a month, 18% less than once a week but at least once a month, 21% at least once a week.&#10;articles in professional journals or scholarly publications for England: 51% never, 17% less than once a month, 13% less than once a week but at least once a month, 19% at least once a week.&#10;articles in professional journals or scholarly publications for the OECD average: 37% never, 19% less than once a month, 18% less than once a week but at least once a month, 26% at least once a week.&#10;diagrams, maps or schematics for England: 38% never, 29% less than once a month, 17% less than once a week but at least once a month, 16% at least once a week.&#10;diagrams, maps or schematics for the OECD average: 47% never, 25% less than once a month, 14% less than once a week but at least once a month, 14% at least once a week.&#10;&#10;"/>
        <xdr:cNvPicPr>
          <a:picLocks noChangeAspect="1" noChangeArrowheads="1"/>
        </xdr:cNvPicPr>
      </xdr:nvPicPr>
      <xdr:blipFill>
        <a:blip xmlns:r="http://schemas.openxmlformats.org/officeDocument/2006/relationships" r:embed="rId1" cstate="print"/>
        <a:srcRect l="19160" t="21207" r="17848" b="8650"/>
        <a:stretch>
          <a:fillRect/>
        </a:stretch>
      </xdr:blipFill>
      <xdr:spPr bwMode="auto">
        <a:xfrm>
          <a:off x="685800" y="7981950"/>
          <a:ext cx="5753100" cy="38862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142875</xdr:colOff>
      <xdr:row>19</xdr:row>
      <xdr:rowOff>19050</xdr:rowOff>
    </xdr:from>
    <xdr:to>
      <xdr:col>16</xdr:col>
      <xdr:colOff>161925</xdr:colOff>
      <xdr:row>33</xdr:row>
      <xdr:rowOff>114300</xdr:rowOff>
    </xdr:to>
    <xdr:pic>
      <xdr:nvPicPr>
        <xdr:cNvPr id="9217" name="Chart 10" descr="A line graph showing literacy scores for England by frequency of reading at home for 10-year age bands. A description of the figure is provided in the previous paragraph."/>
        <xdr:cNvPicPr>
          <a:picLocks noChangeArrowheads="1"/>
        </xdr:cNvPicPr>
      </xdr:nvPicPr>
      <xdr:blipFill>
        <a:blip xmlns:r="http://schemas.openxmlformats.org/officeDocument/2006/relationships" r:embed="rId1" cstate="print"/>
        <a:srcRect/>
        <a:stretch>
          <a:fillRect/>
        </a:stretch>
      </xdr:blipFill>
      <xdr:spPr bwMode="auto">
        <a:xfrm>
          <a:off x="5162550" y="3667125"/>
          <a:ext cx="4743450" cy="2762250"/>
        </a:xfrm>
        <a:prstGeom prst="rect">
          <a:avLst/>
        </a:prstGeom>
        <a:noFill/>
        <a:ln w="9525">
          <a:noFill/>
          <a:miter lim="800000"/>
          <a:headEnd/>
          <a:tailEnd/>
        </a:ln>
      </xdr:spPr>
    </xdr:pic>
    <xdr:clientData/>
  </xdr:twoCellAnchor>
  <xdr:twoCellAnchor>
    <xdr:from>
      <xdr:col>0</xdr:col>
      <xdr:colOff>142875</xdr:colOff>
      <xdr:row>19</xdr:row>
      <xdr:rowOff>28575</xdr:rowOff>
    </xdr:from>
    <xdr:to>
      <xdr:col>7</xdr:col>
      <xdr:colOff>466725</xdr:colOff>
      <xdr:row>33</xdr:row>
      <xdr:rowOff>95250</xdr:rowOff>
    </xdr:to>
    <xdr:pic>
      <xdr:nvPicPr>
        <xdr:cNvPr id="9218" name="Chart 9" descr="A line graph showing literacy scores for the OECD average by frequency of reading at home for 10-year age bands. A description of the figure is provided in the previous paragraph."/>
        <xdr:cNvPicPr>
          <a:picLocks noChangeArrowheads="1"/>
        </xdr:cNvPicPr>
      </xdr:nvPicPr>
      <xdr:blipFill>
        <a:blip xmlns:r="http://schemas.openxmlformats.org/officeDocument/2006/relationships" r:embed="rId2" cstate="print"/>
        <a:srcRect/>
        <a:stretch>
          <a:fillRect/>
        </a:stretch>
      </xdr:blipFill>
      <xdr:spPr bwMode="auto">
        <a:xfrm>
          <a:off x="142875" y="3676650"/>
          <a:ext cx="4752975" cy="27336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21</xdr:row>
      <xdr:rowOff>133350</xdr:rowOff>
    </xdr:from>
    <xdr:to>
      <xdr:col>8</xdr:col>
      <xdr:colOff>361950</xdr:colOff>
      <xdr:row>37</xdr:row>
      <xdr:rowOff>142875</xdr:rowOff>
    </xdr:to>
    <xdr:pic>
      <xdr:nvPicPr>
        <xdr:cNvPr id="10241" name="Picture 1" descr="Outside of work, in your everyday life, how often do you usually?&#10;write letters, memos or emails for England: 11% never, 13% less than once a month, 14% less than once a week but at least once a month, 62% at least once a week.&#10;write letters, memos or emails for the OECD average: 16% never, 11% less than once a month, 12% less than once a week but at least once a month, 61% at least once a week.&#10;fill in forms for England: 14% never, 45% less than once a month, 27% less than once a week but at least once a month, 14% at least once a week.&#10;fill in forms for the OECD average: 33% never, 41% less than once a month, 18% less than once a week but at least once a month, 8% at least once a week.&#10;write reports for England: 83% never, 9% less than once a month, 4% less than once a week but at least once a month, 4% at least once a week.&#10;write reports for the OECD average: 80% never, 10% less than once a month, 5% less than once a week but at least once a month, 6% at least once a week.&#10;write articles for newspapers, magazines or newsletters for England: 91% never, 5% less than once a month, 2% less than once a week but at least once a month, 3% at least once a week.&#10;write articles for newspapers, magazines or newsletters for the OECD average: 91% never, 6% less than once a month, 2% less than once a week but at least once a month, 2% at least once a week.&#10;&#10;"/>
        <xdr:cNvPicPr>
          <a:picLocks noChangeAspect="1" noChangeArrowheads="1"/>
        </xdr:cNvPicPr>
      </xdr:nvPicPr>
      <xdr:blipFill>
        <a:blip xmlns:r="http://schemas.openxmlformats.org/officeDocument/2006/relationships" r:embed="rId1" cstate="print"/>
        <a:srcRect l="19868" t="35527" r="21523" b="16756"/>
        <a:stretch>
          <a:fillRect/>
        </a:stretch>
      </xdr:blipFill>
      <xdr:spPr bwMode="auto">
        <a:xfrm>
          <a:off x="152400" y="4714875"/>
          <a:ext cx="6162675" cy="30575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dimension ref="A1:D82"/>
  <sheetViews>
    <sheetView tabSelected="1" topLeftCell="B1" workbookViewId="0">
      <selection activeCell="J6" sqref="J6"/>
    </sheetView>
  </sheetViews>
  <sheetFormatPr defaultColWidth="8.85546875" defaultRowHeight="15.75"/>
  <cols>
    <col min="1" max="1" width="9.140625" style="547" customWidth="1"/>
    <col min="2" max="2" width="12.28515625" style="544" customWidth="1"/>
    <col min="3" max="16384" width="8.85546875" style="544"/>
  </cols>
  <sheetData>
    <row r="1" spans="1:3">
      <c r="A1" s="320" t="s">
        <v>315</v>
      </c>
      <c r="B1" s="543"/>
      <c r="C1" s="543"/>
    </row>
    <row r="2" spans="1:3">
      <c r="A2" s="545">
        <v>2.1</v>
      </c>
      <c r="B2" s="543" t="str">
        <f ca="1">'2.1'!A1</f>
        <v>Table 2.1</v>
      </c>
      <c r="C2" s="543" t="str">
        <f ca="1">'2.1'!B1</f>
        <v>Mean scores for England in each domain</v>
      </c>
    </row>
    <row r="3" spans="1:3">
      <c r="A3" s="545">
        <v>2.2000000000000002</v>
      </c>
      <c r="B3" s="543" t="str">
        <f ca="1">'2.2'!A1</f>
        <v>Table 2.2</v>
      </c>
      <c r="C3" s="543" t="str">
        <f ca="1">'2.2'!B1</f>
        <v>Literacy scores in participating countries</v>
      </c>
    </row>
    <row r="4" spans="1:3">
      <c r="A4" s="545">
        <v>2.2999999999999998</v>
      </c>
      <c r="B4" s="543" t="str">
        <f ca="1">'2.3'!A1</f>
        <v>Table 2.3</v>
      </c>
      <c r="C4" s="543" t="str">
        <f ca="1">'2.3'!B1</f>
        <v>Numeracy scores in participating countries</v>
      </c>
    </row>
    <row r="5" spans="1:3">
      <c r="A5" s="545">
        <v>2.4</v>
      </c>
      <c r="B5" s="543" t="str">
        <f ca="1">'2.4'!A1</f>
        <v>Table 2.4</v>
      </c>
      <c r="C5" s="543" t="str">
        <f ca="1">'2.4'!B1</f>
        <v>Problem solving scores in participating countries</v>
      </c>
    </row>
    <row r="6" spans="1:3">
      <c r="A6" s="545">
        <v>2.5</v>
      </c>
      <c r="B6" s="543" t="str">
        <f ca="1">'2.5'!A1</f>
        <v>Table 2.5 Average scores in literacy, numeracy and problem solving by region</v>
      </c>
      <c r="C6" s="543"/>
    </row>
    <row r="7" spans="1:3">
      <c r="A7" s="545">
        <v>2.6</v>
      </c>
      <c r="B7" s="543" t="str">
        <f ca="1">'2.6'!A1</f>
        <v>Table 2.6</v>
      </c>
      <c r="C7" s="543" t="str">
        <f ca="1">'2.6'!B1</f>
        <v>Spread of attainment (percentiles)</v>
      </c>
    </row>
    <row r="8" spans="1:3">
      <c r="A8" s="545">
        <v>2.7</v>
      </c>
      <c r="B8" s="543" t="str">
        <f ca="1">'2.7'!A1</f>
        <v>Table 2.7 Spread of attainment – Percentage of adults at each level</v>
      </c>
      <c r="C8" s="543"/>
    </row>
    <row r="9" spans="1:3">
      <c r="A9" s="545">
        <v>2.8</v>
      </c>
      <c r="B9" s="543" t="str">
        <f ca="1">'2.8'!A1</f>
        <v>Table 2.8 Spread of attainment – Percentage of adults at each level by age</v>
      </c>
      <c r="C9" s="543"/>
    </row>
    <row r="10" spans="1:3">
      <c r="A10" s="545">
        <v>2.9</v>
      </c>
      <c r="B10" s="543" t="str">
        <f ca="1">'2.9'!A1</f>
        <v>Table 2.9</v>
      </c>
      <c r="C10" s="543" t="str">
        <f ca="1">'2.9'!B1</f>
        <v>Literacy scores by age and international rankings</v>
      </c>
    </row>
    <row r="11" spans="1:3">
      <c r="A11" s="546">
        <v>2.1</v>
      </c>
      <c r="B11" s="543" t="str">
        <f ca="1">'2.10'!A1</f>
        <v>Table 2.10</v>
      </c>
      <c r="C11" s="543" t="str">
        <f ca="1">'2.10'!B1</f>
        <v>Numeracy scores by age and international rankings</v>
      </c>
    </row>
    <row r="12" spans="1:3">
      <c r="A12" s="545">
        <v>2.11</v>
      </c>
      <c r="B12" s="543" t="str">
        <f ca="1">'2.11'!A1</f>
        <v>Table 2.11</v>
      </c>
      <c r="C12" s="543" t="str">
        <f ca="1">'2.11'!B1</f>
        <v>Problem solving scores by age and international rankings</v>
      </c>
    </row>
    <row r="13" spans="1:3">
      <c r="A13" s="545">
        <v>2.12</v>
      </c>
      <c r="B13" s="543" t="str">
        <f ca="1">'2.12'!A1</f>
        <v>Table 2.12 Literacy and numeracy skill level by highest level of educational attainment</v>
      </c>
      <c r="C13" s="543"/>
    </row>
    <row r="14" spans="1:3">
      <c r="A14" s="545">
        <v>2.13</v>
      </c>
      <c r="B14" s="543" t="str">
        <f ca="1">'2.13'!A1</f>
        <v>Table 2.13 Problem solving skill level by highest level of educational attainment</v>
      </c>
      <c r="C14" s="543"/>
    </row>
    <row r="15" spans="1:3">
      <c r="A15" s="545">
        <v>2.14</v>
      </c>
      <c r="B15" s="543" t="str">
        <f ca="1">'2.14'!A1</f>
        <v>Table 2.14  Literacy levels by current employment status</v>
      </c>
      <c r="C15" s="543"/>
    </row>
    <row r="16" spans="1:3">
      <c r="A16" s="545">
        <v>2.15</v>
      </c>
      <c r="B16" s="543" t="str">
        <f ca="1">'2.15'!A1</f>
        <v>Table 2.15  Numeracy levels by current employment status</v>
      </c>
      <c r="C16" s="543"/>
    </row>
    <row r="17" spans="1:3">
      <c r="A17" s="545">
        <v>2.16</v>
      </c>
      <c r="B17" s="543" t="str">
        <f ca="1">'2.16'!A1</f>
        <v>Table 2.16  Problem solving levels by current employment status</v>
      </c>
      <c r="C17" s="543"/>
    </row>
    <row r="18" spans="1:3">
      <c r="A18" s="545">
        <v>2.17</v>
      </c>
      <c r="B18" s="543" t="str">
        <f ca="1">'2.17'!A1</f>
        <v>Table 2.17  Average scores in literacy, numeracy and problem solving by self reported disability</v>
      </c>
      <c r="C18" s="543"/>
    </row>
    <row r="19" spans="1:3">
      <c r="A19" s="545">
        <v>2.1800000000000002</v>
      </c>
      <c r="B19" s="543" t="str">
        <f ca="1">'2.18'!A1</f>
        <v>Table 2.18  Average scores in literacy, numeracy and problem solving by place of birth (whether born in UK or not)</v>
      </c>
      <c r="C19" s="543"/>
    </row>
    <row r="20" spans="1:3">
      <c r="A20" s="545">
        <v>2.19</v>
      </c>
      <c r="B20" s="543" t="str">
        <f ca="1">'2.19'!A1</f>
        <v>Table 2.19  Literacy levels in England by place of birth (whether born in UK or not)</v>
      </c>
      <c r="C20" s="543"/>
    </row>
    <row r="21" spans="1:3">
      <c r="A21" s="546">
        <v>2.2000000000000002</v>
      </c>
      <c r="B21" s="543" t="str">
        <f ca="1">'2.20'!A1</f>
        <v>Table 2.20  Average scores in literacy, numeracy and problem solving by whether language first spoken as a child is the same as the language of the survey</v>
      </c>
      <c r="C21" s="543"/>
    </row>
    <row r="22" spans="1:3">
      <c r="A22" s="545">
        <v>2.21</v>
      </c>
      <c r="B22" s="543" t="str">
        <f ca="1">'2.21'!A1</f>
        <v>Table 2.21  Literacy levels by whether language first spoken as a child is the same as the language of the survey</v>
      </c>
      <c r="C22" s="543"/>
    </row>
    <row r="23" spans="1:3">
      <c r="A23" s="545">
        <v>2.2200000000000002</v>
      </c>
      <c r="B23" s="543" t="str">
        <f ca="1">'2.22'!A1</f>
        <v>Table 2.22  Average scores in literacy, numeracy and problem solving by interaction of country of birth and language first spoken as a child</v>
      </c>
      <c r="C23" s="543"/>
    </row>
    <row r="24" spans="1:3">
      <c r="A24" s="545">
        <v>2.23</v>
      </c>
      <c r="B24" s="543" t="str">
        <f ca="1">'2.23'!A1</f>
        <v>Table 2.23  Interaction of country of birth and language first spoken as a child on literacy levels in England</v>
      </c>
      <c r="C24" s="543"/>
    </row>
    <row r="25" spans="1:3">
      <c r="A25" s="545">
        <v>2.2400000000000002</v>
      </c>
      <c r="B25" s="543" t="str">
        <f ca="1">'2.24'!A1</f>
        <v>Table 2.24  Average scores in literacy, numeracy and problem solving by ethnic group</v>
      </c>
      <c r="C25" s="543"/>
    </row>
    <row r="26" spans="1:3">
      <c r="A26" s="545">
        <v>2.25</v>
      </c>
      <c r="B26" s="543" t="str">
        <f ca="1">'2.25'!A1</f>
        <v>Table 2.25  Literacy skills by ethnicity</v>
      </c>
      <c r="C26" s="543"/>
    </row>
    <row r="27" spans="1:3">
      <c r="B27" s="543" t="str">
        <f ca="1">'2.26'!A1</f>
        <v>Table 2.26  Problem solving skills by ethnicity</v>
      </c>
      <c r="C27" s="543"/>
    </row>
    <row r="28" spans="1:3">
      <c r="A28" s="320" t="s">
        <v>316</v>
      </c>
      <c r="C28" s="543"/>
    </row>
    <row r="29" spans="1:3">
      <c r="A29" s="545" t="s">
        <v>318</v>
      </c>
      <c r="B29" s="543" t="str">
        <f ca="1">'F 2.1'!A1</f>
        <v>Figure 2.1</v>
      </c>
      <c r="C29" s="543" t="str">
        <f ca="1">'F 2.1'!B1</f>
        <v>Literacy levels by gender (England/OECD)</v>
      </c>
    </row>
    <row r="30" spans="1:3">
      <c r="A30" s="545" t="s">
        <v>319</v>
      </c>
      <c r="B30" s="543" t="str">
        <f ca="1">'F 2.2'!A1</f>
        <v>Figure 2.2</v>
      </c>
      <c r="C30" s="543" t="str">
        <f ca="1">'F 2.2'!B1</f>
        <v>Numeracy levels by gender (England/OECD)</v>
      </c>
    </row>
    <row r="31" spans="1:3">
      <c r="A31" s="545" t="s">
        <v>320</v>
      </c>
      <c r="B31" s="543" t="str">
        <f ca="1">'F 2.3'!A1</f>
        <v>Figure 2.3</v>
      </c>
      <c r="C31" s="543" t="str">
        <f ca="1">'F 2.3'!B1</f>
        <v>Problem solving levels by gender (England/OECD)</v>
      </c>
    </row>
    <row r="32" spans="1:3">
      <c r="A32" s="545" t="s">
        <v>321</v>
      </c>
      <c r="B32" s="543" t="str">
        <f ca="1">'F 2.4'!A1</f>
        <v>Figure 2.4</v>
      </c>
      <c r="C32" s="543" t="str">
        <f ca="1">'F 2.4'!B1</f>
        <v>Literacy performance by age, relative to the OECD average</v>
      </c>
    </row>
    <row r="33" spans="1:3">
      <c r="A33" s="545" t="s">
        <v>322</v>
      </c>
      <c r="B33" s="543" t="str">
        <f ca="1">'F 2.5'!A1</f>
        <v xml:space="preserve">Figure 2.5 </v>
      </c>
      <c r="C33" s="543" t="str">
        <f ca="1">'F 2.5'!B1</f>
        <v>Numeracy performance by age, relative to the OECD average </v>
      </c>
    </row>
    <row r="34" spans="1:3">
      <c r="A34" s="545" t="s">
        <v>323</v>
      </c>
      <c r="B34" s="543" t="str">
        <f ca="1">'F 2.6'!A1</f>
        <v>Figure 2.6</v>
      </c>
      <c r="C34" s="543" t="str">
        <f ca="1">'F 2.6'!B1</f>
        <v>Problem solving performance by age, relative to the OECD average </v>
      </c>
    </row>
    <row r="35" spans="1:3" s="543" customFormat="1">
      <c r="A35" s="398" t="s">
        <v>324</v>
      </c>
    </row>
    <row r="36" spans="1:3" s="543" customFormat="1" ht="15">
      <c r="A36" s="548">
        <v>3.1</v>
      </c>
      <c r="B36" s="543" t="str">
        <f ca="1">'3.1'!A$1</f>
        <v>Table 3.1  Average literacy, numeracy and problem solving scores by industry sector</v>
      </c>
    </row>
    <row r="37" spans="1:3" s="543" customFormat="1" ht="15">
      <c r="A37" s="548">
        <v>3.2</v>
      </c>
      <c r="B37" s="543" t="str">
        <f ca="1">'3.2'!A$1</f>
        <v>Table 3.2  Average literacy score and distribution of proficiency levels by occupation</v>
      </c>
    </row>
    <row r="38" spans="1:3" s="543" customFormat="1" ht="15">
      <c r="A38" s="548">
        <v>3.3</v>
      </c>
      <c r="B38" s="543" t="str">
        <f ca="1">'3.3'!A1</f>
        <v>Table 3.3  Average numeracy score and distribution of proficiency levels by occupation</v>
      </c>
    </row>
    <row r="39" spans="1:3" s="543" customFormat="1" ht="15">
      <c r="A39" s="548">
        <v>3.4</v>
      </c>
      <c r="B39" s="543" t="str">
        <f ca="1">'3.4'!A1</f>
        <v>Table 3.4  Average problem solving score and distribution of proficiency levels by occupation</v>
      </c>
    </row>
    <row r="40" spans="1:3" s="543" customFormat="1" ht="15">
      <c r="A40" s="548">
        <v>3.5</v>
      </c>
      <c r="B40" s="543" t="str">
        <f ca="1">'3.5'!A1</f>
        <v>Table 3.5  Average literacy, numeracy and problem solving scores by monthly salary in deciles</v>
      </c>
    </row>
    <row r="41" spans="1:3" s="543" customFormat="1" ht="15">
      <c r="A41" s="548">
        <v>3.6</v>
      </c>
      <c r="B41" s="543" t="str">
        <f ca="1">'3.6'!A1</f>
        <v>Table 3.6  Average literacy, numeracy and problem solving scores by how often influencing skills are used at work</v>
      </c>
    </row>
    <row r="42" spans="1:3" s="543" customFormat="1" ht="15">
      <c r="A42" s="548">
        <v>3.7</v>
      </c>
      <c r="B42" s="543" t="str">
        <f ca="1">'3.7'!A1</f>
        <v>Table 3.7  Average literacy, numeracy and problem scores by the proportion of time spent cooperating at work</v>
      </c>
    </row>
    <row r="43" spans="1:3" s="543" customFormat="1" ht="15">
      <c r="A43" s="548">
        <v>3.8</v>
      </c>
      <c r="B43" s="543" t="str">
        <f ca="1">'3.8'!A1</f>
        <v>Table 3.8  Average literacy, numeracy and problem scores by how often planning and organising skills are used at work</v>
      </c>
    </row>
    <row r="44" spans="1:3" s="543" customFormat="1" ht="15">
      <c r="A44" s="548">
        <v>3.9</v>
      </c>
      <c r="B44" s="543" t="str">
        <f ca="1">'3.9'!A1</f>
        <v>Table 3.9  Average literacy, numeracy and problem solving scores by how often simple and complex problems are solved at work</v>
      </c>
    </row>
    <row r="45" spans="1:3" s="543" customFormat="1" ht="15">
      <c r="A45" s="549">
        <v>3.1</v>
      </c>
      <c r="B45" s="543" t="str">
        <f ca="1">'3.10'!A1</f>
        <v>Table 3.10  Average literacy, numeracy and problem solving scores by ICT use at work</v>
      </c>
    </row>
    <row r="46" spans="1:3" s="543" customFormat="1" ht="15">
      <c r="A46" s="548">
        <v>3.11</v>
      </c>
      <c r="B46" s="543" t="str">
        <f ca="1">'3.11'!A1</f>
        <v>Table 3.11  Average literacy, numeracy and problem solving scores by reading skills use at work (prose and document texts)</v>
      </c>
    </row>
    <row r="47" spans="1:3" s="543" customFormat="1" ht="15">
      <c r="A47" s="548">
        <v>3.12</v>
      </c>
      <c r="B47" s="543" t="str">
        <f ca="1">'3.12'!A1</f>
        <v>Table 3.12  Average literacy, numeracy and problem solving scores by numeracy skills use at work (basic and advanced)</v>
      </c>
    </row>
    <row r="48" spans="1:3" s="543" customFormat="1" ht="15">
      <c r="A48" s="548">
        <v>3.13</v>
      </c>
      <c r="B48" s="543" t="str">
        <f ca="1">'3.13'!A1</f>
        <v>Table 3.13  Average literacy, numeracy and problem solving scores by learning at work</v>
      </c>
    </row>
    <row r="49" spans="1:4">
      <c r="A49" s="398" t="s">
        <v>458</v>
      </c>
      <c r="B49" s="543"/>
      <c r="C49" s="543"/>
      <c r="D49" s="543"/>
    </row>
    <row r="50" spans="1:4">
      <c r="A50" s="548">
        <v>4.0999999999999996</v>
      </c>
      <c r="B50" s="543" t="str">
        <f ca="1">'4.1'!A1</f>
        <v>Table 4.1</v>
      </c>
      <c r="C50" s="543" t="str">
        <f ca="1">'4.1'!B1</f>
        <v>Everyday reading practices of adults in England</v>
      </c>
      <c r="D50" s="543"/>
    </row>
    <row r="51" spans="1:4">
      <c r="A51" s="548">
        <v>4.2</v>
      </c>
      <c r="B51" s="543" t="str">
        <f ca="1">'4.2'!A1</f>
        <v>Table 4.2</v>
      </c>
      <c r="C51" s="543" t="str">
        <f ca="1">'4.2'!B1</f>
        <v>Everyday use of reading skills by scores in each domain</v>
      </c>
      <c r="D51" s="543"/>
    </row>
    <row r="52" spans="1:4">
      <c r="A52" s="548">
        <v>4.3</v>
      </c>
      <c r="B52" s="543" t="str">
        <f ca="1">'4.3'!A1</f>
        <v>Table 4.3</v>
      </c>
      <c r="C52" s="543" t="str">
        <f ca="1">'4.3'!B1</f>
        <v>Everyday writing practices of adults in England</v>
      </c>
      <c r="D52" s="543"/>
    </row>
    <row r="53" spans="1:4">
      <c r="A53" s="548">
        <v>4.4000000000000004</v>
      </c>
      <c r="B53" s="543" t="str">
        <f ca="1">'4.4'!A1</f>
        <v>Table 4.4</v>
      </c>
      <c r="C53" s="543" t="str">
        <f ca="1">'4.4'!B1</f>
        <v>Everyday use of writing skills by scores in each domain</v>
      </c>
      <c r="D53" s="543"/>
    </row>
    <row r="54" spans="1:4">
      <c r="A54" s="548">
        <v>4.5</v>
      </c>
      <c r="B54" s="543" t="str">
        <f ca="1">'4.5'!A1</f>
        <v>Table 4.5</v>
      </c>
      <c r="C54" s="543" t="str">
        <f ca="1">'4.5'!B1</f>
        <v>Everyday numeracy practices of adults in England</v>
      </c>
      <c r="D54" s="543"/>
    </row>
    <row r="55" spans="1:4">
      <c r="A55" s="548">
        <v>4.5999999999999996</v>
      </c>
      <c r="B55" s="543" t="str">
        <f ca="1">'4.6'!A1</f>
        <v>Table 4.6</v>
      </c>
      <c r="C55" s="543" t="str">
        <f ca="1">'4.6'!B1</f>
        <v>Everyday use of numeracy skills by scores in each domain</v>
      </c>
      <c r="D55" s="543"/>
    </row>
    <row r="56" spans="1:4">
      <c r="A56" s="548">
        <v>4.7</v>
      </c>
      <c r="B56" s="543" t="str">
        <f ca="1">'4.7'!A1</f>
        <v>Table 4.7</v>
      </c>
      <c r="C56" s="543" t="str">
        <f ca="1">'4.7'!B1</f>
        <v>Everyday ICT practices of adults in England</v>
      </c>
      <c r="D56" s="543"/>
    </row>
    <row r="57" spans="1:4">
      <c r="A57" s="548">
        <v>4.8</v>
      </c>
      <c r="B57" s="543" t="str">
        <f ca="1">'4.8'!A1</f>
        <v>Table 4.8</v>
      </c>
      <c r="C57" s="543" t="str">
        <f ca="1">'4.8'!B1</f>
        <v>Everyday use of ICT skills by scores in each domain</v>
      </c>
      <c r="D57" s="543"/>
    </row>
    <row r="58" spans="1:4">
      <c r="A58" s="398" t="s">
        <v>459</v>
      </c>
      <c r="B58" s="543"/>
      <c r="C58" s="543"/>
      <c r="D58" s="543"/>
    </row>
    <row r="59" spans="1:4">
      <c r="A59" s="548" t="s">
        <v>460</v>
      </c>
      <c r="B59" s="543" t="str">
        <f ca="1">'F 4.1'!$A$1</f>
        <v>Figure 4.1</v>
      </c>
      <c r="C59" s="543" t="str">
        <f ca="1">'F 4.1'!$B$1</f>
        <v>Frequency of everyday reading of different text types (England/OECD)</v>
      </c>
      <c r="D59" s="543"/>
    </row>
    <row r="60" spans="1:4">
      <c r="A60" s="548" t="s">
        <v>461</v>
      </c>
      <c r="B60" s="543" t="str">
        <f ca="1">'F 4.2'!$A$1</f>
        <v>Figure 4.2</v>
      </c>
      <c r="C60" s="543" t="str">
        <f ca="1">'F 4.2'!$B$1</f>
        <v>Frequency of everyday reading by age bands (England/OECD)</v>
      </c>
      <c r="D60" s="543"/>
    </row>
    <row r="61" spans="1:4">
      <c r="A61" s="548" t="s">
        <v>462</v>
      </c>
      <c r="B61" s="543" t="str">
        <f ca="1">'F 4.3'!$A$1</f>
        <v>Figure 4.3</v>
      </c>
      <c r="C61" s="543" t="str">
        <f ca="1">'F 4.3'!$B$1</f>
        <v>Frequency of everyday writing of different text types (England/OECD)</v>
      </c>
      <c r="D61" s="543"/>
    </row>
    <row r="62" spans="1:4">
      <c r="A62" s="548" t="s">
        <v>463</v>
      </c>
      <c r="B62" s="543" t="str">
        <f ca="1">'F 4.4'!$A$1</f>
        <v>Figure 4.4</v>
      </c>
      <c r="C62" s="543" t="str">
        <f ca="1">'F 4.4'!$B$1</f>
        <v>Frequency of everyday use of numeracy (England/OECD)</v>
      </c>
      <c r="D62" s="543"/>
    </row>
    <row r="63" spans="1:4">
      <c r="A63" s="548" t="s">
        <v>464</v>
      </c>
      <c r="B63" s="543" t="str">
        <f ca="1">'F 4.5'!A1</f>
        <v>Figure 4.5</v>
      </c>
      <c r="C63" s="543" t="str">
        <f ca="1">'F 4.5'!B1</f>
        <v>Frequency of everyday use of ICT (England/OECD)</v>
      </c>
      <c r="D63" s="543"/>
    </row>
    <row r="64" spans="1:4" s="543" customFormat="1">
      <c r="A64" s="398" t="s">
        <v>535</v>
      </c>
    </row>
    <row r="65" spans="1:3" s="543" customFormat="1" ht="15">
      <c r="A65" s="548">
        <v>5.0999999999999996</v>
      </c>
      <c r="B65" s="543" t="str">
        <f ca="1">Table51</f>
        <v>Table 5.1 Percentage of adults at each proficiency level in each domain (England/OECD)</v>
      </c>
    </row>
    <row r="66" spans="1:3" s="543" customFormat="1" ht="15">
      <c r="A66" s="548">
        <v>5.2</v>
      </c>
      <c r="B66" s="543" t="str">
        <f ca="1">Table52</f>
        <v>Table 5.2 Category/Characteristic and Reference categories</v>
      </c>
    </row>
    <row r="67" spans="1:3" s="543" customFormat="1" ht="15">
      <c r="A67" s="548">
        <v>5.3</v>
      </c>
      <c r="B67" s="543" t="str">
        <f ca="1">Table53</f>
        <v>Table 5.3 Baseline probability for low proficiency in each domain</v>
      </c>
    </row>
    <row r="68" spans="1:3" s="543" customFormat="1" ht="15">
      <c r="A68" s="548">
        <v>5.4</v>
      </c>
      <c r="B68" s="543" t="str">
        <f ca="1">Table54</f>
        <v>Table 5.4 Characteristics significantly associated with low proficiency in each domain</v>
      </c>
    </row>
    <row r="69" spans="1:3" s="543" customFormat="1">
      <c r="A69" s="398" t="s">
        <v>536</v>
      </c>
    </row>
    <row r="70" spans="1:3" s="543" customFormat="1" ht="15">
      <c r="A70" s="548" t="s">
        <v>537</v>
      </c>
      <c r="B70" s="543" t="str">
        <f ca="1">Figure51</f>
        <v>Figure 5.1 Probability of achieving Level 1 or below in literacy, controlling for different characteristics</v>
      </c>
    </row>
    <row r="71" spans="1:3" s="543" customFormat="1" ht="15">
      <c r="A71" s="548" t="s">
        <v>538</v>
      </c>
      <c r="B71" s="543" t="str">
        <f ca="1">Figure52</f>
        <v>Figure 5.2 Probability of achieving Level 1 or below in numeracy, controlling for different characteristics</v>
      </c>
    </row>
    <row r="72" spans="1:3" s="543" customFormat="1" ht="15">
      <c r="A72" s="548" t="s">
        <v>539</v>
      </c>
      <c r="B72" s="543" t="str">
        <f ca="1">Figure53</f>
        <v>Figure 5.3 Probability of achieving below Level 1 in problem solving, controlling for different characteristics</v>
      </c>
    </row>
    <row r="73" spans="1:3" s="543" customFormat="1" ht="15">
      <c r="A73" s="550" t="s">
        <v>606</v>
      </c>
    </row>
    <row r="74" spans="1:3" s="543" customFormat="1" ht="15">
      <c r="A74" s="548">
        <v>6.1</v>
      </c>
      <c r="B74" s="543" t="str">
        <f ca="1">'6.1'!A1</f>
        <v>Table 6.1</v>
      </c>
      <c r="C74" s="543" t="str">
        <f ca="1">'6.1'!B1</f>
        <v>Participants by age band (weighted)</v>
      </c>
    </row>
    <row r="75" spans="1:3" s="543" customFormat="1" ht="15">
      <c r="A75" s="548">
        <v>6.2</v>
      </c>
      <c r="B75" s="543" t="str">
        <f ca="1">'6.2'!A1</f>
        <v>Table 6.2 Proportions at different education levels by age bands in IALS</v>
      </c>
    </row>
    <row r="76" spans="1:3" s="543" customFormat="1" ht="15">
      <c r="A76" s="548">
        <v>6.3</v>
      </c>
      <c r="B76" s="543" t="str">
        <f ca="1">'6.3'!A1</f>
        <v>Table 6.3 Proportions at different education levels by age bands in the International Survey of Adult Skills</v>
      </c>
    </row>
    <row r="77" spans="1:3" s="543" customFormat="1" ht="15">
      <c r="A77" s="548">
        <v>6.4</v>
      </c>
      <c r="B77" s="543" t="str">
        <f ca="1">'6.4'!A1</f>
        <v>Table 6.4 International average scores for IALS and the International Survey of Adults Skills</v>
      </c>
    </row>
    <row r="78" spans="1:3" s="543" customFormat="1" ht="15">
      <c r="A78" s="548">
        <v>6.5</v>
      </c>
      <c r="B78" s="543" t="str">
        <f ca="1">'6.5'!A1</f>
        <v>Table 6.5</v>
      </c>
      <c r="C78" s="543" t="str">
        <f ca="1">'6.5'!B1</f>
        <v>Literacy scores by age band</v>
      </c>
    </row>
    <row r="79" spans="1:3" s="543" customFormat="1" ht="15">
      <c r="A79" s="548">
        <v>6.6</v>
      </c>
      <c r="B79" s="543" t="str">
        <f ca="1">'6.6'!A1</f>
        <v>Table 6.6</v>
      </c>
      <c r="C79" s="543" t="str">
        <f ca="1">'6.6'!B1</f>
        <v xml:space="preserve">Literacy proficiency levels </v>
      </c>
    </row>
    <row r="80" spans="1:3" s="543" customFormat="1" ht="15">
      <c r="A80" s="548">
        <v>6.7</v>
      </c>
      <c r="B80" s="543" t="str">
        <f ca="1">'6.7'!A1</f>
        <v>Table 6.7</v>
      </c>
      <c r="C80" s="543" t="str">
        <f ca="1">'6.7'!B1</f>
        <v>Scores by education levels (and proportions)</v>
      </c>
    </row>
    <row r="81" spans="1:2" s="543" customFormat="1" ht="15">
      <c r="A81" s="548">
        <v>6.8</v>
      </c>
      <c r="B81" s="543" t="str">
        <f ca="1">'6.8'!A1</f>
        <v>Table 6.8 Average scores by education levels and age bands in IALS</v>
      </c>
    </row>
    <row r="82" spans="1:2" s="543" customFormat="1" ht="15">
      <c r="A82" s="548">
        <v>6.9</v>
      </c>
      <c r="B82" s="543" t="str">
        <f ca="1">'6.9'!A1</f>
        <v>Table 6.9 Average scores by education levels and age bands in the International Survey of Adult Skills</v>
      </c>
    </row>
  </sheetData>
  <phoneticPr fontId="0" type="noConversion"/>
  <hyperlinks>
    <hyperlink ref="A34" location="Figure26" display="F 2.6"/>
    <hyperlink ref="A33" location="Figure25" display="F 2.5"/>
    <hyperlink ref="A32" location="Figure24" display="F 2.4"/>
    <hyperlink ref="A31" location="Figure23" display="F 2.3"/>
    <hyperlink ref="A30" location="Figure22" display="F 2.2"/>
    <hyperlink ref="A29" location="Figure21" display="F 2.1"/>
    <hyperlink ref="A26" location="Table225" display="Table225"/>
    <hyperlink ref="A25" location="Table224" display="Table224"/>
    <hyperlink ref="A7" location="Table26" display="Table26"/>
    <hyperlink ref="A8" location="Table27" display="Table27"/>
    <hyperlink ref="A9" location="Table28" display="Table28"/>
    <hyperlink ref="A10" location="Table29" display="Table29"/>
    <hyperlink ref="A6" location="Table25" display="Table25"/>
    <hyperlink ref="A5" location="Table24" display="Table24"/>
    <hyperlink ref="A4" location="Table23" display="Table23"/>
    <hyperlink ref="A3" location="Table22" display="Table22"/>
    <hyperlink ref="A2" location="Table21" display="Table21"/>
    <hyperlink ref="A11" location="Table210" display="Table210"/>
    <hyperlink ref="A12" location="Table211" display="Table211"/>
    <hyperlink ref="A13" location="Table212" display="Table212"/>
    <hyperlink ref="A14" location="Table213" display="Table213"/>
    <hyperlink ref="A15" location="Table214" display="Table214"/>
    <hyperlink ref="A16" location="Table215" display="Table215"/>
    <hyperlink ref="A17" location="Table216" display="Table216"/>
    <hyperlink ref="A18" location="Table217" display="Table217"/>
    <hyperlink ref="A19" location="Table218" display="Table218"/>
    <hyperlink ref="A20" location="Table219" display="Table219"/>
    <hyperlink ref="A21" location="Table220" display="Table220"/>
    <hyperlink ref="A22" location="Table221" display="Table221"/>
    <hyperlink ref="A23" location="Table222" display="Table222"/>
    <hyperlink ref="A24" location="Table223" display="Table223"/>
    <hyperlink ref="A48" location="Table313" display="Table313"/>
    <hyperlink ref="A47" location="Table312" display="Table312"/>
    <hyperlink ref="A46" location="Table311" display="Table311"/>
    <hyperlink ref="A45" location="Table310" display="Table310"/>
    <hyperlink ref="A36" location="Table31" display="Table31"/>
    <hyperlink ref="A37" location="Contents!A1" display="Contents!A1"/>
    <hyperlink ref="A38" location="Table33" display="Table33"/>
    <hyperlink ref="A39" location="Table34" display="Table34"/>
    <hyperlink ref="A40" location="Table35" display="Table35"/>
    <hyperlink ref="A41" location="Table36" display="Table36"/>
    <hyperlink ref="A42" location="Table37" display="Table37"/>
    <hyperlink ref="A43" location="Table38" display="Table38"/>
    <hyperlink ref="A44" location="Table39" display="Table39"/>
    <hyperlink ref="A50" location="Table41" display="Table41"/>
    <hyperlink ref="A51" location="Table42" display="Table42"/>
    <hyperlink ref="A52" location="Table43" display="Table43"/>
    <hyperlink ref="A57" location="Table48" display="Table48"/>
    <hyperlink ref="A56" location="Table47" display="Table47"/>
    <hyperlink ref="A55" location="Table46" display="Table46"/>
    <hyperlink ref="A54" location="Table45" display="Table45"/>
    <hyperlink ref="A53" location="Table44" display="Table44"/>
    <hyperlink ref="A59" location="Figure41" display="F 4.1"/>
    <hyperlink ref="A60" location="Figure42" display="F 4.2"/>
    <hyperlink ref="A61" location="Figure43" display="F 4.3"/>
    <hyperlink ref="A62" location="Figure44" display="F 4.4"/>
    <hyperlink ref="A63" location="Contents!A1" display="F 4.5"/>
    <hyperlink ref="A65" location="Table51" display="Table51"/>
    <hyperlink ref="A66" location="Table52" display="Table52"/>
    <hyperlink ref="A72" location="Figure53" display="F 5.3"/>
    <hyperlink ref="A70" location="Figure51" display="F 5.1"/>
    <hyperlink ref="A71" location="Figure52" display="F 5.2"/>
    <hyperlink ref="A67" location="Table53" display="Table53"/>
    <hyperlink ref="A68" location="Table54" display="Table54"/>
    <hyperlink ref="A74" location="Table61" display="Table61"/>
    <hyperlink ref="A75" location="Table62" display="Table62"/>
    <hyperlink ref="A76" location="Table63" display="Table63"/>
    <hyperlink ref="A77" location="Table64" display="Table64"/>
    <hyperlink ref="A78" location="Table65" display="Table65"/>
    <hyperlink ref="A79" location="Table66" display="Table66"/>
    <hyperlink ref="A80" location="Table67" display="Table67"/>
    <hyperlink ref="A81" location="Table68" display="Table68"/>
    <hyperlink ref="A82" location="Table69" display="Table6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U32"/>
  <sheetViews>
    <sheetView workbookViewId="0"/>
  </sheetViews>
  <sheetFormatPr defaultRowHeight="15"/>
  <cols>
    <col min="1" max="1" width="32.28515625" customWidth="1"/>
  </cols>
  <sheetData>
    <row r="1" spans="1:21" ht="16.5" thickBot="1">
      <c r="A1" s="2" t="s">
        <v>179</v>
      </c>
      <c r="B1" s="2" t="s">
        <v>180</v>
      </c>
    </row>
    <row r="2" spans="1:21" ht="61.5" thickTop="1" thickBot="1">
      <c r="A2" s="103"/>
      <c r="B2" s="675" t="s">
        <v>141</v>
      </c>
      <c r="C2" s="676"/>
      <c r="D2" s="677"/>
      <c r="E2" s="675" t="s">
        <v>144</v>
      </c>
      <c r="F2" s="676"/>
      <c r="G2" s="677"/>
      <c r="H2" s="675" t="s">
        <v>145</v>
      </c>
      <c r="I2" s="676"/>
      <c r="J2" s="677"/>
      <c r="K2" s="675" t="s">
        <v>146</v>
      </c>
      <c r="L2" s="676"/>
      <c r="M2" s="677"/>
      <c r="N2" s="675" t="s">
        <v>147</v>
      </c>
      <c r="O2" s="676"/>
      <c r="P2" s="677"/>
      <c r="Q2" s="675" t="s">
        <v>148</v>
      </c>
      <c r="R2" s="676"/>
      <c r="S2" s="677"/>
      <c r="T2" s="104" t="s">
        <v>155</v>
      </c>
      <c r="U2" s="105" t="s">
        <v>156</v>
      </c>
    </row>
    <row r="3" spans="1:21" ht="15.75" thickTop="1">
      <c r="A3" s="16"/>
      <c r="B3" s="678" t="s">
        <v>157</v>
      </c>
      <c r="C3" s="679"/>
      <c r="D3" s="106" t="s">
        <v>158</v>
      </c>
      <c r="E3" s="678" t="s">
        <v>157</v>
      </c>
      <c r="F3" s="679"/>
      <c r="G3" s="106" t="s">
        <v>158</v>
      </c>
      <c r="H3" s="678" t="s">
        <v>157</v>
      </c>
      <c r="I3" s="679"/>
      <c r="J3" s="106" t="s">
        <v>158</v>
      </c>
      <c r="K3" s="680" t="s">
        <v>157</v>
      </c>
      <c r="L3" s="681"/>
      <c r="M3" s="106" t="s">
        <v>158</v>
      </c>
      <c r="N3" s="678" t="s">
        <v>157</v>
      </c>
      <c r="O3" s="679"/>
      <c r="P3" s="106" t="s">
        <v>158</v>
      </c>
      <c r="Q3" s="678" t="s">
        <v>157</v>
      </c>
      <c r="R3" s="679"/>
      <c r="S3" s="107" t="s">
        <v>158</v>
      </c>
      <c r="T3" s="108"/>
    </row>
    <row r="4" spans="1:21">
      <c r="A4" s="109" t="s">
        <v>39</v>
      </c>
      <c r="B4" s="110" t="s">
        <v>159</v>
      </c>
      <c r="C4" s="111" t="s">
        <v>159</v>
      </c>
      <c r="D4" s="112" t="s">
        <v>159</v>
      </c>
      <c r="E4" s="110">
        <v>278</v>
      </c>
      <c r="F4" s="271">
        <v>1.5</v>
      </c>
      <c r="G4" s="112">
        <v>13</v>
      </c>
      <c r="H4" s="110">
        <v>280</v>
      </c>
      <c r="I4" s="271">
        <v>1.5</v>
      </c>
      <c r="J4" s="112">
        <v>14</v>
      </c>
      <c r="K4" s="110">
        <v>275</v>
      </c>
      <c r="L4" s="271">
        <v>1.7</v>
      </c>
      <c r="M4" s="112">
        <v>15</v>
      </c>
      <c r="N4" s="110">
        <v>266</v>
      </c>
      <c r="O4" s="271">
        <v>1.4</v>
      </c>
      <c r="P4" s="112">
        <v>11</v>
      </c>
      <c r="Q4" s="110">
        <v>250</v>
      </c>
      <c r="R4" s="271">
        <v>1.6</v>
      </c>
      <c r="S4" s="112">
        <v>17</v>
      </c>
      <c r="T4" s="111" t="s">
        <v>160</v>
      </c>
      <c r="U4" s="110">
        <v>4</v>
      </c>
    </row>
    <row r="5" spans="1:21">
      <c r="A5" s="109" t="s">
        <v>161</v>
      </c>
      <c r="B5" s="110">
        <v>277</v>
      </c>
      <c r="C5" s="271">
        <v>2.6</v>
      </c>
      <c r="D5" s="112">
        <v>7</v>
      </c>
      <c r="E5" s="110">
        <v>290</v>
      </c>
      <c r="F5" s="271">
        <v>2</v>
      </c>
      <c r="G5" s="112">
        <v>6</v>
      </c>
      <c r="H5" s="110">
        <v>291</v>
      </c>
      <c r="I5" s="271">
        <v>1.8</v>
      </c>
      <c r="J5" s="112">
        <v>4</v>
      </c>
      <c r="K5" s="110">
        <v>282</v>
      </c>
      <c r="L5" s="271">
        <v>1.6</v>
      </c>
      <c r="M5" s="112">
        <v>6</v>
      </c>
      <c r="N5" s="110">
        <v>272</v>
      </c>
      <c r="O5" s="271">
        <v>1.6</v>
      </c>
      <c r="P5" s="112">
        <v>6</v>
      </c>
      <c r="Q5" s="110">
        <v>255</v>
      </c>
      <c r="R5" s="271">
        <v>1.6</v>
      </c>
      <c r="S5" s="112">
        <v>13</v>
      </c>
      <c r="T5" s="111" t="s">
        <v>162</v>
      </c>
      <c r="U5" s="110">
        <v>6</v>
      </c>
    </row>
    <row r="6" spans="1:21">
      <c r="A6" s="109" t="s">
        <v>30</v>
      </c>
      <c r="B6" s="110" t="s">
        <v>159</v>
      </c>
      <c r="C6" s="271" t="s">
        <v>159</v>
      </c>
      <c r="D6" s="112" t="s">
        <v>159</v>
      </c>
      <c r="E6" s="110">
        <v>276</v>
      </c>
      <c r="F6" s="271">
        <v>1.3</v>
      </c>
      <c r="G6" s="112">
        <v>17</v>
      </c>
      <c r="H6" s="110">
        <v>285</v>
      </c>
      <c r="I6" s="271">
        <v>1.3</v>
      </c>
      <c r="J6" s="112">
        <v>10</v>
      </c>
      <c r="K6" s="110">
        <v>279</v>
      </c>
      <c r="L6" s="271">
        <v>1.4</v>
      </c>
      <c r="M6" s="112">
        <v>8</v>
      </c>
      <c r="N6" s="110">
        <v>268</v>
      </c>
      <c r="O6" s="271">
        <v>1.3</v>
      </c>
      <c r="P6" s="112">
        <v>10</v>
      </c>
      <c r="Q6" s="110">
        <v>260</v>
      </c>
      <c r="R6" s="271">
        <v>1.1000000000000001</v>
      </c>
      <c r="S6" s="112">
        <v>10</v>
      </c>
      <c r="T6" s="111" t="s">
        <v>163</v>
      </c>
      <c r="U6" s="110">
        <v>-7</v>
      </c>
    </row>
    <row r="7" spans="1:21">
      <c r="A7" s="109" t="s">
        <v>28</v>
      </c>
      <c r="B7" s="110">
        <v>274</v>
      </c>
      <c r="C7" s="271">
        <v>3</v>
      </c>
      <c r="D7" s="112">
        <v>8</v>
      </c>
      <c r="E7" s="110">
        <v>283</v>
      </c>
      <c r="F7" s="271">
        <v>2.5</v>
      </c>
      <c r="G7" s="112">
        <v>8</v>
      </c>
      <c r="H7" s="110">
        <v>287</v>
      </c>
      <c r="I7" s="271">
        <v>1.8</v>
      </c>
      <c r="J7" s="112">
        <v>8</v>
      </c>
      <c r="K7" s="110">
        <v>275</v>
      </c>
      <c r="L7" s="271">
        <v>2</v>
      </c>
      <c r="M7" s="112">
        <v>14</v>
      </c>
      <c r="N7" s="110">
        <v>266</v>
      </c>
      <c r="O7" s="271">
        <v>1.7</v>
      </c>
      <c r="P7" s="112">
        <v>13</v>
      </c>
      <c r="Q7" s="110">
        <v>262</v>
      </c>
      <c r="R7" s="271">
        <v>2</v>
      </c>
      <c r="S7" s="112">
        <v>5</v>
      </c>
      <c r="T7" s="111" t="s">
        <v>164</v>
      </c>
      <c r="U7" s="110">
        <v>-3</v>
      </c>
    </row>
    <row r="8" spans="1:21">
      <c r="A8" s="109" t="s">
        <v>34</v>
      </c>
      <c r="B8" s="110">
        <v>270</v>
      </c>
      <c r="C8" s="271">
        <v>2.2000000000000002</v>
      </c>
      <c r="D8" s="112">
        <v>11</v>
      </c>
      <c r="E8" s="110">
        <v>280</v>
      </c>
      <c r="F8" s="271">
        <v>2</v>
      </c>
      <c r="G8" s="112">
        <v>10</v>
      </c>
      <c r="H8" s="110">
        <v>282</v>
      </c>
      <c r="I8" s="271">
        <v>1.7</v>
      </c>
      <c r="J8" s="112">
        <v>11</v>
      </c>
      <c r="K8" s="110">
        <v>281</v>
      </c>
      <c r="L8" s="271">
        <v>1.6</v>
      </c>
      <c r="M8" s="112">
        <v>7</v>
      </c>
      <c r="N8" s="110">
        <v>266</v>
      </c>
      <c r="O8" s="271">
        <v>1.4</v>
      </c>
      <c r="P8" s="112">
        <v>14</v>
      </c>
      <c r="Q8" s="110">
        <v>252</v>
      </c>
      <c r="R8" s="271">
        <v>1.1000000000000001</v>
      </c>
      <c r="S8" s="112">
        <v>15</v>
      </c>
      <c r="T8" s="111" t="s">
        <v>165</v>
      </c>
      <c r="U8" s="110">
        <v>4</v>
      </c>
    </row>
    <row r="9" spans="1:21">
      <c r="A9" s="109" t="s">
        <v>25</v>
      </c>
      <c r="B9" s="110">
        <v>280</v>
      </c>
      <c r="C9" s="271">
        <v>2</v>
      </c>
      <c r="D9" s="112">
        <v>6</v>
      </c>
      <c r="E9" s="110">
        <v>290</v>
      </c>
      <c r="F9" s="271">
        <v>1.5</v>
      </c>
      <c r="G9" s="112">
        <v>5</v>
      </c>
      <c r="H9" s="110">
        <v>286</v>
      </c>
      <c r="I9" s="271">
        <v>1.7</v>
      </c>
      <c r="J9" s="112">
        <v>9</v>
      </c>
      <c r="K9" s="110">
        <v>278</v>
      </c>
      <c r="L9" s="271">
        <v>1.2</v>
      </c>
      <c r="M9" s="112">
        <v>11</v>
      </c>
      <c r="N9" s="110">
        <v>269</v>
      </c>
      <c r="O9" s="271">
        <v>1.4</v>
      </c>
      <c r="P9" s="112">
        <v>9</v>
      </c>
      <c r="Q9" s="110">
        <v>261</v>
      </c>
      <c r="R9" s="271">
        <v>1.5</v>
      </c>
      <c r="S9" s="112">
        <v>9</v>
      </c>
      <c r="T9" s="111" t="s">
        <v>166</v>
      </c>
      <c r="U9" s="110">
        <v>3</v>
      </c>
    </row>
    <row r="10" spans="1:21">
      <c r="A10" s="109" t="s">
        <v>20</v>
      </c>
      <c r="B10" s="110">
        <v>288</v>
      </c>
      <c r="C10" s="271">
        <v>2.1</v>
      </c>
      <c r="D10" s="112">
        <v>3</v>
      </c>
      <c r="E10" s="110">
        <v>302</v>
      </c>
      <c r="F10" s="271">
        <v>2.6</v>
      </c>
      <c r="G10" s="112">
        <v>2</v>
      </c>
      <c r="H10" s="110">
        <v>309</v>
      </c>
      <c r="I10" s="271">
        <v>1.7</v>
      </c>
      <c r="J10" s="112">
        <v>2</v>
      </c>
      <c r="K10" s="110">
        <v>299</v>
      </c>
      <c r="L10" s="271">
        <v>2.1</v>
      </c>
      <c r="M10" s="112">
        <v>2</v>
      </c>
      <c r="N10" s="110">
        <v>284</v>
      </c>
      <c r="O10" s="271">
        <v>1.8</v>
      </c>
      <c r="P10" s="112">
        <v>2</v>
      </c>
      <c r="Q10" s="110">
        <v>260</v>
      </c>
      <c r="R10" s="271">
        <v>1.4</v>
      </c>
      <c r="S10" s="112">
        <v>11</v>
      </c>
      <c r="T10" s="111" t="s">
        <v>167</v>
      </c>
      <c r="U10" s="110">
        <v>8</v>
      </c>
    </row>
    <row r="11" spans="1:21">
      <c r="A11" s="113" t="s">
        <v>43</v>
      </c>
      <c r="B11" s="114">
        <v>271</v>
      </c>
      <c r="C11" s="272">
        <v>1.8</v>
      </c>
      <c r="D11" s="115">
        <v>10</v>
      </c>
      <c r="E11" s="114">
        <v>277</v>
      </c>
      <c r="F11" s="272">
        <v>1.8</v>
      </c>
      <c r="G11" s="115">
        <v>15</v>
      </c>
      <c r="H11" s="114">
        <v>278</v>
      </c>
      <c r="I11" s="272">
        <v>1.4</v>
      </c>
      <c r="J11" s="115">
        <v>16</v>
      </c>
      <c r="K11" s="114">
        <v>267</v>
      </c>
      <c r="L11" s="272">
        <v>1.3</v>
      </c>
      <c r="M11" s="115">
        <v>20</v>
      </c>
      <c r="N11" s="114">
        <v>254</v>
      </c>
      <c r="O11" s="272">
        <v>1.2</v>
      </c>
      <c r="P11" s="115">
        <v>20</v>
      </c>
      <c r="Q11" s="114">
        <v>242</v>
      </c>
      <c r="R11" s="272">
        <v>1.3</v>
      </c>
      <c r="S11" s="115">
        <v>20</v>
      </c>
      <c r="T11" s="111" t="s">
        <v>167</v>
      </c>
      <c r="U11" s="110">
        <v>10</v>
      </c>
    </row>
    <row r="12" spans="1:21">
      <c r="A12" s="109" t="s">
        <v>38</v>
      </c>
      <c r="B12" s="110" t="s">
        <v>159</v>
      </c>
      <c r="C12" s="271" t="s">
        <v>159</v>
      </c>
      <c r="D12" s="112" t="s">
        <v>159</v>
      </c>
      <c r="E12" s="110">
        <v>279</v>
      </c>
      <c r="F12" s="271">
        <v>1.6</v>
      </c>
      <c r="G12" s="112">
        <v>12</v>
      </c>
      <c r="H12" s="110">
        <v>281</v>
      </c>
      <c r="I12" s="271">
        <v>1.8</v>
      </c>
      <c r="J12" s="112">
        <v>12</v>
      </c>
      <c r="K12" s="110">
        <v>275</v>
      </c>
      <c r="L12" s="271">
        <v>1.6</v>
      </c>
      <c r="M12" s="112">
        <v>13</v>
      </c>
      <c r="N12" s="110">
        <v>264</v>
      </c>
      <c r="O12" s="271">
        <v>1.7</v>
      </c>
      <c r="P12" s="112">
        <v>15</v>
      </c>
      <c r="Q12" s="110">
        <v>254</v>
      </c>
      <c r="R12" s="271">
        <v>1.7</v>
      </c>
      <c r="S12" s="112">
        <v>14</v>
      </c>
      <c r="T12" s="111" t="s">
        <v>168</v>
      </c>
      <c r="U12" s="110">
        <v>2</v>
      </c>
    </row>
    <row r="13" spans="1:21">
      <c r="A13" s="109" t="s">
        <v>184</v>
      </c>
      <c r="B13" s="110">
        <v>266</v>
      </c>
      <c r="C13" s="271">
        <v>3.3</v>
      </c>
      <c r="D13" s="112">
        <v>15</v>
      </c>
      <c r="E13" s="110">
        <v>274</v>
      </c>
      <c r="F13" s="271">
        <v>2.4</v>
      </c>
      <c r="G13" s="112">
        <v>18</v>
      </c>
      <c r="H13" s="110">
        <v>276</v>
      </c>
      <c r="I13" s="271">
        <v>1.5</v>
      </c>
      <c r="J13" s="112">
        <v>19</v>
      </c>
      <c r="K13" s="110">
        <v>271</v>
      </c>
      <c r="L13" s="271">
        <v>1.8</v>
      </c>
      <c r="M13" s="112">
        <v>18</v>
      </c>
      <c r="N13" s="110">
        <v>259</v>
      </c>
      <c r="O13" s="271">
        <v>2.1</v>
      </c>
      <c r="P13" s="112">
        <v>17</v>
      </c>
      <c r="Q13" s="110">
        <v>251</v>
      </c>
      <c r="R13" s="271">
        <v>1.8</v>
      </c>
      <c r="S13" s="112">
        <v>16</v>
      </c>
      <c r="T13" s="111" t="s">
        <v>163</v>
      </c>
      <c r="U13" s="110">
        <v>1</v>
      </c>
    </row>
    <row r="14" spans="1:21">
      <c r="A14" s="109" t="s">
        <v>45</v>
      </c>
      <c r="B14" s="110">
        <v>267</v>
      </c>
      <c r="C14" s="271">
        <v>3.6</v>
      </c>
      <c r="D14" s="112">
        <v>14</v>
      </c>
      <c r="E14" s="110">
        <v>256</v>
      </c>
      <c r="F14" s="271">
        <v>3.4</v>
      </c>
      <c r="G14" s="112">
        <v>22</v>
      </c>
      <c r="H14" s="110">
        <v>260</v>
      </c>
      <c r="I14" s="271">
        <v>2.2000000000000002</v>
      </c>
      <c r="J14" s="112">
        <v>22</v>
      </c>
      <c r="K14" s="110">
        <v>253</v>
      </c>
      <c r="L14" s="271">
        <v>1.9</v>
      </c>
      <c r="M14" s="112">
        <v>22</v>
      </c>
      <c r="N14" s="110">
        <v>249</v>
      </c>
      <c r="O14" s="271">
        <v>1.8</v>
      </c>
      <c r="P14" s="112">
        <v>21</v>
      </c>
      <c r="Q14" s="110">
        <v>233</v>
      </c>
      <c r="R14" s="271">
        <v>2.2000000000000002</v>
      </c>
      <c r="S14" s="112">
        <v>21</v>
      </c>
      <c r="T14" s="111" t="s">
        <v>169</v>
      </c>
      <c r="U14" s="110">
        <v>7</v>
      </c>
    </row>
    <row r="15" spans="1:21">
      <c r="A15" s="109" t="s">
        <v>19</v>
      </c>
      <c r="B15" s="110">
        <v>295</v>
      </c>
      <c r="C15" s="271">
        <v>2.5</v>
      </c>
      <c r="D15" s="112">
        <v>1</v>
      </c>
      <c r="E15" s="110">
        <v>302</v>
      </c>
      <c r="F15" s="271">
        <v>2.1</v>
      </c>
      <c r="G15" s="112">
        <v>1</v>
      </c>
      <c r="H15" s="110">
        <v>309</v>
      </c>
      <c r="I15" s="271">
        <v>1.7</v>
      </c>
      <c r="J15" s="112">
        <v>1</v>
      </c>
      <c r="K15" s="110">
        <v>307</v>
      </c>
      <c r="L15" s="271">
        <v>1</v>
      </c>
      <c r="M15" s="112">
        <v>1</v>
      </c>
      <c r="N15" s="110">
        <v>297</v>
      </c>
      <c r="O15" s="271">
        <v>1.5</v>
      </c>
      <c r="P15" s="112">
        <v>1</v>
      </c>
      <c r="Q15" s="110">
        <v>273</v>
      </c>
      <c r="R15" s="271">
        <v>1.6</v>
      </c>
      <c r="S15" s="112">
        <v>1</v>
      </c>
      <c r="T15" s="111" t="s">
        <v>170</v>
      </c>
      <c r="U15" s="110">
        <v>0</v>
      </c>
    </row>
    <row r="16" spans="1:21">
      <c r="A16" s="109" t="s">
        <v>33</v>
      </c>
      <c r="B16" s="110">
        <v>291</v>
      </c>
      <c r="C16" s="271">
        <v>2.1</v>
      </c>
      <c r="D16" s="112">
        <v>2</v>
      </c>
      <c r="E16" s="110">
        <v>294</v>
      </c>
      <c r="F16" s="271">
        <v>2.2000000000000002</v>
      </c>
      <c r="G16" s="112">
        <v>4</v>
      </c>
      <c r="H16" s="110">
        <v>290</v>
      </c>
      <c r="I16" s="271">
        <v>1.2</v>
      </c>
      <c r="J16" s="112">
        <v>6</v>
      </c>
      <c r="K16" s="110">
        <v>278</v>
      </c>
      <c r="L16" s="271">
        <v>1.2</v>
      </c>
      <c r="M16" s="112">
        <v>12</v>
      </c>
      <c r="N16" s="110">
        <v>259</v>
      </c>
      <c r="O16" s="271">
        <v>1.4</v>
      </c>
      <c r="P16" s="112">
        <v>19</v>
      </c>
      <c r="Q16" s="110">
        <v>244</v>
      </c>
      <c r="R16" s="271">
        <v>1.4</v>
      </c>
      <c r="S16" s="112">
        <v>19</v>
      </c>
      <c r="T16" s="111" t="s">
        <v>171</v>
      </c>
      <c r="U16" s="110">
        <v>17</v>
      </c>
    </row>
    <row r="17" spans="1:21">
      <c r="A17" s="109" t="s">
        <v>172</v>
      </c>
      <c r="B17" s="110">
        <v>286</v>
      </c>
      <c r="C17" s="271">
        <v>2.4</v>
      </c>
      <c r="D17" s="112">
        <v>4</v>
      </c>
      <c r="E17" s="110">
        <v>299</v>
      </c>
      <c r="F17" s="271">
        <v>2.1</v>
      </c>
      <c r="G17" s="112">
        <v>3</v>
      </c>
      <c r="H17" s="110">
        <v>298</v>
      </c>
      <c r="I17" s="271">
        <v>2</v>
      </c>
      <c r="J17" s="112">
        <v>3</v>
      </c>
      <c r="K17" s="110">
        <v>294</v>
      </c>
      <c r="L17" s="271">
        <v>1.8</v>
      </c>
      <c r="M17" s="112">
        <v>3</v>
      </c>
      <c r="N17" s="110">
        <v>277</v>
      </c>
      <c r="O17" s="271">
        <v>1.7</v>
      </c>
      <c r="P17" s="112">
        <v>4</v>
      </c>
      <c r="Q17" s="110">
        <v>261</v>
      </c>
      <c r="R17" s="271">
        <v>1.6</v>
      </c>
      <c r="S17" s="112">
        <v>8</v>
      </c>
      <c r="T17" s="111" t="s">
        <v>168</v>
      </c>
      <c r="U17" s="110">
        <v>4</v>
      </c>
    </row>
    <row r="18" spans="1:21">
      <c r="A18" s="109" t="s">
        <v>24</v>
      </c>
      <c r="B18" s="110">
        <v>268</v>
      </c>
      <c r="C18" s="271">
        <v>2.6</v>
      </c>
      <c r="D18" s="112">
        <v>13</v>
      </c>
      <c r="E18" s="110">
        <v>280</v>
      </c>
      <c r="F18" s="271">
        <v>1.9</v>
      </c>
      <c r="G18" s="112">
        <v>11</v>
      </c>
      <c r="H18" s="110">
        <v>289</v>
      </c>
      <c r="I18" s="271">
        <v>1.8</v>
      </c>
      <c r="J18" s="112">
        <v>7</v>
      </c>
      <c r="K18" s="110">
        <v>288</v>
      </c>
      <c r="L18" s="271">
        <v>1.6</v>
      </c>
      <c r="M18" s="112">
        <v>4</v>
      </c>
      <c r="N18" s="110">
        <v>277</v>
      </c>
      <c r="O18" s="271">
        <v>1.5</v>
      </c>
      <c r="P18" s="112">
        <v>3</v>
      </c>
      <c r="Q18" s="110">
        <v>262</v>
      </c>
      <c r="R18" s="271">
        <v>1.5</v>
      </c>
      <c r="S18" s="112">
        <v>7</v>
      </c>
      <c r="T18" s="111">
        <v>-6</v>
      </c>
      <c r="U18" s="110">
        <v>-6</v>
      </c>
    </row>
    <row r="19" spans="1:21">
      <c r="A19" s="109" t="s">
        <v>41</v>
      </c>
      <c r="B19" s="110">
        <v>281</v>
      </c>
      <c r="C19" s="271">
        <v>2.7</v>
      </c>
      <c r="D19" s="112">
        <v>5</v>
      </c>
      <c r="E19" s="110">
        <v>282</v>
      </c>
      <c r="F19" s="271">
        <v>1</v>
      </c>
      <c r="G19" s="112">
        <v>9</v>
      </c>
      <c r="H19" s="110">
        <v>277</v>
      </c>
      <c r="I19" s="271">
        <v>1.5</v>
      </c>
      <c r="J19" s="112">
        <v>18</v>
      </c>
      <c r="K19" s="110">
        <v>268</v>
      </c>
      <c r="L19" s="271">
        <v>1.9</v>
      </c>
      <c r="M19" s="112">
        <v>19</v>
      </c>
      <c r="N19" s="110">
        <v>259</v>
      </c>
      <c r="O19" s="271">
        <v>1.7</v>
      </c>
      <c r="P19" s="112">
        <v>18</v>
      </c>
      <c r="Q19" s="110">
        <v>249</v>
      </c>
      <c r="R19" s="271">
        <v>1.7</v>
      </c>
      <c r="S19" s="112">
        <v>18</v>
      </c>
      <c r="T19" s="111" t="s">
        <v>173</v>
      </c>
      <c r="U19" s="110">
        <v>13</v>
      </c>
    </row>
    <row r="20" spans="1:21">
      <c r="A20" s="109" t="s">
        <v>29</v>
      </c>
      <c r="B20" s="110">
        <v>273</v>
      </c>
      <c r="C20" s="271">
        <v>2.7</v>
      </c>
      <c r="D20" s="112">
        <v>9</v>
      </c>
      <c r="E20" s="110">
        <v>278</v>
      </c>
      <c r="F20" s="271">
        <v>1.8</v>
      </c>
      <c r="G20" s="112">
        <v>14</v>
      </c>
      <c r="H20" s="110">
        <v>278</v>
      </c>
      <c r="I20" s="271">
        <v>1.4</v>
      </c>
      <c r="J20" s="112">
        <v>15</v>
      </c>
      <c r="K20" s="110">
        <v>278</v>
      </c>
      <c r="L20" s="271">
        <v>1.4</v>
      </c>
      <c r="M20" s="112">
        <v>10</v>
      </c>
      <c r="N20" s="110">
        <v>270</v>
      </c>
      <c r="O20" s="271">
        <v>1.3</v>
      </c>
      <c r="P20" s="112">
        <v>8</v>
      </c>
      <c r="Q20" s="110">
        <v>266</v>
      </c>
      <c r="R20" s="271">
        <v>1.3</v>
      </c>
      <c r="S20" s="112">
        <v>2</v>
      </c>
      <c r="T20" s="111" t="s">
        <v>174</v>
      </c>
      <c r="U20" s="110">
        <v>-7</v>
      </c>
    </row>
    <row r="21" spans="1:21">
      <c r="A21" s="109" t="s">
        <v>44</v>
      </c>
      <c r="B21" s="110">
        <v>259</v>
      </c>
      <c r="C21" s="271">
        <v>2.5</v>
      </c>
      <c r="D21" s="112">
        <v>17</v>
      </c>
      <c r="E21" s="110">
        <v>266</v>
      </c>
      <c r="F21" s="271">
        <v>1.9</v>
      </c>
      <c r="G21" s="112">
        <v>21</v>
      </c>
      <c r="H21" s="110">
        <v>263</v>
      </c>
      <c r="I21" s="271">
        <v>1.5</v>
      </c>
      <c r="J21" s="112">
        <v>21</v>
      </c>
      <c r="K21" s="110">
        <v>260</v>
      </c>
      <c r="L21" s="271">
        <v>1.3</v>
      </c>
      <c r="M21" s="112">
        <v>21</v>
      </c>
      <c r="N21" s="110">
        <v>248</v>
      </c>
      <c r="O21" s="271">
        <v>1.5</v>
      </c>
      <c r="P21" s="112">
        <v>22</v>
      </c>
      <c r="Q21" s="110">
        <v>227</v>
      </c>
      <c r="R21" s="271">
        <v>1.9</v>
      </c>
      <c r="S21" s="112">
        <v>22</v>
      </c>
      <c r="T21" s="111" t="s">
        <v>169</v>
      </c>
      <c r="U21" s="110">
        <v>5</v>
      </c>
    </row>
    <row r="22" spans="1:21">
      <c r="A22" s="109" t="s">
        <v>23</v>
      </c>
      <c r="B22" s="110">
        <v>270</v>
      </c>
      <c r="C22" s="271">
        <v>3.4</v>
      </c>
      <c r="D22" s="112">
        <v>12</v>
      </c>
      <c r="E22" s="110">
        <v>289</v>
      </c>
      <c r="F22" s="271">
        <v>2</v>
      </c>
      <c r="G22" s="112">
        <v>7</v>
      </c>
      <c r="H22" s="110">
        <v>290</v>
      </c>
      <c r="I22" s="271">
        <v>1.9</v>
      </c>
      <c r="J22" s="112">
        <v>5</v>
      </c>
      <c r="K22" s="110">
        <v>287</v>
      </c>
      <c r="L22" s="271">
        <v>1.8</v>
      </c>
      <c r="M22" s="112">
        <v>5</v>
      </c>
      <c r="N22" s="110">
        <v>276</v>
      </c>
      <c r="O22" s="271">
        <v>1.7</v>
      </c>
      <c r="P22" s="112">
        <v>5</v>
      </c>
      <c r="Q22" s="110">
        <v>262</v>
      </c>
      <c r="R22" s="271">
        <v>1.3</v>
      </c>
      <c r="S22" s="112">
        <v>6</v>
      </c>
      <c r="T22" s="111" t="s">
        <v>174</v>
      </c>
      <c r="U22" s="110">
        <v>-6</v>
      </c>
    </row>
    <row r="23" spans="1:21">
      <c r="A23" s="109" t="s">
        <v>35</v>
      </c>
      <c r="B23" s="110" t="s">
        <v>159</v>
      </c>
      <c r="C23" s="271" t="s">
        <v>159</v>
      </c>
      <c r="D23" s="112" t="s">
        <v>159</v>
      </c>
      <c r="E23" s="110">
        <v>272</v>
      </c>
      <c r="F23" s="271">
        <v>2</v>
      </c>
      <c r="G23" s="112">
        <v>19</v>
      </c>
      <c r="H23" s="110">
        <v>275</v>
      </c>
      <c r="I23" s="271">
        <v>2</v>
      </c>
      <c r="J23" s="112">
        <v>20</v>
      </c>
      <c r="K23" s="110">
        <v>273</v>
      </c>
      <c r="L23" s="271">
        <v>1.8</v>
      </c>
      <c r="M23" s="112">
        <v>17</v>
      </c>
      <c r="N23" s="110">
        <v>266</v>
      </c>
      <c r="O23" s="271">
        <v>1.7</v>
      </c>
      <c r="P23" s="112">
        <v>12</v>
      </c>
      <c r="Q23" s="110">
        <v>263</v>
      </c>
      <c r="R23" s="271">
        <v>1.5</v>
      </c>
      <c r="S23" s="112">
        <v>4</v>
      </c>
      <c r="T23" s="111" t="s">
        <v>175</v>
      </c>
      <c r="U23" s="110">
        <v>-15</v>
      </c>
    </row>
    <row r="24" spans="1:21">
      <c r="A24" s="117" t="s">
        <v>90</v>
      </c>
      <c r="B24" s="118">
        <v>259</v>
      </c>
      <c r="C24" s="273">
        <v>3.9</v>
      </c>
      <c r="D24" s="120">
        <v>18</v>
      </c>
      <c r="E24" s="118">
        <v>269</v>
      </c>
      <c r="F24" s="273">
        <v>3</v>
      </c>
      <c r="G24" s="120">
        <v>20</v>
      </c>
      <c r="H24" s="118">
        <v>280</v>
      </c>
      <c r="I24" s="273">
        <v>2.1</v>
      </c>
      <c r="J24" s="120">
        <v>13</v>
      </c>
      <c r="K24" s="118">
        <v>279</v>
      </c>
      <c r="L24" s="273">
        <v>1.6</v>
      </c>
      <c r="M24" s="120">
        <v>9</v>
      </c>
      <c r="N24" s="118">
        <v>271</v>
      </c>
      <c r="O24" s="273">
        <v>1.8</v>
      </c>
      <c r="P24" s="120">
        <v>7</v>
      </c>
      <c r="Q24" s="118">
        <v>265</v>
      </c>
      <c r="R24" s="273">
        <v>2</v>
      </c>
      <c r="S24" s="120">
        <v>3</v>
      </c>
      <c r="T24" s="119">
        <v>6</v>
      </c>
      <c r="U24" s="118">
        <v>-15</v>
      </c>
    </row>
    <row r="25" spans="1:21" ht="15.75" thickBot="1">
      <c r="A25" s="121" t="s">
        <v>176</v>
      </c>
      <c r="B25" s="122">
        <v>263</v>
      </c>
      <c r="C25" s="274">
        <v>3.5</v>
      </c>
      <c r="D25" s="124">
        <v>16</v>
      </c>
      <c r="E25" s="122">
        <v>277</v>
      </c>
      <c r="F25" s="274">
        <v>3.2</v>
      </c>
      <c r="G25" s="124">
        <v>16</v>
      </c>
      <c r="H25" s="122">
        <v>278</v>
      </c>
      <c r="I25" s="274">
        <v>2.9</v>
      </c>
      <c r="J25" s="124">
        <v>17</v>
      </c>
      <c r="K25" s="122">
        <v>274</v>
      </c>
      <c r="L25" s="274">
        <v>2.2999999999999998</v>
      </c>
      <c r="M25" s="124">
        <v>16</v>
      </c>
      <c r="N25" s="122">
        <v>262</v>
      </c>
      <c r="O25" s="274">
        <v>2.6</v>
      </c>
      <c r="P25" s="124">
        <v>16</v>
      </c>
      <c r="Q25" s="122">
        <v>255</v>
      </c>
      <c r="R25" s="274">
        <v>3.2</v>
      </c>
      <c r="S25" s="124">
        <v>12</v>
      </c>
      <c r="T25" s="123">
        <v>-8</v>
      </c>
      <c r="U25" s="122">
        <v>-4</v>
      </c>
    </row>
    <row r="26" spans="1:21" ht="15.75" thickBot="1">
      <c r="A26" s="126" t="s">
        <v>177</v>
      </c>
      <c r="B26" s="127">
        <v>274</v>
      </c>
      <c r="C26" s="275">
        <v>0.7</v>
      </c>
      <c r="D26" s="125"/>
      <c r="E26" s="127">
        <v>281</v>
      </c>
      <c r="F26" s="275">
        <v>0.5</v>
      </c>
      <c r="G26" s="125"/>
      <c r="H26" s="127">
        <v>284</v>
      </c>
      <c r="I26" s="275">
        <v>0.4</v>
      </c>
      <c r="J26" s="125"/>
      <c r="K26" s="127">
        <v>278</v>
      </c>
      <c r="L26" s="275">
        <v>0.4</v>
      </c>
      <c r="M26" s="125"/>
      <c r="N26" s="127">
        <v>267</v>
      </c>
      <c r="O26" s="275">
        <v>0.4</v>
      </c>
      <c r="P26" s="125"/>
      <c r="Q26" s="127">
        <v>255</v>
      </c>
      <c r="R26" s="275">
        <v>0.4</v>
      </c>
      <c r="S26" s="125"/>
      <c r="T26" s="128" t="s">
        <v>166</v>
      </c>
      <c r="U26" s="129"/>
    </row>
    <row r="27" spans="1:21" ht="15.75" thickBot="1">
      <c r="A27" s="130" t="s">
        <v>178</v>
      </c>
      <c r="B27" s="131">
        <v>-15.1</v>
      </c>
      <c r="C27" s="132"/>
      <c r="D27" s="14"/>
      <c r="E27" s="131">
        <v>-12.8</v>
      </c>
      <c r="F27" s="132"/>
      <c r="G27" s="14"/>
      <c r="H27" s="131">
        <v>-3.6</v>
      </c>
      <c r="I27" s="132"/>
      <c r="J27" s="14"/>
      <c r="K27" s="131">
        <v>1</v>
      </c>
      <c r="L27" s="132"/>
      <c r="M27" s="14"/>
      <c r="N27" s="131">
        <v>4</v>
      </c>
      <c r="O27" s="132"/>
      <c r="P27" s="14"/>
      <c r="Q27" s="131">
        <v>10.5</v>
      </c>
      <c r="R27" s="132"/>
      <c r="S27" s="14"/>
      <c r="T27" s="133"/>
      <c r="U27" s="134"/>
    </row>
    <row r="28" spans="1:21" ht="15.75" thickTop="1">
      <c r="A28" s="51"/>
    </row>
    <row r="29" spans="1:21">
      <c r="A29" s="1"/>
    </row>
    <row r="30" spans="1:21" ht="15.75">
      <c r="A30" s="135" t="s">
        <v>182</v>
      </c>
    </row>
    <row r="31" spans="1:21" ht="15.75">
      <c r="A31" s="135" t="s">
        <v>183</v>
      </c>
    </row>
    <row r="32" spans="1:21" ht="15.75">
      <c r="A32" s="31" t="s">
        <v>181</v>
      </c>
    </row>
  </sheetData>
  <mergeCells count="12">
    <mergeCell ref="Q3:R3"/>
    <mergeCell ref="Q2:S2"/>
    <mergeCell ref="N2:P2"/>
    <mergeCell ref="K2:M2"/>
    <mergeCell ref="B2:D2"/>
    <mergeCell ref="E2:G2"/>
    <mergeCell ref="H2:J2"/>
    <mergeCell ref="N3:O3"/>
    <mergeCell ref="E3:F3"/>
    <mergeCell ref="H3:I3"/>
    <mergeCell ref="K3:L3"/>
    <mergeCell ref="B3:C3"/>
  </mergeCells>
  <phoneticPr fontId="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U31"/>
  <sheetViews>
    <sheetView workbookViewId="0"/>
  </sheetViews>
  <sheetFormatPr defaultRowHeight="15"/>
  <cols>
    <col min="1" max="1" width="30.7109375" customWidth="1"/>
  </cols>
  <sheetData>
    <row r="1" spans="1:21" ht="16.5" thickBot="1">
      <c r="A1" s="2" t="s">
        <v>187</v>
      </c>
      <c r="B1" s="2" t="s">
        <v>188</v>
      </c>
    </row>
    <row r="2" spans="1:21" ht="61.5" thickTop="1" thickBot="1">
      <c r="A2" s="138"/>
      <c r="B2" s="675" t="s">
        <v>141</v>
      </c>
      <c r="C2" s="676"/>
      <c r="D2" s="677"/>
      <c r="E2" s="675" t="s">
        <v>144</v>
      </c>
      <c r="F2" s="676"/>
      <c r="G2" s="677"/>
      <c r="H2" s="675" t="s">
        <v>145</v>
      </c>
      <c r="I2" s="676"/>
      <c r="J2" s="677"/>
      <c r="K2" s="675" t="s">
        <v>146</v>
      </c>
      <c r="L2" s="676"/>
      <c r="M2" s="677"/>
      <c r="N2" s="675" t="s">
        <v>147</v>
      </c>
      <c r="O2" s="676"/>
      <c r="P2" s="677"/>
      <c r="Q2" s="675" t="s">
        <v>148</v>
      </c>
      <c r="R2" s="676"/>
      <c r="S2" s="677"/>
      <c r="T2" s="104" t="s">
        <v>155</v>
      </c>
      <c r="U2" s="105" t="s">
        <v>189</v>
      </c>
    </row>
    <row r="3" spans="1:21" ht="15.75" thickTop="1">
      <c r="A3" s="16"/>
      <c r="B3" s="678" t="s">
        <v>157</v>
      </c>
      <c r="C3" s="679"/>
      <c r="D3" s="106" t="s">
        <v>158</v>
      </c>
      <c r="E3" s="678" t="s">
        <v>157</v>
      </c>
      <c r="F3" s="679"/>
      <c r="G3" s="106" t="s">
        <v>158</v>
      </c>
      <c r="H3" s="678" t="s">
        <v>157</v>
      </c>
      <c r="I3" s="679"/>
      <c r="J3" s="106" t="s">
        <v>158</v>
      </c>
      <c r="K3" s="678" t="s">
        <v>157</v>
      </c>
      <c r="L3" s="679"/>
      <c r="M3" s="106" t="s">
        <v>158</v>
      </c>
      <c r="N3" s="678" t="s">
        <v>157</v>
      </c>
      <c r="O3" s="679"/>
      <c r="P3" s="106" t="s">
        <v>158</v>
      </c>
      <c r="Q3" s="678" t="s">
        <v>157</v>
      </c>
      <c r="R3" s="679"/>
      <c r="S3" s="106" t="s">
        <v>158</v>
      </c>
      <c r="T3" s="139"/>
    </row>
    <row r="4" spans="1:21">
      <c r="A4" s="140" t="s">
        <v>39</v>
      </c>
      <c r="B4" s="110" t="s">
        <v>159</v>
      </c>
      <c r="C4" s="111" t="s">
        <v>159</v>
      </c>
      <c r="D4" s="112" t="s">
        <v>159</v>
      </c>
      <c r="E4" s="110">
        <v>279</v>
      </c>
      <c r="F4" s="271">
        <v>1.6</v>
      </c>
      <c r="G4" s="112">
        <v>10</v>
      </c>
      <c r="H4" s="110">
        <v>282</v>
      </c>
      <c r="I4" s="271">
        <v>1.7</v>
      </c>
      <c r="J4" s="112">
        <v>10</v>
      </c>
      <c r="K4" s="110">
        <v>281</v>
      </c>
      <c r="L4" s="271">
        <v>2</v>
      </c>
      <c r="M4" s="112">
        <v>9</v>
      </c>
      <c r="N4" s="110">
        <v>274</v>
      </c>
      <c r="O4" s="271">
        <v>1.7</v>
      </c>
      <c r="P4" s="112">
        <v>9</v>
      </c>
      <c r="Q4" s="110">
        <v>257</v>
      </c>
      <c r="R4" s="271">
        <v>1.7</v>
      </c>
      <c r="S4" s="112">
        <v>11</v>
      </c>
      <c r="T4" s="111" t="s">
        <v>162</v>
      </c>
      <c r="U4" s="110">
        <v>1</v>
      </c>
    </row>
    <row r="5" spans="1:21">
      <c r="A5" s="140" t="s">
        <v>161</v>
      </c>
      <c r="B5" s="110">
        <v>275</v>
      </c>
      <c r="C5" s="271">
        <v>3.2</v>
      </c>
      <c r="D5" s="112">
        <v>6</v>
      </c>
      <c r="E5" s="110">
        <v>287</v>
      </c>
      <c r="F5" s="271">
        <v>2.1</v>
      </c>
      <c r="G5" s="112">
        <v>3</v>
      </c>
      <c r="H5" s="110">
        <v>295</v>
      </c>
      <c r="I5" s="271">
        <v>1.9</v>
      </c>
      <c r="J5" s="112">
        <v>3</v>
      </c>
      <c r="K5" s="110">
        <v>289</v>
      </c>
      <c r="L5" s="271">
        <v>1.8</v>
      </c>
      <c r="M5" s="112">
        <v>4</v>
      </c>
      <c r="N5" s="110">
        <v>280</v>
      </c>
      <c r="O5" s="271">
        <v>1.9</v>
      </c>
      <c r="P5" s="112">
        <v>2</v>
      </c>
      <c r="Q5" s="110">
        <v>260</v>
      </c>
      <c r="R5" s="271">
        <v>1.6</v>
      </c>
      <c r="S5" s="112">
        <v>9</v>
      </c>
      <c r="T5" s="111" t="s">
        <v>163</v>
      </c>
      <c r="U5" s="110">
        <v>3</v>
      </c>
    </row>
    <row r="6" spans="1:21">
      <c r="A6" s="140" t="s">
        <v>30</v>
      </c>
      <c r="B6" s="110" t="s">
        <v>159</v>
      </c>
      <c r="C6" s="271" t="s">
        <v>159</v>
      </c>
      <c r="D6" s="112" t="s">
        <v>159</v>
      </c>
      <c r="E6" s="110">
        <v>268</v>
      </c>
      <c r="F6" s="271">
        <v>1.5</v>
      </c>
      <c r="G6" s="112">
        <v>16</v>
      </c>
      <c r="H6" s="110">
        <v>276</v>
      </c>
      <c r="I6" s="271">
        <v>1.4</v>
      </c>
      <c r="J6" s="112">
        <v>14</v>
      </c>
      <c r="K6" s="110">
        <v>272</v>
      </c>
      <c r="L6" s="271">
        <v>1.5</v>
      </c>
      <c r="M6" s="112">
        <v>13</v>
      </c>
      <c r="N6" s="110">
        <v>260</v>
      </c>
      <c r="O6" s="271">
        <v>1.4</v>
      </c>
      <c r="P6" s="112">
        <v>13</v>
      </c>
      <c r="Q6" s="110">
        <v>251</v>
      </c>
      <c r="R6" s="271">
        <v>1.4</v>
      </c>
      <c r="S6" s="112">
        <v>14</v>
      </c>
      <c r="T6" s="111" t="s">
        <v>165</v>
      </c>
      <c r="U6" s="110">
        <v>-2</v>
      </c>
    </row>
    <row r="7" spans="1:21">
      <c r="A7" s="140" t="s">
        <v>28</v>
      </c>
      <c r="B7" s="110">
        <v>266</v>
      </c>
      <c r="C7" s="271">
        <v>3.2</v>
      </c>
      <c r="D7" s="112">
        <v>8</v>
      </c>
      <c r="E7" s="110">
        <v>283</v>
      </c>
      <c r="F7" s="271">
        <v>1.9</v>
      </c>
      <c r="G7" s="112">
        <v>6</v>
      </c>
      <c r="H7" s="110">
        <v>288</v>
      </c>
      <c r="I7" s="271">
        <v>1.8</v>
      </c>
      <c r="J7" s="112">
        <v>5</v>
      </c>
      <c r="K7" s="110">
        <v>277</v>
      </c>
      <c r="L7" s="271">
        <v>1.8</v>
      </c>
      <c r="M7" s="112">
        <v>11</v>
      </c>
      <c r="N7" s="110">
        <v>272</v>
      </c>
      <c r="O7" s="271">
        <v>2.2000000000000002</v>
      </c>
      <c r="P7" s="112">
        <v>10</v>
      </c>
      <c r="Q7" s="110">
        <v>263</v>
      </c>
      <c r="R7" s="271">
        <v>2</v>
      </c>
      <c r="S7" s="112">
        <v>6</v>
      </c>
      <c r="T7" s="111">
        <v>-3</v>
      </c>
      <c r="U7" s="110">
        <v>-2</v>
      </c>
    </row>
    <row r="8" spans="1:21">
      <c r="A8" s="140" t="s">
        <v>34</v>
      </c>
      <c r="B8" s="110">
        <v>263</v>
      </c>
      <c r="C8" s="271">
        <v>2.5</v>
      </c>
      <c r="D8" s="112">
        <v>11</v>
      </c>
      <c r="E8" s="110">
        <v>280</v>
      </c>
      <c r="F8" s="271">
        <v>2.2000000000000002</v>
      </c>
      <c r="G8" s="112">
        <v>9</v>
      </c>
      <c r="H8" s="110">
        <v>287</v>
      </c>
      <c r="I8" s="271">
        <v>1.9</v>
      </c>
      <c r="J8" s="112">
        <v>7</v>
      </c>
      <c r="K8" s="110">
        <v>290</v>
      </c>
      <c r="L8" s="271">
        <v>1.6</v>
      </c>
      <c r="M8" s="112">
        <v>3</v>
      </c>
      <c r="N8" s="110">
        <v>277</v>
      </c>
      <c r="O8" s="271">
        <v>1.6</v>
      </c>
      <c r="P8" s="112">
        <v>6</v>
      </c>
      <c r="Q8" s="110">
        <v>265</v>
      </c>
      <c r="R8" s="271">
        <v>1.2</v>
      </c>
      <c r="S8" s="112">
        <v>3</v>
      </c>
      <c r="T8" s="111">
        <v>3</v>
      </c>
      <c r="U8" s="110">
        <v>-8</v>
      </c>
    </row>
    <row r="9" spans="1:21">
      <c r="A9" s="140" t="s">
        <v>25</v>
      </c>
      <c r="B9" s="110">
        <v>269</v>
      </c>
      <c r="C9" s="271">
        <v>2.2000000000000002</v>
      </c>
      <c r="D9" s="112">
        <v>7</v>
      </c>
      <c r="E9" s="110">
        <v>283</v>
      </c>
      <c r="F9" s="271">
        <v>1.6</v>
      </c>
      <c r="G9" s="112">
        <v>7</v>
      </c>
      <c r="H9" s="110">
        <v>284</v>
      </c>
      <c r="I9" s="271">
        <v>1.7</v>
      </c>
      <c r="J9" s="112">
        <v>9</v>
      </c>
      <c r="K9" s="110">
        <v>275</v>
      </c>
      <c r="L9" s="271">
        <v>1.1000000000000001</v>
      </c>
      <c r="M9" s="112">
        <v>12</v>
      </c>
      <c r="N9" s="110">
        <v>269</v>
      </c>
      <c r="O9" s="271">
        <v>1.4</v>
      </c>
      <c r="P9" s="112">
        <v>11</v>
      </c>
      <c r="Q9" s="110">
        <v>259</v>
      </c>
      <c r="R9" s="271">
        <v>1.3</v>
      </c>
      <c r="S9" s="112">
        <v>10</v>
      </c>
      <c r="T9" s="111" t="s">
        <v>175</v>
      </c>
      <c r="U9" s="110">
        <v>3</v>
      </c>
    </row>
    <row r="10" spans="1:21">
      <c r="A10" s="140" t="s">
        <v>20</v>
      </c>
      <c r="B10" s="110">
        <v>276</v>
      </c>
      <c r="C10" s="271">
        <v>3</v>
      </c>
      <c r="D10" s="112">
        <v>4</v>
      </c>
      <c r="E10" s="110">
        <v>290</v>
      </c>
      <c r="F10" s="271">
        <v>2.4</v>
      </c>
      <c r="G10" s="112">
        <v>1</v>
      </c>
      <c r="H10" s="110">
        <v>302</v>
      </c>
      <c r="I10" s="271">
        <v>2.1</v>
      </c>
      <c r="J10" s="112">
        <v>1</v>
      </c>
      <c r="K10" s="110">
        <v>292</v>
      </c>
      <c r="L10" s="271">
        <v>2.2000000000000002</v>
      </c>
      <c r="M10" s="112">
        <v>2</v>
      </c>
      <c r="N10" s="110">
        <v>279</v>
      </c>
      <c r="O10" s="271">
        <v>2</v>
      </c>
      <c r="P10" s="112">
        <v>4</v>
      </c>
      <c r="Q10" s="110">
        <v>260</v>
      </c>
      <c r="R10" s="271">
        <v>1.3</v>
      </c>
      <c r="S10" s="112">
        <v>8</v>
      </c>
      <c r="T10" s="111" t="s">
        <v>190</v>
      </c>
      <c r="U10" s="110">
        <v>4</v>
      </c>
    </row>
    <row r="11" spans="1:21">
      <c r="A11" s="141" t="s">
        <v>43</v>
      </c>
      <c r="B11" s="114">
        <v>259</v>
      </c>
      <c r="C11" s="272">
        <v>2.1</v>
      </c>
      <c r="D11" s="115">
        <v>13</v>
      </c>
      <c r="E11" s="114">
        <v>266</v>
      </c>
      <c r="F11" s="272">
        <v>2</v>
      </c>
      <c r="G11" s="115">
        <v>17</v>
      </c>
      <c r="H11" s="114">
        <v>269</v>
      </c>
      <c r="I11" s="272">
        <v>1.5</v>
      </c>
      <c r="J11" s="115">
        <v>16</v>
      </c>
      <c r="K11" s="114">
        <v>262</v>
      </c>
      <c r="L11" s="272">
        <v>1.6</v>
      </c>
      <c r="M11" s="115">
        <v>17</v>
      </c>
      <c r="N11" s="114">
        <v>246</v>
      </c>
      <c r="O11" s="272">
        <v>1.4</v>
      </c>
      <c r="P11" s="115">
        <v>20</v>
      </c>
      <c r="Q11" s="114">
        <v>234</v>
      </c>
      <c r="R11" s="272">
        <v>1.5</v>
      </c>
      <c r="S11" s="115">
        <v>19</v>
      </c>
      <c r="T11" s="111" t="s">
        <v>168</v>
      </c>
      <c r="U11" s="110">
        <v>6</v>
      </c>
    </row>
    <row r="12" spans="1:21">
      <c r="A12" s="140" t="s">
        <v>38</v>
      </c>
      <c r="B12" s="110" t="s">
        <v>159</v>
      </c>
      <c r="C12" s="271" t="s">
        <v>159</v>
      </c>
      <c r="D12" s="112" t="s">
        <v>159</v>
      </c>
      <c r="E12" s="110">
        <v>275</v>
      </c>
      <c r="F12" s="271">
        <v>1.8</v>
      </c>
      <c r="G12" s="112">
        <v>13</v>
      </c>
      <c r="H12" s="110">
        <v>282</v>
      </c>
      <c r="I12" s="271">
        <v>1.8</v>
      </c>
      <c r="J12" s="112">
        <v>11</v>
      </c>
      <c r="K12" s="110">
        <v>279</v>
      </c>
      <c r="L12" s="271">
        <v>2</v>
      </c>
      <c r="M12" s="112">
        <v>10</v>
      </c>
      <c r="N12" s="110">
        <v>268</v>
      </c>
      <c r="O12" s="271">
        <v>1.9</v>
      </c>
      <c r="P12" s="112">
        <v>12</v>
      </c>
      <c r="Q12" s="110">
        <v>256</v>
      </c>
      <c r="R12" s="271">
        <v>1.9</v>
      </c>
      <c r="S12" s="112">
        <v>13</v>
      </c>
      <c r="T12" s="111" t="s">
        <v>166</v>
      </c>
      <c r="U12" s="110">
        <v>0</v>
      </c>
    </row>
    <row r="13" spans="1:21">
      <c r="A13" s="140" t="s">
        <v>184</v>
      </c>
      <c r="B13" s="110">
        <v>252</v>
      </c>
      <c r="C13" s="271">
        <v>3.2</v>
      </c>
      <c r="D13" s="112">
        <v>16</v>
      </c>
      <c r="E13" s="110">
        <v>261</v>
      </c>
      <c r="F13" s="271">
        <v>3.1</v>
      </c>
      <c r="G13" s="112">
        <v>18</v>
      </c>
      <c r="H13" s="110">
        <v>266</v>
      </c>
      <c r="I13" s="271">
        <v>1.7</v>
      </c>
      <c r="J13" s="112">
        <v>19</v>
      </c>
      <c r="K13" s="110">
        <v>260</v>
      </c>
      <c r="L13" s="271">
        <v>1.7</v>
      </c>
      <c r="M13" s="112">
        <v>19</v>
      </c>
      <c r="N13" s="110">
        <v>250</v>
      </c>
      <c r="O13" s="271">
        <v>2.1</v>
      </c>
      <c r="P13" s="112">
        <v>19</v>
      </c>
      <c r="Q13" s="110">
        <v>238</v>
      </c>
      <c r="R13" s="271">
        <v>2.2999999999999998</v>
      </c>
      <c r="S13" s="112">
        <v>18</v>
      </c>
      <c r="T13" s="111" t="s">
        <v>191</v>
      </c>
      <c r="U13" s="110">
        <v>2</v>
      </c>
    </row>
    <row r="14" spans="1:21">
      <c r="A14" s="140" t="s">
        <v>45</v>
      </c>
      <c r="B14" s="110">
        <v>258</v>
      </c>
      <c r="C14" s="271">
        <v>3.8</v>
      </c>
      <c r="D14" s="112">
        <v>14</v>
      </c>
      <c r="E14" s="110">
        <v>245</v>
      </c>
      <c r="F14" s="271">
        <v>3.4</v>
      </c>
      <c r="G14" s="112">
        <v>22</v>
      </c>
      <c r="H14" s="110">
        <v>262</v>
      </c>
      <c r="I14" s="271">
        <v>2.2999999999999998</v>
      </c>
      <c r="J14" s="112">
        <v>20</v>
      </c>
      <c r="K14" s="110">
        <v>251</v>
      </c>
      <c r="L14" s="271">
        <v>1.9</v>
      </c>
      <c r="M14" s="112">
        <v>22</v>
      </c>
      <c r="N14" s="110">
        <v>244</v>
      </c>
      <c r="O14" s="271">
        <v>2</v>
      </c>
      <c r="P14" s="112">
        <v>21</v>
      </c>
      <c r="Q14" s="110">
        <v>229</v>
      </c>
      <c r="R14" s="271">
        <v>2.2000000000000002</v>
      </c>
      <c r="S14" s="112">
        <v>21</v>
      </c>
      <c r="T14" s="111" t="s">
        <v>167</v>
      </c>
      <c r="U14" s="110">
        <v>7</v>
      </c>
    </row>
    <row r="15" spans="1:21">
      <c r="A15" s="140" t="s">
        <v>19</v>
      </c>
      <c r="B15" s="110">
        <v>276</v>
      </c>
      <c r="C15" s="271">
        <v>3.6</v>
      </c>
      <c r="D15" s="112">
        <v>5</v>
      </c>
      <c r="E15" s="110">
        <v>287</v>
      </c>
      <c r="F15" s="271">
        <v>2.6</v>
      </c>
      <c r="G15" s="112">
        <v>4</v>
      </c>
      <c r="H15" s="110">
        <v>297</v>
      </c>
      <c r="I15" s="271">
        <v>1.6</v>
      </c>
      <c r="J15" s="112">
        <v>2</v>
      </c>
      <c r="K15" s="110">
        <v>297</v>
      </c>
      <c r="L15" s="271">
        <v>1.3</v>
      </c>
      <c r="M15" s="112">
        <v>1</v>
      </c>
      <c r="N15" s="110">
        <v>291</v>
      </c>
      <c r="O15" s="271">
        <v>1.7</v>
      </c>
      <c r="P15" s="112">
        <v>1</v>
      </c>
      <c r="Q15" s="110">
        <v>273</v>
      </c>
      <c r="R15" s="271">
        <v>1.6</v>
      </c>
      <c r="S15" s="112">
        <v>1</v>
      </c>
      <c r="T15" s="111">
        <v>-2</v>
      </c>
      <c r="U15" s="110">
        <v>-4</v>
      </c>
    </row>
    <row r="16" spans="1:21">
      <c r="A16" s="140" t="s">
        <v>33</v>
      </c>
      <c r="B16" s="110">
        <v>279</v>
      </c>
      <c r="C16" s="271">
        <v>2.5</v>
      </c>
      <c r="D16" s="112">
        <v>1</v>
      </c>
      <c r="E16" s="110">
        <v>282</v>
      </c>
      <c r="F16" s="271">
        <v>2.2999999999999998</v>
      </c>
      <c r="G16" s="112">
        <v>8</v>
      </c>
      <c r="H16" s="110">
        <v>281</v>
      </c>
      <c r="I16" s="271">
        <v>1.4</v>
      </c>
      <c r="J16" s="112">
        <v>12</v>
      </c>
      <c r="K16" s="110">
        <v>271</v>
      </c>
      <c r="L16" s="271">
        <v>1.5</v>
      </c>
      <c r="M16" s="112">
        <v>14</v>
      </c>
      <c r="N16" s="110">
        <v>251</v>
      </c>
      <c r="O16" s="271">
        <v>1.4</v>
      </c>
      <c r="P16" s="112">
        <v>17</v>
      </c>
      <c r="Q16" s="110">
        <v>232</v>
      </c>
      <c r="R16" s="271">
        <v>1.7</v>
      </c>
      <c r="S16" s="112">
        <v>20</v>
      </c>
      <c r="T16" s="111" t="s">
        <v>171</v>
      </c>
      <c r="U16" s="110">
        <v>19</v>
      </c>
    </row>
    <row r="17" spans="1:21">
      <c r="A17" s="140" t="s">
        <v>172</v>
      </c>
      <c r="B17" s="110">
        <v>279</v>
      </c>
      <c r="C17" s="271">
        <v>2.5</v>
      </c>
      <c r="D17" s="112">
        <v>2</v>
      </c>
      <c r="E17" s="110">
        <v>289</v>
      </c>
      <c r="F17" s="271">
        <v>2.2999999999999998</v>
      </c>
      <c r="G17" s="112">
        <v>2</v>
      </c>
      <c r="H17" s="110">
        <v>293</v>
      </c>
      <c r="I17" s="271">
        <v>1.8</v>
      </c>
      <c r="J17" s="112">
        <v>4</v>
      </c>
      <c r="K17" s="110">
        <v>287</v>
      </c>
      <c r="L17" s="271">
        <v>2.1</v>
      </c>
      <c r="M17" s="112">
        <v>6</v>
      </c>
      <c r="N17" s="110">
        <v>277</v>
      </c>
      <c r="O17" s="271">
        <v>1.7</v>
      </c>
      <c r="P17" s="112">
        <v>5</v>
      </c>
      <c r="Q17" s="110">
        <v>262</v>
      </c>
      <c r="R17" s="271">
        <v>1.7</v>
      </c>
      <c r="S17" s="112">
        <v>7</v>
      </c>
      <c r="T17" s="111" t="s">
        <v>165</v>
      </c>
      <c r="U17" s="110">
        <v>5</v>
      </c>
    </row>
    <row r="18" spans="1:21">
      <c r="A18" s="140" t="s">
        <v>24</v>
      </c>
      <c r="B18" s="110">
        <v>262</v>
      </c>
      <c r="C18" s="271">
        <v>3.1</v>
      </c>
      <c r="D18" s="112">
        <v>12</v>
      </c>
      <c r="E18" s="110">
        <v>276</v>
      </c>
      <c r="F18" s="271">
        <v>2.4</v>
      </c>
      <c r="G18" s="112">
        <v>12</v>
      </c>
      <c r="H18" s="110">
        <v>285</v>
      </c>
      <c r="I18" s="271">
        <v>2</v>
      </c>
      <c r="J18" s="112">
        <v>8</v>
      </c>
      <c r="K18" s="110">
        <v>289</v>
      </c>
      <c r="L18" s="271">
        <v>1.9</v>
      </c>
      <c r="M18" s="112">
        <v>5</v>
      </c>
      <c r="N18" s="110">
        <v>280</v>
      </c>
      <c r="O18" s="271">
        <v>1.7</v>
      </c>
      <c r="P18" s="112">
        <v>3</v>
      </c>
      <c r="Q18" s="110">
        <v>265</v>
      </c>
      <c r="R18" s="271">
        <v>1.7</v>
      </c>
      <c r="S18" s="112">
        <v>5</v>
      </c>
      <c r="T18" s="111">
        <v>3</v>
      </c>
      <c r="U18" s="110">
        <v>-7</v>
      </c>
    </row>
    <row r="19" spans="1:21">
      <c r="A19" s="140" t="s">
        <v>41</v>
      </c>
      <c r="B19" s="110">
        <v>264</v>
      </c>
      <c r="C19" s="271">
        <v>2.9</v>
      </c>
      <c r="D19" s="112">
        <v>9</v>
      </c>
      <c r="E19" s="110">
        <v>271</v>
      </c>
      <c r="F19" s="271">
        <v>1.1000000000000001</v>
      </c>
      <c r="G19" s="112">
        <v>14</v>
      </c>
      <c r="H19" s="110">
        <v>270</v>
      </c>
      <c r="I19" s="271">
        <v>1.5</v>
      </c>
      <c r="J19" s="112">
        <v>15</v>
      </c>
      <c r="K19" s="110">
        <v>262</v>
      </c>
      <c r="L19" s="271">
        <v>2.2000000000000002</v>
      </c>
      <c r="M19" s="112">
        <v>18</v>
      </c>
      <c r="N19" s="110">
        <v>254</v>
      </c>
      <c r="O19" s="271">
        <v>2.1</v>
      </c>
      <c r="P19" s="112">
        <v>15</v>
      </c>
      <c r="Q19" s="110">
        <v>244</v>
      </c>
      <c r="R19" s="271">
        <v>1.9</v>
      </c>
      <c r="S19" s="112">
        <v>17</v>
      </c>
      <c r="T19" s="111" t="s">
        <v>192</v>
      </c>
      <c r="U19" s="110">
        <v>8</v>
      </c>
    </row>
    <row r="20" spans="1:21">
      <c r="A20" s="140" t="s">
        <v>29</v>
      </c>
      <c r="B20" s="110">
        <v>276</v>
      </c>
      <c r="C20" s="271">
        <v>3.2</v>
      </c>
      <c r="D20" s="112">
        <v>3</v>
      </c>
      <c r="E20" s="110">
        <v>279</v>
      </c>
      <c r="F20" s="271">
        <v>1.9</v>
      </c>
      <c r="G20" s="112">
        <v>11</v>
      </c>
      <c r="H20" s="110">
        <v>279</v>
      </c>
      <c r="I20" s="271">
        <v>1.6</v>
      </c>
      <c r="J20" s="112">
        <v>13</v>
      </c>
      <c r="K20" s="110">
        <v>281</v>
      </c>
      <c r="L20" s="271">
        <v>1.7</v>
      </c>
      <c r="M20" s="112">
        <v>8</v>
      </c>
      <c r="N20" s="110">
        <v>275</v>
      </c>
      <c r="O20" s="271">
        <v>1.6</v>
      </c>
      <c r="P20" s="112">
        <v>8</v>
      </c>
      <c r="Q20" s="110">
        <v>265</v>
      </c>
      <c r="R20" s="271">
        <v>1.6</v>
      </c>
      <c r="S20" s="112">
        <v>4</v>
      </c>
      <c r="T20" s="111" t="s">
        <v>193</v>
      </c>
      <c r="U20" s="110">
        <v>1</v>
      </c>
    </row>
    <row r="21" spans="1:21">
      <c r="A21" s="140" t="s">
        <v>44</v>
      </c>
      <c r="B21" s="110">
        <v>250</v>
      </c>
      <c r="C21" s="271">
        <v>2.7</v>
      </c>
      <c r="D21" s="112">
        <v>18</v>
      </c>
      <c r="E21" s="110">
        <v>258</v>
      </c>
      <c r="F21" s="271">
        <v>2</v>
      </c>
      <c r="G21" s="112">
        <v>20</v>
      </c>
      <c r="H21" s="110">
        <v>257</v>
      </c>
      <c r="I21" s="271">
        <v>1.3</v>
      </c>
      <c r="J21" s="112">
        <v>22</v>
      </c>
      <c r="K21" s="110">
        <v>255</v>
      </c>
      <c r="L21" s="271">
        <v>1.3</v>
      </c>
      <c r="M21" s="112">
        <v>21</v>
      </c>
      <c r="N21" s="110">
        <v>242</v>
      </c>
      <c r="O21" s="271">
        <v>1.6</v>
      </c>
      <c r="P21" s="112">
        <v>22</v>
      </c>
      <c r="Q21" s="110">
        <v>221</v>
      </c>
      <c r="R21" s="271">
        <v>1.7</v>
      </c>
      <c r="S21" s="112">
        <v>22</v>
      </c>
      <c r="T21" s="111" t="s">
        <v>167</v>
      </c>
      <c r="U21" s="110">
        <v>4</v>
      </c>
    </row>
    <row r="22" spans="1:21">
      <c r="A22" s="140" t="s">
        <v>23</v>
      </c>
      <c r="B22" s="110">
        <v>263</v>
      </c>
      <c r="C22" s="271">
        <v>3.6</v>
      </c>
      <c r="D22" s="112">
        <v>10</v>
      </c>
      <c r="E22" s="110">
        <v>285</v>
      </c>
      <c r="F22" s="271">
        <v>2.2000000000000002</v>
      </c>
      <c r="G22" s="112">
        <v>5</v>
      </c>
      <c r="H22" s="110">
        <v>288</v>
      </c>
      <c r="I22" s="271">
        <v>2</v>
      </c>
      <c r="J22" s="112">
        <v>6</v>
      </c>
      <c r="K22" s="110">
        <v>286</v>
      </c>
      <c r="L22" s="271">
        <v>2</v>
      </c>
      <c r="M22" s="112">
        <v>7</v>
      </c>
      <c r="N22" s="110">
        <v>276</v>
      </c>
      <c r="O22" s="271">
        <v>2.2999999999999998</v>
      </c>
      <c r="P22" s="112">
        <v>7</v>
      </c>
      <c r="Q22" s="110">
        <v>268</v>
      </c>
      <c r="R22" s="271">
        <v>1.7</v>
      </c>
      <c r="S22" s="112">
        <v>2</v>
      </c>
      <c r="T22" s="111">
        <v>5</v>
      </c>
      <c r="U22" s="110">
        <v>-8</v>
      </c>
    </row>
    <row r="23" spans="1:21">
      <c r="A23" s="140" t="s">
        <v>35</v>
      </c>
      <c r="B23" s="110" t="s">
        <v>159</v>
      </c>
      <c r="C23" s="271" t="s">
        <v>159</v>
      </c>
      <c r="D23" s="112" t="s">
        <v>159</v>
      </c>
      <c r="E23" s="110">
        <v>249</v>
      </c>
      <c r="F23" s="271">
        <v>2.2000000000000002</v>
      </c>
      <c r="G23" s="112">
        <v>21</v>
      </c>
      <c r="H23" s="110">
        <v>260</v>
      </c>
      <c r="I23" s="271">
        <v>2.2000000000000002</v>
      </c>
      <c r="J23" s="112">
        <v>21</v>
      </c>
      <c r="K23" s="110">
        <v>258</v>
      </c>
      <c r="L23" s="271">
        <v>1.9</v>
      </c>
      <c r="M23" s="112">
        <v>20</v>
      </c>
      <c r="N23" s="110">
        <v>250</v>
      </c>
      <c r="O23" s="271">
        <v>2.1</v>
      </c>
      <c r="P23" s="112">
        <v>18</v>
      </c>
      <c r="Q23" s="110">
        <v>247</v>
      </c>
      <c r="R23" s="271">
        <v>1.8</v>
      </c>
      <c r="S23" s="112">
        <v>15</v>
      </c>
      <c r="T23" s="111">
        <v>-2</v>
      </c>
      <c r="U23" s="110">
        <v>-6</v>
      </c>
    </row>
    <row r="24" spans="1:21">
      <c r="A24" s="142" t="s">
        <v>90</v>
      </c>
      <c r="B24" s="118">
        <v>251</v>
      </c>
      <c r="C24" s="273">
        <v>4.4000000000000004</v>
      </c>
      <c r="D24" s="120">
        <v>17</v>
      </c>
      <c r="E24" s="118">
        <v>259</v>
      </c>
      <c r="F24" s="273">
        <v>3.3</v>
      </c>
      <c r="G24" s="120">
        <v>19</v>
      </c>
      <c r="H24" s="118">
        <v>267</v>
      </c>
      <c r="I24" s="273">
        <v>2.2000000000000002</v>
      </c>
      <c r="J24" s="120">
        <v>18</v>
      </c>
      <c r="K24" s="118">
        <v>269</v>
      </c>
      <c r="L24" s="273">
        <v>1.9</v>
      </c>
      <c r="M24" s="120">
        <v>15</v>
      </c>
      <c r="N24" s="118">
        <v>259</v>
      </c>
      <c r="O24" s="273">
        <v>1.9</v>
      </c>
      <c r="P24" s="120">
        <v>14</v>
      </c>
      <c r="Q24" s="118">
        <v>257</v>
      </c>
      <c r="R24" s="273">
        <v>1.9</v>
      </c>
      <c r="S24" s="120">
        <v>12</v>
      </c>
      <c r="T24" s="119">
        <v>6</v>
      </c>
      <c r="U24" s="118">
        <v>-5</v>
      </c>
    </row>
    <row r="25" spans="1:21" ht="15.75" thickBot="1">
      <c r="A25" s="143" t="s">
        <v>176</v>
      </c>
      <c r="B25" s="122">
        <v>254</v>
      </c>
      <c r="C25" s="274">
        <v>4.3</v>
      </c>
      <c r="D25" s="124">
        <v>15</v>
      </c>
      <c r="E25" s="122">
        <v>269</v>
      </c>
      <c r="F25" s="274">
        <v>3.9</v>
      </c>
      <c r="G25" s="124">
        <v>15</v>
      </c>
      <c r="H25" s="122">
        <v>268</v>
      </c>
      <c r="I25" s="274">
        <v>2.9</v>
      </c>
      <c r="J25" s="124">
        <v>17</v>
      </c>
      <c r="K25" s="122">
        <v>266</v>
      </c>
      <c r="L25" s="274">
        <v>2.4</v>
      </c>
      <c r="M25" s="124">
        <v>16</v>
      </c>
      <c r="N25" s="122">
        <v>252</v>
      </c>
      <c r="O25" s="274">
        <v>2.1</v>
      </c>
      <c r="P25" s="124">
        <v>16</v>
      </c>
      <c r="Q25" s="122">
        <v>245</v>
      </c>
      <c r="R25" s="274">
        <v>3.1</v>
      </c>
      <c r="S25" s="124">
        <v>16</v>
      </c>
      <c r="T25" s="123">
        <v>-9</v>
      </c>
      <c r="U25" s="122">
        <v>1</v>
      </c>
    </row>
    <row r="26" spans="1:21">
      <c r="A26" s="144" t="s">
        <v>56</v>
      </c>
      <c r="B26" s="145">
        <v>265</v>
      </c>
      <c r="C26" s="276">
        <v>0.7</v>
      </c>
      <c r="D26" s="147"/>
      <c r="E26" s="145">
        <v>274</v>
      </c>
      <c r="F26" s="276">
        <v>0.5</v>
      </c>
      <c r="G26" s="147"/>
      <c r="H26" s="145">
        <v>279</v>
      </c>
      <c r="I26" s="276">
        <v>0.4</v>
      </c>
      <c r="J26" s="147"/>
      <c r="K26" s="145">
        <v>275</v>
      </c>
      <c r="L26" s="276">
        <v>0.4</v>
      </c>
      <c r="M26" s="147"/>
      <c r="N26" s="145">
        <v>265</v>
      </c>
      <c r="O26" s="276">
        <v>0.4</v>
      </c>
      <c r="P26" s="147"/>
      <c r="Q26" s="145">
        <v>252</v>
      </c>
      <c r="R26" s="276">
        <v>0.4</v>
      </c>
      <c r="S26" s="147"/>
      <c r="T26" s="146" t="s">
        <v>194</v>
      </c>
      <c r="U26" s="148"/>
    </row>
    <row r="27" spans="1:21" ht="15.75" thickBot="1">
      <c r="A27" s="149" t="s">
        <v>178</v>
      </c>
      <c r="B27" s="131">
        <v>-14.2</v>
      </c>
      <c r="C27" s="132"/>
      <c r="D27" s="14"/>
      <c r="E27" s="131">
        <v>-14.8</v>
      </c>
      <c r="F27" s="132"/>
      <c r="G27" s="14"/>
      <c r="H27" s="131">
        <v>-12.3</v>
      </c>
      <c r="I27" s="132"/>
      <c r="J27" s="14"/>
      <c r="K27" s="131">
        <v>-6.1</v>
      </c>
      <c r="L27" s="132"/>
      <c r="M27" s="14"/>
      <c r="N27" s="131">
        <v>-5.8</v>
      </c>
      <c r="O27" s="132"/>
      <c r="P27" s="14"/>
      <c r="Q27" s="131">
        <v>4.5</v>
      </c>
      <c r="R27" s="150"/>
      <c r="S27" s="14"/>
      <c r="T27" s="133"/>
      <c r="U27" s="97"/>
    </row>
    <row r="28" spans="1:21" ht="15.75" thickTop="1">
      <c r="A28" s="51"/>
    </row>
    <row r="29" spans="1:21" ht="15.75">
      <c r="A29" s="135" t="s">
        <v>182</v>
      </c>
    </row>
    <row r="30" spans="1:21" ht="15.75">
      <c r="A30" s="135" t="s">
        <v>183</v>
      </c>
    </row>
    <row r="31" spans="1:21" ht="15.75">
      <c r="A31" s="31" t="s">
        <v>195</v>
      </c>
    </row>
  </sheetData>
  <mergeCells count="12">
    <mergeCell ref="Q3:R3"/>
    <mergeCell ref="Q2:S2"/>
    <mergeCell ref="N2:P2"/>
    <mergeCell ref="K2:M2"/>
    <mergeCell ref="B2:D2"/>
    <mergeCell ref="E2:G2"/>
    <mergeCell ref="H2:J2"/>
    <mergeCell ref="N3:O3"/>
    <mergeCell ref="E3:F3"/>
    <mergeCell ref="H3:I3"/>
    <mergeCell ref="K3:L3"/>
    <mergeCell ref="B3:C3"/>
  </mergeCells>
  <phoneticPr fontId="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U29"/>
  <sheetViews>
    <sheetView workbookViewId="0"/>
  </sheetViews>
  <sheetFormatPr defaultRowHeight="15"/>
  <cols>
    <col min="1" max="1" width="31.5703125" customWidth="1"/>
  </cols>
  <sheetData>
    <row r="1" spans="1:21" ht="16.5" thickBot="1">
      <c r="A1" s="2" t="s">
        <v>198</v>
      </c>
      <c r="B1" s="2" t="s">
        <v>199</v>
      </c>
    </row>
    <row r="2" spans="1:21" ht="61.5" thickTop="1" thickBot="1">
      <c r="A2" s="138"/>
      <c r="B2" s="675" t="s">
        <v>141</v>
      </c>
      <c r="C2" s="676"/>
      <c r="D2" s="677"/>
      <c r="E2" s="675" t="s">
        <v>144</v>
      </c>
      <c r="F2" s="676"/>
      <c r="G2" s="677"/>
      <c r="H2" s="675" t="s">
        <v>145</v>
      </c>
      <c r="I2" s="676"/>
      <c r="J2" s="677"/>
      <c r="K2" s="675" t="s">
        <v>146</v>
      </c>
      <c r="L2" s="676"/>
      <c r="M2" s="677"/>
      <c r="N2" s="675" t="s">
        <v>147</v>
      </c>
      <c r="O2" s="676"/>
      <c r="P2" s="677"/>
      <c r="Q2" s="675" t="s">
        <v>200</v>
      </c>
      <c r="R2" s="676"/>
      <c r="S2" s="677"/>
      <c r="T2" s="104" t="s">
        <v>155</v>
      </c>
      <c r="U2" s="105" t="s">
        <v>189</v>
      </c>
    </row>
    <row r="3" spans="1:21" ht="15.75" thickTop="1">
      <c r="A3" s="16"/>
      <c r="B3" s="678" t="s">
        <v>157</v>
      </c>
      <c r="C3" s="679"/>
      <c r="D3" s="106" t="s">
        <v>158</v>
      </c>
      <c r="E3" s="678" t="s">
        <v>157</v>
      </c>
      <c r="F3" s="679"/>
      <c r="G3" s="106" t="s">
        <v>158</v>
      </c>
      <c r="H3" s="678" t="s">
        <v>157</v>
      </c>
      <c r="I3" s="679"/>
      <c r="J3" s="106" t="s">
        <v>158</v>
      </c>
      <c r="K3" s="678" t="s">
        <v>157</v>
      </c>
      <c r="L3" s="679"/>
      <c r="M3" s="106" t="s">
        <v>158</v>
      </c>
      <c r="N3" s="678" t="s">
        <v>157</v>
      </c>
      <c r="O3" s="679"/>
      <c r="P3" s="106" t="s">
        <v>158</v>
      </c>
      <c r="Q3" s="678" t="s">
        <v>157</v>
      </c>
      <c r="R3" s="679"/>
      <c r="S3" s="106" t="s">
        <v>158</v>
      </c>
      <c r="T3" s="139"/>
    </row>
    <row r="4" spans="1:21">
      <c r="A4" s="109" t="s">
        <v>39</v>
      </c>
      <c r="B4" s="110" t="s">
        <v>159</v>
      </c>
      <c r="C4" s="271" t="s">
        <v>159</v>
      </c>
      <c r="D4" s="112" t="s">
        <v>159</v>
      </c>
      <c r="E4" s="110">
        <v>294</v>
      </c>
      <c r="F4" s="271">
        <v>1.4</v>
      </c>
      <c r="G4" s="112">
        <v>12</v>
      </c>
      <c r="H4" s="110">
        <v>296</v>
      </c>
      <c r="I4" s="271">
        <v>1.6</v>
      </c>
      <c r="J4" s="112">
        <v>9</v>
      </c>
      <c r="K4" s="110">
        <v>285</v>
      </c>
      <c r="L4" s="271">
        <v>1.6</v>
      </c>
      <c r="M4" s="112">
        <v>10</v>
      </c>
      <c r="N4" s="110">
        <v>274</v>
      </c>
      <c r="O4" s="271">
        <v>1.5</v>
      </c>
      <c r="P4" s="112">
        <v>8</v>
      </c>
      <c r="Q4" s="110">
        <v>260</v>
      </c>
      <c r="R4" s="271">
        <v>1.8</v>
      </c>
      <c r="S4" s="112">
        <v>9</v>
      </c>
      <c r="T4" s="111" t="s">
        <v>201</v>
      </c>
      <c r="U4" s="110">
        <v>-3</v>
      </c>
    </row>
    <row r="5" spans="1:21">
      <c r="A5" s="109" t="s">
        <v>161</v>
      </c>
      <c r="B5" s="110">
        <v>295</v>
      </c>
      <c r="C5" s="271">
        <v>2.4</v>
      </c>
      <c r="D5" s="112">
        <v>4</v>
      </c>
      <c r="E5" s="110">
        <v>301</v>
      </c>
      <c r="F5" s="271">
        <v>2</v>
      </c>
      <c r="G5" s="112">
        <v>5</v>
      </c>
      <c r="H5" s="110">
        <v>297</v>
      </c>
      <c r="I5" s="271">
        <v>1.6</v>
      </c>
      <c r="J5" s="112">
        <v>8</v>
      </c>
      <c r="K5" s="110">
        <v>286</v>
      </c>
      <c r="L5" s="271">
        <v>1.6</v>
      </c>
      <c r="M5" s="112">
        <v>8</v>
      </c>
      <c r="N5" s="110">
        <v>270</v>
      </c>
      <c r="O5" s="271">
        <v>1.6</v>
      </c>
      <c r="P5" s="112">
        <v>14</v>
      </c>
      <c r="Q5" s="110">
        <v>253</v>
      </c>
      <c r="R5" s="271">
        <v>2.1</v>
      </c>
      <c r="S5" s="112">
        <v>15</v>
      </c>
      <c r="T5" s="111" t="s">
        <v>202</v>
      </c>
      <c r="U5" s="110">
        <v>11</v>
      </c>
    </row>
    <row r="6" spans="1:21">
      <c r="A6" s="109" t="s">
        <v>30</v>
      </c>
      <c r="B6" s="110" t="s">
        <v>159</v>
      </c>
      <c r="C6" s="271" t="s">
        <v>159</v>
      </c>
      <c r="D6" s="112" t="s">
        <v>159</v>
      </c>
      <c r="E6" s="110">
        <v>294</v>
      </c>
      <c r="F6" s="271">
        <v>1.4</v>
      </c>
      <c r="G6" s="112">
        <v>13</v>
      </c>
      <c r="H6" s="110">
        <v>292</v>
      </c>
      <c r="I6" s="271">
        <v>1.5</v>
      </c>
      <c r="J6" s="112">
        <v>13</v>
      </c>
      <c r="K6" s="110">
        <v>287</v>
      </c>
      <c r="L6" s="271">
        <v>1.4</v>
      </c>
      <c r="M6" s="112">
        <v>7</v>
      </c>
      <c r="N6" s="110">
        <v>274</v>
      </c>
      <c r="O6" s="271">
        <v>1.3</v>
      </c>
      <c r="P6" s="112">
        <v>9</v>
      </c>
      <c r="Q6" s="110">
        <v>261</v>
      </c>
      <c r="R6" s="271">
        <v>1.4</v>
      </c>
      <c r="S6" s="112">
        <v>6</v>
      </c>
      <c r="T6" s="111" t="s">
        <v>169</v>
      </c>
      <c r="U6" s="110">
        <v>-7</v>
      </c>
    </row>
    <row r="7" spans="1:21">
      <c r="A7" s="109" t="s">
        <v>28</v>
      </c>
      <c r="B7" s="110">
        <v>294</v>
      </c>
      <c r="C7" s="271">
        <v>4.3</v>
      </c>
      <c r="D7" s="112">
        <v>5</v>
      </c>
      <c r="E7" s="110">
        <v>298</v>
      </c>
      <c r="F7" s="271">
        <v>2.2000000000000002</v>
      </c>
      <c r="G7" s="112">
        <v>8</v>
      </c>
      <c r="H7" s="110">
        <v>297</v>
      </c>
      <c r="I7" s="271">
        <v>1.7</v>
      </c>
      <c r="J7" s="112">
        <v>7</v>
      </c>
      <c r="K7" s="110">
        <v>277</v>
      </c>
      <c r="L7" s="271">
        <v>2.5</v>
      </c>
      <c r="M7" s="112">
        <v>15</v>
      </c>
      <c r="N7" s="110">
        <v>270</v>
      </c>
      <c r="O7" s="271">
        <v>2.6</v>
      </c>
      <c r="P7" s="112">
        <v>13</v>
      </c>
      <c r="Q7" s="110">
        <v>263</v>
      </c>
      <c r="R7" s="271">
        <v>2.8</v>
      </c>
      <c r="S7" s="112">
        <v>4</v>
      </c>
      <c r="T7" s="111" t="s">
        <v>203</v>
      </c>
      <c r="U7" s="110">
        <v>-1</v>
      </c>
    </row>
    <row r="8" spans="1:21">
      <c r="A8" s="109" t="s">
        <v>34</v>
      </c>
      <c r="B8" s="110">
        <v>288</v>
      </c>
      <c r="C8" s="271">
        <v>2.2000000000000002</v>
      </c>
      <c r="D8" s="112">
        <v>10</v>
      </c>
      <c r="E8" s="110">
        <v>297</v>
      </c>
      <c r="F8" s="271">
        <v>2</v>
      </c>
      <c r="G8" s="112">
        <v>9</v>
      </c>
      <c r="H8" s="110">
        <v>303</v>
      </c>
      <c r="I8" s="271">
        <v>1.5</v>
      </c>
      <c r="J8" s="112">
        <v>4</v>
      </c>
      <c r="K8" s="110">
        <v>291</v>
      </c>
      <c r="L8" s="271">
        <v>1.3</v>
      </c>
      <c r="M8" s="112">
        <v>6</v>
      </c>
      <c r="N8" s="110">
        <v>275</v>
      </c>
      <c r="O8" s="271">
        <v>1.6</v>
      </c>
      <c r="P8" s="112">
        <v>7</v>
      </c>
      <c r="Q8" s="110">
        <v>254</v>
      </c>
      <c r="R8" s="271">
        <v>1.4</v>
      </c>
      <c r="S8" s="112">
        <v>13</v>
      </c>
      <c r="T8" s="111" t="s">
        <v>169</v>
      </c>
      <c r="U8" s="110">
        <v>3</v>
      </c>
    </row>
    <row r="9" spans="1:21">
      <c r="A9" s="109" t="s">
        <v>25</v>
      </c>
      <c r="B9" s="110">
        <v>288</v>
      </c>
      <c r="C9" s="271">
        <v>2.1</v>
      </c>
      <c r="D9" s="112">
        <v>9</v>
      </c>
      <c r="E9" s="110">
        <v>296</v>
      </c>
      <c r="F9" s="271">
        <v>2</v>
      </c>
      <c r="G9" s="112">
        <v>10</v>
      </c>
      <c r="H9" s="110">
        <v>289</v>
      </c>
      <c r="I9" s="271">
        <v>1.6</v>
      </c>
      <c r="J9" s="112">
        <v>14</v>
      </c>
      <c r="K9" s="110">
        <v>275</v>
      </c>
      <c r="L9" s="271">
        <v>1.3</v>
      </c>
      <c r="M9" s="112">
        <v>17</v>
      </c>
      <c r="N9" s="110">
        <v>259</v>
      </c>
      <c r="O9" s="271">
        <v>1.8</v>
      </c>
      <c r="P9" s="112">
        <v>18</v>
      </c>
      <c r="Q9" s="110">
        <v>249</v>
      </c>
      <c r="R9" s="271">
        <v>1.9</v>
      </c>
      <c r="S9" s="112">
        <v>18</v>
      </c>
      <c r="T9" s="111" t="s">
        <v>204</v>
      </c>
      <c r="U9" s="110">
        <v>9</v>
      </c>
    </row>
    <row r="10" spans="1:21">
      <c r="A10" s="109" t="s">
        <v>20</v>
      </c>
      <c r="B10" s="110">
        <v>298</v>
      </c>
      <c r="C10" s="271">
        <v>2.7</v>
      </c>
      <c r="D10" s="112">
        <v>3</v>
      </c>
      <c r="E10" s="110">
        <v>306</v>
      </c>
      <c r="F10" s="271">
        <v>2.2000000000000002</v>
      </c>
      <c r="G10" s="112">
        <v>2</v>
      </c>
      <c r="H10" s="110">
        <v>310</v>
      </c>
      <c r="I10" s="271">
        <v>1.8</v>
      </c>
      <c r="J10" s="112">
        <v>1</v>
      </c>
      <c r="K10" s="110">
        <v>296</v>
      </c>
      <c r="L10" s="271">
        <v>1.7</v>
      </c>
      <c r="M10" s="112">
        <v>2</v>
      </c>
      <c r="N10" s="110">
        <v>277</v>
      </c>
      <c r="O10" s="271">
        <v>1.5</v>
      </c>
      <c r="P10" s="112">
        <v>4</v>
      </c>
      <c r="Q10" s="110">
        <v>253</v>
      </c>
      <c r="R10" s="271">
        <v>1.6</v>
      </c>
      <c r="S10" s="112">
        <v>16</v>
      </c>
      <c r="T10" s="111" t="s">
        <v>205</v>
      </c>
      <c r="U10" s="110">
        <v>13</v>
      </c>
    </row>
    <row r="11" spans="1:21">
      <c r="A11" s="113" t="s">
        <v>38</v>
      </c>
      <c r="B11" s="114" t="s">
        <v>159</v>
      </c>
      <c r="C11" s="272" t="s">
        <v>159</v>
      </c>
      <c r="D11" s="115" t="s">
        <v>159</v>
      </c>
      <c r="E11" s="114">
        <v>295</v>
      </c>
      <c r="F11" s="272">
        <v>1.8</v>
      </c>
      <c r="G11" s="115">
        <v>11</v>
      </c>
      <c r="H11" s="114">
        <v>296</v>
      </c>
      <c r="I11" s="272">
        <v>2</v>
      </c>
      <c r="J11" s="115">
        <v>10</v>
      </c>
      <c r="K11" s="114">
        <v>285</v>
      </c>
      <c r="L11" s="272">
        <v>1.8</v>
      </c>
      <c r="M11" s="115">
        <v>9</v>
      </c>
      <c r="N11" s="114">
        <v>273</v>
      </c>
      <c r="O11" s="272">
        <v>1.7</v>
      </c>
      <c r="P11" s="115">
        <v>10</v>
      </c>
      <c r="Q11" s="114">
        <v>260</v>
      </c>
      <c r="R11" s="272">
        <v>2.4</v>
      </c>
      <c r="S11" s="115">
        <v>8</v>
      </c>
      <c r="T11" s="111" t="s">
        <v>201</v>
      </c>
      <c r="U11" s="110">
        <v>-3</v>
      </c>
    </row>
    <row r="12" spans="1:21">
      <c r="A12" s="109" t="s">
        <v>184</v>
      </c>
      <c r="B12" s="110">
        <v>282</v>
      </c>
      <c r="C12" s="271">
        <v>3.1</v>
      </c>
      <c r="D12" s="112">
        <v>14</v>
      </c>
      <c r="E12" s="110">
        <v>288</v>
      </c>
      <c r="F12" s="271">
        <v>2.2000000000000002</v>
      </c>
      <c r="G12" s="112">
        <v>16</v>
      </c>
      <c r="H12" s="110">
        <v>285</v>
      </c>
      <c r="I12" s="271">
        <v>1.6</v>
      </c>
      <c r="J12" s="112">
        <v>16</v>
      </c>
      <c r="K12" s="110">
        <v>275</v>
      </c>
      <c r="L12" s="271">
        <v>1.6</v>
      </c>
      <c r="M12" s="112">
        <v>16</v>
      </c>
      <c r="N12" s="110">
        <v>266</v>
      </c>
      <c r="O12" s="271">
        <v>2.1</v>
      </c>
      <c r="P12" s="112">
        <v>15</v>
      </c>
      <c r="Q12" s="110">
        <v>251</v>
      </c>
      <c r="R12" s="271">
        <v>2.2999999999999998</v>
      </c>
      <c r="S12" s="112">
        <v>17</v>
      </c>
      <c r="T12" s="111" t="s">
        <v>206</v>
      </c>
      <c r="U12" s="110">
        <v>3</v>
      </c>
    </row>
    <row r="13" spans="1:21">
      <c r="A13" s="109" t="s">
        <v>19</v>
      </c>
      <c r="B13" s="110">
        <v>298</v>
      </c>
      <c r="C13" s="271">
        <v>3.4</v>
      </c>
      <c r="D13" s="112">
        <v>2</v>
      </c>
      <c r="E13" s="110">
        <v>301</v>
      </c>
      <c r="F13" s="271">
        <v>2.8</v>
      </c>
      <c r="G13" s="112">
        <v>6</v>
      </c>
      <c r="H13" s="110">
        <v>310</v>
      </c>
      <c r="I13" s="271">
        <v>1.9</v>
      </c>
      <c r="J13" s="112">
        <v>2</v>
      </c>
      <c r="K13" s="110">
        <v>302</v>
      </c>
      <c r="L13" s="271">
        <v>1.7</v>
      </c>
      <c r="M13" s="112">
        <v>1</v>
      </c>
      <c r="N13" s="110">
        <v>282</v>
      </c>
      <c r="O13" s="271">
        <v>2.2999999999999998</v>
      </c>
      <c r="P13" s="112">
        <v>1</v>
      </c>
      <c r="Q13" s="110">
        <v>262</v>
      </c>
      <c r="R13" s="271">
        <v>3</v>
      </c>
      <c r="S13" s="112">
        <v>5</v>
      </c>
      <c r="T13" s="111" t="s">
        <v>207</v>
      </c>
      <c r="U13" s="110">
        <v>3</v>
      </c>
    </row>
    <row r="14" spans="1:21">
      <c r="A14" s="109" t="s">
        <v>33</v>
      </c>
      <c r="B14" s="110">
        <v>302</v>
      </c>
      <c r="C14" s="271">
        <v>2.6</v>
      </c>
      <c r="D14" s="112">
        <v>1</v>
      </c>
      <c r="E14" s="110">
        <v>305</v>
      </c>
      <c r="F14" s="271">
        <v>2.1</v>
      </c>
      <c r="G14" s="112">
        <v>3</v>
      </c>
      <c r="H14" s="110">
        <v>293</v>
      </c>
      <c r="I14" s="271">
        <v>1.6</v>
      </c>
      <c r="J14" s="112">
        <v>11</v>
      </c>
      <c r="K14" s="110">
        <v>277</v>
      </c>
      <c r="L14" s="271">
        <v>1.3</v>
      </c>
      <c r="M14" s="112">
        <v>14</v>
      </c>
      <c r="N14" s="110">
        <v>261</v>
      </c>
      <c r="O14" s="271">
        <v>1.8</v>
      </c>
      <c r="P14" s="112">
        <v>17</v>
      </c>
      <c r="Q14" s="110">
        <v>256</v>
      </c>
      <c r="R14" s="271">
        <v>2.8</v>
      </c>
      <c r="S14" s="112">
        <v>12</v>
      </c>
      <c r="T14" s="111" t="s">
        <v>208</v>
      </c>
      <c r="U14" s="110">
        <v>11</v>
      </c>
    </row>
    <row r="15" spans="1:21">
      <c r="A15" s="109" t="s">
        <v>172</v>
      </c>
      <c r="B15" s="110">
        <v>294</v>
      </c>
      <c r="C15" s="271">
        <v>2.7</v>
      </c>
      <c r="D15" s="112">
        <v>6</v>
      </c>
      <c r="E15" s="110">
        <v>303</v>
      </c>
      <c r="F15" s="271">
        <v>2</v>
      </c>
      <c r="G15" s="112">
        <v>4</v>
      </c>
      <c r="H15" s="110">
        <v>301</v>
      </c>
      <c r="I15" s="271">
        <v>1.9</v>
      </c>
      <c r="J15" s="112">
        <v>6</v>
      </c>
      <c r="K15" s="110">
        <v>293</v>
      </c>
      <c r="L15" s="271">
        <v>1.7</v>
      </c>
      <c r="M15" s="112">
        <v>4</v>
      </c>
      <c r="N15" s="110">
        <v>278</v>
      </c>
      <c r="O15" s="271">
        <v>1.6</v>
      </c>
      <c r="P15" s="112">
        <v>3</v>
      </c>
      <c r="Q15" s="110">
        <v>261</v>
      </c>
      <c r="R15" s="271">
        <v>1.7</v>
      </c>
      <c r="S15" s="112">
        <v>7</v>
      </c>
      <c r="T15" s="111" t="s">
        <v>169</v>
      </c>
      <c r="U15" s="110">
        <v>1</v>
      </c>
    </row>
    <row r="16" spans="1:21">
      <c r="A16" s="109" t="s">
        <v>24</v>
      </c>
      <c r="B16" s="110">
        <v>287</v>
      </c>
      <c r="C16" s="271">
        <v>2.4</v>
      </c>
      <c r="D16" s="112">
        <v>11</v>
      </c>
      <c r="E16" s="110">
        <v>301</v>
      </c>
      <c r="F16" s="271">
        <v>1.7</v>
      </c>
      <c r="G16" s="112">
        <v>7</v>
      </c>
      <c r="H16" s="110">
        <v>302</v>
      </c>
      <c r="I16" s="271">
        <v>1.5</v>
      </c>
      <c r="J16" s="112">
        <v>5</v>
      </c>
      <c r="K16" s="110">
        <v>293</v>
      </c>
      <c r="L16" s="271">
        <v>1.2</v>
      </c>
      <c r="M16" s="112">
        <v>5</v>
      </c>
      <c r="N16" s="110">
        <v>277</v>
      </c>
      <c r="O16" s="271">
        <v>1.3</v>
      </c>
      <c r="P16" s="112">
        <v>5</v>
      </c>
      <c r="Q16" s="110">
        <v>259</v>
      </c>
      <c r="R16" s="271">
        <v>1.8</v>
      </c>
      <c r="S16" s="112">
        <v>11</v>
      </c>
      <c r="T16" s="111" t="s">
        <v>160</v>
      </c>
      <c r="U16" s="110">
        <v>0</v>
      </c>
    </row>
    <row r="17" spans="1:21">
      <c r="A17" s="109" t="s">
        <v>41</v>
      </c>
      <c r="B17" s="110">
        <v>291</v>
      </c>
      <c r="C17" s="271">
        <v>3.1</v>
      </c>
      <c r="D17" s="112">
        <v>7</v>
      </c>
      <c r="E17" s="110">
        <v>285</v>
      </c>
      <c r="F17" s="271">
        <v>1.4</v>
      </c>
      <c r="G17" s="112">
        <v>19</v>
      </c>
      <c r="H17" s="110">
        <v>280</v>
      </c>
      <c r="I17" s="271">
        <v>2.2999999999999998</v>
      </c>
      <c r="J17" s="112">
        <v>19</v>
      </c>
      <c r="K17" s="110">
        <v>271</v>
      </c>
      <c r="L17" s="271">
        <v>3.1</v>
      </c>
      <c r="M17" s="112">
        <v>19</v>
      </c>
      <c r="N17" s="110">
        <v>258</v>
      </c>
      <c r="O17" s="271">
        <v>3.3</v>
      </c>
      <c r="P17" s="112">
        <v>19</v>
      </c>
      <c r="Q17" s="110">
        <v>244</v>
      </c>
      <c r="R17" s="271">
        <v>4.0999999999999996</v>
      </c>
      <c r="S17" s="112">
        <v>19</v>
      </c>
      <c r="T17" s="111" t="s">
        <v>171</v>
      </c>
      <c r="U17" s="110">
        <v>12</v>
      </c>
    </row>
    <row r="18" spans="1:21">
      <c r="A18" s="109" t="s">
        <v>29</v>
      </c>
      <c r="B18" s="110">
        <v>287</v>
      </c>
      <c r="C18" s="271">
        <v>2.2000000000000002</v>
      </c>
      <c r="D18" s="112">
        <v>12</v>
      </c>
      <c r="E18" s="110">
        <v>287</v>
      </c>
      <c r="F18" s="271">
        <v>2</v>
      </c>
      <c r="G18" s="112">
        <v>17</v>
      </c>
      <c r="H18" s="110">
        <v>284</v>
      </c>
      <c r="I18" s="271">
        <v>1.7</v>
      </c>
      <c r="J18" s="112">
        <v>17</v>
      </c>
      <c r="K18" s="110">
        <v>279</v>
      </c>
      <c r="L18" s="271">
        <v>2.1</v>
      </c>
      <c r="M18" s="112">
        <v>12</v>
      </c>
      <c r="N18" s="110">
        <v>275</v>
      </c>
      <c r="O18" s="271">
        <v>2.4</v>
      </c>
      <c r="P18" s="112">
        <v>6</v>
      </c>
      <c r="Q18" s="110">
        <v>271</v>
      </c>
      <c r="R18" s="271">
        <v>2.5</v>
      </c>
      <c r="S18" s="112">
        <v>1</v>
      </c>
      <c r="T18" s="111" t="s">
        <v>190</v>
      </c>
      <c r="U18" s="110">
        <v>-11</v>
      </c>
    </row>
    <row r="19" spans="1:21">
      <c r="A19" s="109" t="s">
        <v>23</v>
      </c>
      <c r="B19" s="110">
        <v>289</v>
      </c>
      <c r="C19" s="271">
        <v>3.4</v>
      </c>
      <c r="D19" s="112">
        <v>8</v>
      </c>
      <c r="E19" s="110">
        <v>308</v>
      </c>
      <c r="F19" s="271">
        <v>2</v>
      </c>
      <c r="G19" s="112">
        <v>1</v>
      </c>
      <c r="H19" s="110">
        <v>305</v>
      </c>
      <c r="I19" s="271">
        <v>1.5</v>
      </c>
      <c r="J19" s="112">
        <v>3</v>
      </c>
      <c r="K19" s="110">
        <v>294</v>
      </c>
      <c r="L19" s="271">
        <v>1.7</v>
      </c>
      <c r="M19" s="112">
        <v>3</v>
      </c>
      <c r="N19" s="110">
        <v>278</v>
      </c>
      <c r="O19" s="271">
        <v>1.6</v>
      </c>
      <c r="P19" s="112">
        <v>2</v>
      </c>
      <c r="Q19" s="110">
        <v>259</v>
      </c>
      <c r="R19" s="271">
        <v>1.5</v>
      </c>
      <c r="S19" s="112">
        <v>10</v>
      </c>
      <c r="T19" s="111" t="s">
        <v>206</v>
      </c>
      <c r="U19" s="110">
        <v>2</v>
      </c>
    </row>
    <row r="20" spans="1:21">
      <c r="A20" s="109" t="s">
        <v>35</v>
      </c>
      <c r="B20" s="110" t="s">
        <v>159</v>
      </c>
      <c r="C20" s="271" t="s">
        <v>159</v>
      </c>
      <c r="D20" s="112" t="s">
        <v>159</v>
      </c>
      <c r="E20" s="110">
        <v>285</v>
      </c>
      <c r="F20" s="271">
        <v>2.2000000000000002</v>
      </c>
      <c r="G20" s="112">
        <v>18</v>
      </c>
      <c r="H20" s="110">
        <v>283</v>
      </c>
      <c r="I20" s="271">
        <v>2</v>
      </c>
      <c r="J20" s="112">
        <v>18</v>
      </c>
      <c r="K20" s="110">
        <v>279</v>
      </c>
      <c r="L20" s="271">
        <v>2.2000000000000002</v>
      </c>
      <c r="M20" s="112">
        <v>13</v>
      </c>
      <c r="N20" s="110">
        <v>271</v>
      </c>
      <c r="O20" s="271">
        <v>1.7</v>
      </c>
      <c r="P20" s="112">
        <v>12</v>
      </c>
      <c r="Q20" s="110">
        <v>267</v>
      </c>
      <c r="R20" s="271">
        <v>2.5</v>
      </c>
      <c r="S20" s="112">
        <v>2</v>
      </c>
      <c r="T20" s="111" t="s">
        <v>209</v>
      </c>
      <c r="U20" s="110">
        <v>-16</v>
      </c>
    </row>
    <row r="21" spans="1:21">
      <c r="A21" s="117" t="s">
        <v>90</v>
      </c>
      <c r="B21" s="118">
        <v>285</v>
      </c>
      <c r="C21" s="273">
        <v>3.5</v>
      </c>
      <c r="D21" s="120">
        <v>13</v>
      </c>
      <c r="E21" s="118">
        <v>289</v>
      </c>
      <c r="F21" s="273">
        <v>2.2999999999999998</v>
      </c>
      <c r="G21" s="120">
        <v>15</v>
      </c>
      <c r="H21" s="118">
        <v>292</v>
      </c>
      <c r="I21" s="273">
        <v>1.8</v>
      </c>
      <c r="J21" s="120">
        <v>12</v>
      </c>
      <c r="K21" s="118">
        <v>283</v>
      </c>
      <c r="L21" s="273">
        <v>1.5</v>
      </c>
      <c r="M21" s="120">
        <v>11</v>
      </c>
      <c r="N21" s="118">
        <v>272</v>
      </c>
      <c r="O21" s="273">
        <v>1.8</v>
      </c>
      <c r="P21" s="120">
        <v>11</v>
      </c>
      <c r="Q21" s="118">
        <v>263</v>
      </c>
      <c r="R21" s="273">
        <v>2</v>
      </c>
      <c r="S21" s="120">
        <v>3</v>
      </c>
      <c r="T21" s="119" t="s">
        <v>162</v>
      </c>
      <c r="U21" s="118">
        <v>-10</v>
      </c>
    </row>
    <row r="22" spans="1:21">
      <c r="A22" s="109" t="s">
        <v>176</v>
      </c>
      <c r="B22" s="110">
        <v>277</v>
      </c>
      <c r="C22" s="271">
        <v>3.9</v>
      </c>
      <c r="D22" s="112">
        <v>15</v>
      </c>
      <c r="E22" s="110">
        <v>293</v>
      </c>
      <c r="F22" s="271">
        <v>3.3</v>
      </c>
      <c r="G22" s="112">
        <v>14</v>
      </c>
      <c r="H22" s="110">
        <v>285</v>
      </c>
      <c r="I22" s="271">
        <v>2.5</v>
      </c>
      <c r="J22" s="112">
        <v>15</v>
      </c>
      <c r="K22" s="110">
        <v>275</v>
      </c>
      <c r="L22" s="271">
        <v>2.4</v>
      </c>
      <c r="M22" s="112">
        <v>18</v>
      </c>
      <c r="N22" s="110">
        <v>263</v>
      </c>
      <c r="O22" s="271">
        <v>2.8</v>
      </c>
      <c r="P22" s="112">
        <v>16</v>
      </c>
      <c r="Q22" s="110">
        <v>253</v>
      </c>
      <c r="R22" s="271">
        <v>2.9</v>
      </c>
      <c r="S22" s="112">
        <v>14</v>
      </c>
      <c r="T22" s="111" t="s">
        <v>210</v>
      </c>
      <c r="U22" s="110">
        <v>-1</v>
      </c>
    </row>
    <row r="23" spans="1:21">
      <c r="A23" s="151" t="s">
        <v>56</v>
      </c>
      <c r="B23" s="145">
        <v>290</v>
      </c>
      <c r="C23" s="276">
        <v>0.8</v>
      </c>
      <c r="D23" s="147"/>
      <c r="E23" s="145">
        <v>296</v>
      </c>
      <c r="F23" s="276">
        <v>0.5</v>
      </c>
      <c r="G23" s="147"/>
      <c r="H23" s="145">
        <v>295</v>
      </c>
      <c r="I23" s="276">
        <v>0.4</v>
      </c>
      <c r="J23" s="147"/>
      <c r="K23" s="145">
        <v>284</v>
      </c>
      <c r="L23" s="276">
        <v>0.4</v>
      </c>
      <c r="M23" s="147"/>
      <c r="N23" s="145">
        <v>271</v>
      </c>
      <c r="O23" s="276">
        <v>0.5</v>
      </c>
      <c r="P23" s="147"/>
      <c r="Q23" s="145">
        <v>258</v>
      </c>
      <c r="R23" s="276">
        <v>0.5</v>
      </c>
      <c r="S23" s="147"/>
      <c r="T23" s="146" t="s">
        <v>173</v>
      </c>
      <c r="U23" s="148"/>
    </row>
    <row r="24" spans="1:21" ht="15.75" thickBot="1">
      <c r="A24" s="130" t="s">
        <v>178</v>
      </c>
      <c r="B24" s="131">
        <v>-5.7</v>
      </c>
      <c r="C24" s="277"/>
      <c r="D24" s="14"/>
      <c r="E24" s="131">
        <v>-6.6</v>
      </c>
      <c r="F24" s="132"/>
      <c r="G24" s="14"/>
      <c r="H24" s="131">
        <v>-2.6</v>
      </c>
      <c r="I24" s="132"/>
      <c r="J24" s="14"/>
      <c r="K24" s="131">
        <v>-1</v>
      </c>
      <c r="L24" s="132"/>
      <c r="M24" s="14"/>
      <c r="N24" s="131">
        <v>0.7</v>
      </c>
      <c r="O24" s="132"/>
      <c r="P24" s="14"/>
      <c r="Q24" s="131">
        <v>5.0999999999999996</v>
      </c>
      <c r="R24" s="132"/>
      <c r="S24" s="14"/>
      <c r="T24" s="152"/>
      <c r="U24" s="97"/>
    </row>
    <row r="25" spans="1:21" ht="15.75" thickTop="1">
      <c r="A25" s="51"/>
    </row>
    <row r="26" spans="1:21" ht="15.75">
      <c r="A26" s="135" t="s">
        <v>211</v>
      </c>
    </row>
    <row r="27" spans="1:21" ht="15.75">
      <c r="A27" s="135" t="s">
        <v>212</v>
      </c>
    </row>
    <row r="28" spans="1:21" ht="15.75">
      <c r="A28" s="135" t="s">
        <v>183</v>
      </c>
    </row>
    <row r="29" spans="1:21" ht="15.75">
      <c r="A29" s="31" t="s">
        <v>195</v>
      </c>
    </row>
  </sheetData>
  <mergeCells count="12">
    <mergeCell ref="Q3:R3"/>
    <mergeCell ref="Q2:S2"/>
    <mergeCell ref="N2:P2"/>
    <mergeCell ref="K2:M2"/>
    <mergeCell ref="B2:D2"/>
    <mergeCell ref="E2:G2"/>
    <mergeCell ref="H2:J2"/>
    <mergeCell ref="N3:O3"/>
    <mergeCell ref="E3:F3"/>
    <mergeCell ref="H3:I3"/>
    <mergeCell ref="K3:L3"/>
    <mergeCell ref="B3:C3"/>
  </mergeCells>
  <phoneticPr fontId="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M19"/>
  <sheetViews>
    <sheetView workbookViewId="0">
      <selection activeCell="D24" sqref="D24"/>
    </sheetView>
  </sheetViews>
  <sheetFormatPr defaultRowHeight="15"/>
  <cols>
    <col min="1" max="1" width="18.85546875" customWidth="1"/>
    <col min="2" max="2" width="16.7109375" customWidth="1"/>
    <col min="3" max="3" width="30.42578125" customWidth="1"/>
  </cols>
  <sheetData>
    <row r="1" spans="1:13" ht="16.5" thickBot="1">
      <c r="A1" s="2" t="s">
        <v>215</v>
      </c>
    </row>
    <row r="2" spans="1:13" ht="15.75" thickTop="1">
      <c r="A2" s="153"/>
      <c r="B2" s="53"/>
      <c r="C2" s="53"/>
      <c r="D2" s="615" t="s">
        <v>134</v>
      </c>
      <c r="E2" s="616"/>
      <c r="F2" s="615" t="s">
        <v>135</v>
      </c>
      <c r="G2" s="616"/>
      <c r="H2" s="615" t="s">
        <v>136</v>
      </c>
      <c r="I2" s="616"/>
      <c r="J2" s="615" t="s">
        <v>137</v>
      </c>
      <c r="K2" s="616"/>
      <c r="L2" s="615" t="s">
        <v>216</v>
      </c>
      <c r="M2" s="646"/>
    </row>
    <row r="3" spans="1:13" ht="15.75" thickBot="1">
      <c r="A3" s="154"/>
      <c r="B3" s="14"/>
      <c r="C3" s="14"/>
      <c r="D3" s="643" t="s">
        <v>217</v>
      </c>
      <c r="E3" s="644"/>
      <c r="F3" s="643" t="s">
        <v>217</v>
      </c>
      <c r="G3" s="644"/>
      <c r="H3" s="643" t="s">
        <v>217</v>
      </c>
      <c r="I3" s="644"/>
      <c r="J3" s="643" t="s">
        <v>217</v>
      </c>
      <c r="K3" s="644"/>
      <c r="L3" s="643" t="s">
        <v>217</v>
      </c>
      <c r="M3" s="647"/>
    </row>
    <row r="4" spans="1:13" ht="15.75" thickTop="1">
      <c r="A4" s="553" t="s">
        <v>5</v>
      </c>
      <c r="B4" s="156" t="s">
        <v>90</v>
      </c>
      <c r="C4" s="157" t="s">
        <v>218</v>
      </c>
      <c r="D4" s="18">
        <v>8.6</v>
      </c>
      <c r="E4" s="278">
        <v>1.1000000000000001</v>
      </c>
      <c r="F4" s="18">
        <v>24.9</v>
      </c>
      <c r="G4" s="278">
        <v>1.6</v>
      </c>
      <c r="H4" s="18">
        <v>41.6</v>
      </c>
      <c r="I4" s="278">
        <v>2</v>
      </c>
      <c r="J4" s="18">
        <v>17.399999999999999</v>
      </c>
      <c r="K4" s="278">
        <v>1.5</v>
      </c>
      <c r="L4" s="18">
        <v>1.9</v>
      </c>
      <c r="M4" s="206">
        <v>0.5</v>
      </c>
    </row>
    <row r="5" spans="1:13">
      <c r="A5" s="155"/>
      <c r="B5" s="61"/>
      <c r="C5" s="157" t="s">
        <v>219</v>
      </c>
      <c r="D5" s="18">
        <v>2.1</v>
      </c>
      <c r="E5" s="278">
        <v>0.5</v>
      </c>
      <c r="F5" s="18">
        <v>11.7</v>
      </c>
      <c r="G5" s="278">
        <v>1.1000000000000001</v>
      </c>
      <c r="H5" s="18">
        <v>35.9</v>
      </c>
      <c r="I5" s="278">
        <v>1.7</v>
      </c>
      <c r="J5" s="18">
        <v>39.799999999999997</v>
      </c>
      <c r="K5" s="278">
        <v>1.6</v>
      </c>
      <c r="L5" s="18">
        <v>10.5</v>
      </c>
      <c r="M5" s="206">
        <v>1</v>
      </c>
    </row>
    <row r="6" spans="1:13" ht="15.75" thickBot="1">
      <c r="A6" s="155"/>
      <c r="B6" s="64"/>
      <c r="C6" s="158" t="s">
        <v>220</v>
      </c>
      <c r="D6" s="65">
        <v>0.6</v>
      </c>
      <c r="E6" s="279">
        <v>0.3</v>
      </c>
      <c r="F6" s="65">
        <v>6.3</v>
      </c>
      <c r="G6" s="279">
        <v>0.8</v>
      </c>
      <c r="H6" s="65">
        <v>24.1</v>
      </c>
      <c r="I6" s="279">
        <v>1.3</v>
      </c>
      <c r="J6" s="65">
        <v>44.8</v>
      </c>
      <c r="K6" s="279">
        <v>1.8</v>
      </c>
      <c r="L6" s="65">
        <v>24.1</v>
      </c>
      <c r="M6" s="282">
        <v>1.6</v>
      </c>
    </row>
    <row r="7" spans="1:13">
      <c r="A7" s="155"/>
      <c r="B7" s="156" t="s">
        <v>56</v>
      </c>
      <c r="C7" s="157" t="s">
        <v>218</v>
      </c>
      <c r="D7" s="18">
        <v>8.6999999999999993</v>
      </c>
      <c r="E7" s="278">
        <v>0.2</v>
      </c>
      <c r="F7" s="18">
        <v>23</v>
      </c>
      <c r="G7" s="278">
        <v>0.4</v>
      </c>
      <c r="H7" s="18">
        <v>39.6</v>
      </c>
      <c r="I7" s="278">
        <v>0.4</v>
      </c>
      <c r="J7" s="18">
        <v>24.9</v>
      </c>
      <c r="K7" s="278">
        <v>0.4</v>
      </c>
      <c r="L7" s="18">
        <v>3.5</v>
      </c>
      <c r="M7" s="206">
        <v>0.2</v>
      </c>
    </row>
    <row r="8" spans="1:13">
      <c r="A8" s="155"/>
      <c r="B8" s="61"/>
      <c r="C8" s="157" t="s">
        <v>219</v>
      </c>
      <c r="D8" s="18">
        <v>2.1</v>
      </c>
      <c r="E8" s="278">
        <v>0.1</v>
      </c>
      <c r="F8" s="18">
        <v>11.7</v>
      </c>
      <c r="G8" s="278">
        <v>0.2</v>
      </c>
      <c r="H8" s="18">
        <v>37.9</v>
      </c>
      <c r="I8" s="278">
        <v>0.3</v>
      </c>
      <c r="J8" s="18">
        <v>39.700000000000003</v>
      </c>
      <c r="K8" s="278">
        <v>0.3</v>
      </c>
      <c r="L8" s="18">
        <v>8.6</v>
      </c>
      <c r="M8" s="206">
        <v>0.2</v>
      </c>
    </row>
    <row r="9" spans="1:13" ht="15.75" thickBot="1">
      <c r="A9" s="159"/>
      <c r="B9" s="64"/>
      <c r="C9" s="158" t="s">
        <v>220</v>
      </c>
      <c r="D9" s="65">
        <v>0.7</v>
      </c>
      <c r="E9" s="279">
        <v>0.1</v>
      </c>
      <c r="F9" s="65">
        <v>4.0999999999999996</v>
      </c>
      <c r="G9" s="279">
        <v>0.1</v>
      </c>
      <c r="H9" s="65">
        <v>22.4</v>
      </c>
      <c r="I9" s="279">
        <v>0.3</v>
      </c>
      <c r="J9" s="65">
        <v>49.4</v>
      </c>
      <c r="K9" s="279">
        <v>0.4</v>
      </c>
      <c r="L9" s="65">
        <v>23.4</v>
      </c>
      <c r="M9" s="282">
        <v>0.3</v>
      </c>
    </row>
    <row r="10" spans="1:13" ht="15.75" thickBot="1">
      <c r="A10" s="160" t="s">
        <v>6</v>
      </c>
      <c r="B10" s="161" t="s">
        <v>90</v>
      </c>
      <c r="C10" s="162" t="s">
        <v>218</v>
      </c>
      <c r="D10" s="163">
        <v>15.1</v>
      </c>
      <c r="E10" s="280">
        <v>1.5</v>
      </c>
      <c r="F10" s="163">
        <v>30.7</v>
      </c>
      <c r="G10" s="280">
        <v>1.9</v>
      </c>
      <c r="H10" s="163">
        <v>34.200000000000003</v>
      </c>
      <c r="I10" s="280">
        <v>1.7</v>
      </c>
      <c r="J10" s="163">
        <v>12.6</v>
      </c>
      <c r="K10" s="280">
        <v>1.4</v>
      </c>
      <c r="L10" s="163">
        <v>1.8</v>
      </c>
      <c r="M10" s="283">
        <v>0.6</v>
      </c>
    </row>
    <row r="11" spans="1:13">
      <c r="A11" s="164"/>
      <c r="B11" s="61"/>
      <c r="C11" s="157" t="s">
        <v>219</v>
      </c>
      <c r="D11" s="18">
        <v>4.5999999999999996</v>
      </c>
      <c r="E11" s="278">
        <v>0.6</v>
      </c>
      <c r="F11" s="18">
        <v>17.100000000000001</v>
      </c>
      <c r="G11" s="278">
        <v>1.2</v>
      </c>
      <c r="H11" s="18">
        <v>38.1</v>
      </c>
      <c r="I11" s="278">
        <v>1.7</v>
      </c>
      <c r="J11" s="18">
        <v>31.7</v>
      </c>
      <c r="K11" s="278">
        <v>1.8</v>
      </c>
      <c r="L11" s="18">
        <v>8.6</v>
      </c>
      <c r="M11" s="206">
        <v>1.1000000000000001</v>
      </c>
    </row>
    <row r="12" spans="1:13" ht="15.75" thickBot="1">
      <c r="A12" s="155"/>
      <c r="B12" s="64"/>
      <c r="C12" s="158" t="s">
        <v>220</v>
      </c>
      <c r="D12" s="65">
        <v>1.9</v>
      </c>
      <c r="E12" s="279">
        <v>0.5</v>
      </c>
      <c r="F12" s="65">
        <v>9.5</v>
      </c>
      <c r="G12" s="279">
        <v>1.2</v>
      </c>
      <c r="H12" s="65">
        <v>27.5</v>
      </c>
      <c r="I12" s="279">
        <v>1.7</v>
      </c>
      <c r="J12" s="65">
        <v>40</v>
      </c>
      <c r="K12" s="279">
        <v>1.7</v>
      </c>
      <c r="L12" s="65">
        <v>21.1</v>
      </c>
      <c r="M12" s="282">
        <v>1.4</v>
      </c>
    </row>
    <row r="13" spans="1:13" ht="15.75" thickBot="1">
      <c r="A13" s="155"/>
      <c r="B13" s="161" t="s">
        <v>56</v>
      </c>
      <c r="C13" s="162" t="s">
        <v>218</v>
      </c>
      <c r="D13" s="163">
        <v>13.2</v>
      </c>
      <c r="E13" s="280">
        <v>0.3</v>
      </c>
      <c r="F13" s="163">
        <v>25.5</v>
      </c>
      <c r="G13" s="280">
        <v>0.4</v>
      </c>
      <c r="H13" s="163">
        <v>37.200000000000003</v>
      </c>
      <c r="I13" s="280">
        <v>0.4</v>
      </c>
      <c r="J13" s="163">
        <v>20.7</v>
      </c>
      <c r="K13" s="280">
        <v>0.3</v>
      </c>
      <c r="L13" s="163">
        <v>3.2</v>
      </c>
      <c r="M13" s="283">
        <v>0.2</v>
      </c>
    </row>
    <row r="14" spans="1:13">
      <c r="A14" s="155"/>
      <c r="B14" s="61"/>
      <c r="C14" s="157" t="s">
        <v>219</v>
      </c>
      <c r="D14" s="18">
        <v>3.2</v>
      </c>
      <c r="E14" s="278">
        <v>0.1</v>
      </c>
      <c r="F14" s="18">
        <v>13.9</v>
      </c>
      <c r="G14" s="278">
        <v>0.2</v>
      </c>
      <c r="H14" s="18">
        <v>37.799999999999997</v>
      </c>
      <c r="I14" s="278">
        <v>0.3</v>
      </c>
      <c r="J14" s="18">
        <v>35.700000000000003</v>
      </c>
      <c r="K14" s="278">
        <v>0.3</v>
      </c>
      <c r="L14" s="18">
        <v>9.1999999999999993</v>
      </c>
      <c r="M14" s="206">
        <v>0.2</v>
      </c>
    </row>
    <row r="15" spans="1:13" ht="15.75" thickBot="1">
      <c r="A15" s="165"/>
      <c r="B15" s="98"/>
      <c r="C15" s="166" t="s">
        <v>220</v>
      </c>
      <c r="D15" s="20">
        <v>1</v>
      </c>
      <c r="E15" s="281">
        <v>0.1</v>
      </c>
      <c r="F15" s="20">
        <v>5.2</v>
      </c>
      <c r="G15" s="281">
        <v>0.2</v>
      </c>
      <c r="H15" s="20">
        <v>23.5</v>
      </c>
      <c r="I15" s="281">
        <v>0.3</v>
      </c>
      <c r="J15" s="20">
        <v>45.1</v>
      </c>
      <c r="K15" s="281">
        <v>0.4</v>
      </c>
      <c r="L15" s="20">
        <v>25.2</v>
      </c>
      <c r="M15" s="284">
        <v>0.3</v>
      </c>
    </row>
    <row r="16" spans="1:13" ht="15.75" thickTop="1">
      <c r="A16" s="116" t="s">
        <v>221</v>
      </c>
    </row>
    <row r="17" spans="1:1">
      <c r="A17" s="116" t="s">
        <v>222</v>
      </c>
    </row>
    <row r="18" spans="1:1">
      <c r="A18" s="116" t="s">
        <v>59</v>
      </c>
    </row>
    <row r="19" spans="1:1">
      <c r="A19" s="116" t="s">
        <v>223</v>
      </c>
    </row>
  </sheetData>
  <mergeCells count="10">
    <mergeCell ref="L3:M3"/>
    <mergeCell ref="D2:E2"/>
    <mergeCell ref="F2:G2"/>
    <mergeCell ref="H2:I2"/>
    <mergeCell ref="J2:K2"/>
    <mergeCell ref="L2:M2"/>
    <mergeCell ref="D3:E3"/>
    <mergeCell ref="F3:G3"/>
    <mergeCell ref="H3:I3"/>
    <mergeCell ref="J3:K3"/>
  </mergeCells>
  <phoneticPr fontId="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M14"/>
  <sheetViews>
    <sheetView workbookViewId="0"/>
  </sheetViews>
  <sheetFormatPr defaultRowHeight="15"/>
  <cols>
    <col min="1" max="1" width="14.5703125" customWidth="1"/>
    <col min="2" max="2" width="16.5703125" customWidth="1"/>
    <col min="3" max="3" width="29.7109375" customWidth="1"/>
    <col min="5" max="5" width="16.28515625" customWidth="1"/>
  </cols>
  <sheetData>
    <row r="1" spans="1:13" ht="16.5" thickBot="1">
      <c r="A1" s="2" t="s">
        <v>224</v>
      </c>
    </row>
    <row r="2" spans="1:13" ht="15.75" thickTop="1">
      <c r="A2" s="153"/>
      <c r="B2" s="53"/>
      <c r="C2" s="53"/>
      <c r="D2" s="615" t="s">
        <v>225</v>
      </c>
      <c r="E2" s="616"/>
      <c r="F2" s="615" t="s">
        <v>134</v>
      </c>
      <c r="G2" s="616"/>
      <c r="H2" s="615" t="s">
        <v>96</v>
      </c>
      <c r="I2" s="616"/>
      <c r="J2" s="615" t="s">
        <v>99</v>
      </c>
      <c r="K2" s="616"/>
      <c r="L2" s="615" t="s">
        <v>101</v>
      </c>
      <c r="M2" s="646"/>
    </row>
    <row r="3" spans="1:13" ht="15.75" thickBot="1">
      <c r="A3" s="154"/>
      <c r="B3" s="14"/>
      <c r="C3" s="14"/>
      <c r="D3" s="643" t="s">
        <v>217</v>
      </c>
      <c r="E3" s="644"/>
      <c r="F3" s="643" t="s">
        <v>217</v>
      </c>
      <c r="G3" s="644"/>
      <c r="H3" s="643" t="s">
        <v>217</v>
      </c>
      <c r="I3" s="644"/>
      <c r="J3" s="643" t="s">
        <v>217</v>
      </c>
      <c r="K3" s="644"/>
      <c r="L3" s="643" t="s">
        <v>217</v>
      </c>
      <c r="M3" s="647"/>
    </row>
    <row r="4" spans="1:13" ht="16.5" thickTop="1" thickBot="1">
      <c r="A4" s="167" t="s">
        <v>70</v>
      </c>
      <c r="B4" s="161" t="s">
        <v>90</v>
      </c>
      <c r="C4" s="162" t="s">
        <v>218</v>
      </c>
      <c r="D4" s="163">
        <v>21</v>
      </c>
      <c r="E4" s="280">
        <v>1.3</v>
      </c>
      <c r="F4" s="163">
        <v>24.4</v>
      </c>
      <c r="G4" s="280">
        <v>1.7</v>
      </c>
      <c r="H4" s="163">
        <v>30.5</v>
      </c>
      <c r="I4" s="280">
        <v>1.8</v>
      </c>
      <c r="J4" s="163">
        <v>9.3000000000000007</v>
      </c>
      <c r="K4" s="280">
        <v>1.1000000000000001</v>
      </c>
      <c r="L4" s="163">
        <v>0.8</v>
      </c>
      <c r="M4" s="283">
        <v>0.4</v>
      </c>
    </row>
    <row r="5" spans="1:13" ht="15.75" thickBot="1">
      <c r="A5" s="168"/>
      <c r="B5" s="90"/>
      <c r="C5" s="162" t="s">
        <v>219</v>
      </c>
      <c r="D5" s="163">
        <v>8</v>
      </c>
      <c r="E5" s="280">
        <v>0.7</v>
      </c>
      <c r="F5" s="163">
        <v>15.5</v>
      </c>
      <c r="G5" s="280">
        <v>1.3</v>
      </c>
      <c r="H5" s="163">
        <v>38.6</v>
      </c>
      <c r="I5" s="280">
        <v>1.5</v>
      </c>
      <c r="J5" s="163">
        <v>30.1</v>
      </c>
      <c r="K5" s="280">
        <v>1.5</v>
      </c>
      <c r="L5" s="163">
        <v>4</v>
      </c>
      <c r="M5" s="283">
        <v>0.8</v>
      </c>
    </row>
    <row r="6" spans="1:13" ht="15.75" thickBot="1">
      <c r="A6" s="168"/>
      <c r="B6" s="64"/>
      <c r="C6" s="158" t="s">
        <v>220</v>
      </c>
      <c r="D6" s="65">
        <v>4.0999999999999996</v>
      </c>
      <c r="E6" s="279">
        <v>0.6</v>
      </c>
      <c r="F6" s="65">
        <v>8</v>
      </c>
      <c r="G6" s="279">
        <v>0.9</v>
      </c>
      <c r="H6" s="65">
        <v>31</v>
      </c>
      <c r="I6" s="279">
        <v>1.6</v>
      </c>
      <c r="J6" s="65">
        <v>42.5</v>
      </c>
      <c r="K6" s="279">
        <v>1.7</v>
      </c>
      <c r="L6" s="65">
        <v>11</v>
      </c>
      <c r="M6" s="282">
        <v>1</v>
      </c>
    </row>
    <row r="7" spans="1:13" ht="15.75" thickBot="1">
      <c r="A7" s="168"/>
      <c r="B7" s="161" t="s">
        <v>56</v>
      </c>
      <c r="C7" s="162" t="s">
        <v>218</v>
      </c>
      <c r="D7" s="163">
        <v>27.4</v>
      </c>
      <c r="E7" s="280">
        <v>0.3</v>
      </c>
      <c r="F7" s="163">
        <v>15.7</v>
      </c>
      <c r="G7" s="280">
        <v>0.3</v>
      </c>
      <c r="H7" s="163">
        <v>24.8</v>
      </c>
      <c r="I7" s="280">
        <v>0.4</v>
      </c>
      <c r="J7" s="163">
        <v>16.899999999999999</v>
      </c>
      <c r="K7" s="280">
        <v>0.3</v>
      </c>
      <c r="L7" s="163">
        <v>2.2000000000000002</v>
      </c>
      <c r="M7" s="283">
        <v>0.2</v>
      </c>
    </row>
    <row r="8" spans="1:13" ht="15.75" thickBot="1">
      <c r="A8" s="169"/>
      <c r="B8" s="90"/>
      <c r="C8" s="162" t="s">
        <v>219</v>
      </c>
      <c r="D8" s="163">
        <v>12.3</v>
      </c>
      <c r="E8" s="280">
        <v>0.2</v>
      </c>
      <c r="F8" s="163">
        <v>13.9</v>
      </c>
      <c r="G8" s="280">
        <v>0.2</v>
      </c>
      <c r="H8" s="163">
        <v>32</v>
      </c>
      <c r="I8" s="280">
        <v>0.3</v>
      </c>
      <c r="J8" s="163">
        <v>26.1</v>
      </c>
      <c r="K8" s="280">
        <v>0.3</v>
      </c>
      <c r="L8" s="163">
        <v>4.4000000000000004</v>
      </c>
      <c r="M8" s="283">
        <v>0.1</v>
      </c>
    </row>
    <row r="9" spans="1:13" ht="15.75" thickBot="1">
      <c r="A9" s="170"/>
      <c r="B9" s="98"/>
      <c r="C9" s="166" t="s">
        <v>220</v>
      </c>
      <c r="D9" s="20">
        <v>4.2</v>
      </c>
      <c r="E9" s="281">
        <v>0.1</v>
      </c>
      <c r="F9" s="20">
        <v>7.7</v>
      </c>
      <c r="G9" s="281">
        <v>0.2</v>
      </c>
      <c r="H9" s="20">
        <v>30</v>
      </c>
      <c r="I9" s="281">
        <v>0.4</v>
      </c>
      <c r="J9" s="20">
        <v>41</v>
      </c>
      <c r="K9" s="281">
        <v>0.4</v>
      </c>
      <c r="L9" s="20">
        <v>10.8</v>
      </c>
      <c r="M9" s="20" t="s">
        <v>226</v>
      </c>
    </row>
    <row r="10" spans="1:13" ht="15.75" thickTop="1">
      <c r="A10" s="51"/>
    </row>
    <row r="11" spans="1:13">
      <c r="A11" s="116" t="s">
        <v>221</v>
      </c>
    </row>
    <row r="12" spans="1:13">
      <c r="A12" s="116" t="s">
        <v>222</v>
      </c>
    </row>
    <row r="13" spans="1:13">
      <c r="A13" s="116" t="s">
        <v>59</v>
      </c>
    </row>
    <row r="14" spans="1:13">
      <c r="A14" s="116" t="s">
        <v>223</v>
      </c>
    </row>
  </sheetData>
  <mergeCells count="10">
    <mergeCell ref="L3:M3"/>
    <mergeCell ref="D2:E2"/>
    <mergeCell ref="F2:G2"/>
    <mergeCell ref="H2:I2"/>
    <mergeCell ref="J2:K2"/>
    <mergeCell ref="L2:M2"/>
    <mergeCell ref="D3:E3"/>
    <mergeCell ref="F3:G3"/>
    <mergeCell ref="H3:I3"/>
    <mergeCell ref="J3:K3"/>
  </mergeCells>
  <phoneticPr fontId="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O31"/>
  <sheetViews>
    <sheetView workbookViewId="0">
      <selection activeCell="G26" sqref="G26"/>
    </sheetView>
  </sheetViews>
  <sheetFormatPr defaultRowHeight="15"/>
  <cols>
    <col min="1" max="1" width="47.140625" customWidth="1"/>
  </cols>
  <sheetData>
    <row r="1" spans="1:15" ht="16.5" thickBot="1">
      <c r="A1" s="2" t="s">
        <v>227</v>
      </c>
    </row>
    <row r="2" spans="1:15" ht="16.5" thickTop="1" thickBot="1">
      <c r="A2" s="46"/>
      <c r="B2" s="684" t="s">
        <v>157</v>
      </c>
      <c r="C2" s="685"/>
      <c r="D2" s="682" t="s">
        <v>134</v>
      </c>
      <c r="E2" s="686"/>
      <c r="F2" s="682" t="s">
        <v>96</v>
      </c>
      <c r="G2" s="686"/>
      <c r="H2" s="682" t="s">
        <v>99</v>
      </c>
      <c r="I2" s="686"/>
      <c r="J2" s="682" t="s">
        <v>101</v>
      </c>
      <c r="K2" s="686"/>
      <c r="L2" s="682" t="s">
        <v>103</v>
      </c>
      <c r="M2" s="686"/>
      <c r="N2" s="682" t="s">
        <v>228</v>
      </c>
      <c r="O2" s="683"/>
    </row>
    <row r="3" spans="1:15" ht="16.5" thickTop="1" thickBot="1">
      <c r="A3" s="171" t="s">
        <v>229</v>
      </c>
      <c r="B3" s="37">
        <v>281</v>
      </c>
      <c r="C3" s="287">
        <v>1.3</v>
      </c>
      <c r="D3" s="172">
        <v>2.2000000000000002</v>
      </c>
      <c r="E3" s="287">
        <v>0.4</v>
      </c>
      <c r="F3" s="172">
        <v>10.3</v>
      </c>
      <c r="G3" s="287">
        <v>0.9</v>
      </c>
      <c r="H3" s="172">
        <v>30.8</v>
      </c>
      <c r="I3" s="287">
        <v>1.3</v>
      </c>
      <c r="J3" s="172">
        <v>39.700000000000003</v>
      </c>
      <c r="K3" s="287">
        <v>1.5</v>
      </c>
      <c r="L3" s="172">
        <v>15.8</v>
      </c>
      <c r="M3" s="287">
        <v>1.1000000000000001</v>
      </c>
      <c r="N3" s="172">
        <v>1.1000000000000001</v>
      </c>
      <c r="O3" s="288">
        <v>0.3</v>
      </c>
    </row>
    <row r="4" spans="1:15" ht="15.75" thickBot="1">
      <c r="A4" s="173" t="s">
        <v>177</v>
      </c>
      <c r="B4" s="174">
        <v>279</v>
      </c>
      <c r="C4" s="305">
        <v>0.2</v>
      </c>
      <c r="D4" s="175">
        <v>2.2000000000000002</v>
      </c>
      <c r="E4" s="305">
        <v>0.1</v>
      </c>
      <c r="F4" s="175">
        <v>10.1</v>
      </c>
      <c r="G4" s="305">
        <v>0.2</v>
      </c>
      <c r="H4" s="175">
        <v>31.9</v>
      </c>
      <c r="I4" s="305">
        <v>0.3</v>
      </c>
      <c r="J4" s="175">
        <v>41.7</v>
      </c>
      <c r="K4" s="305">
        <v>0.3</v>
      </c>
      <c r="L4" s="175">
        <v>13.3</v>
      </c>
      <c r="M4" s="305">
        <v>0.2</v>
      </c>
      <c r="N4" s="175">
        <v>0.8</v>
      </c>
      <c r="O4" s="306">
        <v>0.1</v>
      </c>
    </row>
    <row r="5" spans="1:15" ht="15.75" thickBot="1">
      <c r="A5" s="171" t="s">
        <v>230</v>
      </c>
      <c r="B5" s="37">
        <v>274</v>
      </c>
      <c r="C5" s="287">
        <v>1.9</v>
      </c>
      <c r="D5" s="172">
        <v>2.1</v>
      </c>
      <c r="E5" s="287">
        <v>0.8</v>
      </c>
      <c r="F5" s="172">
        <v>12</v>
      </c>
      <c r="G5" s="287">
        <v>1.6</v>
      </c>
      <c r="H5" s="172">
        <v>36</v>
      </c>
      <c r="I5" s="287">
        <v>2.2999999999999998</v>
      </c>
      <c r="J5" s="172">
        <v>38</v>
      </c>
      <c r="K5" s="287">
        <v>2.2999999999999998</v>
      </c>
      <c r="L5" s="172">
        <v>11.1</v>
      </c>
      <c r="M5" s="287">
        <v>1.5</v>
      </c>
      <c r="N5" s="172">
        <v>0.7</v>
      </c>
      <c r="O5" s="288">
        <v>0.4</v>
      </c>
    </row>
    <row r="6" spans="1:15" ht="15.75" thickBot="1">
      <c r="A6" s="173" t="s">
        <v>177</v>
      </c>
      <c r="B6" s="174">
        <v>272</v>
      </c>
      <c r="C6" s="305">
        <v>0.5</v>
      </c>
      <c r="D6" s="175">
        <v>2.9</v>
      </c>
      <c r="E6" s="305">
        <v>0.2</v>
      </c>
      <c r="F6" s="175">
        <v>12.5</v>
      </c>
      <c r="G6" s="305">
        <v>0.4</v>
      </c>
      <c r="H6" s="175">
        <v>35.5</v>
      </c>
      <c r="I6" s="305">
        <v>0.6</v>
      </c>
      <c r="J6" s="175">
        <v>38.5</v>
      </c>
      <c r="K6" s="305">
        <v>0.6</v>
      </c>
      <c r="L6" s="175">
        <v>10</v>
      </c>
      <c r="M6" s="305">
        <v>0.4</v>
      </c>
      <c r="N6" s="175">
        <v>0.6</v>
      </c>
      <c r="O6" s="306">
        <v>0.1</v>
      </c>
    </row>
    <row r="7" spans="1:15" ht="15.75" thickBot="1">
      <c r="A7" s="171" t="s">
        <v>231</v>
      </c>
      <c r="B7" s="37" t="s">
        <v>232</v>
      </c>
      <c r="C7" s="287">
        <v>3.1</v>
      </c>
      <c r="D7" s="172">
        <v>7.1</v>
      </c>
      <c r="E7" s="287">
        <v>2</v>
      </c>
      <c r="F7" s="172">
        <v>22.6</v>
      </c>
      <c r="G7" s="287">
        <v>3.2</v>
      </c>
      <c r="H7" s="172">
        <v>39.9</v>
      </c>
      <c r="I7" s="287">
        <v>4.0999999999999996</v>
      </c>
      <c r="J7" s="172">
        <v>23.1</v>
      </c>
      <c r="K7" s="287">
        <v>2.6</v>
      </c>
      <c r="L7" s="172">
        <v>7.1</v>
      </c>
      <c r="M7" s="287">
        <v>1.8</v>
      </c>
      <c r="N7" s="172" t="s">
        <v>142</v>
      </c>
      <c r="O7" s="288" t="s">
        <v>143</v>
      </c>
    </row>
    <row r="8" spans="1:15" ht="15.75" thickBot="1">
      <c r="A8" s="173" t="s">
        <v>177</v>
      </c>
      <c r="B8" s="174">
        <v>258</v>
      </c>
      <c r="C8" s="305">
        <v>0.7</v>
      </c>
      <c r="D8" s="175">
        <v>6</v>
      </c>
      <c r="E8" s="305">
        <v>0.4</v>
      </c>
      <c r="F8" s="175">
        <v>18.600000000000001</v>
      </c>
      <c r="G8" s="305">
        <v>0.6</v>
      </c>
      <c r="H8" s="175">
        <v>38</v>
      </c>
      <c r="I8" s="305">
        <v>0.8</v>
      </c>
      <c r="J8" s="175">
        <v>30.3</v>
      </c>
      <c r="K8" s="305">
        <v>0.7</v>
      </c>
      <c r="L8" s="175">
        <v>6.8</v>
      </c>
      <c r="M8" s="305">
        <v>0.4</v>
      </c>
      <c r="N8" s="175">
        <v>0.4</v>
      </c>
      <c r="O8" s="306">
        <v>0.1</v>
      </c>
    </row>
    <row r="9" spans="1:15" ht="15.75" thickBot="1">
      <c r="A9" s="171" t="s">
        <v>233</v>
      </c>
      <c r="B9" s="37" t="s">
        <v>234</v>
      </c>
      <c r="C9" s="287">
        <v>4</v>
      </c>
      <c r="D9" s="172">
        <v>2.8</v>
      </c>
      <c r="E9" s="287">
        <v>1.6</v>
      </c>
      <c r="F9" s="172">
        <v>14.9</v>
      </c>
      <c r="G9" s="287">
        <v>3.3</v>
      </c>
      <c r="H9" s="172">
        <v>32</v>
      </c>
      <c r="I9" s="287">
        <v>3.9</v>
      </c>
      <c r="J9" s="172">
        <v>38.799999999999997</v>
      </c>
      <c r="K9" s="287">
        <v>4.5999999999999996</v>
      </c>
      <c r="L9" s="172">
        <v>10.9</v>
      </c>
      <c r="M9" s="287">
        <v>2.7</v>
      </c>
      <c r="N9" s="172">
        <v>0.6</v>
      </c>
      <c r="O9" s="288">
        <v>0.5</v>
      </c>
    </row>
    <row r="10" spans="1:15" ht="15.75" thickBot="1">
      <c r="A10" s="173" t="s">
        <v>177</v>
      </c>
      <c r="B10" s="174">
        <v>287</v>
      </c>
      <c r="C10" s="305">
        <v>0.5</v>
      </c>
      <c r="D10" s="175">
        <v>1.2</v>
      </c>
      <c r="E10" s="305">
        <v>0.1</v>
      </c>
      <c r="F10" s="175">
        <v>6.6</v>
      </c>
      <c r="G10" s="305">
        <v>0.3</v>
      </c>
      <c r="H10" s="175">
        <v>28</v>
      </c>
      <c r="I10" s="305">
        <v>0.6</v>
      </c>
      <c r="J10" s="175">
        <v>47.8</v>
      </c>
      <c r="K10" s="305">
        <v>0.6</v>
      </c>
      <c r="L10" s="175">
        <v>15.5</v>
      </c>
      <c r="M10" s="305">
        <v>0.5</v>
      </c>
      <c r="N10" s="175">
        <v>0.9</v>
      </c>
      <c r="O10" s="306">
        <v>0.1</v>
      </c>
    </row>
    <row r="11" spans="1:15" ht="15.75" thickBot="1">
      <c r="A11" s="171" t="s">
        <v>235</v>
      </c>
      <c r="B11" s="37" t="s">
        <v>236</v>
      </c>
      <c r="C11" s="287" t="s">
        <v>143</v>
      </c>
      <c r="D11" s="172" t="s">
        <v>236</v>
      </c>
      <c r="E11" s="287" t="s">
        <v>143</v>
      </c>
      <c r="F11" s="172" t="s">
        <v>236</v>
      </c>
      <c r="G11" s="287" t="s">
        <v>143</v>
      </c>
      <c r="H11" s="172" t="s">
        <v>236</v>
      </c>
      <c r="I11" s="287" t="s">
        <v>143</v>
      </c>
      <c r="J11" s="172" t="s">
        <v>236</v>
      </c>
      <c r="K11" s="287" t="s">
        <v>143</v>
      </c>
      <c r="L11" s="172" t="s">
        <v>236</v>
      </c>
      <c r="M11" s="287" t="s">
        <v>143</v>
      </c>
      <c r="N11" s="172" t="s">
        <v>236</v>
      </c>
      <c r="O11" s="288" t="s">
        <v>143</v>
      </c>
    </row>
    <row r="12" spans="1:15" ht="15.75" thickBot="1">
      <c r="A12" s="173" t="s">
        <v>177</v>
      </c>
      <c r="B12" s="174">
        <v>266</v>
      </c>
      <c r="C12" s="305">
        <v>2.2999999999999998</v>
      </c>
      <c r="D12" s="175">
        <v>1.9</v>
      </c>
      <c r="E12" s="305">
        <v>0.9</v>
      </c>
      <c r="F12" s="175">
        <v>16.5</v>
      </c>
      <c r="G12" s="305">
        <v>2.2999999999999998</v>
      </c>
      <c r="H12" s="175">
        <v>39.700000000000003</v>
      </c>
      <c r="I12" s="305">
        <v>2.8</v>
      </c>
      <c r="J12" s="175">
        <v>33.299999999999997</v>
      </c>
      <c r="K12" s="305">
        <v>2.6</v>
      </c>
      <c r="L12" s="175">
        <v>8.3000000000000007</v>
      </c>
      <c r="M12" s="305">
        <v>1.5</v>
      </c>
      <c r="N12" s="175">
        <v>0.4</v>
      </c>
      <c r="O12" s="306">
        <v>0.3</v>
      </c>
    </row>
    <row r="13" spans="1:15" ht="15.75" thickBot="1">
      <c r="A13" s="171" t="s">
        <v>237</v>
      </c>
      <c r="B13" s="37" t="s">
        <v>234</v>
      </c>
      <c r="C13" s="287">
        <v>3</v>
      </c>
      <c r="D13" s="172">
        <v>2.1</v>
      </c>
      <c r="E13" s="287">
        <v>0.8</v>
      </c>
      <c r="F13" s="172">
        <v>11.6</v>
      </c>
      <c r="G13" s="287">
        <v>2.5</v>
      </c>
      <c r="H13" s="172">
        <v>38</v>
      </c>
      <c r="I13" s="287">
        <v>3.6</v>
      </c>
      <c r="J13" s="172">
        <v>38.200000000000003</v>
      </c>
      <c r="K13" s="287">
        <v>4.0999999999999996</v>
      </c>
      <c r="L13" s="172">
        <v>9.8000000000000007</v>
      </c>
      <c r="M13" s="287">
        <v>2.1</v>
      </c>
      <c r="N13" s="172" t="s">
        <v>142</v>
      </c>
      <c r="O13" s="288" t="s">
        <v>143</v>
      </c>
    </row>
    <row r="14" spans="1:15" ht="15.75" thickBot="1">
      <c r="A14" s="173" t="s">
        <v>177</v>
      </c>
      <c r="B14" s="174">
        <v>253</v>
      </c>
      <c r="C14" s="305">
        <v>0.7</v>
      </c>
      <c r="D14" s="175">
        <v>5.6</v>
      </c>
      <c r="E14" s="305">
        <v>0.4</v>
      </c>
      <c r="F14" s="175">
        <v>19.7</v>
      </c>
      <c r="G14" s="305">
        <v>0.7</v>
      </c>
      <c r="H14" s="175">
        <v>41.8</v>
      </c>
      <c r="I14" s="305">
        <v>0.9</v>
      </c>
      <c r="J14" s="175">
        <v>28.5</v>
      </c>
      <c r="K14" s="305">
        <v>0.8</v>
      </c>
      <c r="L14" s="175">
        <v>4.2</v>
      </c>
      <c r="M14" s="305">
        <v>0.4</v>
      </c>
      <c r="N14" s="175">
        <v>0.1</v>
      </c>
      <c r="O14" s="306">
        <v>0</v>
      </c>
    </row>
    <row r="15" spans="1:15" ht="15.75" thickBot="1">
      <c r="A15" s="171" t="s">
        <v>238</v>
      </c>
      <c r="B15" s="37">
        <v>225</v>
      </c>
      <c r="C15" s="287">
        <v>4.4000000000000004</v>
      </c>
      <c r="D15" s="172">
        <v>18</v>
      </c>
      <c r="E15" s="287">
        <v>3.6</v>
      </c>
      <c r="F15" s="172">
        <v>30.7</v>
      </c>
      <c r="G15" s="287">
        <v>4.9000000000000004</v>
      </c>
      <c r="H15" s="172">
        <v>34.5</v>
      </c>
      <c r="I15" s="287">
        <v>4.4000000000000004</v>
      </c>
      <c r="J15" s="172">
        <v>15.4</v>
      </c>
      <c r="K15" s="287">
        <v>3.8</v>
      </c>
      <c r="L15" s="172">
        <v>1.2</v>
      </c>
      <c r="M15" s="287">
        <v>1.2</v>
      </c>
      <c r="N15" s="172" t="s">
        <v>142</v>
      </c>
      <c r="O15" s="288" t="s">
        <v>143</v>
      </c>
    </row>
    <row r="16" spans="1:15" ht="15.75" thickBot="1">
      <c r="A16" s="173" t="s">
        <v>177</v>
      </c>
      <c r="B16" s="174">
        <v>232</v>
      </c>
      <c r="C16" s="305">
        <v>1.2</v>
      </c>
      <c r="D16" s="175">
        <v>15.4</v>
      </c>
      <c r="E16" s="305">
        <v>0.9</v>
      </c>
      <c r="F16" s="175">
        <v>26.5</v>
      </c>
      <c r="G16" s="305">
        <v>1.2</v>
      </c>
      <c r="H16" s="175">
        <v>37.6</v>
      </c>
      <c r="I16" s="305">
        <v>1.3</v>
      </c>
      <c r="J16" s="175">
        <v>18.600000000000001</v>
      </c>
      <c r="K16" s="305">
        <v>1</v>
      </c>
      <c r="L16" s="175">
        <v>1.8</v>
      </c>
      <c r="M16" s="305">
        <v>0.3</v>
      </c>
      <c r="N16" s="175">
        <v>0.1</v>
      </c>
      <c r="O16" s="306">
        <v>0.1</v>
      </c>
    </row>
    <row r="17" spans="1:15" ht="15.75" thickBot="1">
      <c r="A17" s="171" t="s">
        <v>239</v>
      </c>
      <c r="B17" s="37" t="s">
        <v>236</v>
      </c>
      <c r="C17" s="287" t="s">
        <v>143</v>
      </c>
      <c r="D17" s="172" t="s">
        <v>236</v>
      </c>
      <c r="E17" s="287" t="s">
        <v>143</v>
      </c>
      <c r="F17" s="172" t="s">
        <v>236</v>
      </c>
      <c r="G17" s="287" t="s">
        <v>143</v>
      </c>
      <c r="H17" s="172" t="s">
        <v>236</v>
      </c>
      <c r="I17" s="287" t="s">
        <v>143</v>
      </c>
      <c r="J17" s="172" t="s">
        <v>236</v>
      </c>
      <c r="K17" s="287" t="s">
        <v>143</v>
      </c>
      <c r="L17" s="172" t="s">
        <v>236</v>
      </c>
      <c r="M17" s="287" t="s">
        <v>143</v>
      </c>
      <c r="N17" s="172" t="s">
        <v>236</v>
      </c>
      <c r="O17" s="288" t="s">
        <v>143</v>
      </c>
    </row>
    <row r="18" spans="1:15" ht="15.75" thickBot="1">
      <c r="A18" s="173" t="s">
        <v>177</v>
      </c>
      <c r="B18" s="174">
        <v>267</v>
      </c>
      <c r="C18" s="305">
        <v>3</v>
      </c>
      <c r="D18" s="175">
        <v>3.7</v>
      </c>
      <c r="E18" s="305">
        <v>1.5</v>
      </c>
      <c r="F18" s="175">
        <v>14.5</v>
      </c>
      <c r="G18" s="305">
        <v>2.8</v>
      </c>
      <c r="H18" s="175">
        <v>34.700000000000003</v>
      </c>
      <c r="I18" s="305">
        <v>3.7</v>
      </c>
      <c r="J18" s="175">
        <v>40.1</v>
      </c>
      <c r="K18" s="305">
        <v>3.8</v>
      </c>
      <c r="L18" s="175">
        <v>6.9</v>
      </c>
      <c r="M18" s="305">
        <v>2.2000000000000002</v>
      </c>
      <c r="N18" s="175">
        <v>0.1</v>
      </c>
      <c r="O18" s="306">
        <v>0.2</v>
      </c>
    </row>
    <row r="19" spans="1:15" ht="15.75" thickBot="1">
      <c r="A19" s="171" t="s">
        <v>240</v>
      </c>
      <c r="B19" s="37">
        <v>257</v>
      </c>
      <c r="C19" s="287">
        <v>3.4</v>
      </c>
      <c r="D19" s="172">
        <v>6.2</v>
      </c>
      <c r="E19" s="287">
        <v>1.6</v>
      </c>
      <c r="F19" s="172">
        <v>18.899999999999999</v>
      </c>
      <c r="G19" s="287">
        <v>3</v>
      </c>
      <c r="H19" s="172">
        <v>37.1</v>
      </c>
      <c r="I19" s="287">
        <v>3.4</v>
      </c>
      <c r="J19" s="172">
        <v>29.6</v>
      </c>
      <c r="K19" s="287">
        <v>2.9</v>
      </c>
      <c r="L19" s="172">
        <v>8.1</v>
      </c>
      <c r="M19" s="287">
        <v>2.2000000000000002</v>
      </c>
      <c r="N19" s="172" t="s">
        <v>142</v>
      </c>
      <c r="O19" s="288" t="s">
        <v>143</v>
      </c>
    </row>
    <row r="20" spans="1:15" ht="15.75" thickBot="1">
      <c r="A20" s="173" t="s">
        <v>177</v>
      </c>
      <c r="B20" s="174">
        <v>259</v>
      </c>
      <c r="C20" s="305">
        <v>0.9</v>
      </c>
      <c r="D20" s="175">
        <v>7.2</v>
      </c>
      <c r="E20" s="305">
        <v>0.5</v>
      </c>
      <c r="F20" s="175">
        <v>17.399999999999999</v>
      </c>
      <c r="G20" s="305">
        <v>0.8</v>
      </c>
      <c r="H20" s="175">
        <v>35.700000000000003</v>
      </c>
      <c r="I20" s="305">
        <v>0.9</v>
      </c>
      <c r="J20" s="175">
        <v>31.2</v>
      </c>
      <c r="K20" s="305">
        <v>0.8</v>
      </c>
      <c r="L20" s="175">
        <v>8</v>
      </c>
      <c r="M20" s="305">
        <v>0.5</v>
      </c>
      <c r="N20" s="175">
        <v>0.6</v>
      </c>
      <c r="O20" s="306">
        <v>0.1</v>
      </c>
    </row>
    <row r="21" spans="1:15" ht="15.75" thickBot="1">
      <c r="A21" s="171" t="s">
        <v>241</v>
      </c>
      <c r="B21" s="37">
        <v>261</v>
      </c>
      <c r="C21" s="287">
        <v>6.1</v>
      </c>
      <c r="D21" s="172">
        <v>5.8</v>
      </c>
      <c r="E21" s="287">
        <v>2.7</v>
      </c>
      <c r="F21" s="172">
        <v>20.100000000000001</v>
      </c>
      <c r="G21" s="287">
        <v>6.3</v>
      </c>
      <c r="H21" s="172">
        <v>33.9</v>
      </c>
      <c r="I21" s="287">
        <v>7.3</v>
      </c>
      <c r="J21" s="172">
        <v>28.2</v>
      </c>
      <c r="K21" s="287">
        <v>6.1</v>
      </c>
      <c r="L21" s="172">
        <v>11.6</v>
      </c>
      <c r="M21" s="287">
        <v>4.3</v>
      </c>
      <c r="N21" s="172" t="s">
        <v>142</v>
      </c>
      <c r="O21" s="288" t="s">
        <v>143</v>
      </c>
    </row>
    <row r="22" spans="1:15" ht="15.75" thickBot="1">
      <c r="A22" s="173" t="s">
        <v>177</v>
      </c>
      <c r="B22" s="174">
        <v>264</v>
      </c>
      <c r="C22" s="305">
        <v>1.3</v>
      </c>
      <c r="D22" s="175">
        <v>5.3</v>
      </c>
      <c r="E22" s="305">
        <v>0.6</v>
      </c>
      <c r="F22" s="175">
        <v>15.9</v>
      </c>
      <c r="G22" s="305">
        <v>1.1000000000000001</v>
      </c>
      <c r="H22" s="175">
        <v>36.6</v>
      </c>
      <c r="I22" s="305">
        <v>1.5</v>
      </c>
      <c r="J22" s="175">
        <v>32.6</v>
      </c>
      <c r="K22" s="305">
        <v>1.4</v>
      </c>
      <c r="L22" s="175">
        <v>8.9</v>
      </c>
      <c r="M22" s="305">
        <v>0.8</v>
      </c>
      <c r="N22" s="175">
        <v>0.7</v>
      </c>
      <c r="O22" s="306">
        <v>0.3</v>
      </c>
    </row>
    <row r="23" spans="1:15">
      <c r="A23" s="176" t="s">
        <v>242</v>
      </c>
      <c r="B23" s="33" t="s">
        <v>236</v>
      </c>
      <c r="C23" s="176" t="s">
        <v>143</v>
      </c>
      <c r="D23" s="25" t="s">
        <v>236</v>
      </c>
      <c r="E23" s="176" t="s">
        <v>143</v>
      </c>
      <c r="F23" s="25" t="s">
        <v>236</v>
      </c>
      <c r="G23" s="176" t="s">
        <v>143</v>
      </c>
      <c r="H23" s="25" t="s">
        <v>236</v>
      </c>
      <c r="I23" s="176" t="s">
        <v>143</v>
      </c>
      <c r="J23" s="25" t="s">
        <v>236</v>
      </c>
      <c r="K23" s="176" t="s">
        <v>143</v>
      </c>
      <c r="L23" s="25" t="s">
        <v>236</v>
      </c>
      <c r="M23" s="176" t="s">
        <v>143</v>
      </c>
      <c r="N23" s="25" t="s">
        <v>236</v>
      </c>
      <c r="O23" s="28" t="s">
        <v>143</v>
      </c>
    </row>
    <row r="24" spans="1:15" ht="15.75" thickBot="1">
      <c r="A24" s="177" t="s">
        <v>177</v>
      </c>
      <c r="B24" s="178" t="s">
        <v>243</v>
      </c>
      <c r="C24" s="179" t="s">
        <v>143</v>
      </c>
      <c r="D24" s="180" t="s">
        <v>243</v>
      </c>
      <c r="E24" s="179" t="s">
        <v>143</v>
      </c>
      <c r="F24" s="180" t="s">
        <v>243</v>
      </c>
      <c r="G24" s="179" t="s">
        <v>143</v>
      </c>
      <c r="H24" s="180" t="s">
        <v>243</v>
      </c>
      <c r="I24" s="179" t="s">
        <v>143</v>
      </c>
      <c r="J24" s="180" t="s">
        <v>243</v>
      </c>
      <c r="K24" s="179" t="s">
        <v>143</v>
      </c>
      <c r="L24" s="180" t="s">
        <v>243</v>
      </c>
      <c r="M24" s="179" t="s">
        <v>143</v>
      </c>
      <c r="N24" s="180" t="s">
        <v>243</v>
      </c>
      <c r="O24" s="181" t="s">
        <v>143</v>
      </c>
    </row>
    <row r="25" spans="1:15" ht="15.75" thickTop="1">
      <c r="A25" s="1" t="s">
        <v>10</v>
      </c>
    </row>
    <row r="26" spans="1:15">
      <c r="A26" s="28" t="s">
        <v>244</v>
      </c>
    </row>
    <row r="27" spans="1:15">
      <c r="A27" s="28" t="s">
        <v>153</v>
      </c>
    </row>
    <row r="28" spans="1:15">
      <c r="A28" s="28" t="s">
        <v>154</v>
      </c>
    </row>
    <row r="29" spans="1:15">
      <c r="A29" s="28" t="s">
        <v>245</v>
      </c>
    </row>
    <row r="30" spans="1:15">
      <c r="A30" s="1" t="s">
        <v>59</v>
      </c>
    </row>
    <row r="31" spans="1:15">
      <c r="A31" s="1" t="s">
        <v>246</v>
      </c>
    </row>
  </sheetData>
  <mergeCells count="7">
    <mergeCell ref="N2:O2"/>
    <mergeCell ref="B2:C2"/>
    <mergeCell ref="D2:E2"/>
    <mergeCell ref="F2:G2"/>
    <mergeCell ref="H2:I2"/>
    <mergeCell ref="J2:K2"/>
    <mergeCell ref="L2:M2"/>
  </mergeCells>
  <phoneticPr fontId="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O32"/>
  <sheetViews>
    <sheetView workbookViewId="0">
      <selection activeCell="G28" sqref="G28"/>
    </sheetView>
  </sheetViews>
  <sheetFormatPr defaultRowHeight="15"/>
  <cols>
    <col min="1" max="1" width="47.28515625" customWidth="1"/>
  </cols>
  <sheetData>
    <row r="1" spans="1:15" ht="16.5" thickBot="1">
      <c r="A1" s="2" t="s">
        <v>247</v>
      </c>
    </row>
    <row r="2" spans="1:15" ht="16.5" thickTop="1" thickBot="1">
      <c r="A2" s="46"/>
      <c r="B2" s="684" t="s">
        <v>157</v>
      </c>
      <c r="C2" s="685"/>
      <c r="D2" s="682" t="s">
        <v>134</v>
      </c>
      <c r="E2" s="686"/>
      <c r="F2" s="682" t="s">
        <v>96</v>
      </c>
      <c r="G2" s="686"/>
      <c r="H2" s="682" t="s">
        <v>99</v>
      </c>
      <c r="I2" s="686"/>
      <c r="J2" s="682" t="s">
        <v>101</v>
      </c>
      <c r="K2" s="686"/>
      <c r="L2" s="682" t="s">
        <v>103</v>
      </c>
      <c r="M2" s="686"/>
      <c r="N2" s="682" t="s">
        <v>228</v>
      </c>
      <c r="O2" s="683"/>
    </row>
    <row r="3" spans="1:15" ht="16.5" thickTop="1" thickBot="1">
      <c r="A3" s="171" t="s">
        <v>248</v>
      </c>
      <c r="B3" s="37" t="s">
        <v>249</v>
      </c>
      <c r="C3" s="287">
        <v>1.4</v>
      </c>
      <c r="D3" s="172">
        <v>3.7</v>
      </c>
      <c r="E3" s="287">
        <v>0.5</v>
      </c>
      <c r="F3" s="172">
        <v>14.4</v>
      </c>
      <c r="G3" s="287">
        <v>1.1000000000000001</v>
      </c>
      <c r="H3" s="172">
        <v>32</v>
      </c>
      <c r="I3" s="287">
        <v>1.6</v>
      </c>
      <c r="J3" s="172">
        <v>34.799999999999997</v>
      </c>
      <c r="K3" s="287">
        <v>1.6</v>
      </c>
      <c r="L3" s="172">
        <v>13.6</v>
      </c>
      <c r="M3" s="287">
        <v>1.2</v>
      </c>
      <c r="N3" s="172">
        <v>1.4</v>
      </c>
      <c r="O3" s="288">
        <v>0.3</v>
      </c>
    </row>
    <row r="4" spans="1:15" ht="15.75" thickBot="1">
      <c r="A4" s="173" t="s">
        <v>177</v>
      </c>
      <c r="B4" s="37">
        <v>278</v>
      </c>
      <c r="C4" s="287">
        <v>0.2</v>
      </c>
      <c r="D4" s="172">
        <v>3</v>
      </c>
      <c r="E4" s="287">
        <v>0.1</v>
      </c>
      <c r="F4" s="172">
        <v>11.1</v>
      </c>
      <c r="G4" s="287">
        <v>0.2</v>
      </c>
      <c r="H4" s="172">
        <v>31.4</v>
      </c>
      <c r="I4" s="287">
        <v>0.3</v>
      </c>
      <c r="J4" s="172">
        <v>38.4</v>
      </c>
      <c r="K4" s="287">
        <v>0.3</v>
      </c>
      <c r="L4" s="172">
        <v>14.6</v>
      </c>
      <c r="M4" s="287">
        <v>0.2</v>
      </c>
      <c r="N4" s="172">
        <v>1.5</v>
      </c>
      <c r="O4" s="288">
        <v>0.1</v>
      </c>
    </row>
    <row r="5" spans="1:15" ht="15.75" thickBot="1">
      <c r="A5" s="171" t="s">
        <v>250</v>
      </c>
      <c r="B5" s="37">
        <v>261</v>
      </c>
      <c r="C5" s="287">
        <v>2</v>
      </c>
      <c r="D5" s="172">
        <v>4.7</v>
      </c>
      <c r="E5" s="287">
        <v>1.1000000000000001</v>
      </c>
      <c r="F5" s="172">
        <v>17.600000000000001</v>
      </c>
      <c r="G5" s="287">
        <v>1.8</v>
      </c>
      <c r="H5" s="172">
        <v>38.5</v>
      </c>
      <c r="I5" s="287">
        <v>2.2000000000000002</v>
      </c>
      <c r="J5" s="172">
        <v>30.5</v>
      </c>
      <c r="K5" s="287">
        <v>2</v>
      </c>
      <c r="L5" s="172">
        <v>8.1999999999999993</v>
      </c>
      <c r="M5" s="287">
        <v>1.1000000000000001</v>
      </c>
      <c r="N5" s="172" t="s">
        <v>142</v>
      </c>
      <c r="O5" s="288" t="s">
        <v>143</v>
      </c>
    </row>
    <row r="6" spans="1:15" ht="15.75" thickBot="1">
      <c r="A6" s="173" t="s">
        <v>177</v>
      </c>
      <c r="B6" s="37">
        <v>265</v>
      </c>
      <c r="C6" s="287">
        <v>0.5</v>
      </c>
      <c r="D6" s="172">
        <v>4.7</v>
      </c>
      <c r="E6" s="287">
        <v>0.3</v>
      </c>
      <c r="F6" s="172">
        <v>15.3</v>
      </c>
      <c r="G6" s="287">
        <v>0.5</v>
      </c>
      <c r="H6" s="172">
        <v>36.9</v>
      </c>
      <c r="I6" s="287">
        <v>0.7</v>
      </c>
      <c r="J6" s="172">
        <v>33.6</v>
      </c>
      <c r="K6" s="287">
        <v>0.6</v>
      </c>
      <c r="L6" s="172">
        <v>8.8000000000000007</v>
      </c>
      <c r="M6" s="287">
        <v>0.3</v>
      </c>
      <c r="N6" s="172">
        <v>0.7</v>
      </c>
      <c r="O6" s="288">
        <v>0.1</v>
      </c>
    </row>
    <row r="7" spans="1:15" ht="15.75" thickBot="1">
      <c r="A7" s="171" t="s">
        <v>231</v>
      </c>
      <c r="B7" s="37" t="s">
        <v>251</v>
      </c>
      <c r="C7" s="287">
        <v>3.2</v>
      </c>
      <c r="D7" s="172">
        <v>14.5</v>
      </c>
      <c r="E7" s="287">
        <v>2.2000000000000002</v>
      </c>
      <c r="F7" s="172">
        <v>28.2</v>
      </c>
      <c r="G7" s="287">
        <v>2.9</v>
      </c>
      <c r="H7" s="172">
        <v>33.299999999999997</v>
      </c>
      <c r="I7" s="287">
        <v>3</v>
      </c>
      <c r="J7" s="172">
        <v>18.600000000000001</v>
      </c>
      <c r="K7" s="287">
        <v>2.8</v>
      </c>
      <c r="L7" s="172">
        <v>5.0999999999999996</v>
      </c>
      <c r="M7" s="287">
        <v>1.4</v>
      </c>
      <c r="N7" s="172" t="s">
        <v>142</v>
      </c>
      <c r="O7" s="288" t="s">
        <v>143</v>
      </c>
    </row>
    <row r="8" spans="1:15" ht="15.75" thickBot="1">
      <c r="A8" s="173" t="s">
        <v>177</v>
      </c>
      <c r="B8" s="37">
        <v>249</v>
      </c>
      <c r="C8" s="287">
        <v>0.8</v>
      </c>
      <c r="D8" s="172">
        <v>9.6999999999999993</v>
      </c>
      <c r="E8" s="287">
        <v>0.5</v>
      </c>
      <c r="F8" s="172">
        <v>21.2</v>
      </c>
      <c r="G8" s="287">
        <v>0.7</v>
      </c>
      <c r="H8" s="172">
        <v>36.700000000000003</v>
      </c>
      <c r="I8" s="287">
        <v>0.8</v>
      </c>
      <c r="J8" s="172">
        <v>25.7</v>
      </c>
      <c r="K8" s="287">
        <v>0.7</v>
      </c>
      <c r="L8" s="172">
        <v>6.3</v>
      </c>
      <c r="M8" s="287">
        <v>0.4</v>
      </c>
      <c r="N8" s="172">
        <v>0.4</v>
      </c>
      <c r="O8" s="288">
        <v>0.1</v>
      </c>
    </row>
    <row r="9" spans="1:15" ht="15.75" thickBot="1">
      <c r="A9" s="171" t="s">
        <v>233</v>
      </c>
      <c r="B9" s="37" t="s">
        <v>252</v>
      </c>
      <c r="C9" s="287">
        <v>4.2</v>
      </c>
      <c r="D9" s="172">
        <v>4.5</v>
      </c>
      <c r="E9" s="287">
        <v>2</v>
      </c>
      <c r="F9" s="172">
        <v>18.399999999999999</v>
      </c>
      <c r="G9" s="287">
        <v>3.2</v>
      </c>
      <c r="H9" s="172">
        <v>34.1</v>
      </c>
      <c r="I9" s="287">
        <v>5</v>
      </c>
      <c r="J9" s="172">
        <v>32.200000000000003</v>
      </c>
      <c r="K9" s="287">
        <v>5.2</v>
      </c>
      <c r="L9" s="172">
        <v>9.9</v>
      </c>
      <c r="M9" s="287">
        <v>2.5</v>
      </c>
      <c r="N9" s="172">
        <v>0.8</v>
      </c>
      <c r="O9" s="288">
        <v>0.9</v>
      </c>
    </row>
    <row r="10" spans="1:15" ht="15.75" thickBot="1">
      <c r="A10" s="173" t="s">
        <v>177</v>
      </c>
      <c r="B10" s="37">
        <v>279</v>
      </c>
      <c r="C10" s="287">
        <v>0.5</v>
      </c>
      <c r="D10" s="172">
        <v>2.4</v>
      </c>
      <c r="E10" s="287">
        <v>0.2</v>
      </c>
      <c r="F10" s="172">
        <v>10.1</v>
      </c>
      <c r="G10" s="287">
        <v>0.4</v>
      </c>
      <c r="H10" s="172">
        <v>31.4</v>
      </c>
      <c r="I10" s="287">
        <v>0.6</v>
      </c>
      <c r="J10" s="172">
        <v>41.1</v>
      </c>
      <c r="K10" s="287">
        <v>0.6</v>
      </c>
      <c r="L10" s="172">
        <v>13.9</v>
      </c>
      <c r="M10" s="287">
        <v>0.4</v>
      </c>
      <c r="N10" s="172">
        <v>1.1000000000000001</v>
      </c>
      <c r="O10" s="288">
        <v>0.1</v>
      </c>
    </row>
    <row r="11" spans="1:15" ht="15.75" thickBot="1">
      <c r="A11" s="171" t="s">
        <v>235</v>
      </c>
      <c r="B11" s="37" t="s">
        <v>236</v>
      </c>
      <c r="C11" s="287" t="s">
        <v>143</v>
      </c>
      <c r="D11" s="172" t="s">
        <v>236</v>
      </c>
      <c r="E11" s="287" t="s">
        <v>143</v>
      </c>
      <c r="F11" s="172" t="s">
        <v>236</v>
      </c>
      <c r="G11" s="287" t="s">
        <v>143</v>
      </c>
      <c r="H11" s="172" t="s">
        <v>236</v>
      </c>
      <c r="I11" s="287" t="s">
        <v>143</v>
      </c>
      <c r="J11" s="172" t="s">
        <v>236</v>
      </c>
      <c r="K11" s="287" t="s">
        <v>143</v>
      </c>
      <c r="L11" s="172" t="s">
        <v>236</v>
      </c>
      <c r="M11" s="287" t="s">
        <v>143</v>
      </c>
      <c r="N11" s="172" t="s">
        <v>236</v>
      </c>
      <c r="O11" s="288" t="s">
        <v>143</v>
      </c>
    </row>
    <row r="12" spans="1:15" ht="15.75" thickBot="1">
      <c r="A12" s="173" t="s">
        <v>177</v>
      </c>
      <c r="B12" s="37">
        <v>260</v>
      </c>
      <c r="C12" s="287">
        <v>2.6</v>
      </c>
      <c r="D12" s="172">
        <v>3.9</v>
      </c>
      <c r="E12" s="287">
        <v>1.2</v>
      </c>
      <c r="F12" s="172">
        <v>20.6</v>
      </c>
      <c r="G12" s="287">
        <v>2.4</v>
      </c>
      <c r="H12" s="172">
        <v>37.299999999999997</v>
      </c>
      <c r="I12" s="287">
        <v>3</v>
      </c>
      <c r="J12" s="172">
        <v>29.4</v>
      </c>
      <c r="K12" s="287">
        <v>2.7</v>
      </c>
      <c r="L12" s="172">
        <v>7.9</v>
      </c>
      <c r="M12" s="287">
        <v>1.4</v>
      </c>
      <c r="N12" s="172">
        <v>0.8</v>
      </c>
      <c r="O12" s="288">
        <v>0.5</v>
      </c>
    </row>
    <row r="13" spans="1:15" ht="15.75" thickBot="1">
      <c r="A13" s="171" t="s">
        <v>237</v>
      </c>
      <c r="B13" s="37" t="s">
        <v>252</v>
      </c>
      <c r="C13" s="287">
        <v>3.6</v>
      </c>
      <c r="D13" s="172">
        <v>4.8</v>
      </c>
      <c r="E13" s="287">
        <v>1.3</v>
      </c>
      <c r="F13" s="172">
        <v>17.8</v>
      </c>
      <c r="G13" s="287">
        <v>3</v>
      </c>
      <c r="H13" s="172">
        <v>36.299999999999997</v>
      </c>
      <c r="I13" s="287">
        <v>3.2</v>
      </c>
      <c r="J13" s="172">
        <v>29</v>
      </c>
      <c r="K13" s="287">
        <v>3.2</v>
      </c>
      <c r="L13" s="172">
        <v>11.3</v>
      </c>
      <c r="M13" s="287">
        <v>2.4</v>
      </c>
      <c r="N13" s="172">
        <v>0.8</v>
      </c>
      <c r="O13" s="288">
        <v>0.7</v>
      </c>
    </row>
    <row r="14" spans="1:15" ht="15.75" thickBot="1">
      <c r="A14" s="173" t="s">
        <v>177</v>
      </c>
      <c r="B14" s="37">
        <v>252</v>
      </c>
      <c r="C14" s="287">
        <v>0.8</v>
      </c>
      <c r="D14" s="172">
        <v>7.4</v>
      </c>
      <c r="E14" s="287">
        <v>0.4</v>
      </c>
      <c r="F14" s="172">
        <v>20.3</v>
      </c>
      <c r="G14" s="287">
        <v>0.7</v>
      </c>
      <c r="H14" s="172">
        <v>39</v>
      </c>
      <c r="I14" s="287">
        <v>0.8</v>
      </c>
      <c r="J14" s="172">
        <v>27.3</v>
      </c>
      <c r="K14" s="287">
        <v>0.8</v>
      </c>
      <c r="L14" s="172">
        <v>5.7</v>
      </c>
      <c r="M14" s="287">
        <v>0.4</v>
      </c>
      <c r="N14" s="172">
        <v>0.3</v>
      </c>
      <c r="O14" s="288">
        <v>0.1</v>
      </c>
    </row>
    <row r="15" spans="1:15" ht="15.75" thickBot="1">
      <c r="A15" s="171" t="s">
        <v>238</v>
      </c>
      <c r="B15" s="37" t="s">
        <v>253</v>
      </c>
      <c r="C15" s="287">
        <v>4.8</v>
      </c>
      <c r="D15" s="172">
        <v>30</v>
      </c>
      <c r="E15" s="287">
        <v>4.3</v>
      </c>
      <c r="F15" s="172">
        <v>31.4</v>
      </c>
      <c r="G15" s="287">
        <v>4.5999999999999996</v>
      </c>
      <c r="H15" s="172">
        <v>27.5</v>
      </c>
      <c r="I15" s="287">
        <v>5.0999999999999996</v>
      </c>
      <c r="J15" s="172">
        <v>10.4</v>
      </c>
      <c r="K15" s="287">
        <v>3.2</v>
      </c>
      <c r="L15" s="172">
        <v>0.6</v>
      </c>
      <c r="M15" s="287">
        <v>1.2</v>
      </c>
      <c r="N15" s="172" t="s">
        <v>142</v>
      </c>
      <c r="O15" s="288" t="s">
        <v>143</v>
      </c>
    </row>
    <row r="16" spans="1:15" ht="15.75" thickBot="1">
      <c r="A16" s="173" t="s">
        <v>177</v>
      </c>
      <c r="B16" s="37">
        <v>221</v>
      </c>
      <c r="C16" s="287">
        <v>1.3</v>
      </c>
      <c r="D16" s="172">
        <v>21.5</v>
      </c>
      <c r="E16" s="287">
        <v>1</v>
      </c>
      <c r="F16" s="172">
        <v>27</v>
      </c>
      <c r="G16" s="287">
        <v>1.2</v>
      </c>
      <c r="H16" s="172">
        <v>34.299999999999997</v>
      </c>
      <c r="I16" s="287">
        <v>1.3</v>
      </c>
      <c r="J16" s="172">
        <v>15.4</v>
      </c>
      <c r="K16" s="287">
        <v>1</v>
      </c>
      <c r="L16" s="172">
        <v>1.8</v>
      </c>
      <c r="M16" s="287">
        <v>0.4</v>
      </c>
      <c r="N16" s="172">
        <v>0</v>
      </c>
      <c r="O16" s="288">
        <v>0.1</v>
      </c>
    </row>
    <row r="17" spans="1:15" ht="15.75" thickBot="1">
      <c r="A17" s="171" t="s">
        <v>239</v>
      </c>
      <c r="B17" s="37" t="s">
        <v>236</v>
      </c>
      <c r="C17" s="287" t="s">
        <v>143</v>
      </c>
      <c r="D17" s="172" t="s">
        <v>236</v>
      </c>
      <c r="E17" s="287" t="s">
        <v>143</v>
      </c>
      <c r="F17" s="172" t="s">
        <v>236</v>
      </c>
      <c r="G17" s="287" t="s">
        <v>143</v>
      </c>
      <c r="H17" s="172" t="s">
        <v>236</v>
      </c>
      <c r="I17" s="287" t="s">
        <v>143</v>
      </c>
      <c r="J17" s="172" t="s">
        <v>236</v>
      </c>
      <c r="K17" s="287" t="s">
        <v>143</v>
      </c>
      <c r="L17" s="172" t="s">
        <v>236</v>
      </c>
      <c r="M17" s="287" t="s">
        <v>143</v>
      </c>
      <c r="N17" s="172" t="s">
        <v>236</v>
      </c>
      <c r="O17" s="288" t="s">
        <v>143</v>
      </c>
    </row>
    <row r="18" spans="1:15" ht="15.75" thickBot="1">
      <c r="A18" s="173" t="s">
        <v>177</v>
      </c>
      <c r="B18" s="37">
        <v>261</v>
      </c>
      <c r="C18" s="287">
        <v>3.8</v>
      </c>
      <c r="D18" s="172">
        <v>9</v>
      </c>
      <c r="E18" s="287">
        <v>2.2999999999999998</v>
      </c>
      <c r="F18" s="172">
        <v>15</v>
      </c>
      <c r="G18" s="287">
        <v>3</v>
      </c>
      <c r="H18" s="172">
        <v>32</v>
      </c>
      <c r="I18" s="287">
        <v>3.6</v>
      </c>
      <c r="J18" s="172">
        <v>35.5</v>
      </c>
      <c r="K18" s="287">
        <v>3.9</v>
      </c>
      <c r="L18" s="172">
        <v>8.3000000000000007</v>
      </c>
      <c r="M18" s="287">
        <v>2.2999999999999998</v>
      </c>
      <c r="N18" s="172">
        <v>0.3</v>
      </c>
      <c r="O18" s="288">
        <v>0.5</v>
      </c>
    </row>
    <row r="19" spans="1:15" ht="15.75" thickBot="1">
      <c r="A19" s="171" t="s">
        <v>240</v>
      </c>
      <c r="B19" s="37" t="s">
        <v>254</v>
      </c>
      <c r="C19" s="287">
        <v>3.8</v>
      </c>
      <c r="D19" s="172">
        <v>16.5</v>
      </c>
      <c r="E19" s="287">
        <v>3</v>
      </c>
      <c r="F19" s="172">
        <v>25.2</v>
      </c>
      <c r="G19" s="287">
        <v>3.3</v>
      </c>
      <c r="H19" s="172">
        <v>35.799999999999997</v>
      </c>
      <c r="I19" s="287">
        <v>3.2</v>
      </c>
      <c r="J19" s="172">
        <v>18</v>
      </c>
      <c r="K19" s="287">
        <v>3.1</v>
      </c>
      <c r="L19" s="172">
        <v>4.5999999999999996</v>
      </c>
      <c r="M19" s="287">
        <v>1.6</v>
      </c>
      <c r="N19" s="172" t="s">
        <v>142</v>
      </c>
      <c r="O19" s="288" t="s">
        <v>143</v>
      </c>
    </row>
    <row r="20" spans="1:15" ht="15.75" thickBot="1">
      <c r="A20" s="173" t="s">
        <v>177</v>
      </c>
      <c r="B20" s="37">
        <v>247</v>
      </c>
      <c r="C20" s="287">
        <v>1</v>
      </c>
      <c r="D20" s="172">
        <v>11.4</v>
      </c>
      <c r="E20" s="287">
        <v>0.6</v>
      </c>
      <c r="F20" s="172">
        <v>21</v>
      </c>
      <c r="G20" s="287">
        <v>0.8</v>
      </c>
      <c r="H20" s="172">
        <v>34.700000000000003</v>
      </c>
      <c r="I20" s="287">
        <v>0.9</v>
      </c>
      <c r="J20" s="172">
        <v>25.9</v>
      </c>
      <c r="K20" s="287">
        <v>0.9</v>
      </c>
      <c r="L20" s="172">
        <v>6.4</v>
      </c>
      <c r="M20" s="287">
        <v>0.5</v>
      </c>
      <c r="N20" s="172">
        <v>0.5</v>
      </c>
      <c r="O20" s="288">
        <v>0.1</v>
      </c>
    </row>
    <row r="21" spans="1:15" ht="15.75" thickBot="1">
      <c r="A21" s="171" t="s">
        <v>241</v>
      </c>
      <c r="B21" s="37">
        <v>246</v>
      </c>
      <c r="C21" s="287">
        <v>6.7</v>
      </c>
      <c r="D21" s="172">
        <v>10.8</v>
      </c>
      <c r="E21" s="287">
        <v>5</v>
      </c>
      <c r="F21" s="172">
        <v>28.1</v>
      </c>
      <c r="G21" s="287">
        <v>8</v>
      </c>
      <c r="H21" s="172">
        <v>29.6</v>
      </c>
      <c r="I21" s="287">
        <v>6.9</v>
      </c>
      <c r="J21" s="172">
        <v>22.5</v>
      </c>
      <c r="K21" s="287">
        <v>5.6</v>
      </c>
      <c r="L21" s="172">
        <v>8.4</v>
      </c>
      <c r="M21" s="287">
        <v>3.7</v>
      </c>
      <c r="N21" s="172" t="s">
        <v>142</v>
      </c>
      <c r="O21" s="288" t="s">
        <v>143</v>
      </c>
    </row>
    <row r="22" spans="1:15" ht="15.75" thickBot="1">
      <c r="A22" s="173" t="s">
        <v>177</v>
      </c>
      <c r="B22" s="37">
        <v>256</v>
      </c>
      <c r="C22" s="287">
        <v>1.4</v>
      </c>
      <c r="D22" s="172">
        <v>8</v>
      </c>
      <c r="E22" s="287">
        <v>0.7</v>
      </c>
      <c r="F22" s="172">
        <v>18.5</v>
      </c>
      <c r="G22" s="287">
        <v>1.2</v>
      </c>
      <c r="H22" s="172">
        <v>36.200000000000003</v>
      </c>
      <c r="I22" s="287">
        <v>1.5</v>
      </c>
      <c r="J22" s="172">
        <v>28.8</v>
      </c>
      <c r="K22" s="287">
        <v>1.3</v>
      </c>
      <c r="L22" s="172">
        <v>7.8</v>
      </c>
      <c r="M22" s="287">
        <v>0.8</v>
      </c>
      <c r="N22" s="172">
        <v>0.6</v>
      </c>
      <c r="O22" s="288">
        <v>0.2</v>
      </c>
    </row>
    <row r="23" spans="1:15">
      <c r="A23" s="176" t="s">
        <v>242</v>
      </c>
      <c r="B23" s="33" t="s">
        <v>236</v>
      </c>
      <c r="C23" s="24" t="s">
        <v>143</v>
      </c>
      <c r="D23" s="25" t="s">
        <v>236</v>
      </c>
      <c r="E23" s="24" t="s">
        <v>143</v>
      </c>
      <c r="F23" s="25" t="s">
        <v>236</v>
      </c>
      <c r="G23" s="24" t="s">
        <v>143</v>
      </c>
      <c r="H23" s="25" t="s">
        <v>236</v>
      </c>
      <c r="I23" s="24" t="s">
        <v>143</v>
      </c>
      <c r="J23" s="25" t="s">
        <v>236</v>
      </c>
      <c r="K23" s="24" t="s">
        <v>143</v>
      </c>
      <c r="L23" s="25" t="s">
        <v>236</v>
      </c>
      <c r="M23" s="24" t="s">
        <v>143</v>
      </c>
      <c r="N23" s="25" t="s">
        <v>236</v>
      </c>
      <c r="O23" s="25" t="s">
        <v>143</v>
      </c>
    </row>
    <row r="24" spans="1:15" ht="15.75" thickBot="1">
      <c r="A24" s="177" t="s">
        <v>177</v>
      </c>
      <c r="B24" s="40" t="s">
        <v>243</v>
      </c>
      <c r="C24" s="182" t="s">
        <v>143</v>
      </c>
      <c r="D24" s="183" t="s">
        <v>243</v>
      </c>
      <c r="E24" s="182" t="s">
        <v>143</v>
      </c>
      <c r="F24" s="183" t="s">
        <v>243</v>
      </c>
      <c r="G24" s="182" t="s">
        <v>143</v>
      </c>
      <c r="H24" s="183" t="s">
        <v>243</v>
      </c>
      <c r="I24" s="182" t="s">
        <v>143</v>
      </c>
      <c r="J24" s="183" t="s">
        <v>243</v>
      </c>
      <c r="K24" s="182" t="s">
        <v>143</v>
      </c>
      <c r="L24" s="183" t="s">
        <v>243</v>
      </c>
      <c r="M24" s="182" t="s">
        <v>143</v>
      </c>
      <c r="N24" s="183" t="s">
        <v>243</v>
      </c>
      <c r="O24" s="183" t="s">
        <v>143</v>
      </c>
    </row>
    <row r="25" spans="1:15" ht="15.75" thickTop="1">
      <c r="A25" s="1" t="s">
        <v>152</v>
      </c>
    </row>
    <row r="26" spans="1:15">
      <c r="A26" s="28" t="s">
        <v>244</v>
      </c>
    </row>
    <row r="27" spans="1:15">
      <c r="A27" s="28" t="s">
        <v>153</v>
      </c>
    </row>
    <row r="28" spans="1:15">
      <c r="A28" s="28" t="s">
        <v>154</v>
      </c>
    </row>
    <row r="29" spans="1:15">
      <c r="A29" s="28" t="s">
        <v>245</v>
      </c>
    </row>
    <row r="30" spans="1:15">
      <c r="A30" s="1" t="s">
        <v>59</v>
      </c>
    </row>
    <row r="31" spans="1:15">
      <c r="A31" s="1" t="s">
        <v>255</v>
      </c>
    </row>
    <row r="32" spans="1:15">
      <c r="A32" s="51" t="s">
        <v>256</v>
      </c>
    </row>
  </sheetData>
  <mergeCells count="7">
    <mergeCell ref="N2:O2"/>
    <mergeCell ref="B2:C2"/>
    <mergeCell ref="D2:E2"/>
    <mergeCell ref="F2:G2"/>
    <mergeCell ref="H2:I2"/>
    <mergeCell ref="J2:K2"/>
    <mergeCell ref="L2:M2"/>
  </mergeCells>
  <phoneticPr fontId="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K31"/>
  <sheetViews>
    <sheetView workbookViewId="0"/>
  </sheetViews>
  <sheetFormatPr defaultRowHeight="15"/>
  <cols>
    <col min="1" max="1" width="48.140625" customWidth="1"/>
  </cols>
  <sheetData>
    <row r="1" spans="1:11" ht="16.5" thickBot="1">
      <c r="A1" s="2" t="s">
        <v>257</v>
      </c>
    </row>
    <row r="2" spans="1:11" ht="16.5" thickTop="1" thickBot="1">
      <c r="A2" s="46"/>
      <c r="B2" s="684" t="s">
        <v>157</v>
      </c>
      <c r="C2" s="685"/>
      <c r="D2" s="682" t="s">
        <v>134</v>
      </c>
      <c r="E2" s="686"/>
      <c r="F2" s="682" t="s">
        <v>96</v>
      </c>
      <c r="G2" s="686"/>
      <c r="H2" s="682" t="s">
        <v>99</v>
      </c>
      <c r="I2" s="686"/>
      <c r="J2" s="682" t="s">
        <v>101</v>
      </c>
      <c r="K2" s="683"/>
    </row>
    <row r="3" spans="1:11" ht="16.5" thickTop="1" thickBot="1">
      <c r="A3" s="171" t="s">
        <v>258</v>
      </c>
      <c r="B3" s="184">
        <v>286</v>
      </c>
      <c r="C3" s="289">
        <v>1.2</v>
      </c>
      <c r="D3" s="172">
        <v>15.1</v>
      </c>
      <c r="E3" s="285">
        <v>1.3</v>
      </c>
      <c r="F3" s="172">
        <v>37.4</v>
      </c>
      <c r="G3" s="285">
        <v>1.5</v>
      </c>
      <c r="H3" s="172">
        <v>38.5</v>
      </c>
      <c r="I3" s="285">
        <v>1.4</v>
      </c>
      <c r="J3" s="172">
        <v>9</v>
      </c>
      <c r="K3" s="286">
        <v>0.9</v>
      </c>
    </row>
    <row r="4" spans="1:11" ht="15.75" thickBot="1">
      <c r="A4" s="173" t="s">
        <v>177</v>
      </c>
      <c r="B4" s="184">
        <v>285</v>
      </c>
      <c r="C4" s="289">
        <v>0.3</v>
      </c>
      <c r="D4" s="172">
        <v>15</v>
      </c>
      <c r="E4" s="285">
        <v>0.2</v>
      </c>
      <c r="F4" s="172">
        <v>38.4</v>
      </c>
      <c r="G4" s="285">
        <v>0.3</v>
      </c>
      <c r="H4" s="172">
        <v>38.299999999999997</v>
      </c>
      <c r="I4" s="285">
        <v>0.3</v>
      </c>
      <c r="J4" s="172">
        <v>8.1999999999999993</v>
      </c>
      <c r="K4" s="286">
        <v>0.2</v>
      </c>
    </row>
    <row r="5" spans="1:11" ht="15.75" thickBot="1">
      <c r="A5" s="171" t="s">
        <v>259</v>
      </c>
      <c r="B5" s="184">
        <v>277</v>
      </c>
      <c r="C5" s="289">
        <v>1.9</v>
      </c>
      <c r="D5" s="172">
        <v>18</v>
      </c>
      <c r="E5" s="285">
        <v>1.8</v>
      </c>
      <c r="F5" s="172">
        <v>44.2</v>
      </c>
      <c r="G5" s="285">
        <v>2.6</v>
      </c>
      <c r="H5" s="172">
        <v>33.1</v>
      </c>
      <c r="I5" s="285">
        <v>2.8</v>
      </c>
      <c r="J5" s="172">
        <v>4.7</v>
      </c>
      <c r="K5" s="286">
        <v>1.3</v>
      </c>
    </row>
    <row r="6" spans="1:11" ht="15.75" thickBot="1">
      <c r="A6" s="173" t="s">
        <v>177</v>
      </c>
      <c r="B6" s="184">
        <v>279</v>
      </c>
      <c r="C6" s="289">
        <v>0.7</v>
      </c>
      <c r="D6" s="172">
        <v>18.600000000000001</v>
      </c>
      <c r="E6" s="285">
        <v>0.6</v>
      </c>
      <c r="F6" s="172">
        <v>41.4</v>
      </c>
      <c r="G6" s="285">
        <v>0.8</v>
      </c>
      <c r="H6" s="172">
        <v>33.9</v>
      </c>
      <c r="I6" s="285">
        <v>0.8</v>
      </c>
      <c r="J6" s="172">
        <v>6.1</v>
      </c>
      <c r="K6" s="286">
        <v>0.5</v>
      </c>
    </row>
    <row r="7" spans="1:11" ht="15.75" thickBot="1">
      <c r="A7" s="171" t="s">
        <v>231</v>
      </c>
      <c r="B7" s="184">
        <v>267</v>
      </c>
      <c r="C7" s="289">
        <v>3.2</v>
      </c>
      <c r="D7" s="172">
        <v>26.1</v>
      </c>
      <c r="E7" s="285">
        <v>3.5</v>
      </c>
      <c r="F7" s="172">
        <v>45.7</v>
      </c>
      <c r="G7" s="285">
        <v>4.0999999999999996</v>
      </c>
      <c r="H7" s="172">
        <v>25.1</v>
      </c>
      <c r="I7" s="285">
        <v>3.4</v>
      </c>
      <c r="J7" s="172">
        <v>3.2</v>
      </c>
      <c r="K7" s="286">
        <v>1.4</v>
      </c>
    </row>
    <row r="8" spans="1:11" ht="15.75" thickBot="1">
      <c r="A8" s="173" t="s">
        <v>177</v>
      </c>
      <c r="B8" s="184">
        <v>273</v>
      </c>
      <c r="C8" s="289">
        <v>0.9</v>
      </c>
      <c r="D8" s="172">
        <v>22.6</v>
      </c>
      <c r="E8" s="285">
        <v>0.9</v>
      </c>
      <c r="F8" s="172">
        <v>42.4</v>
      </c>
      <c r="G8" s="285">
        <v>1.1000000000000001</v>
      </c>
      <c r="H8" s="172">
        <v>30.3</v>
      </c>
      <c r="I8" s="285">
        <v>1.1000000000000001</v>
      </c>
      <c r="J8" s="172">
        <v>4.7</v>
      </c>
      <c r="K8" s="286">
        <v>0.5</v>
      </c>
    </row>
    <row r="9" spans="1:11" ht="15.75" thickBot="1">
      <c r="A9" s="171" t="s">
        <v>233</v>
      </c>
      <c r="B9" s="184" t="s">
        <v>260</v>
      </c>
      <c r="C9" s="289">
        <v>3.1</v>
      </c>
      <c r="D9" s="172">
        <v>8.1999999999999993</v>
      </c>
      <c r="E9" s="285">
        <v>2.7</v>
      </c>
      <c r="F9" s="172">
        <v>40</v>
      </c>
      <c r="G9" s="285">
        <v>4.9000000000000004</v>
      </c>
      <c r="H9" s="172">
        <v>43</v>
      </c>
      <c r="I9" s="285">
        <v>4.2</v>
      </c>
      <c r="J9" s="172">
        <v>8.9</v>
      </c>
      <c r="K9" s="286">
        <v>2.5</v>
      </c>
    </row>
    <row r="10" spans="1:11" ht="15.75" thickBot="1">
      <c r="A10" s="173" t="s">
        <v>177</v>
      </c>
      <c r="B10" s="184">
        <v>301</v>
      </c>
      <c r="C10" s="289">
        <v>0.5</v>
      </c>
      <c r="D10" s="172">
        <v>5.8</v>
      </c>
      <c r="E10" s="285">
        <v>0.3</v>
      </c>
      <c r="F10" s="172">
        <v>31.9</v>
      </c>
      <c r="G10" s="285">
        <v>0.7</v>
      </c>
      <c r="H10" s="172">
        <v>49.8</v>
      </c>
      <c r="I10" s="285">
        <v>0.7</v>
      </c>
      <c r="J10" s="172">
        <v>12.5</v>
      </c>
      <c r="K10" s="286">
        <v>0.5</v>
      </c>
    </row>
    <row r="11" spans="1:11" ht="15.75" thickBot="1">
      <c r="A11" s="171" t="s">
        <v>235</v>
      </c>
      <c r="B11" s="184" t="s">
        <v>236</v>
      </c>
      <c r="C11" s="289" t="s">
        <v>143</v>
      </c>
      <c r="D11" s="172" t="s">
        <v>236</v>
      </c>
      <c r="E11" s="285" t="s">
        <v>143</v>
      </c>
      <c r="F11" s="172" t="s">
        <v>236</v>
      </c>
      <c r="G11" s="285" t="s">
        <v>143</v>
      </c>
      <c r="H11" s="172" t="s">
        <v>236</v>
      </c>
      <c r="I11" s="285" t="s">
        <v>143</v>
      </c>
      <c r="J11" s="172" t="s">
        <v>236</v>
      </c>
      <c r="K11" s="286" t="s">
        <v>143</v>
      </c>
    </row>
    <row r="12" spans="1:11" ht="15.75" thickBot="1">
      <c r="A12" s="173" t="s">
        <v>177</v>
      </c>
      <c r="B12" s="184">
        <v>283</v>
      </c>
      <c r="C12" s="289">
        <v>2.7</v>
      </c>
      <c r="D12" s="172">
        <v>12.4</v>
      </c>
      <c r="E12" s="285">
        <v>2.4</v>
      </c>
      <c r="F12" s="172">
        <v>45.1</v>
      </c>
      <c r="G12" s="285">
        <v>3.5</v>
      </c>
      <c r="H12" s="172">
        <v>35.9</v>
      </c>
      <c r="I12" s="285">
        <v>3.2</v>
      </c>
      <c r="J12" s="172">
        <v>6.6</v>
      </c>
      <c r="K12" s="286">
        <v>1.8</v>
      </c>
    </row>
    <row r="13" spans="1:11" ht="15.75" thickBot="1">
      <c r="A13" s="171" t="s">
        <v>237</v>
      </c>
      <c r="B13" s="184">
        <v>261</v>
      </c>
      <c r="C13" s="289">
        <v>3.3</v>
      </c>
      <c r="D13" s="172">
        <v>30.5</v>
      </c>
      <c r="E13" s="285">
        <v>4.5</v>
      </c>
      <c r="F13" s="172">
        <v>46.2</v>
      </c>
      <c r="G13" s="285">
        <v>4.4000000000000004</v>
      </c>
      <c r="H13" s="172">
        <v>21.3</v>
      </c>
      <c r="I13" s="285">
        <v>2.9</v>
      </c>
      <c r="J13" s="172">
        <v>2</v>
      </c>
      <c r="K13" s="286">
        <v>1.8</v>
      </c>
    </row>
    <row r="14" spans="1:11" ht="15.75" thickBot="1">
      <c r="A14" s="173" t="s">
        <v>177</v>
      </c>
      <c r="B14" s="184">
        <v>254</v>
      </c>
      <c r="C14" s="289">
        <v>1</v>
      </c>
      <c r="D14" s="172">
        <v>36.6</v>
      </c>
      <c r="E14" s="285">
        <v>1.2</v>
      </c>
      <c r="F14" s="172">
        <v>45.6</v>
      </c>
      <c r="G14" s="285">
        <v>1.3</v>
      </c>
      <c r="H14" s="172">
        <v>16.8</v>
      </c>
      <c r="I14" s="285">
        <v>0.9</v>
      </c>
      <c r="J14" s="172">
        <v>1</v>
      </c>
      <c r="K14" s="286">
        <v>0.2</v>
      </c>
    </row>
    <row r="15" spans="1:11" ht="15.75" thickBot="1">
      <c r="A15" s="171" t="s">
        <v>238</v>
      </c>
      <c r="B15" s="184">
        <v>245</v>
      </c>
      <c r="C15" s="289">
        <v>6.4</v>
      </c>
      <c r="D15" s="172">
        <v>51.9</v>
      </c>
      <c r="E15" s="285">
        <v>7.6</v>
      </c>
      <c r="F15" s="172">
        <v>33.1</v>
      </c>
      <c r="G15" s="285">
        <v>6.8</v>
      </c>
      <c r="H15" s="172">
        <v>14.4</v>
      </c>
      <c r="I15" s="285">
        <v>5.8</v>
      </c>
      <c r="J15" s="172">
        <v>0.5</v>
      </c>
      <c r="K15" s="286">
        <v>1</v>
      </c>
    </row>
    <row r="16" spans="1:11" ht="15.75" thickBot="1">
      <c r="A16" s="173" t="s">
        <v>177</v>
      </c>
      <c r="B16" s="184">
        <v>247</v>
      </c>
      <c r="C16" s="289">
        <v>1.9</v>
      </c>
      <c r="D16" s="172">
        <v>44.6</v>
      </c>
      <c r="E16" s="285">
        <v>2.4</v>
      </c>
      <c r="F16" s="172">
        <v>41.6</v>
      </c>
      <c r="G16" s="285">
        <v>2.5</v>
      </c>
      <c r="H16" s="172">
        <v>12.8</v>
      </c>
      <c r="I16" s="285">
        <v>1.6</v>
      </c>
      <c r="J16" s="172">
        <v>1</v>
      </c>
      <c r="K16" s="286">
        <v>0.4</v>
      </c>
    </row>
    <row r="17" spans="1:11" ht="15.75" thickBot="1">
      <c r="A17" s="171" t="s">
        <v>239</v>
      </c>
      <c r="B17" s="37" t="s">
        <v>236</v>
      </c>
      <c r="C17" s="217" t="s">
        <v>143</v>
      </c>
      <c r="D17" s="172" t="s">
        <v>236</v>
      </c>
      <c r="E17" s="285" t="s">
        <v>143</v>
      </c>
      <c r="F17" s="172" t="s">
        <v>236</v>
      </c>
      <c r="G17" s="285" t="s">
        <v>143</v>
      </c>
      <c r="H17" s="172" t="s">
        <v>236</v>
      </c>
      <c r="I17" s="285" t="s">
        <v>143</v>
      </c>
      <c r="J17" s="172" t="s">
        <v>236</v>
      </c>
      <c r="K17" s="286" t="s">
        <v>143</v>
      </c>
    </row>
    <row r="18" spans="1:11" ht="15.75" thickBot="1">
      <c r="A18" s="173" t="s">
        <v>177</v>
      </c>
      <c r="B18" s="184">
        <v>277</v>
      </c>
      <c r="C18" s="289">
        <v>4.0999999999999996</v>
      </c>
      <c r="D18" s="172">
        <v>18.2</v>
      </c>
      <c r="E18" s="285">
        <v>4.9000000000000004</v>
      </c>
      <c r="F18" s="172">
        <v>44.8</v>
      </c>
      <c r="G18" s="285">
        <v>6.3</v>
      </c>
      <c r="H18" s="172">
        <v>33.9</v>
      </c>
      <c r="I18" s="285">
        <v>5.3</v>
      </c>
      <c r="J18" s="172">
        <v>3.1</v>
      </c>
      <c r="K18" s="286">
        <v>1.9</v>
      </c>
    </row>
    <row r="19" spans="1:11" ht="15.75" thickBot="1">
      <c r="A19" s="171" t="s">
        <v>240</v>
      </c>
      <c r="B19" s="184" t="s">
        <v>261</v>
      </c>
      <c r="C19" s="289">
        <v>3.2</v>
      </c>
      <c r="D19" s="172">
        <v>29.3</v>
      </c>
      <c r="E19" s="285">
        <v>3.6</v>
      </c>
      <c r="F19" s="172">
        <v>46.8</v>
      </c>
      <c r="G19" s="285">
        <v>3.5</v>
      </c>
      <c r="H19" s="172">
        <v>22.9</v>
      </c>
      <c r="I19" s="285">
        <v>3</v>
      </c>
      <c r="J19" s="172">
        <v>1</v>
      </c>
      <c r="K19" s="286">
        <v>0.7</v>
      </c>
    </row>
    <row r="20" spans="1:11" ht="15.75" thickBot="1">
      <c r="A20" s="173" t="s">
        <v>177</v>
      </c>
      <c r="B20" s="184">
        <v>274</v>
      </c>
      <c r="C20" s="289">
        <v>1</v>
      </c>
      <c r="D20" s="172">
        <v>22.3</v>
      </c>
      <c r="E20" s="285">
        <v>1</v>
      </c>
      <c r="F20" s="172">
        <v>41.9</v>
      </c>
      <c r="G20" s="285">
        <v>1.2</v>
      </c>
      <c r="H20" s="172">
        <v>30.7</v>
      </c>
      <c r="I20" s="285">
        <v>1.1000000000000001</v>
      </c>
      <c r="J20" s="172">
        <v>5.0999999999999996</v>
      </c>
      <c r="K20" s="286">
        <v>0.5</v>
      </c>
    </row>
    <row r="21" spans="1:11" ht="15.75" thickBot="1">
      <c r="A21" s="171" t="s">
        <v>241</v>
      </c>
      <c r="B21" s="184">
        <v>278</v>
      </c>
      <c r="C21" s="289">
        <v>5.5</v>
      </c>
      <c r="D21" s="172">
        <v>22.6</v>
      </c>
      <c r="E21" s="285">
        <v>5.4</v>
      </c>
      <c r="F21" s="172">
        <v>34.799999999999997</v>
      </c>
      <c r="G21" s="285">
        <v>9.1</v>
      </c>
      <c r="H21" s="172">
        <v>36.4</v>
      </c>
      <c r="I21" s="285">
        <v>7.5</v>
      </c>
      <c r="J21" s="172">
        <v>6.3</v>
      </c>
      <c r="K21" s="286">
        <v>3.5</v>
      </c>
    </row>
    <row r="22" spans="1:11" ht="15.75" thickBot="1">
      <c r="A22" s="173" t="s">
        <v>177</v>
      </c>
      <c r="B22" s="184">
        <v>275</v>
      </c>
      <c r="C22" s="289">
        <v>1.5</v>
      </c>
      <c r="D22" s="172">
        <v>21.8</v>
      </c>
      <c r="E22" s="285">
        <v>1.5</v>
      </c>
      <c r="F22" s="172">
        <v>41.1</v>
      </c>
      <c r="G22" s="285">
        <v>2</v>
      </c>
      <c r="H22" s="172">
        <v>31</v>
      </c>
      <c r="I22" s="285">
        <v>1.9</v>
      </c>
      <c r="J22" s="172">
        <v>6.1</v>
      </c>
      <c r="K22" s="286">
        <v>0.9</v>
      </c>
    </row>
    <row r="23" spans="1:11">
      <c r="A23" s="176" t="s">
        <v>242</v>
      </c>
      <c r="B23" s="33" t="s">
        <v>236</v>
      </c>
      <c r="C23" s="55" t="s">
        <v>143</v>
      </c>
      <c r="D23" s="25" t="s">
        <v>236</v>
      </c>
      <c r="E23" s="176" t="s">
        <v>143</v>
      </c>
      <c r="F23" s="25" t="s">
        <v>236</v>
      </c>
      <c r="G23" s="176" t="s">
        <v>143</v>
      </c>
      <c r="H23" s="25" t="s">
        <v>236</v>
      </c>
      <c r="I23" s="176" t="s">
        <v>143</v>
      </c>
      <c r="J23" s="25" t="s">
        <v>236</v>
      </c>
      <c r="K23" s="28" t="s">
        <v>143</v>
      </c>
    </row>
    <row r="24" spans="1:11" ht="15.75" thickBot="1">
      <c r="A24" s="177" t="s">
        <v>177</v>
      </c>
      <c r="B24" s="40" t="s">
        <v>243</v>
      </c>
      <c r="C24" s="59" t="s">
        <v>143</v>
      </c>
      <c r="D24" s="183" t="s">
        <v>243</v>
      </c>
      <c r="E24" s="185" t="s">
        <v>143</v>
      </c>
      <c r="F24" s="183" t="s">
        <v>243</v>
      </c>
      <c r="G24" s="185" t="s">
        <v>143</v>
      </c>
      <c r="H24" s="183" t="s">
        <v>243</v>
      </c>
      <c r="I24" s="185" t="s">
        <v>143</v>
      </c>
      <c r="J24" s="183" t="s">
        <v>243</v>
      </c>
      <c r="K24" s="185" t="s">
        <v>143</v>
      </c>
    </row>
    <row r="25" spans="1:11" ht="15.75" thickTop="1">
      <c r="A25" s="1" t="s">
        <v>10</v>
      </c>
    </row>
    <row r="26" spans="1:11">
      <c r="A26" s="28" t="s">
        <v>244</v>
      </c>
    </row>
    <row r="27" spans="1:11">
      <c r="A27" s="28" t="s">
        <v>153</v>
      </c>
    </row>
    <row r="28" spans="1:11">
      <c r="A28" s="28" t="s">
        <v>245</v>
      </c>
    </row>
    <row r="29" spans="1:11">
      <c r="A29" s="1" t="s">
        <v>59</v>
      </c>
    </row>
    <row r="30" spans="1:11">
      <c r="A30" s="1" t="s">
        <v>255</v>
      </c>
    </row>
    <row r="31" spans="1:11">
      <c r="A31" s="51"/>
    </row>
  </sheetData>
  <mergeCells count="5">
    <mergeCell ref="J2:K2"/>
    <mergeCell ref="B2:C2"/>
    <mergeCell ref="D2:E2"/>
    <mergeCell ref="F2:G2"/>
    <mergeCell ref="H2:I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G7"/>
  <sheetViews>
    <sheetView workbookViewId="0"/>
  </sheetViews>
  <sheetFormatPr defaultRowHeight="15"/>
  <cols>
    <col min="1" max="1" width="37.85546875" customWidth="1"/>
  </cols>
  <sheetData>
    <row r="1" spans="1:7" ht="16.5" thickBot="1">
      <c r="A1" s="2" t="s">
        <v>262</v>
      </c>
    </row>
    <row r="2" spans="1:7" ht="16.5" thickTop="1" thickBot="1">
      <c r="A2" s="46"/>
      <c r="B2" s="687" t="s">
        <v>5</v>
      </c>
      <c r="C2" s="688"/>
      <c r="D2" s="687" t="s">
        <v>6</v>
      </c>
      <c r="E2" s="688"/>
      <c r="F2" s="687" t="s">
        <v>70</v>
      </c>
      <c r="G2" s="689"/>
    </row>
    <row r="3" spans="1:7" ht="15.75" thickTop="1">
      <c r="A3" s="70" t="s">
        <v>263</v>
      </c>
      <c r="B3" s="18">
        <v>242</v>
      </c>
      <c r="C3" s="293">
        <v>3.2</v>
      </c>
      <c r="D3" s="18">
        <v>224</v>
      </c>
      <c r="E3" s="293">
        <v>3.6</v>
      </c>
      <c r="F3" s="18">
        <v>257</v>
      </c>
      <c r="G3" s="248">
        <v>4</v>
      </c>
    </row>
    <row r="4" spans="1:7">
      <c r="A4" s="70" t="s">
        <v>264</v>
      </c>
      <c r="B4" s="18">
        <v>271</v>
      </c>
      <c r="C4" s="293">
        <v>2.9</v>
      </c>
      <c r="D4" s="18">
        <v>261</v>
      </c>
      <c r="E4" s="293">
        <v>3</v>
      </c>
      <c r="F4" s="18">
        <v>277</v>
      </c>
      <c r="G4" s="248">
        <v>3.6</v>
      </c>
    </row>
    <row r="5" spans="1:7" ht="15.75" thickBot="1">
      <c r="A5" s="186" t="s">
        <v>265</v>
      </c>
      <c r="B5" s="20">
        <v>275</v>
      </c>
      <c r="C5" s="294">
        <v>1.2</v>
      </c>
      <c r="D5" s="20">
        <v>265</v>
      </c>
      <c r="E5" s="294">
        <v>1.2</v>
      </c>
      <c r="F5" s="20">
        <v>282</v>
      </c>
      <c r="G5" s="292">
        <v>0.9</v>
      </c>
    </row>
    <row r="6" spans="1:7" ht="15.75" thickTop="1">
      <c r="A6" s="290" t="s">
        <v>46</v>
      </c>
    </row>
    <row r="7" spans="1:7">
      <c r="A7" s="291" t="s">
        <v>59</v>
      </c>
    </row>
  </sheetData>
  <mergeCells count="3">
    <mergeCell ref="B2:C2"/>
    <mergeCell ref="D2:E2"/>
    <mergeCell ref="F2:G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G9"/>
  <sheetViews>
    <sheetView workbookViewId="0"/>
  </sheetViews>
  <sheetFormatPr defaultRowHeight="15"/>
  <cols>
    <col min="1" max="1" width="35.85546875" customWidth="1"/>
  </cols>
  <sheetData>
    <row r="1" spans="1:7" ht="16.5" thickBot="1">
      <c r="A1" s="2" t="s">
        <v>266</v>
      </c>
    </row>
    <row r="2" spans="1:7" ht="16.5" thickTop="1" thickBot="1">
      <c r="A2" s="187" t="s">
        <v>267</v>
      </c>
      <c r="B2" s="687" t="s">
        <v>5</v>
      </c>
      <c r="C2" s="688"/>
      <c r="D2" s="687" t="s">
        <v>6</v>
      </c>
      <c r="E2" s="688"/>
      <c r="F2" s="687" t="s">
        <v>70</v>
      </c>
      <c r="G2" s="689"/>
    </row>
    <row r="3" spans="1:7" ht="15.75" thickTop="1">
      <c r="A3" s="188" t="s">
        <v>268</v>
      </c>
      <c r="B3" s="189">
        <v>276</v>
      </c>
      <c r="C3" s="295">
        <v>1</v>
      </c>
      <c r="D3" s="18" t="s">
        <v>269</v>
      </c>
      <c r="E3" s="293">
        <v>1</v>
      </c>
      <c r="F3" s="18" t="s">
        <v>270</v>
      </c>
      <c r="G3" s="248">
        <v>1.1000000000000001</v>
      </c>
    </row>
    <row r="4" spans="1:7">
      <c r="A4" s="188" t="s">
        <v>56</v>
      </c>
      <c r="B4" s="189">
        <v>276</v>
      </c>
      <c r="C4" s="295">
        <v>0.2</v>
      </c>
      <c r="D4" s="18">
        <v>272</v>
      </c>
      <c r="E4" s="293">
        <v>0.2</v>
      </c>
      <c r="F4" s="18">
        <v>285</v>
      </c>
      <c r="G4" s="248">
        <v>0.2</v>
      </c>
    </row>
    <row r="5" spans="1:7">
      <c r="A5" s="188" t="s">
        <v>265</v>
      </c>
      <c r="B5" s="189" t="s">
        <v>271</v>
      </c>
      <c r="C5" s="295">
        <v>3.4</v>
      </c>
      <c r="D5" s="18">
        <v>238</v>
      </c>
      <c r="E5" s="293">
        <v>3.6</v>
      </c>
      <c r="F5" s="18">
        <v>273</v>
      </c>
      <c r="G5" s="248">
        <v>2.9</v>
      </c>
    </row>
    <row r="6" spans="1:7" ht="15.75" thickBot="1">
      <c r="A6" s="190" t="s">
        <v>56</v>
      </c>
      <c r="B6" s="191">
        <v>247</v>
      </c>
      <c r="C6" s="296">
        <v>0.7</v>
      </c>
      <c r="D6" s="20">
        <v>243</v>
      </c>
      <c r="E6" s="294">
        <v>0.8</v>
      </c>
      <c r="F6" s="20">
        <v>269</v>
      </c>
      <c r="G6" s="292">
        <v>0.9</v>
      </c>
    </row>
    <row r="7" spans="1:7" ht="15.75" thickTop="1">
      <c r="A7" s="28" t="s">
        <v>46</v>
      </c>
    </row>
    <row r="8" spans="1:7">
      <c r="A8" s="1" t="s">
        <v>59</v>
      </c>
    </row>
    <row r="9" spans="1:7">
      <c r="A9" s="1" t="s">
        <v>11</v>
      </c>
    </row>
  </sheetData>
  <mergeCells count="3">
    <mergeCell ref="B2:C2"/>
    <mergeCell ref="D2:E2"/>
    <mergeCell ref="F2:G2"/>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C7"/>
  <sheetViews>
    <sheetView workbookViewId="0">
      <selection activeCell="A14" sqref="A14"/>
    </sheetView>
  </sheetViews>
  <sheetFormatPr defaultRowHeight="15"/>
  <cols>
    <col min="1" max="1" width="47.85546875" customWidth="1"/>
  </cols>
  <sheetData>
    <row r="1" spans="1:3" ht="16.5" thickBot="1">
      <c r="A1" s="2" t="s">
        <v>0</v>
      </c>
      <c r="B1" s="2" t="s">
        <v>1</v>
      </c>
    </row>
    <row r="2" spans="1:3" ht="27" thickTop="1" thickBot="1">
      <c r="A2" s="3" t="s">
        <v>2</v>
      </c>
      <c r="B2" s="4" t="s">
        <v>3</v>
      </c>
      <c r="C2" s="5" t="s">
        <v>4</v>
      </c>
    </row>
    <row r="3" spans="1:3" ht="15.75" thickTop="1">
      <c r="A3" s="7" t="s">
        <v>5</v>
      </c>
      <c r="B3" s="8">
        <v>273</v>
      </c>
      <c r="C3" s="9">
        <v>273</v>
      </c>
    </row>
    <row r="4" spans="1:3">
      <c r="A4" s="7" t="s">
        <v>6</v>
      </c>
      <c r="B4" s="8" t="s">
        <v>7</v>
      </c>
      <c r="C4" s="9">
        <v>269</v>
      </c>
    </row>
    <row r="5" spans="1:3" ht="15.75" thickBot="1">
      <c r="A5" s="10" t="s">
        <v>8</v>
      </c>
      <c r="B5" s="11" t="s">
        <v>9</v>
      </c>
      <c r="C5" s="12">
        <v>283</v>
      </c>
    </row>
    <row r="6" spans="1:3" ht="15.75" thickTop="1">
      <c r="A6" s="1" t="s">
        <v>10</v>
      </c>
    </row>
    <row r="7" spans="1:3">
      <c r="A7" s="1" t="s">
        <v>11</v>
      </c>
    </row>
  </sheetData>
  <phoneticPr fontId="0" type="noConversion"/>
  <pageMargins left="0.39370078740157483" right="0.39370078740157483" top="0.39370078740157483" bottom="0.39370078740157483" header="0.19685039370078741" footer="0.19685039370078741"/>
  <pageSetup paperSize="9" orientation="portrait" r:id="rId1"/>
</worksheet>
</file>

<file path=xl/worksheets/sheet20.xml><?xml version="1.0" encoding="utf-8"?>
<worksheet xmlns="http://schemas.openxmlformats.org/spreadsheetml/2006/main" xmlns:r="http://schemas.openxmlformats.org/officeDocument/2006/relationships">
  <dimension ref="A1:M8"/>
  <sheetViews>
    <sheetView workbookViewId="0"/>
  </sheetViews>
  <sheetFormatPr defaultRowHeight="15"/>
  <cols>
    <col min="1" max="1" width="23.5703125" customWidth="1"/>
  </cols>
  <sheetData>
    <row r="1" spans="1:13" ht="16.5" thickBot="1">
      <c r="A1" s="2" t="s">
        <v>272</v>
      </c>
    </row>
    <row r="2" spans="1:13" ht="16.5" thickTop="1" thickBot="1">
      <c r="A2" s="192" t="s">
        <v>267</v>
      </c>
      <c r="B2" s="687" t="s">
        <v>134</v>
      </c>
      <c r="C2" s="688"/>
      <c r="D2" s="687" t="s">
        <v>96</v>
      </c>
      <c r="E2" s="688"/>
      <c r="F2" s="651" t="s">
        <v>99</v>
      </c>
      <c r="G2" s="652"/>
      <c r="H2" s="651" t="s">
        <v>101</v>
      </c>
      <c r="I2" s="652"/>
      <c r="J2" s="651" t="s">
        <v>103</v>
      </c>
      <c r="K2" s="652"/>
      <c r="L2" s="651" t="s">
        <v>228</v>
      </c>
      <c r="M2" s="655"/>
    </row>
    <row r="3" spans="1:13" ht="15.75" thickTop="1">
      <c r="A3" s="188" t="s">
        <v>268</v>
      </c>
      <c r="B3" s="18">
        <v>2.2000000000000002</v>
      </c>
      <c r="C3" s="278">
        <v>0.3</v>
      </c>
      <c r="D3" s="18">
        <v>12</v>
      </c>
      <c r="E3" s="293">
        <v>0.7</v>
      </c>
      <c r="F3" s="79">
        <v>34</v>
      </c>
      <c r="G3" s="293">
        <v>1.1000000000000001</v>
      </c>
      <c r="H3" s="79">
        <v>37.700000000000003</v>
      </c>
      <c r="I3" s="293">
        <v>1.1000000000000001</v>
      </c>
      <c r="J3" s="79">
        <v>13.3</v>
      </c>
      <c r="K3" s="293">
        <v>0.8</v>
      </c>
      <c r="L3" s="79">
        <v>0.8</v>
      </c>
      <c r="M3" s="248">
        <v>0.2</v>
      </c>
    </row>
    <row r="4" spans="1:13">
      <c r="A4" s="188" t="s">
        <v>56</v>
      </c>
      <c r="B4" s="18">
        <v>2.2000000000000002</v>
      </c>
      <c r="C4" s="278">
        <v>0.1</v>
      </c>
      <c r="D4" s="18">
        <v>11.2</v>
      </c>
      <c r="E4" s="293">
        <v>0.1</v>
      </c>
      <c r="F4" s="79">
        <v>33.700000000000003</v>
      </c>
      <c r="G4" s="293">
        <v>0.2</v>
      </c>
      <c r="H4" s="79">
        <v>40.200000000000003</v>
      </c>
      <c r="I4" s="293">
        <v>0.2</v>
      </c>
      <c r="J4" s="79">
        <v>11.9</v>
      </c>
      <c r="K4" s="293">
        <v>0.1</v>
      </c>
      <c r="L4" s="79">
        <v>0.7</v>
      </c>
      <c r="M4" s="248">
        <v>0</v>
      </c>
    </row>
    <row r="5" spans="1:13">
      <c r="A5" s="188" t="s">
        <v>265</v>
      </c>
      <c r="B5" s="18">
        <v>9.4</v>
      </c>
      <c r="C5" s="278">
        <v>1.7</v>
      </c>
      <c r="D5" s="18">
        <v>20.399999999999999</v>
      </c>
      <c r="E5" s="293">
        <v>2.2000000000000002</v>
      </c>
      <c r="F5" s="79">
        <v>31</v>
      </c>
      <c r="G5" s="293">
        <v>2.8</v>
      </c>
      <c r="H5" s="79">
        <v>29.6</v>
      </c>
      <c r="I5" s="293">
        <v>2.7</v>
      </c>
      <c r="J5" s="79">
        <v>8.6</v>
      </c>
      <c r="K5" s="293">
        <v>1.7</v>
      </c>
      <c r="L5" s="79">
        <v>0.9</v>
      </c>
      <c r="M5" s="248">
        <v>0.4</v>
      </c>
    </row>
    <row r="6" spans="1:13" ht="15.75" thickBot="1">
      <c r="A6" s="190" t="s">
        <v>56</v>
      </c>
      <c r="B6" s="20">
        <v>11.9</v>
      </c>
      <c r="C6" s="281">
        <v>0.4</v>
      </c>
      <c r="D6" s="20">
        <v>20.8</v>
      </c>
      <c r="E6" s="294">
        <v>0.6</v>
      </c>
      <c r="F6" s="193">
        <v>34.200000000000003</v>
      </c>
      <c r="G6" s="294">
        <v>0.8</v>
      </c>
      <c r="H6" s="193">
        <v>26.5</v>
      </c>
      <c r="I6" s="294">
        <v>0.7</v>
      </c>
      <c r="J6" s="193">
        <v>6.2</v>
      </c>
      <c r="K6" s="294">
        <v>0.4</v>
      </c>
      <c r="L6" s="193">
        <v>0.4</v>
      </c>
      <c r="M6" s="292">
        <v>0.1</v>
      </c>
    </row>
    <row r="7" spans="1:13" ht="15.75" thickTop="1">
      <c r="A7" s="28" t="s">
        <v>46</v>
      </c>
    </row>
    <row r="8" spans="1:13">
      <c r="A8" s="1" t="s">
        <v>59</v>
      </c>
    </row>
  </sheetData>
  <mergeCells count="6">
    <mergeCell ref="L2:M2"/>
    <mergeCell ref="B2:C2"/>
    <mergeCell ref="D2:E2"/>
    <mergeCell ref="F2:G2"/>
    <mergeCell ref="H2:I2"/>
    <mergeCell ref="J2:K2"/>
  </mergeCells>
  <phoneticPr fontId="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G9"/>
  <sheetViews>
    <sheetView workbookViewId="0"/>
  </sheetViews>
  <sheetFormatPr defaultRowHeight="15"/>
  <cols>
    <col min="1" max="1" width="44.28515625" customWidth="1"/>
  </cols>
  <sheetData>
    <row r="1" spans="1:7" ht="16.5" thickBot="1">
      <c r="A1" s="2" t="s">
        <v>273</v>
      </c>
    </row>
    <row r="2" spans="1:7" ht="16.5" thickTop="1" thickBot="1">
      <c r="A2" s="187" t="s">
        <v>274</v>
      </c>
      <c r="B2" s="687" t="s">
        <v>5</v>
      </c>
      <c r="C2" s="688"/>
      <c r="D2" s="687" t="s">
        <v>6</v>
      </c>
      <c r="E2" s="688"/>
      <c r="F2" s="687" t="s">
        <v>70</v>
      </c>
      <c r="G2" s="689"/>
    </row>
    <row r="3" spans="1:7" ht="15.75" thickTop="1">
      <c r="A3" s="188" t="s">
        <v>268</v>
      </c>
      <c r="B3" s="189">
        <v>276</v>
      </c>
      <c r="C3" s="295">
        <v>1.1000000000000001</v>
      </c>
      <c r="D3" s="18" t="s">
        <v>275</v>
      </c>
      <c r="E3" s="293">
        <v>1.1000000000000001</v>
      </c>
      <c r="F3" s="18" t="s">
        <v>9</v>
      </c>
      <c r="G3" s="248">
        <v>1</v>
      </c>
    </row>
    <row r="4" spans="1:7">
      <c r="A4" s="188" t="s">
        <v>56</v>
      </c>
      <c r="B4" s="189">
        <v>276</v>
      </c>
      <c r="C4" s="295">
        <v>0.2</v>
      </c>
      <c r="D4" s="18">
        <v>272</v>
      </c>
      <c r="E4" s="293">
        <v>0.2</v>
      </c>
      <c r="F4" s="18">
        <v>285</v>
      </c>
      <c r="G4" s="248">
        <v>0.2</v>
      </c>
    </row>
    <row r="5" spans="1:7">
      <c r="A5" s="188" t="s">
        <v>265</v>
      </c>
      <c r="B5" s="189">
        <v>248</v>
      </c>
      <c r="C5" s="295">
        <v>4.2</v>
      </c>
      <c r="D5" s="18">
        <v>233</v>
      </c>
      <c r="E5" s="293">
        <v>4.4000000000000004</v>
      </c>
      <c r="F5" s="18">
        <v>271</v>
      </c>
      <c r="G5" s="248">
        <v>3</v>
      </c>
    </row>
    <row r="6" spans="1:7" ht="15.75" thickBot="1">
      <c r="A6" s="190" t="s">
        <v>56</v>
      </c>
      <c r="B6" s="191">
        <v>246</v>
      </c>
      <c r="C6" s="296">
        <v>0.8</v>
      </c>
      <c r="D6" s="20">
        <v>241</v>
      </c>
      <c r="E6" s="294">
        <v>1</v>
      </c>
      <c r="F6" s="20">
        <v>269</v>
      </c>
      <c r="G6" s="292">
        <v>1.1000000000000001</v>
      </c>
    </row>
    <row r="7" spans="1:7" ht="15.75" thickTop="1">
      <c r="A7" s="28" t="s">
        <v>46</v>
      </c>
    </row>
    <row r="8" spans="1:7">
      <c r="A8" s="1" t="s">
        <v>59</v>
      </c>
    </row>
    <row r="9" spans="1:7">
      <c r="A9" s="291" t="s">
        <v>276</v>
      </c>
    </row>
  </sheetData>
  <mergeCells count="3">
    <mergeCell ref="B2:C2"/>
    <mergeCell ref="D2:E2"/>
    <mergeCell ref="F2:G2"/>
  </mergeCells>
  <phoneticPr fontId="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M8"/>
  <sheetViews>
    <sheetView workbookViewId="0"/>
  </sheetViews>
  <sheetFormatPr defaultRowHeight="15"/>
  <cols>
    <col min="1" max="1" width="46.28515625" customWidth="1"/>
  </cols>
  <sheetData>
    <row r="1" spans="1:13" ht="16.5" thickBot="1">
      <c r="A1" s="2" t="s">
        <v>277</v>
      </c>
    </row>
    <row r="2" spans="1:13" ht="16.5" thickTop="1" thickBot="1">
      <c r="A2" s="192" t="s">
        <v>274</v>
      </c>
      <c r="B2" s="687" t="s">
        <v>134</v>
      </c>
      <c r="C2" s="688"/>
      <c r="D2" s="687" t="s">
        <v>96</v>
      </c>
      <c r="E2" s="688"/>
      <c r="F2" s="651" t="s">
        <v>99</v>
      </c>
      <c r="G2" s="652"/>
      <c r="H2" s="651" t="s">
        <v>101</v>
      </c>
      <c r="I2" s="652"/>
      <c r="J2" s="651" t="s">
        <v>103</v>
      </c>
      <c r="K2" s="652"/>
      <c r="L2" s="651" t="s">
        <v>228</v>
      </c>
      <c r="M2" s="655"/>
    </row>
    <row r="3" spans="1:13" ht="15.75" thickTop="1">
      <c r="A3" s="188" t="s">
        <v>268</v>
      </c>
      <c r="B3" s="18">
        <v>2.4</v>
      </c>
      <c r="C3" s="278">
        <v>0.4</v>
      </c>
      <c r="D3" s="18">
        <v>12.3</v>
      </c>
      <c r="E3" s="293">
        <v>0.7</v>
      </c>
      <c r="F3" s="79">
        <v>33.6</v>
      </c>
      <c r="G3" s="293">
        <v>1.1000000000000001</v>
      </c>
      <c r="H3" s="79">
        <v>37.6</v>
      </c>
      <c r="I3" s="293">
        <v>1.1000000000000001</v>
      </c>
      <c r="J3" s="79">
        <v>13.3</v>
      </c>
      <c r="K3" s="293">
        <v>0.7</v>
      </c>
      <c r="L3" s="79">
        <v>0.8</v>
      </c>
      <c r="M3" s="248">
        <v>0.2</v>
      </c>
    </row>
    <row r="4" spans="1:13">
      <c r="A4" s="188" t="s">
        <v>56</v>
      </c>
      <c r="B4" s="18">
        <v>2.2999999999999998</v>
      </c>
      <c r="C4" s="278">
        <v>0.1</v>
      </c>
      <c r="D4" s="18">
        <v>11.3</v>
      </c>
      <c r="E4" s="293">
        <v>0.1</v>
      </c>
      <c r="F4" s="79">
        <v>33.700000000000003</v>
      </c>
      <c r="G4" s="293">
        <v>0.2</v>
      </c>
      <c r="H4" s="79">
        <v>40.1</v>
      </c>
      <c r="I4" s="293">
        <v>0.2</v>
      </c>
      <c r="J4" s="79">
        <v>11.9</v>
      </c>
      <c r="K4" s="293">
        <v>0.1</v>
      </c>
      <c r="L4" s="79">
        <v>0.7</v>
      </c>
      <c r="M4" s="248">
        <v>0</v>
      </c>
    </row>
    <row r="5" spans="1:13">
      <c r="A5" s="188" t="s">
        <v>265</v>
      </c>
      <c r="B5" s="18">
        <v>11.4</v>
      </c>
      <c r="C5" s="278">
        <v>2.2999999999999998</v>
      </c>
      <c r="D5" s="18">
        <v>20.8</v>
      </c>
      <c r="E5" s="293">
        <v>3.1</v>
      </c>
      <c r="F5" s="79">
        <v>33.6</v>
      </c>
      <c r="G5" s="293">
        <v>3.8</v>
      </c>
      <c r="H5" s="79">
        <v>26.9</v>
      </c>
      <c r="I5" s="293">
        <v>3.2</v>
      </c>
      <c r="J5" s="79">
        <v>6.7</v>
      </c>
      <c r="K5" s="293">
        <v>1.6</v>
      </c>
      <c r="L5" s="79">
        <v>0.6</v>
      </c>
      <c r="M5" s="248">
        <v>0.5</v>
      </c>
    </row>
    <row r="6" spans="1:13" ht="15.75" thickBot="1">
      <c r="A6" s="190" t="s">
        <v>56</v>
      </c>
      <c r="B6" s="20">
        <v>12.3</v>
      </c>
      <c r="C6" s="281">
        <v>0.5</v>
      </c>
      <c r="D6" s="20">
        <v>21</v>
      </c>
      <c r="E6" s="294">
        <v>0.7</v>
      </c>
      <c r="F6" s="193">
        <v>34.4</v>
      </c>
      <c r="G6" s="294">
        <v>0.9</v>
      </c>
      <c r="H6" s="193">
        <v>26</v>
      </c>
      <c r="I6" s="294">
        <v>0.9</v>
      </c>
      <c r="J6" s="193">
        <v>6.1</v>
      </c>
      <c r="K6" s="294">
        <v>0.5</v>
      </c>
      <c r="L6" s="193">
        <v>0.3</v>
      </c>
      <c r="M6" s="292">
        <v>0.1</v>
      </c>
    </row>
    <row r="7" spans="1:13" ht="15.75" thickTop="1">
      <c r="A7" s="28" t="s">
        <v>46</v>
      </c>
    </row>
    <row r="8" spans="1:13">
      <c r="A8" s="1" t="s">
        <v>59</v>
      </c>
    </row>
  </sheetData>
  <mergeCells count="6">
    <mergeCell ref="L2:M2"/>
    <mergeCell ref="B2:C2"/>
    <mergeCell ref="D2:E2"/>
    <mergeCell ref="F2:G2"/>
    <mergeCell ref="H2:I2"/>
    <mergeCell ref="J2:K2"/>
  </mergeCells>
  <phoneticPr fontId="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H13"/>
  <sheetViews>
    <sheetView workbookViewId="0"/>
  </sheetViews>
  <sheetFormatPr defaultRowHeight="15"/>
  <cols>
    <col min="1" max="1" width="34" customWidth="1"/>
    <col min="2" max="2" width="15.5703125" customWidth="1"/>
  </cols>
  <sheetData>
    <row r="1" spans="1:8" ht="16.5" thickBot="1">
      <c r="A1" s="2" t="s">
        <v>278</v>
      </c>
    </row>
    <row r="2" spans="1:8" ht="16.5" thickTop="1" thickBot="1">
      <c r="A2" s="46"/>
      <c r="B2" s="194"/>
      <c r="C2" s="687" t="s">
        <v>5</v>
      </c>
      <c r="D2" s="688"/>
      <c r="E2" s="687" t="s">
        <v>6</v>
      </c>
      <c r="F2" s="688"/>
      <c r="G2" s="687" t="s">
        <v>70</v>
      </c>
      <c r="H2" s="689"/>
    </row>
    <row r="3" spans="1:8" ht="15.75" thickTop="1">
      <c r="A3" s="157" t="s">
        <v>279</v>
      </c>
      <c r="B3" s="164" t="s">
        <v>90</v>
      </c>
      <c r="C3" s="189">
        <v>276</v>
      </c>
      <c r="D3" s="295">
        <v>1.1000000000000001</v>
      </c>
      <c r="E3" s="18" t="s">
        <v>269</v>
      </c>
      <c r="F3" s="293">
        <v>1</v>
      </c>
      <c r="G3" s="18" t="s">
        <v>270</v>
      </c>
      <c r="H3" s="248">
        <v>1.1000000000000001</v>
      </c>
    </row>
    <row r="4" spans="1:8">
      <c r="A4" s="61"/>
      <c r="B4" s="164" t="s">
        <v>56</v>
      </c>
      <c r="C4" s="189">
        <v>276</v>
      </c>
      <c r="D4" s="295">
        <v>0.2</v>
      </c>
      <c r="E4" s="18">
        <v>272</v>
      </c>
      <c r="F4" s="293">
        <v>0.2</v>
      </c>
      <c r="G4" s="18">
        <v>285</v>
      </c>
      <c r="H4" s="248">
        <v>0.2</v>
      </c>
    </row>
    <row r="5" spans="1:8">
      <c r="A5" s="157" t="s">
        <v>280</v>
      </c>
      <c r="B5" s="164" t="s">
        <v>90</v>
      </c>
      <c r="C5" s="189">
        <v>265</v>
      </c>
      <c r="D5" s="295">
        <v>7</v>
      </c>
      <c r="E5" s="18">
        <v>250</v>
      </c>
      <c r="F5" s="293">
        <v>8.1999999999999993</v>
      </c>
      <c r="G5" s="18">
        <v>280</v>
      </c>
      <c r="H5" s="248">
        <v>6.7</v>
      </c>
    </row>
    <row r="6" spans="1:8">
      <c r="A6" s="61"/>
      <c r="B6" s="164" t="s">
        <v>56</v>
      </c>
      <c r="C6" s="189">
        <v>263</v>
      </c>
      <c r="D6" s="295">
        <v>1.3</v>
      </c>
      <c r="E6" s="18">
        <v>257</v>
      </c>
      <c r="F6" s="293">
        <v>1.5</v>
      </c>
      <c r="G6" s="18">
        <v>278</v>
      </c>
      <c r="H6" s="248">
        <v>1.5</v>
      </c>
    </row>
    <row r="7" spans="1:8">
      <c r="A7" s="157" t="s">
        <v>281</v>
      </c>
      <c r="B7" s="164" t="s">
        <v>90</v>
      </c>
      <c r="C7" s="189">
        <v>269</v>
      </c>
      <c r="D7" s="295">
        <v>4.2</v>
      </c>
      <c r="E7" s="18" t="s">
        <v>232</v>
      </c>
      <c r="F7" s="293">
        <v>4.9000000000000004</v>
      </c>
      <c r="G7" s="18">
        <v>277</v>
      </c>
      <c r="H7" s="248">
        <v>4</v>
      </c>
    </row>
    <row r="8" spans="1:8">
      <c r="A8" s="61"/>
      <c r="B8" s="164" t="s">
        <v>56</v>
      </c>
      <c r="C8" s="189">
        <v>267</v>
      </c>
      <c r="D8" s="295">
        <v>1.1000000000000001</v>
      </c>
      <c r="E8" s="18">
        <v>263</v>
      </c>
      <c r="F8" s="293">
        <v>1.2</v>
      </c>
      <c r="G8" s="18">
        <v>280</v>
      </c>
      <c r="H8" s="248">
        <v>1.2</v>
      </c>
    </row>
    <row r="9" spans="1:8">
      <c r="A9" s="157" t="s">
        <v>282</v>
      </c>
      <c r="B9" s="164" t="s">
        <v>90</v>
      </c>
      <c r="C9" s="189">
        <v>245</v>
      </c>
      <c r="D9" s="295">
        <v>4.4000000000000004</v>
      </c>
      <c r="E9" s="18">
        <v>230</v>
      </c>
      <c r="F9" s="293">
        <v>1.1000000000000001</v>
      </c>
      <c r="G9" s="18">
        <v>269</v>
      </c>
      <c r="H9" s="248">
        <v>3.5</v>
      </c>
    </row>
    <row r="10" spans="1:8" ht="15.75" thickBot="1">
      <c r="A10" s="98"/>
      <c r="B10" s="195" t="s">
        <v>56</v>
      </c>
      <c r="C10" s="191">
        <v>240</v>
      </c>
      <c r="D10" s="296">
        <v>0.9</v>
      </c>
      <c r="E10" s="20">
        <v>237</v>
      </c>
      <c r="F10" s="294">
        <v>4.7</v>
      </c>
      <c r="G10" s="20">
        <v>263</v>
      </c>
      <c r="H10" s="292">
        <v>1.2</v>
      </c>
    </row>
    <row r="11" spans="1:8" ht="15.75" thickTop="1">
      <c r="A11" s="28" t="s">
        <v>46</v>
      </c>
    </row>
    <row r="12" spans="1:8">
      <c r="A12" s="1" t="s">
        <v>59</v>
      </c>
    </row>
    <row r="13" spans="1:8">
      <c r="A13" s="1" t="s">
        <v>283</v>
      </c>
    </row>
  </sheetData>
  <mergeCells count="3">
    <mergeCell ref="C2:D2"/>
    <mergeCell ref="E2:F2"/>
    <mergeCell ref="G2:H2"/>
  </mergeCells>
  <phoneticPr fontId="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L13"/>
  <sheetViews>
    <sheetView workbookViewId="0"/>
  </sheetViews>
  <sheetFormatPr defaultRowHeight="15"/>
  <cols>
    <col min="1" max="1" width="31.85546875" customWidth="1"/>
    <col min="2" max="2" width="18.28515625" customWidth="1"/>
  </cols>
  <sheetData>
    <row r="1" spans="1:12" ht="16.5" thickBot="1">
      <c r="A1" s="2" t="s">
        <v>284</v>
      </c>
    </row>
    <row r="2" spans="1:12" ht="16.5" thickTop="1" thickBot="1">
      <c r="A2" s="43"/>
      <c r="B2" s="46"/>
      <c r="C2" s="687" t="s">
        <v>134</v>
      </c>
      <c r="D2" s="688"/>
      <c r="E2" s="651" t="s">
        <v>135</v>
      </c>
      <c r="F2" s="652"/>
      <c r="G2" s="651" t="s">
        <v>136</v>
      </c>
      <c r="H2" s="652"/>
      <c r="I2" s="651" t="s">
        <v>137</v>
      </c>
      <c r="J2" s="652"/>
      <c r="K2" s="651" t="s">
        <v>216</v>
      </c>
      <c r="L2" s="655"/>
    </row>
    <row r="3" spans="1:12" ht="15.75" thickTop="1">
      <c r="A3" s="157" t="s">
        <v>279</v>
      </c>
      <c r="B3" s="156" t="s">
        <v>90</v>
      </c>
      <c r="C3" s="18">
        <v>2.2000000000000002</v>
      </c>
      <c r="D3" s="307">
        <v>0.3</v>
      </c>
      <c r="E3" s="79">
        <v>11.9</v>
      </c>
      <c r="F3" s="308">
        <v>0.7</v>
      </c>
      <c r="G3" s="79">
        <v>33.799999999999997</v>
      </c>
      <c r="H3" s="308">
        <v>1.2</v>
      </c>
      <c r="I3" s="79">
        <v>37.9</v>
      </c>
      <c r="J3" s="308">
        <v>1.1000000000000001</v>
      </c>
      <c r="K3" s="79">
        <v>14.1</v>
      </c>
      <c r="L3" s="309">
        <v>0.8</v>
      </c>
    </row>
    <row r="4" spans="1:12" ht="15.75" thickBot="1">
      <c r="A4" s="64"/>
      <c r="B4" s="196" t="s">
        <v>56</v>
      </c>
      <c r="C4" s="65">
        <v>2.2000000000000002</v>
      </c>
      <c r="D4" s="310">
        <v>0.1</v>
      </c>
      <c r="E4" s="82">
        <v>11.1</v>
      </c>
      <c r="F4" s="311">
        <v>0.1</v>
      </c>
      <c r="G4" s="82">
        <v>33.6</v>
      </c>
      <c r="H4" s="311">
        <v>0.2</v>
      </c>
      <c r="I4" s="82">
        <v>40.4</v>
      </c>
      <c r="J4" s="311">
        <v>0.2</v>
      </c>
      <c r="K4" s="82">
        <v>12.7</v>
      </c>
      <c r="L4" s="312">
        <v>0.1</v>
      </c>
    </row>
    <row r="5" spans="1:12">
      <c r="A5" s="157" t="s">
        <v>280</v>
      </c>
      <c r="B5" s="156" t="s">
        <v>90</v>
      </c>
      <c r="C5" s="316" t="s">
        <v>285</v>
      </c>
      <c r="D5" s="317" t="s">
        <v>285</v>
      </c>
      <c r="E5" s="316" t="s">
        <v>285</v>
      </c>
      <c r="F5" s="317" t="s">
        <v>285</v>
      </c>
      <c r="G5" s="18" t="s">
        <v>285</v>
      </c>
      <c r="H5" s="18" t="s">
        <v>285</v>
      </c>
      <c r="I5" s="319" t="s">
        <v>285</v>
      </c>
      <c r="J5" s="317" t="s">
        <v>285</v>
      </c>
      <c r="K5" s="79" t="s">
        <v>285</v>
      </c>
      <c r="L5" s="18" t="s">
        <v>285</v>
      </c>
    </row>
    <row r="6" spans="1:12" ht="15.75" thickBot="1">
      <c r="A6" s="64"/>
      <c r="B6" s="196" t="s">
        <v>56</v>
      </c>
      <c r="C6" s="63">
        <v>5.2</v>
      </c>
      <c r="D6" s="310">
        <v>0.7</v>
      </c>
      <c r="E6" s="318">
        <v>13.1</v>
      </c>
      <c r="F6" s="311">
        <v>1.2</v>
      </c>
      <c r="G6" s="82">
        <v>35.6</v>
      </c>
      <c r="H6" s="312">
        <v>1.9</v>
      </c>
      <c r="I6" s="318">
        <v>36</v>
      </c>
      <c r="J6" s="311">
        <v>1.8</v>
      </c>
      <c r="K6" s="82">
        <v>10</v>
      </c>
      <c r="L6" s="312">
        <v>1</v>
      </c>
    </row>
    <row r="7" spans="1:12">
      <c r="A7" s="157" t="s">
        <v>281</v>
      </c>
      <c r="B7" s="156" t="s">
        <v>90</v>
      </c>
      <c r="C7" s="18">
        <v>4.3</v>
      </c>
      <c r="D7" s="307">
        <v>1.8</v>
      </c>
      <c r="E7" s="79">
        <v>18</v>
      </c>
      <c r="F7" s="308">
        <v>3</v>
      </c>
      <c r="G7" s="79">
        <v>29.8</v>
      </c>
      <c r="H7" s="308">
        <v>3.4</v>
      </c>
      <c r="I7" s="79">
        <v>33.799999999999997</v>
      </c>
      <c r="J7" s="308">
        <v>3.4</v>
      </c>
      <c r="K7" s="79">
        <v>14.1</v>
      </c>
      <c r="L7" s="309">
        <v>3.2</v>
      </c>
    </row>
    <row r="8" spans="1:12" ht="15.75" thickBot="1">
      <c r="A8" s="64"/>
      <c r="B8" s="196" t="s">
        <v>56</v>
      </c>
      <c r="C8" s="65">
        <v>5</v>
      </c>
      <c r="D8" s="310">
        <v>0.5</v>
      </c>
      <c r="E8" s="82">
        <v>15.9</v>
      </c>
      <c r="F8" s="311">
        <v>0.9</v>
      </c>
      <c r="G8" s="82">
        <v>34.799999999999997</v>
      </c>
      <c r="H8" s="311">
        <v>1.1000000000000001</v>
      </c>
      <c r="I8" s="82">
        <v>34</v>
      </c>
      <c r="J8" s="311">
        <v>1.1000000000000001</v>
      </c>
      <c r="K8" s="82">
        <v>10.3</v>
      </c>
      <c r="L8" s="312">
        <v>0.7</v>
      </c>
    </row>
    <row r="9" spans="1:12">
      <c r="A9" s="157" t="s">
        <v>282</v>
      </c>
      <c r="B9" s="156" t="s">
        <v>90</v>
      </c>
      <c r="C9" s="18">
        <v>12.8</v>
      </c>
      <c r="D9" s="307">
        <v>2.5</v>
      </c>
      <c r="E9" s="79">
        <v>21.9</v>
      </c>
      <c r="F9" s="308">
        <v>3.4</v>
      </c>
      <c r="G9" s="79">
        <v>32</v>
      </c>
      <c r="H9" s="308">
        <v>4.0999999999999996</v>
      </c>
      <c r="I9" s="79">
        <v>26.8</v>
      </c>
      <c r="J9" s="308">
        <v>3.5</v>
      </c>
      <c r="K9" s="79">
        <v>6.6</v>
      </c>
      <c r="L9" s="309">
        <v>1.7</v>
      </c>
    </row>
    <row r="10" spans="1:12" ht="15.75" thickBot="1">
      <c r="A10" s="98"/>
      <c r="B10" s="197" t="s">
        <v>56</v>
      </c>
      <c r="C10" s="20">
        <v>16.3</v>
      </c>
      <c r="D10" s="313">
        <v>0.6</v>
      </c>
      <c r="E10" s="193">
        <v>25.3</v>
      </c>
      <c r="F10" s="314">
        <v>0.8</v>
      </c>
      <c r="G10" s="193">
        <v>32.9</v>
      </c>
      <c r="H10" s="314">
        <v>0.8</v>
      </c>
      <c r="I10" s="193">
        <v>21</v>
      </c>
      <c r="J10" s="314">
        <v>0.7</v>
      </c>
      <c r="K10" s="193">
        <v>4.5</v>
      </c>
      <c r="L10" s="315">
        <v>0.3</v>
      </c>
    </row>
    <row r="11" spans="1:12" ht="15.75" thickTop="1">
      <c r="A11" s="28" t="s">
        <v>286</v>
      </c>
    </row>
    <row r="12" spans="1:12">
      <c r="A12" s="1" t="s">
        <v>287</v>
      </c>
    </row>
    <row r="13" spans="1:12">
      <c r="A13" s="1" t="s">
        <v>126</v>
      </c>
    </row>
  </sheetData>
  <mergeCells count="5">
    <mergeCell ref="K2:L2"/>
    <mergeCell ref="C2:D2"/>
    <mergeCell ref="E2:F2"/>
    <mergeCell ref="G2:H2"/>
    <mergeCell ref="I2:J2"/>
  </mergeCells>
  <phoneticPr fontId="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G12"/>
  <sheetViews>
    <sheetView workbookViewId="0"/>
  </sheetViews>
  <sheetFormatPr defaultRowHeight="15"/>
  <cols>
    <col min="1" max="1" width="37.85546875" customWidth="1"/>
  </cols>
  <sheetData>
    <row r="1" spans="1:7" ht="16.5" thickBot="1">
      <c r="A1" s="2" t="s">
        <v>288</v>
      </c>
    </row>
    <row r="2" spans="1:7" ht="16.5" thickTop="1" thickBot="1">
      <c r="A2" s="187" t="s">
        <v>274</v>
      </c>
      <c r="B2" s="687" t="s">
        <v>5</v>
      </c>
      <c r="C2" s="688"/>
      <c r="D2" s="687" t="s">
        <v>6</v>
      </c>
      <c r="E2" s="688"/>
      <c r="F2" s="687" t="s">
        <v>70</v>
      </c>
      <c r="G2" s="689"/>
    </row>
    <row r="3" spans="1:7" ht="15.75" thickTop="1">
      <c r="A3" s="17" t="s">
        <v>289</v>
      </c>
      <c r="B3" s="18">
        <v>276</v>
      </c>
      <c r="C3" s="297">
        <v>1</v>
      </c>
      <c r="D3" s="18">
        <v>266</v>
      </c>
      <c r="E3" s="293">
        <v>1.1000000000000001</v>
      </c>
      <c r="F3" s="18">
        <v>282</v>
      </c>
      <c r="G3" s="248">
        <v>1</v>
      </c>
    </row>
    <row r="4" spans="1:7">
      <c r="A4" s="17" t="s">
        <v>290</v>
      </c>
      <c r="B4" s="18">
        <v>277</v>
      </c>
      <c r="C4" s="297">
        <v>7</v>
      </c>
      <c r="D4" s="18" t="s">
        <v>232</v>
      </c>
      <c r="E4" s="293">
        <v>7.5</v>
      </c>
      <c r="F4" s="18">
        <v>274</v>
      </c>
      <c r="G4" s="248">
        <v>7.8</v>
      </c>
    </row>
    <row r="5" spans="1:7">
      <c r="A5" s="17" t="s">
        <v>291</v>
      </c>
      <c r="B5" s="18" t="s">
        <v>292</v>
      </c>
      <c r="C5" s="297">
        <v>4.5999999999999996</v>
      </c>
      <c r="D5" s="18" t="s">
        <v>293</v>
      </c>
      <c r="E5" s="293">
        <v>4.5999999999999996</v>
      </c>
      <c r="F5" s="18" t="s">
        <v>249</v>
      </c>
      <c r="G5" s="248">
        <v>3.4</v>
      </c>
    </row>
    <row r="6" spans="1:7">
      <c r="A6" s="17" t="s">
        <v>294</v>
      </c>
      <c r="B6" s="18" t="s">
        <v>295</v>
      </c>
      <c r="C6" s="297">
        <v>5</v>
      </c>
      <c r="D6" s="18" t="s">
        <v>296</v>
      </c>
      <c r="E6" s="293">
        <v>4.5999999999999996</v>
      </c>
      <c r="F6" s="18" t="s">
        <v>297</v>
      </c>
      <c r="G6" s="248">
        <v>5</v>
      </c>
    </row>
    <row r="7" spans="1:7" ht="15.75" thickBot="1">
      <c r="A7" s="19" t="s">
        <v>298</v>
      </c>
      <c r="B7" s="20" t="s">
        <v>299</v>
      </c>
      <c r="C7" s="298">
        <v>8.6999999999999993</v>
      </c>
      <c r="D7" s="20" t="s">
        <v>300</v>
      </c>
      <c r="E7" s="294">
        <v>8.6</v>
      </c>
      <c r="F7" s="20" t="s">
        <v>236</v>
      </c>
      <c r="G7" s="292" t="s">
        <v>143</v>
      </c>
    </row>
    <row r="8" spans="1:7" ht="15.75" thickTop="1">
      <c r="A8" s="28" t="s">
        <v>46</v>
      </c>
    </row>
    <row r="9" spans="1:7">
      <c r="A9" s="1" t="s">
        <v>153</v>
      </c>
    </row>
    <row r="10" spans="1:7">
      <c r="A10" s="1" t="s">
        <v>317</v>
      </c>
    </row>
    <row r="11" spans="1:7">
      <c r="A11" s="1" t="s">
        <v>301</v>
      </c>
    </row>
    <row r="12" spans="1:7">
      <c r="A12" s="1" t="s">
        <v>59</v>
      </c>
    </row>
  </sheetData>
  <mergeCells count="3">
    <mergeCell ref="B2:C2"/>
    <mergeCell ref="D2:E2"/>
    <mergeCell ref="F2:G2"/>
  </mergeCells>
  <phoneticPr fontId="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M11"/>
  <sheetViews>
    <sheetView workbookViewId="0"/>
  </sheetViews>
  <sheetFormatPr defaultRowHeight="15"/>
  <cols>
    <col min="1" max="1" width="37.28515625" customWidth="1"/>
  </cols>
  <sheetData>
    <row r="1" spans="1:13" ht="16.5" thickBot="1">
      <c r="A1" s="2" t="s">
        <v>302</v>
      </c>
    </row>
    <row r="2" spans="1:13" ht="16.5" thickTop="1" thickBot="1">
      <c r="A2" s="192" t="s">
        <v>303</v>
      </c>
      <c r="B2" s="687" t="s">
        <v>304</v>
      </c>
      <c r="C2" s="688"/>
      <c r="D2" s="687" t="s">
        <v>305</v>
      </c>
      <c r="E2" s="688"/>
      <c r="F2" s="687" t="s">
        <v>306</v>
      </c>
      <c r="G2" s="688"/>
      <c r="H2" s="687" t="s">
        <v>307</v>
      </c>
      <c r="I2" s="688"/>
      <c r="J2" s="687" t="s">
        <v>308</v>
      </c>
      <c r="K2" s="688"/>
      <c r="L2" s="687" t="s">
        <v>309</v>
      </c>
      <c r="M2" s="688"/>
    </row>
    <row r="3" spans="1:13" ht="15.75" thickTop="1">
      <c r="A3" s="17" t="s">
        <v>310</v>
      </c>
      <c r="B3" s="25">
        <v>2</v>
      </c>
      <c r="C3" s="299">
        <v>0.3</v>
      </c>
      <c r="D3" s="18">
        <v>12</v>
      </c>
      <c r="E3" s="299">
        <v>0.7</v>
      </c>
      <c r="F3" s="18">
        <v>33</v>
      </c>
      <c r="G3" s="299">
        <v>1</v>
      </c>
      <c r="H3" s="18">
        <v>38</v>
      </c>
      <c r="I3" s="299">
        <v>1.1000000000000001</v>
      </c>
      <c r="J3" s="18">
        <v>14</v>
      </c>
      <c r="K3" s="299">
        <v>0.8</v>
      </c>
      <c r="L3" s="18">
        <v>1</v>
      </c>
      <c r="M3" s="299">
        <v>0.2</v>
      </c>
    </row>
    <row r="4" spans="1:13">
      <c r="A4" s="17" t="s">
        <v>311</v>
      </c>
      <c r="B4" s="25">
        <v>3</v>
      </c>
      <c r="C4" s="299">
        <v>2.8</v>
      </c>
      <c r="D4" s="18">
        <v>10</v>
      </c>
      <c r="E4" s="299">
        <v>4.8</v>
      </c>
      <c r="F4" s="18">
        <v>35</v>
      </c>
      <c r="G4" s="299">
        <v>7.5</v>
      </c>
      <c r="H4" s="18">
        <v>37</v>
      </c>
      <c r="I4" s="299">
        <v>8.8000000000000007</v>
      </c>
      <c r="J4" s="18">
        <v>14</v>
      </c>
      <c r="K4" s="299">
        <v>5</v>
      </c>
      <c r="L4" s="18">
        <v>2</v>
      </c>
      <c r="M4" s="299">
        <v>1.9</v>
      </c>
    </row>
    <row r="5" spans="1:13">
      <c r="A5" s="17" t="s">
        <v>291</v>
      </c>
      <c r="B5" s="18">
        <v>11</v>
      </c>
      <c r="C5" s="300">
        <v>2.6</v>
      </c>
      <c r="D5" s="18">
        <v>23</v>
      </c>
      <c r="E5" s="300">
        <v>3.3</v>
      </c>
      <c r="F5" s="18">
        <v>37</v>
      </c>
      <c r="G5" s="300">
        <v>3.8</v>
      </c>
      <c r="H5" s="18">
        <v>24</v>
      </c>
      <c r="I5" s="300">
        <v>3.2</v>
      </c>
      <c r="J5" s="18">
        <v>5</v>
      </c>
      <c r="K5" s="300">
        <v>1.5</v>
      </c>
      <c r="L5" s="18" t="s">
        <v>142</v>
      </c>
      <c r="M5" s="300" t="s">
        <v>143</v>
      </c>
    </row>
    <row r="6" spans="1:13">
      <c r="A6" s="17" t="s">
        <v>312</v>
      </c>
      <c r="B6" s="18">
        <v>9</v>
      </c>
      <c r="C6" s="300">
        <v>3.4</v>
      </c>
      <c r="D6" s="18">
        <v>28</v>
      </c>
      <c r="E6" s="300">
        <v>4.3</v>
      </c>
      <c r="F6" s="18">
        <v>39</v>
      </c>
      <c r="G6" s="300">
        <v>5</v>
      </c>
      <c r="H6" s="18">
        <v>20</v>
      </c>
      <c r="I6" s="300">
        <v>4.3</v>
      </c>
      <c r="J6" s="18">
        <v>3</v>
      </c>
      <c r="K6" s="300">
        <v>1.6</v>
      </c>
      <c r="L6" s="18">
        <v>1</v>
      </c>
      <c r="M6" s="300">
        <v>1</v>
      </c>
    </row>
    <row r="7" spans="1:13" ht="15.75" thickBot="1">
      <c r="A7" s="19" t="s">
        <v>298</v>
      </c>
      <c r="B7" s="20">
        <v>6</v>
      </c>
      <c r="C7" s="301">
        <v>4.5</v>
      </c>
      <c r="D7" s="20">
        <v>23</v>
      </c>
      <c r="E7" s="301">
        <v>8</v>
      </c>
      <c r="F7" s="20">
        <v>36</v>
      </c>
      <c r="G7" s="301">
        <v>8.4</v>
      </c>
      <c r="H7" s="20">
        <v>29</v>
      </c>
      <c r="I7" s="301">
        <v>7.5</v>
      </c>
      <c r="J7" s="20">
        <v>5</v>
      </c>
      <c r="K7" s="301">
        <v>3.4</v>
      </c>
      <c r="L7" s="20" t="s">
        <v>142</v>
      </c>
      <c r="M7" s="301" t="s">
        <v>143</v>
      </c>
    </row>
    <row r="8" spans="1:13" ht="15.75" thickTop="1">
      <c r="A8" s="28" t="s">
        <v>46</v>
      </c>
    </row>
    <row r="9" spans="1:13">
      <c r="A9" s="1" t="s">
        <v>153</v>
      </c>
    </row>
    <row r="10" spans="1:13">
      <c r="A10" s="1" t="s">
        <v>154</v>
      </c>
    </row>
    <row r="11" spans="1:13">
      <c r="A11" s="1" t="s">
        <v>59</v>
      </c>
    </row>
  </sheetData>
  <mergeCells count="6">
    <mergeCell ref="L2:M2"/>
    <mergeCell ref="B2:C2"/>
    <mergeCell ref="D2:E2"/>
    <mergeCell ref="F2:G2"/>
    <mergeCell ref="H2:I2"/>
    <mergeCell ref="J2:K2"/>
  </mergeCells>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I11"/>
  <sheetViews>
    <sheetView workbookViewId="0">
      <selection activeCell="E17" sqref="E17"/>
    </sheetView>
  </sheetViews>
  <sheetFormatPr defaultRowHeight="15"/>
  <cols>
    <col min="1" max="1" width="33.85546875" customWidth="1"/>
  </cols>
  <sheetData>
    <row r="1" spans="1:9" ht="16.5" thickBot="1">
      <c r="A1" s="2" t="s">
        <v>313</v>
      </c>
    </row>
    <row r="2" spans="1:9" ht="16.5" thickTop="1" thickBot="1">
      <c r="A2" s="192" t="s">
        <v>303</v>
      </c>
      <c r="B2" s="687" t="s">
        <v>304</v>
      </c>
      <c r="C2" s="688"/>
      <c r="D2" s="687" t="s">
        <v>305</v>
      </c>
      <c r="E2" s="688"/>
      <c r="F2" s="687" t="s">
        <v>306</v>
      </c>
      <c r="G2" s="688"/>
      <c r="H2" s="687" t="s">
        <v>307</v>
      </c>
      <c r="I2" s="688"/>
    </row>
    <row r="3" spans="1:9" ht="15.75" thickTop="1">
      <c r="A3" s="17" t="s">
        <v>291</v>
      </c>
      <c r="B3" s="24">
        <v>24</v>
      </c>
      <c r="C3" s="299">
        <v>3.6</v>
      </c>
      <c r="D3" s="17">
        <v>40</v>
      </c>
      <c r="E3" s="299">
        <v>4.4000000000000004</v>
      </c>
      <c r="F3" s="17">
        <v>31</v>
      </c>
      <c r="G3" s="299">
        <v>3.7</v>
      </c>
      <c r="H3" s="17">
        <v>5</v>
      </c>
      <c r="I3" s="302">
        <v>1.9</v>
      </c>
    </row>
    <row r="4" spans="1:9">
      <c r="A4" s="17" t="s">
        <v>312</v>
      </c>
      <c r="B4" s="17">
        <v>30</v>
      </c>
      <c r="C4" s="300">
        <v>5.6</v>
      </c>
      <c r="D4" s="17">
        <v>51</v>
      </c>
      <c r="E4" s="300">
        <v>6.2</v>
      </c>
      <c r="F4" s="17">
        <v>16</v>
      </c>
      <c r="G4" s="300">
        <v>4.5999999999999996</v>
      </c>
      <c r="H4" s="17">
        <v>3</v>
      </c>
      <c r="I4" s="303">
        <v>1.9</v>
      </c>
    </row>
    <row r="5" spans="1:9">
      <c r="A5" s="17" t="s">
        <v>311</v>
      </c>
      <c r="B5" s="17">
        <v>24</v>
      </c>
      <c r="C5" s="300">
        <v>7.2</v>
      </c>
      <c r="D5" s="17">
        <v>41</v>
      </c>
      <c r="E5" s="300">
        <v>7.7</v>
      </c>
      <c r="F5" s="17">
        <v>28</v>
      </c>
      <c r="G5" s="300">
        <v>6.3</v>
      </c>
      <c r="H5" s="17">
        <v>7</v>
      </c>
      <c r="I5" s="303">
        <v>4</v>
      </c>
    </row>
    <row r="6" spans="1:9">
      <c r="A6" s="17" t="s">
        <v>298</v>
      </c>
      <c r="B6" s="17" t="s">
        <v>236</v>
      </c>
      <c r="C6" s="300" t="s">
        <v>143</v>
      </c>
      <c r="D6" s="17" t="s">
        <v>236</v>
      </c>
      <c r="E6" s="300" t="s">
        <v>143</v>
      </c>
      <c r="F6" s="17" t="s">
        <v>236</v>
      </c>
      <c r="G6" s="300" t="s">
        <v>143</v>
      </c>
      <c r="H6" s="17" t="s">
        <v>236</v>
      </c>
      <c r="I6" s="303" t="s">
        <v>143</v>
      </c>
    </row>
    <row r="7" spans="1:9" ht="15.75" thickBot="1">
      <c r="A7" s="19" t="s">
        <v>310</v>
      </c>
      <c r="B7" s="19">
        <v>17</v>
      </c>
      <c r="C7" s="301">
        <v>1.1000000000000001</v>
      </c>
      <c r="D7" s="19">
        <v>40</v>
      </c>
      <c r="E7" s="301">
        <v>1.4</v>
      </c>
      <c r="F7" s="19">
        <v>36</v>
      </c>
      <c r="G7" s="301">
        <v>1.2</v>
      </c>
      <c r="H7" s="19">
        <v>7</v>
      </c>
      <c r="I7" s="304">
        <v>0.6</v>
      </c>
    </row>
    <row r="8" spans="1:9" ht="15.75" thickTop="1">
      <c r="A8" s="28" t="s">
        <v>46</v>
      </c>
    </row>
    <row r="9" spans="1:9">
      <c r="A9" s="1" t="s">
        <v>245</v>
      </c>
    </row>
    <row r="10" spans="1:9">
      <c r="A10" s="1" t="s">
        <v>314</v>
      </c>
    </row>
    <row r="11" spans="1:9">
      <c r="A11" s="1" t="s">
        <v>59</v>
      </c>
    </row>
  </sheetData>
  <mergeCells count="4">
    <mergeCell ref="B2:C2"/>
    <mergeCell ref="D2:E2"/>
    <mergeCell ref="F2:G2"/>
    <mergeCell ref="H2:I2"/>
  </mergeCells>
  <phoneticPr fontId="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G12"/>
  <sheetViews>
    <sheetView workbookViewId="0">
      <selection activeCell="I7" sqref="I7"/>
    </sheetView>
  </sheetViews>
  <sheetFormatPr defaultColWidth="8.85546875" defaultRowHeight="15.75"/>
  <cols>
    <col min="1" max="1" width="19.85546875" style="544" customWidth="1"/>
    <col min="2" max="2" width="8.85546875" style="544"/>
    <col min="3" max="7" width="10.5703125" style="544" customWidth="1"/>
    <col min="8" max="16384" width="8.85546875" style="544"/>
  </cols>
  <sheetData>
    <row r="1" spans="1:7">
      <c r="A1" s="2" t="s">
        <v>127</v>
      </c>
      <c r="B1" s="2" t="s">
        <v>128</v>
      </c>
    </row>
    <row r="3" spans="1:7" s="558" customFormat="1" ht="12.75">
      <c r="A3" s="556"/>
      <c r="B3" s="557" t="s">
        <v>134</v>
      </c>
      <c r="C3" s="557" t="s">
        <v>135</v>
      </c>
      <c r="D3" s="557" t="s">
        <v>136</v>
      </c>
      <c r="E3" s="557" t="s">
        <v>137</v>
      </c>
      <c r="F3" s="557" t="s">
        <v>138</v>
      </c>
      <c r="G3" s="557" t="s">
        <v>139</v>
      </c>
    </row>
    <row r="4" spans="1:7" s="558" customFormat="1" ht="12.75">
      <c r="A4" s="559" t="s">
        <v>549</v>
      </c>
      <c r="B4" s="560"/>
      <c r="C4" s="560"/>
      <c r="D4" s="560"/>
      <c r="E4" s="560"/>
      <c r="F4" s="560"/>
      <c r="G4" s="556"/>
    </row>
    <row r="5" spans="1:7" s="558" customFormat="1" ht="12.75">
      <c r="A5" s="559" t="s">
        <v>706</v>
      </c>
      <c r="B5" s="561">
        <v>3.24367010423085</v>
      </c>
      <c r="C5" s="561">
        <v>13.607734346900999</v>
      </c>
      <c r="D5" s="561">
        <v>32.183610487978299</v>
      </c>
      <c r="E5" s="561">
        <v>36.115669974095397</v>
      </c>
      <c r="F5" s="561">
        <v>13.763107398769399</v>
      </c>
      <c r="G5" s="561">
        <v>1.0862076880251199</v>
      </c>
    </row>
    <row r="6" spans="1:7" s="558" customFormat="1" ht="12.75">
      <c r="A6" s="559" t="s">
        <v>56</v>
      </c>
      <c r="B6" s="561">
        <v>3.4186917341143799</v>
      </c>
      <c r="C6" s="561">
        <v>12.326663845422599</v>
      </c>
      <c r="D6" s="561">
        <v>32.6709564056601</v>
      </c>
      <c r="E6" s="561">
        <v>38.627792111111198</v>
      </c>
      <c r="F6" s="561">
        <v>12.162436068909001</v>
      </c>
      <c r="G6" s="561">
        <v>0.79345983478268001</v>
      </c>
    </row>
    <row r="7" spans="1:7" s="558" customFormat="1" ht="12.75">
      <c r="A7" s="562"/>
      <c r="B7" s="563"/>
      <c r="C7" s="563"/>
      <c r="D7" s="563"/>
      <c r="E7" s="563"/>
      <c r="F7" s="563"/>
      <c r="G7" s="563"/>
    </row>
    <row r="8" spans="1:7" s="558" customFormat="1" ht="12.75">
      <c r="A8" s="559" t="s">
        <v>707</v>
      </c>
      <c r="B8" s="564"/>
      <c r="C8" s="564"/>
      <c r="D8" s="564"/>
      <c r="E8" s="564"/>
      <c r="F8" s="564"/>
      <c r="G8" s="563"/>
    </row>
    <row r="9" spans="1:7" s="558" customFormat="1" ht="12.75">
      <c r="A9" s="559" t="s">
        <v>706</v>
      </c>
      <c r="B9" s="561">
        <v>3.4370655109078001</v>
      </c>
      <c r="C9" s="561">
        <v>12.905517111694801</v>
      </c>
      <c r="D9" s="561">
        <v>34.958816363596497</v>
      </c>
      <c r="E9" s="561">
        <v>36.7882303225011</v>
      </c>
      <c r="F9" s="561">
        <v>11.4274985406418</v>
      </c>
      <c r="G9" s="561" t="s">
        <v>142</v>
      </c>
    </row>
    <row r="10" spans="1:7" s="558" customFormat="1" ht="12.75">
      <c r="A10" s="559" t="s">
        <v>56</v>
      </c>
      <c r="B10" s="561">
        <v>3.2851794290316101</v>
      </c>
      <c r="C10" s="561">
        <v>12.3001496737106</v>
      </c>
      <c r="D10" s="561">
        <v>34.722397301087398</v>
      </c>
      <c r="E10" s="561">
        <v>38.758846473357799</v>
      </c>
      <c r="F10" s="561">
        <v>10.368826024693499</v>
      </c>
      <c r="G10" s="561">
        <v>0.56460109811908898</v>
      </c>
    </row>
    <row r="11" spans="1:7" s="558" customFormat="1" ht="12.75"/>
    <row r="12" spans="1:7" s="558" customFormat="1" ht="12.75">
      <c r="A12" s="1" t="s">
        <v>10</v>
      </c>
    </row>
  </sheetData>
  <phoneticPr fontId="0"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dimension ref="A1:G12"/>
  <sheetViews>
    <sheetView workbookViewId="0">
      <selection activeCell="K9" sqref="K9"/>
    </sheetView>
  </sheetViews>
  <sheetFormatPr defaultRowHeight="15"/>
  <cols>
    <col min="1" max="1" width="14.140625" customWidth="1"/>
  </cols>
  <sheetData>
    <row r="1" spans="1:7" ht="15.75">
      <c r="A1" s="2" t="s">
        <v>129</v>
      </c>
      <c r="B1" s="2" t="s">
        <v>130</v>
      </c>
    </row>
    <row r="2" spans="1:7">
      <c r="A2" s="1"/>
    </row>
    <row r="3" spans="1:7" s="1" customFormat="1" ht="12.75">
      <c r="A3" s="565"/>
      <c r="B3" s="566" t="s">
        <v>134</v>
      </c>
      <c r="C3" s="566" t="s">
        <v>135</v>
      </c>
      <c r="D3" s="566" t="s">
        <v>136</v>
      </c>
      <c r="E3" s="566" t="s">
        <v>137</v>
      </c>
      <c r="F3" s="566" t="s">
        <v>138</v>
      </c>
      <c r="G3" s="566" t="s">
        <v>139</v>
      </c>
    </row>
    <row r="4" spans="1:7" s="1" customFormat="1" ht="12.75">
      <c r="A4" s="569" t="s">
        <v>549</v>
      </c>
      <c r="B4" s="565"/>
      <c r="C4" s="565"/>
      <c r="D4" s="565"/>
      <c r="E4" s="565"/>
      <c r="F4" s="565"/>
      <c r="G4" s="565"/>
    </row>
    <row r="5" spans="1:7" s="1" customFormat="1" ht="12.75">
      <c r="A5" s="569" t="s">
        <v>706</v>
      </c>
      <c r="B5" s="567">
        <v>5.5773430812322697</v>
      </c>
      <c r="C5" s="567">
        <v>15.8457981435674</v>
      </c>
      <c r="D5" s="567">
        <v>30.901858833767498</v>
      </c>
      <c r="E5" s="567">
        <v>32.621935900053401</v>
      </c>
      <c r="F5" s="567">
        <v>13.4915503605758</v>
      </c>
      <c r="G5" s="567">
        <v>1.5615136808036001</v>
      </c>
    </row>
    <row r="6" spans="1:7" s="1" customFormat="1" ht="12.75">
      <c r="A6" s="569" t="s">
        <v>56</v>
      </c>
      <c r="B6" s="567">
        <v>4.51211632007929</v>
      </c>
      <c r="C6" s="567">
        <v>12.561999635567</v>
      </c>
      <c r="D6" s="567">
        <v>30.700178971652399</v>
      </c>
      <c r="E6" s="567">
        <v>36.231684927781799</v>
      </c>
      <c r="F6" s="567">
        <v>14.403506464367201</v>
      </c>
      <c r="G6" s="567">
        <v>1.5905136805522799</v>
      </c>
    </row>
    <row r="7" spans="1:7" s="1" customFormat="1" ht="12.75">
      <c r="A7" s="565"/>
      <c r="B7" s="568"/>
      <c r="C7" s="568"/>
      <c r="D7" s="568"/>
      <c r="E7" s="568"/>
      <c r="F7" s="568"/>
      <c r="G7" s="568"/>
    </row>
    <row r="8" spans="1:7" s="1" customFormat="1" ht="12.75">
      <c r="A8" s="569" t="s">
        <v>707</v>
      </c>
      <c r="B8" s="568"/>
      <c r="C8" s="568"/>
      <c r="D8" s="568"/>
      <c r="E8" s="568"/>
      <c r="F8" s="568"/>
      <c r="G8" s="568"/>
    </row>
    <row r="9" spans="1:7" s="1" customFormat="1" ht="12.75">
      <c r="A9" s="569" t="s">
        <v>706</v>
      </c>
      <c r="B9" s="567">
        <v>7.3181022347858597</v>
      </c>
      <c r="C9" s="567">
        <v>20.152767952521501</v>
      </c>
      <c r="D9" s="567">
        <v>36.635040152057499</v>
      </c>
      <c r="E9" s="567">
        <v>27.919523123351901</v>
      </c>
      <c r="F9" s="567">
        <v>7.6558185759074204</v>
      </c>
      <c r="G9" s="567" t="s">
        <v>142</v>
      </c>
    </row>
    <row r="10" spans="1:7" s="1" customFormat="1" ht="12.75">
      <c r="A10" s="569" t="s">
        <v>56</v>
      </c>
      <c r="B10" s="567">
        <v>5.5507188666174097</v>
      </c>
      <c r="C10" s="567">
        <v>15.8357020273817</v>
      </c>
      <c r="D10" s="567">
        <v>36.090723698416603</v>
      </c>
      <c r="E10" s="567">
        <v>33.3542327751003</v>
      </c>
      <c r="F10" s="567">
        <v>8.6039229562103703</v>
      </c>
      <c r="G10" s="567">
        <v>0.56469967627360296</v>
      </c>
    </row>
    <row r="11" spans="1:7" s="1" customFormat="1" ht="12.75"/>
    <row r="12" spans="1:7">
      <c r="A12" s="1" t="s">
        <v>10</v>
      </c>
    </row>
  </sheetData>
  <phoneticPr fontId="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E33"/>
  <sheetViews>
    <sheetView workbookViewId="0"/>
  </sheetViews>
  <sheetFormatPr defaultRowHeight="15"/>
  <cols>
    <col min="1" max="1" width="20.5703125" customWidth="1"/>
    <col min="2" max="2" width="18.28515625" customWidth="1"/>
  </cols>
  <sheetData>
    <row r="1" spans="1:5" ht="16.5" thickBot="1">
      <c r="A1" s="2" t="s">
        <v>12</v>
      </c>
      <c r="B1" s="2" t="s">
        <v>13</v>
      </c>
    </row>
    <row r="2" spans="1:5" ht="15.75" thickTop="1">
      <c r="A2" s="583"/>
      <c r="B2" s="13" t="s">
        <v>14</v>
      </c>
      <c r="C2" s="585" t="s">
        <v>16</v>
      </c>
      <c r="D2" s="586"/>
      <c r="E2" s="586"/>
    </row>
    <row r="3" spans="1:5" ht="15.75" thickBot="1">
      <c r="A3" s="584"/>
      <c r="B3" s="15" t="s">
        <v>15</v>
      </c>
      <c r="C3" s="587" t="s">
        <v>17</v>
      </c>
      <c r="D3" s="588"/>
      <c r="E3" s="588"/>
    </row>
    <row r="4" spans="1:5" ht="15.75" thickTop="1">
      <c r="A4" s="589" t="s">
        <v>18</v>
      </c>
      <c r="B4" s="17" t="s">
        <v>19</v>
      </c>
      <c r="C4" s="18">
        <v>296</v>
      </c>
      <c r="D4" s="592">
        <v>0.7</v>
      </c>
      <c r="E4" s="592"/>
    </row>
    <row r="5" spans="1:5">
      <c r="A5" s="590"/>
      <c r="B5" s="17" t="s">
        <v>20</v>
      </c>
      <c r="C5" s="18">
        <v>288</v>
      </c>
      <c r="D5" s="581">
        <v>0.7</v>
      </c>
      <c r="E5" s="581"/>
    </row>
    <row r="6" spans="1:5">
      <c r="A6" s="590"/>
      <c r="B6" s="17" t="s">
        <v>21</v>
      </c>
      <c r="C6" s="18">
        <v>284</v>
      </c>
      <c r="D6" s="581">
        <v>0.7</v>
      </c>
      <c r="E6" s="581"/>
    </row>
    <row r="7" spans="1:5">
      <c r="A7" s="590"/>
      <c r="B7" s="17" t="s">
        <v>22</v>
      </c>
      <c r="C7" s="18">
        <v>280</v>
      </c>
      <c r="D7" s="581">
        <v>0.9</v>
      </c>
      <c r="E7" s="581"/>
    </row>
    <row r="8" spans="1:5">
      <c r="A8" s="590"/>
      <c r="B8" s="17" t="s">
        <v>23</v>
      </c>
      <c r="C8" s="18">
        <v>279</v>
      </c>
      <c r="D8" s="581">
        <v>0.7</v>
      </c>
      <c r="E8" s="581"/>
    </row>
    <row r="9" spans="1:5">
      <c r="A9" s="590"/>
      <c r="B9" s="17" t="s">
        <v>24</v>
      </c>
      <c r="C9" s="18">
        <v>278</v>
      </c>
      <c r="D9" s="581">
        <v>0.6</v>
      </c>
      <c r="E9" s="581"/>
    </row>
    <row r="10" spans="1:5">
      <c r="A10" s="590"/>
      <c r="B10" s="17" t="s">
        <v>25</v>
      </c>
      <c r="C10" s="18">
        <v>276</v>
      </c>
      <c r="D10" s="581">
        <v>0.7</v>
      </c>
      <c r="E10" s="581"/>
    </row>
    <row r="11" spans="1:5" ht="15.75" thickBot="1">
      <c r="A11" s="591"/>
      <c r="B11" s="19" t="s">
        <v>26</v>
      </c>
      <c r="C11" s="20">
        <v>275</v>
      </c>
      <c r="D11" s="582">
        <v>0.8</v>
      </c>
      <c r="E11" s="582"/>
    </row>
    <row r="12" spans="1:5" ht="15.75" thickTop="1">
      <c r="A12" s="593" t="s">
        <v>27</v>
      </c>
      <c r="B12" s="17" t="s">
        <v>28</v>
      </c>
      <c r="C12" s="18">
        <v>274</v>
      </c>
      <c r="D12" s="592">
        <v>1</v>
      </c>
      <c r="E12" s="592"/>
    </row>
    <row r="13" spans="1:5">
      <c r="A13" s="594"/>
      <c r="B13" s="17" t="s">
        <v>29</v>
      </c>
      <c r="C13" s="18">
        <v>274</v>
      </c>
      <c r="D13" s="581">
        <v>0.6</v>
      </c>
      <c r="E13" s="581"/>
    </row>
    <row r="14" spans="1:5">
      <c r="A14" s="594"/>
      <c r="B14" s="17" t="s">
        <v>30</v>
      </c>
      <c r="C14" s="18">
        <v>273</v>
      </c>
      <c r="D14" s="581">
        <v>0.6</v>
      </c>
      <c r="E14" s="581"/>
    </row>
    <row r="15" spans="1:5">
      <c r="A15" s="594"/>
      <c r="B15" s="21" t="s">
        <v>31</v>
      </c>
      <c r="C15" s="22">
        <v>273</v>
      </c>
      <c r="D15" s="597">
        <v>0.2</v>
      </c>
      <c r="E15" s="597"/>
    </row>
    <row r="16" spans="1:5">
      <c r="A16" s="594"/>
      <c r="B16" s="21" t="s">
        <v>32</v>
      </c>
      <c r="C16" s="23">
        <v>273</v>
      </c>
      <c r="D16" s="598">
        <v>1.1000000000000001</v>
      </c>
      <c r="E16" s="598"/>
    </row>
    <row r="17" spans="1:5">
      <c r="A17" s="594"/>
      <c r="B17" s="24" t="s">
        <v>33</v>
      </c>
      <c r="C17" s="25">
        <v>273</v>
      </c>
      <c r="D17" s="599">
        <v>0.6</v>
      </c>
      <c r="E17" s="599"/>
    </row>
    <row r="18" spans="1:5">
      <c r="A18" s="594"/>
      <c r="B18" s="17" t="s">
        <v>34</v>
      </c>
      <c r="C18" s="18">
        <v>271</v>
      </c>
      <c r="D18" s="581">
        <v>0.6</v>
      </c>
      <c r="E18" s="581"/>
    </row>
    <row r="19" spans="1:5">
      <c r="A19" s="594"/>
      <c r="B19" s="17" t="s">
        <v>35</v>
      </c>
      <c r="C19" s="18">
        <v>270</v>
      </c>
      <c r="D19" s="581">
        <v>1</v>
      </c>
      <c r="E19" s="581"/>
    </row>
    <row r="20" spans="1:5" ht="15.75" thickBot="1">
      <c r="A20" s="595"/>
      <c r="B20" s="19" t="s">
        <v>36</v>
      </c>
      <c r="C20" s="20">
        <v>269</v>
      </c>
      <c r="D20" s="582">
        <v>1.9</v>
      </c>
      <c r="E20" s="582"/>
    </row>
    <row r="21" spans="1:5" ht="15.75" thickTop="1">
      <c r="A21" s="593" t="s">
        <v>37</v>
      </c>
      <c r="B21" s="17" t="s">
        <v>38</v>
      </c>
      <c r="C21" s="204">
        <v>270</v>
      </c>
      <c r="D21" s="205"/>
      <c r="E21" s="206">
        <v>0.9</v>
      </c>
    </row>
    <row r="22" spans="1:5">
      <c r="A22" s="594"/>
      <c r="B22" s="17" t="s">
        <v>39</v>
      </c>
      <c r="C22" s="18">
        <v>269</v>
      </c>
      <c r="D22" s="581">
        <v>0.7</v>
      </c>
      <c r="E22" s="581"/>
    </row>
    <row r="23" spans="1:5">
      <c r="A23" s="594"/>
      <c r="B23" s="17" t="s">
        <v>40</v>
      </c>
      <c r="C23" s="18">
        <v>269</v>
      </c>
      <c r="D23" s="581">
        <v>0.8</v>
      </c>
      <c r="E23" s="581"/>
    </row>
    <row r="24" spans="1:5">
      <c r="A24" s="594"/>
      <c r="B24" s="17" t="s">
        <v>41</v>
      </c>
      <c r="C24" s="18">
        <v>267</v>
      </c>
      <c r="D24" s="581">
        <v>0.6</v>
      </c>
      <c r="E24" s="581"/>
    </row>
    <row r="25" spans="1:5">
      <c r="A25" s="594"/>
      <c r="B25" s="17" t="s">
        <v>42</v>
      </c>
      <c r="C25" s="18">
        <v>267</v>
      </c>
      <c r="D25" s="581">
        <v>0.9</v>
      </c>
      <c r="E25" s="581"/>
    </row>
    <row r="26" spans="1:5">
      <c r="A26" s="594"/>
      <c r="B26" s="17" t="s">
        <v>43</v>
      </c>
      <c r="C26" s="18">
        <v>262</v>
      </c>
      <c r="D26" s="581">
        <v>0.6</v>
      </c>
      <c r="E26" s="581"/>
    </row>
    <row r="27" spans="1:5">
      <c r="A27" s="594"/>
      <c r="B27" s="17" t="s">
        <v>44</v>
      </c>
      <c r="C27" s="18">
        <v>252</v>
      </c>
      <c r="D27" s="581">
        <v>0.7</v>
      </c>
      <c r="E27" s="581"/>
    </row>
    <row r="28" spans="1:5" ht="15.75" thickBot="1">
      <c r="A28" s="596"/>
      <c r="B28" s="19" t="s">
        <v>45</v>
      </c>
      <c r="C28" s="20">
        <v>250</v>
      </c>
      <c r="D28" s="582">
        <v>1.1000000000000001</v>
      </c>
      <c r="E28" s="582"/>
    </row>
    <row r="29" spans="1:5" ht="15.75" thickTop="1">
      <c r="A29" s="26"/>
      <c r="B29" s="26"/>
      <c r="C29" s="26"/>
      <c r="D29" s="26"/>
      <c r="E29" s="26"/>
    </row>
    <row r="30" spans="1:5">
      <c r="A30" s="28" t="s">
        <v>46</v>
      </c>
    </row>
    <row r="31" spans="1:5">
      <c r="A31" s="1" t="s">
        <v>47</v>
      </c>
    </row>
    <row r="32" spans="1:5">
      <c r="A32" s="1" t="s">
        <v>48</v>
      </c>
    </row>
    <row r="33" spans="1:1">
      <c r="A33" s="1" t="s">
        <v>49</v>
      </c>
    </row>
  </sheetData>
  <mergeCells count="30">
    <mergeCell ref="D17:E17"/>
    <mergeCell ref="D18:E18"/>
    <mergeCell ref="A21:A28"/>
    <mergeCell ref="D22:E22"/>
    <mergeCell ref="D23:E23"/>
    <mergeCell ref="D24:E24"/>
    <mergeCell ref="D25:E25"/>
    <mergeCell ref="D26:E26"/>
    <mergeCell ref="D27:E27"/>
    <mergeCell ref="D28:E28"/>
    <mergeCell ref="D8:E8"/>
    <mergeCell ref="D9:E9"/>
    <mergeCell ref="D19:E19"/>
    <mergeCell ref="D20:E20"/>
    <mergeCell ref="A12:A20"/>
    <mergeCell ref="D12:E12"/>
    <mergeCell ref="D13:E13"/>
    <mergeCell ref="D14:E14"/>
    <mergeCell ref="D15:E15"/>
    <mergeCell ref="D16:E16"/>
    <mergeCell ref="D10:E10"/>
    <mergeCell ref="D11:E11"/>
    <mergeCell ref="A2:A3"/>
    <mergeCell ref="C2:E2"/>
    <mergeCell ref="C3:E3"/>
    <mergeCell ref="A4:A11"/>
    <mergeCell ref="D4:E4"/>
    <mergeCell ref="D5:E5"/>
    <mergeCell ref="D6:E6"/>
    <mergeCell ref="D7:E7"/>
  </mergeCells>
  <phoneticPr fontId="0"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E12"/>
  <sheetViews>
    <sheetView workbookViewId="0">
      <selection activeCell="H8" sqref="H8"/>
    </sheetView>
  </sheetViews>
  <sheetFormatPr defaultRowHeight="15"/>
  <cols>
    <col min="1" max="1" width="14.85546875" customWidth="1"/>
  </cols>
  <sheetData>
    <row r="1" spans="1:5" ht="15.75">
      <c r="A1" s="2" t="s">
        <v>131</v>
      </c>
      <c r="B1" s="2" t="s">
        <v>132</v>
      </c>
    </row>
    <row r="3" spans="1:5">
      <c r="A3" s="570"/>
      <c r="B3" s="566" t="s">
        <v>134</v>
      </c>
      <c r="C3" s="566" t="s">
        <v>135</v>
      </c>
      <c r="D3" s="566" t="s">
        <v>136</v>
      </c>
      <c r="E3" s="566" t="s">
        <v>137</v>
      </c>
    </row>
    <row r="4" spans="1:5">
      <c r="A4" s="569" t="s">
        <v>549</v>
      </c>
      <c r="B4" s="570"/>
      <c r="C4" s="570"/>
      <c r="D4" s="570"/>
      <c r="E4" s="570"/>
    </row>
    <row r="5" spans="1:5">
      <c r="A5" s="569" t="s">
        <v>706</v>
      </c>
      <c r="B5" s="567">
        <v>16.2939060933852</v>
      </c>
      <c r="C5" s="567">
        <v>37.4898881171505</v>
      </c>
      <c r="D5" s="567">
        <v>37.223062364529603</v>
      </c>
      <c r="E5" s="567">
        <v>8.9931434249346296</v>
      </c>
    </row>
    <row r="6" spans="1:5">
      <c r="A6" s="569" t="s">
        <v>56</v>
      </c>
      <c r="B6" s="567">
        <v>15.3723717540576</v>
      </c>
      <c r="C6" s="567">
        <v>37.257982503376802</v>
      </c>
      <c r="D6" s="567">
        <v>38.364877262197503</v>
      </c>
      <c r="E6" s="567">
        <v>9.0047684803680692</v>
      </c>
    </row>
    <row r="7" spans="1:5">
      <c r="A7" s="570"/>
      <c r="B7" s="571"/>
      <c r="C7" s="571"/>
      <c r="D7" s="571"/>
      <c r="E7" s="571"/>
    </row>
    <row r="8" spans="1:5">
      <c r="A8" s="569" t="s">
        <v>707</v>
      </c>
      <c r="B8" s="571"/>
      <c r="C8" s="571"/>
      <c r="D8" s="571"/>
      <c r="E8" s="571"/>
    </row>
    <row r="9" spans="1:5">
      <c r="A9" s="569" t="s">
        <v>706</v>
      </c>
      <c r="B9" s="567">
        <v>19.668450906546401</v>
      </c>
      <c r="C9" s="567">
        <v>43.207414867822301</v>
      </c>
      <c r="D9" s="567">
        <v>32.518877936431501</v>
      </c>
      <c r="E9" s="567">
        <v>4.6052562891997697</v>
      </c>
    </row>
    <row r="10" spans="1:5">
      <c r="A10" s="569" t="s">
        <v>56</v>
      </c>
      <c r="B10" s="567">
        <v>17.351658767966899</v>
      </c>
      <c r="C10" s="567">
        <v>40.623783720105301</v>
      </c>
      <c r="D10" s="567">
        <v>35.788502212893398</v>
      </c>
      <c r="E10" s="567">
        <v>6.23605529903441</v>
      </c>
    </row>
    <row r="12" spans="1:5">
      <c r="A12" s="1" t="s">
        <v>10</v>
      </c>
    </row>
  </sheetData>
  <phoneticPr fontId="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dimension ref="A1:G28"/>
  <sheetViews>
    <sheetView workbookViewId="0">
      <selection activeCell="L7" sqref="L7"/>
    </sheetView>
  </sheetViews>
  <sheetFormatPr defaultRowHeight="15"/>
  <cols>
    <col min="1" max="1" width="19.42578125" customWidth="1"/>
  </cols>
  <sheetData>
    <row r="1" spans="1:7" ht="15.75">
      <c r="A1" s="136" t="s">
        <v>185</v>
      </c>
      <c r="B1" s="136" t="s">
        <v>186</v>
      </c>
    </row>
    <row r="2" spans="1:7" ht="15.75">
      <c r="A2" s="137"/>
    </row>
    <row r="3" spans="1:7">
      <c r="B3" t="s">
        <v>708</v>
      </c>
      <c r="C3" t="s">
        <v>709</v>
      </c>
      <c r="D3" t="s">
        <v>613</v>
      </c>
      <c r="E3" t="s">
        <v>614</v>
      </c>
      <c r="F3" t="s">
        <v>615</v>
      </c>
      <c r="G3" t="s">
        <v>710</v>
      </c>
    </row>
    <row r="4" spans="1:7">
      <c r="A4" t="s">
        <v>39</v>
      </c>
      <c r="B4" s="572"/>
      <c r="C4" s="572">
        <v>-3.6235495001336631</v>
      </c>
      <c r="D4" s="572">
        <v>-3.8851866828229618</v>
      </c>
      <c r="E4" s="572">
        <v>-3.6214009776062994</v>
      </c>
      <c r="F4" s="572">
        <v>-1.0518896876624808</v>
      </c>
      <c r="G4" s="572">
        <v>-5.0663107515273111</v>
      </c>
    </row>
    <row r="5" spans="1:7">
      <c r="A5" t="s">
        <v>161</v>
      </c>
      <c r="B5" s="572">
        <v>2.6028130407043477</v>
      </c>
      <c r="C5" s="572">
        <v>8.3262854311245178</v>
      </c>
      <c r="D5" s="572">
        <v>7.0841668469346359</v>
      </c>
      <c r="E5" s="572">
        <v>4.1151057742732746</v>
      </c>
      <c r="F5" s="572">
        <v>4.6780885383219015</v>
      </c>
      <c r="G5" s="572">
        <v>0.16651354443243349</v>
      </c>
    </row>
    <row r="6" spans="1:7">
      <c r="A6" t="s">
        <v>30</v>
      </c>
      <c r="B6" s="572"/>
      <c r="C6" s="572">
        <v>-5.6472547811849267</v>
      </c>
      <c r="D6" s="572">
        <v>1.2799774337159988</v>
      </c>
      <c r="E6" s="572">
        <v>1.2107324082962236</v>
      </c>
      <c r="F6" s="572">
        <v>0.56300486867553445</v>
      </c>
      <c r="G6" s="572">
        <v>5.395323172311663</v>
      </c>
    </row>
    <row r="7" spans="1:7">
      <c r="A7" t="s">
        <v>28</v>
      </c>
      <c r="B7" s="572">
        <v>-0.20188846625609358</v>
      </c>
      <c r="C7" s="572">
        <v>2.0408662173607581</v>
      </c>
      <c r="D7" s="572">
        <v>3.0280424076744339</v>
      </c>
      <c r="E7" s="572">
        <v>-3.1145122592677694</v>
      </c>
      <c r="F7" s="572">
        <v>-1.4497390464284194</v>
      </c>
      <c r="G7" s="572">
        <v>7.50676965152158</v>
      </c>
    </row>
    <row r="8" spans="1:7">
      <c r="A8" t="s">
        <v>34</v>
      </c>
      <c r="B8" s="572">
        <v>-4.5883867878445699</v>
      </c>
      <c r="C8" s="572">
        <v>-1.2242443376641745</v>
      </c>
      <c r="D8" s="572">
        <v>-1.6305655216852983</v>
      </c>
      <c r="E8" s="572">
        <v>2.8438845198620015</v>
      </c>
      <c r="F8" s="572">
        <v>-1.7062362251336367</v>
      </c>
      <c r="G8" s="572">
        <v>-2.4561785298147925</v>
      </c>
    </row>
    <row r="9" spans="1:7">
      <c r="A9" t="s">
        <v>25</v>
      </c>
      <c r="B9" s="572">
        <v>5.7493450664015882</v>
      </c>
      <c r="C9" s="572">
        <v>8.7705309343750173</v>
      </c>
      <c r="D9" s="572">
        <v>2.2115207303713191</v>
      </c>
      <c r="E9" s="572">
        <v>-0.51020845814224458</v>
      </c>
      <c r="F9" s="572">
        <v>1.5854173911520206</v>
      </c>
      <c r="G9" s="572">
        <v>5.7504449776167519</v>
      </c>
    </row>
    <row r="10" spans="1:7">
      <c r="A10" t="s">
        <v>20</v>
      </c>
      <c r="B10" s="572">
        <v>14.044953934803289</v>
      </c>
      <c r="C10" s="572">
        <v>20.363142373658206</v>
      </c>
      <c r="D10" s="572">
        <v>25.184326650797288</v>
      </c>
      <c r="E10" s="572">
        <v>20.520982037598344</v>
      </c>
      <c r="F10" s="572">
        <v>16.409127041467457</v>
      </c>
      <c r="G10" s="572">
        <v>4.8590614819583209</v>
      </c>
    </row>
    <row r="11" spans="1:7">
      <c r="A11" t="s">
        <v>43</v>
      </c>
      <c r="B11" s="572">
        <v>-3.0075694780268236</v>
      </c>
      <c r="C11" s="572">
        <v>-3.8855491963459485</v>
      </c>
      <c r="D11" s="572">
        <v>-5.6920765884337925</v>
      </c>
      <c r="E11" s="572">
        <v>-11.463058990654304</v>
      </c>
      <c r="F11" s="572">
        <v>-13.499563512603288</v>
      </c>
      <c r="G11" s="572">
        <v>-13.062389514894477</v>
      </c>
    </row>
    <row r="12" spans="1:7">
      <c r="A12" t="s">
        <v>38</v>
      </c>
      <c r="B12" s="572"/>
      <c r="C12" s="572">
        <v>-2.4327057623160613</v>
      </c>
      <c r="D12" s="572">
        <v>-2.3815477091053481</v>
      </c>
      <c r="E12" s="572">
        <v>-3.0038039192336328</v>
      </c>
      <c r="F12" s="572">
        <v>-3.5679741552605151</v>
      </c>
      <c r="G12" s="572">
        <v>-1.2557615270827114</v>
      </c>
    </row>
    <row r="13" spans="1:7">
      <c r="A13" t="s">
        <v>711</v>
      </c>
      <c r="B13" s="572">
        <v>-8.7023404514182516</v>
      </c>
      <c r="C13" s="572">
        <v>-7.7292266287695952</v>
      </c>
      <c r="D13" s="572">
        <v>-8.0697073860455362</v>
      </c>
      <c r="E13" s="572">
        <v>-7.1732189255753838</v>
      </c>
      <c r="F13" s="572">
        <v>-7.9117058430074962</v>
      </c>
      <c r="G13" s="572">
        <v>-4.3606844766693769</v>
      </c>
    </row>
    <row r="14" spans="1:7">
      <c r="A14" t="s">
        <v>45</v>
      </c>
      <c r="B14" s="572">
        <v>-7.7251640631385499</v>
      </c>
      <c r="C14" s="572">
        <v>-25.552886916800389</v>
      </c>
      <c r="D14" s="572">
        <v>-23.443674111390976</v>
      </c>
      <c r="E14" s="572">
        <v>-25.488499148635668</v>
      </c>
      <c r="F14" s="572">
        <v>-18.43065481087686</v>
      </c>
      <c r="G14" s="572">
        <v>-21.507901308057029</v>
      </c>
    </row>
    <row r="15" spans="1:7">
      <c r="A15" t="s">
        <v>19</v>
      </c>
      <c r="B15" s="572">
        <v>20.439508948128491</v>
      </c>
      <c r="C15" s="572">
        <v>20.41681879881213</v>
      </c>
      <c r="D15" s="572">
        <v>25.517953451016865</v>
      </c>
      <c r="E15" s="572">
        <v>28.74929324905554</v>
      </c>
      <c r="F15" s="572">
        <v>29.851122035891763</v>
      </c>
      <c r="G15" s="572">
        <v>18.47431434885354</v>
      </c>
    </row>
    <row r="16" spans="1:7">
      <c r="A16" t="s">
        <v>33</v>
      </c>
      <c r="B16" s="572">
        <v>16.899857082250378</v>
      </c>
      <c r="C16" s="572">
        <v>12.621592206772505</v>
      </c>
      <c r="D16" s="572">
        <v>5.8367919799277388</v>
      </c>
      <c r="E16" s="572">
        <v>-0.71679278818965031</v>
      </c>
      <c r="F16" s="572">
        <v>-8.6118655521014489</v>
      </c>
      <c r="G16" s="572">
        <v>-10.77437977057852</v>
      </c>
    </row>
    <row r="17" spans="1:7">
      <c r="A17" t="s">
        <v>172</v>
      </c>
      <c r="B17" s="572">
        <v>11.731845801764962</v>
      </c>
      <c r="C17" s="572">
        <v>17.53835721378482</v>
      </c>
      <c r="D17" s="572">
        <v>14.383949622792613</v>
      </c>
      <c r="E17" s="572">
        <v>15.71338147366572</v>
      </c>
      <c r="F17" s="572">
        <v>10.028757606988563</v>
      </c>
      <c r="G17" s="572">
        <v>5.9308629011723895</v>
      </c>
    </row>
    <row r="18" spans="1:7">
      <c r="A18" t="s">
        <v>24</v>
      </c>
      <c r="B18" s="572">
        <v>-6.6302603283014037</v>
      </c>
      <c r="C18" s="572">
        <v>-1.7721363714664449</v>
      </c>
      <c r="D18" s="572">
        <v>4.8391877023873917</v>
      </c>
      <c r="E18" s="572">
        <v>9.902196504919516</v>
      </c>
      <c r="F18" s="572">
        <v>10.242030012299722</v>
      </c>
      <c r="G18" s="572">
        <v>6.9928020756549643</v>
      </c>
    </row>
    <row r="19" spans="1:7">
      <c r="A19" t="s">
        <v>41</v>
      </c>
      <c r="B19" s="572">
        <v>6.6519379969598162</v>
      </c>
      <c r="C19" s="572">
        <v>0.36677327151556938</v>
      </c>
      <c r="D19" s="572">
        <v>-6.5018957548824687</v>
      </c>
      <c r="E19" s="572">
        <v>-10.148931840018122</v>
      </c>
      <c r="F19" s="572">
        <v>-8.1210705019528859</v>
      </c>
      <c r="G19" s="572">
        <v>-5.7521961766311733</v>
      </c>
    </row>
    <row r="20" spans="1:7">
      <c r="A20" t="s">
        <v>29</v>
      </c>
      <c r="B20" s="572">
        <v>-1.5614608655863549</v>
      </c>
      <c r="C20" s="572">
        <v>-3.8334054522639462</v>
      </c>
      <c r="D20" s="572">
        <v>-5.3298094686190893</v>
      </c>
      <c r="E20" s="572">
        <v>5.4837728614927528E-2</v>
      </c>
      <c r="F20" s="572">
        <v>2.873116882988711</v>
      </c>
      <c r="G20" s="572">
        <v>11.095179917265085</v>
      </c>
    </row>
    <row r="21" spans="1:7">
      <c r="A21" t="s">
        <v>44</v>
      </c>
      <c r="B21" s="572">
        <v>-14.996523080822385</v>
      </c>
      <c r="C21" s="572">
        <v>-15.257527576211658</v>
      </c>
      <c r="D21" s="572">
        <v>-20.89188352688592</v>
      </c>
      <c r="E21" s="572">
        <v>-18.692074309072211</v>
      </c>
      <c r="F21" s="572">
        <v>-18.724467950697431</v>
      </c>
      <c r="G21" s="572">
        <v>-28.145487193874374</v>
      </c>
    </row>
    <row r="22" spans="1:7">
      <c r="A22" t="s">
        <v>23</v>
      </c>
      <c r="B22" s="572">
        <v>-4.6831338314712525</v>
      </c>
      <c r="C22" s="572">
        <v>7.3565979535765678</v>
      </c>
      <c r="D22" s="572">
        <v>6.3206603028735344</v>
      </c>
      <c r="E22" s="572">
        <v>9.1227555949189423</v>
      </c>
      <c r="F22" s="572">
        <v>8.8017684603009343</v>
      </c>
      <c r="G22" s="572">
        <v>7.4958632094893289</v>
      </c>
    </row>
    <row r="23" spans="1:7">
      <c r="A23" t="s">
        <v>35</v>
      </c>
      <c r="B23" s="572"/>
      <c r="C23" s="572">
        <v>-9.8038765058312265</v>
      </c>
      <c r="D23" s="572">
        <v>-8.2094050441942272</v>
      </c>
      <c r="E23" s="572">
        <v>-4.8817100569964964</v>
      </c>
      <c r="F23" s="572">
        <v>-1.2837646662425186</v>
      </c>
      <c r="G23" s="572">
        <v>8.0193052322876781</v>
      </c>
    </row>
    <row r="24" spans="1:7">
      <c r="A24" t="s">
        <v>706</v>
      </c>
      <c r="B24" s="572">
        <v>-15.064184325702456</v>
      </c>
      <c r="C24" s="572">
        <v>-12.786028014592318</v>
      </c>
      <c r="D24" s="572">
        <v>-3.585115718945076</v>
      </c>
      <c r="E24" s="572">
        <v>0.92576258912930598</v>
      </c>
      <c r="F24" s="572">
        <v>4.0445948510421204</v>
      </c>
      <c r="G24" s="572">
        <v>10.459728366058101</v>
      </c>
    </row>
    <row r="25" spans="1:7">
      <c r="A25" t="s">
        <v>712</v>
      </c>
      <c r="B25" s="572">
        <v>-10.959350192444504</v>
      </c>
      <c r="C25" s="572">
        <v>-4.2525733573997968</v>
      </c>
      <c r="D25" s="572">
        <v>-6.065709615481012</v>
      </c>
      <c r="E25" s="572">
        <v>-4.3447202069423838</v>
      </c>
      <c r="F25" s="572">
        <v>-4.7180957371628551</v>
      </c>
      <c r="G25" s="572">
        <v>0.23512037050821277</v>
      </c>
    </row>
    <row r="26" spans="1:7">
      <c r="A26" t="s">
        <v>177</v>
      </c>
      <c r="B26">
        <v>0</v>
      </c>
      <c r="C26">
        <v>0</v>
      </c>
      <c r="D26">
        <v>0</v>
      </c>
      <c r="E26">
        <v>0</v>
      </c>
      <c r="F26">
        <v>0</v>
      </c>
      <c r="G26">
        <v>0</v>
      </c>
    </row>
    <row r="28" spans="1:7">
      <c r="A28" s="415" t="s">
        <v>10</v>
      </c>
    </row>
  </sheetData>
  <phoneticPr fontId="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dimension ref="A1:G29"/>
  <sheetViews>
    <sheetView workbookViewId="0">
      <selection activeCell="L15" sqref="L15"/>
    </sheetView>
  </sheetViews>
  <sheetFormatPr defaultRowHeight="15"/>
  <cols>
    <col min="1" max="1" width="19.5703125" bestFit="1" customWidth="1"/>
  </cols>
  <sheetData>
    <row r="1" spans="1:7" ht="15.75">
      <c r="A1" s="2" t="s">
        <v>196</v>
      </c>
      <c r="B1" s="2" t="s">
        <v>197</v>
      </c>
    </row>
    <row r="3" spans="1:7">
      <c r="B3" t="s">
        <v>708</v>
      </c>
      <c r="C3" t="s">
        <v>709</v>
      </c>
      <c r="D3" t="s">
        <v>613</v>
      </c>
      <c r="E3" t="s">
        <v>614</v>
      </c>
      <c r="F3" t="s">
        <v>615</v>
      </c>
      <c r="G3" t="s">
        <v>710</v>
      </c>
    </row>
    <row r="4" spans="1:7">
      <c r="A4" t="s">
        <v>39</v>
      </c>
      <c r="B4" s="572"/>
      <c r="C4" s="572">
        <v>5.5591503796653114</v>
      </c>
      <c r="D4" s="572">
        <v>3.049987155784379</v>
      </c>
      <c r="E4" s="572">
        <v>6.3989125462041443</v>
      </c>
      <c r="F4" s="572">
        <v>9.5608560862775107</v>
      </c>
      <c r="G4" s="572">
        <v>5.0572568156325133</v>
      </c>
    </row>
    <row r="5" spans="1:7">
      <c r="A5" t="s">
        <v>161</v>
      </c>
      <c r="B5" s="572">
        <v>9.8832113730094306</v>
      </c>
      <c r="C5" s="572">
        <v>13.597610322805508</v>
      </c>
      <c r="D5" s="572">
        <v>16.002778688044771</v>
      </c>
      <c r="E5" s="572">
        <v>14.369627120075791</v>
      </c>
      <c r="F5" s="572">
        <v>15.424074928180971</v>
      </c>
      <c r="G5" s="572">
        <v>7.4493234273330131</v>
      </c>
    </row>
    <row r="6" spans="1:7">
      <c r="A6" t="s">
        <v>30</v>
      </c>
      <c r="B6" s="572"/>
      <c r="C6" s="572">
        <v>-5.4375769700101273</v>
      </c>
      <c r="D6" s="572">
        <v>-2.6927653276665069</v>
      </c>
      <c r="E6" s="572">
        <v>-3.2927084293492044</v>
      </c>
      <c r="F6" s="572">
        <v>-4.5364900542905389</v>
      </c>
      <c r="G6" s="572">
        <v>-1.3162274482778002</v>
      </c>
    </row>
    <row r="7" spans="1:7">
      <c r="A7" t="s">
        <v>28</v>
      </c>
      <c r="B7" s="572">
        <v>0.95314851407715651</v>
      </c>
      <c r="C7" s="572">
        <v>9.5674823461048959</v>
      </c>
      <c r="D7" s="572">
        <v>9.362855014203717</v>
      </c>
      <c r="E7" s="572">
        <v>2.4040682064400016</v>
      </c>
      <c r="F7" s="572">
        <v>6.9558344541311499</v>
      </c>
      <c r="G7" s="572">
        <v>10.784533196709049</v>
      </c>
    </row>
    <row r="8" spans="1:7">
      <c r="A8" t="s">
        <v>34</v>
      </c>
      <c r="B8" s="572">
        <v>-2.2858342574846802</v>
      </c>
      <c r="C8" s="572">
        <v>5.9591829102282077</v>
      </c>
      <c r="D8" s="572">
        <v>7.7096831810333128</v>
      </c>
      <c r="E8" s="572">
        <v>15.057396905637404</v>
      </c>
      <c r="F8" s="572">
        <v>11.865366867553178</v>
      </c>
      <c r="G8" s="572">
        <v>12.9222269752118</v>
      </c>
    </row>
    <row r="9" spans="1:7">
      <c r="A9" t="s">
        <v>25</v>
      </c>
      <c r="B9" s="572">
        <v>3.4363347165835307</v>
      </c>
      <c r="C9" s="572">
        <v>9.1671790858467261</v>
      </c>
      <c r="D9" s="572">
        <v>4.6214993120306076</v>
      </c>
      <c r="E9" s="572">
        <v>0.14429209356427464</v>
      </c>
      <c r="F9" s="572">
        <v>4.0385245225610902</v>
      </c>
      <c r="G9" s="572">
        <v>7.0188530120335031</v>
      </c>
    </row>
    <row r="10" spans="1:7">
      <c r="A10" t="s">
        <v>20</v>
      </c>
      <c r="B10" s="572">
        <v>10.757825028421166</v>
      </c>
      <c r="C10" s="572">
        <v>16.388428807909918</v>
      </c>
      <c r="D10" s="572">
        <v>23.446216517239918</v>
      </c>
      <c r="E10" s="572">
        <v>17.079464354798972</v>
      </c>
      <c r="F10" s="572">
        <v>14.35346919910512</v>
      </c>
      <c r="G10" s="572">
        <v>7.6254877551936602</v>
      </c>
    </row>
    <row r="11" spans="1:7">
      <c r="A11" t="s">
        <v>43</v>
      </c>
      <c r="B11" s="572">
        <v>-5.8346813545085183</v>
      </c>
      <c r="C11" s="572">
        <v>-7.6844787682591686</v>
      </c>
      <c r="D11" s="572">
        <v>-9.6471226874237459</v>
      </c>
      <c r="E11" s="572">
        <v>-12.879604891366171</v>
      </c>
      <c r="F11" s="572">
        <v>-18.931224586630293</v>
      </c>
      <c r="G11" s="572">
        <v>-18.294171896487967</v>
      </c>
    </row>
    <row r="12" spans="1:7">
      <c r="A12" t="s">
        <v>38</v>
      </c>
      <c r="B12" s="572"/>
      <c r="C12" s="572">
        <v>1.3949993690397378</v>
      </c>
      <c r="D12" s="572">
        <v>2.9612067172144521</v>
      </c>
      <c r="E12" s="572">
        <v>3.665452312472155</v>
      </c>
      <c r="F12" s="572">
        <v>3.2889972592757886</v>
      </c>
      <c r="G12" s="572">
        <v>3.9558762982061353</v>
      </c>
    </row>
    <row r="13" spans="1:7">
      <c r="A13" t="s">
        <v>711</v>
      </c>
      <c r="B13" s="572">
        <v>-13.160924992889193</v>
      </c>
      <c r="C13" s="572">
        <v>-12.208980072467114</v>
      </c>
      <c r="D13" s="572">
        <v>-13.50485677528826</v>
      </c>
      <c r="E13" s="572">
        <v>-14.471653814005549</v>
      </c>
      <c r="F13" s="572">
        <v>-15.333141809041166</v>
      </c>
      <c r="G13" s="572">
        <v>-14.158240417155525</v>
      </c>
    </row>
    <row r="14" spans="1:7">
      <c r="A14" t="s">
        <v>45</v>
      </c>
      <c r="B14" s="572">
        <v>-6.8144866877709092</v>
      </c>
      <c r="C14" s="572">
        <v>-28.464432079236303</v>
      </c>
      <c r="D14" s="572">
        <v>-16.594992328354124</v>
      </c>
      <c r="E14" s="572">
        <v>-24.074337185533864</v>
      </c>
      <c r="F14" s="572">
        <v>-21.211902560833778</v>
      </c>
      <c r="G14" s="572">
        <v>-23.048663379318015</v>
      </c>
    </row>
    <row r="15" spans="1:7">
      <c r="A15" t="s">
        <v>19</v>
      </c>
      <c r="B15" s="572">
        <v>10.556184379226977</v>
      </c>
      <c r="C15" s="572">
        <v>13.284013272260779</v>
      </c>
      <c r="D15" s="572">
        <v>18.313300195598629</v>
      </c>
      <c r="E15" s="572">
        <v>21.693245394024984</v>
      </c>
      <c r="F15" s="572">
        <v>26.54784952038392</v>
      </c>
      <c r="G15" s="572">
        <v>20.798468733507377</v>
      </c>
    </row>
    <row r="16" spans="1:7">
      <c r="A16" t="s">
        <v>33</v>
      </c>
      <c r="B16" s="572">
        <v>14.152647553162467</v>
      </c>
      <c r="C16" s="572">
        <v>8.2034492266735128</v>
      </c>
      <c r="D16" s="572">
        <v>1.6824917704918221</v>
      </c>
      <c r="E16" s="572">
        <v>-4.3135257751449672</v>
      </c>
      <c r="F16" s="572">
        <v>-13.856232421965615</v>
      </c>
      <c r="G16" s="572">
        <v>-20.661422215068285</v>
      </c>
    </row>
    <row r="17" spans="1:7">
      <c r="A17" t="s">
        <v>172</v>
      </c>
      <c r="B17" s="572">
        <v>13.887466463597491</v>
      </c>
      <c r="C17" s="572">
        <v>14.884470849611205</v>
      </c>
      <c r="D17" s="572">
        <v>13.971935638154605</v>
      </c>
      <c r="E17" s="572">
        <v>12.431537135187057</v>
      </c>
      <c r="F17" s="572">
        <v>12.176696857232855</v>
      </c>
      <c r="G17" s="572">
        <v>9.5565396829286442</v>
      </c>
    </row>
    <row r="18" spans="1:7">
      <c r="A18" t="s">
        <v>24</v>
      </c>
      <c r="B18" s="572">
        <v>-3.1491411115308097</v>
      </c>
      <c r="C18" s="572">
        <v>2.7451982272256714</v>
      </c>
      <c r="D18" s="572">
        <v>5.923636017567901</v>
      </c>
      <c r="E18" s="572">
        <v>14.06566528948423</v>
      </c>
      <c r="F18" s="572">
        <v>15.377783793830361</v>
      </c>
      <c r="G18" s="572">
        <v>12.297263114626958</v>
      </c>
    </row>
    <row r="19" spans="1:7">
      <c r="A19" t="s">
        <v>41</v>
      </c>
      <c r="B19" s="572">
        <v>-1.4500443076852321</v>
      </c>
      <c r="C19" s="572">
        <v>-3.0390797657229314</v>
      </c>
      <c r="D19" s="572">
        <v>-8.5766503877134141</v>
      </c>
      <c r="E19" s="572">
        <v>-13.233762520240305</v>
      </c>
      <c r="F19" s="572">
        <v>-10.693859750662966</v>
      </c>
      <c r="G19" s="572">
        <v>-8.7700108361616742</v>
      </c>
    </row>
    <row r="20" spans="1:7">
      <c r="A20" t="s">
        <v>29</v>
      </c>
      <c r="B20" s="572">
        <v>11.372993433916463</v>
      </c>
      <c r="C20" s="572">
        <v>4.9789444566575867</v>
      </c>
      <c r="D20" s="572">
        <v>-0.18644800156221208</v>
      </c>
      <c r="E20" s="572">
        <v>6.416031478908053</v>
      </c>
      <c r="F20" s="572">
        <v>10.438402266097285</v>
      </c>
      <c r="G20" s="572">
        <v>12.855402666445286</v>
      </c>
    </row>
    <row r="21" spans="1:7">
      <c r="A21" t="s">
        <v>44</v>
      </c>
      <c r="B21" s="572">
        <v>-15.260128725161707</v>
      </c>
      <c r="C21" s="572">
        <v>-16.003586491805038</v>
      </c>
      <c r="D21" s="572">
        <v>-21.720876170069971</v>
      </c>
      <c r="E21" s="572">
        <v>-20.054287055129464</v>
      </c>
      <c r="F21" s="572">
        <v>-22.601886654790491</v>
      </c>
      <c r="G21" s="572">
        <v>-31.897091360903801</v>
      </c>
    </row>
    <row r="22" spans="1:7">
      <c r="A22" t="s">
        <v>23</v>
      </c>
      <c r="B22" s="572">
        <v>-1.9482340488314662</v>
      </c>
      <c r="C22" s="572">
        <v>11.312473024066492</v>
      </c>
      <c r="D22" s="572">
        <v>8.7471551540447763</v>
      </c>
      <c r="E22" s="572">
        <v>11.159717721941206</v>
      </c>
      <c r="F22" s="572">
        <v>11.389781870449042</v>
      </c>
      <c r="G22" s="572">
        <v>15.833650606295862</v>
      </c>
    </row>
    <row r="23" spans="1:7">
      <c r="A23" t="s">
        <v>35</v>
      </c>
      <c r="B23" s="572"/>
      <c r="C23" s="572">
        <v>-24.28435993284711</v>
      </c>
      <c r="D23" s="572">
        <v>-19.157929705656159</v>
      </c>
      <c r="E23" s="572">
        <v>-17.275060419511988</v>
      </c>
      <c r="F23" s="572">
        <v>-15.150273651513004</v>
      </c>
      <c r="G23" s="572">
        <v>-5.2703335862885297</v>
      </c>
    </row>
    <row r="24" spans="1:7">
      <c r="A24" t="s">
        <v>706</v>
      </c>
      <c r="B24" s="572">
        <v>-14.158087090992694</v>
      </c>
      <c r="C24" s="572">
        <v>-14.763301401549541</v>
      </c>
      <c r="D24" s="572">
        <v>-12.286784558090972</v>
      </c>
      <c r="E24" s="572">
        <v>-6.114548405883113</v>
      </c>
      <c r="F24" s="572">
        <v>-5.818183169489032</v>
      </c>
      <c r="G24" s="572">
        <v>4.5081977871300865</v>
      </c>
    </row>
    <row r="25" spans="1:7">
      <c r="A25" t="s">
        <v>712</v>
      </c>
      <c r="B25" s="572">
        <v>-10.938248885138989</v>
      </c>
      <c r="C25" s="572">
        <v>-5.1567867961975367</v>
      </c>
      <c r="D25" s="572">
        <v>-11.424319419582901</v>
      </c>
      <c r="E25" s="572">
        <v>-9.1759220625735907</v>
      </c>
      <c r="F25" s="572">
        <v>-13.284442965861899</v>
      </c>
      <c r="G25" s="572">
        <v>-7.2469189315933136</v>
      </c>
    </row>
    <row r="26" spans="1:7">
      <c r="A26" t="s">
        <v>56</v>
      </c>
      <c r="B26">
        <v>0</v>
      </c>
      <c r="C26">
        <v>0</v>
      </c>
      <c r="D26">
        <v>0</v>
      </c>
      <c r="E26">
        <v>0</v>
      </c>
      <c r="F26">
        <v>0</v>
      </c>
      <c r="G26">
        <v>0</v>
      </c>
    </row>
    <row r="28" spans="1:7">
      <c r="A28" s="1" t="s">
        <v>10</v>
      </c>
    </row>
    <row r="29" spans="1:7">
      <c r="A29" s="51"/>
    </row>
  </sheetData>
  <phoneticPr fontId="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dimension ref="A1:G25"/>
  <sheetViews>
    <sheetView workbookViewId="0">
      <selection activeCell="I15" sqref="I15"/>
    </sheetView>
  </sheetViews>
  <sheetFormatPr defaultRowHeight="15"/>
  <cols>
    <col min="1" max="1" width="19.5703125" bestFit="1" customWidth="1"/>
  </cols>
  <sheetData>
    <row r="1" spans="1:7" ht="15.75">
      <c r="A1" s="2" t="s">
        <v>213</v>
      </c>
      <c r="B1" s="2" t="s">
        <v>214</v>
      </c>
    </row>
    <row r="3" spans="1:7">
      <c r="A3" s="51"/>
      <c r="B3" t="s">
        <v>708</v>
      </c>
      <c r="C3" t="s">
        <v>709</v>
      </c>
      <c r="D3" t="s">
        <v>613</v>
      </c>
      <c r="E3" t="s">
        <v>614</v>
      </c>
      <c r="F3" t="s">
        <v>615</v>
      </c>
      <c r="G3" t="s">
        <v>710</v>
      </c>
    </row>
    <row r="4" spans="1:7">
      <c r="A4" t="s">
        <v>39</v>
      </c>
      <c r="B4" s="572"/>
      <c r="C4" s="572">
        <v>-1.8428635833337239</v>
      </c>
      <c r="D4" s="572">
        <v>1.6656534337311655</v>
      </c>
      <c r="E4" s="572">
        <v>0.41863866534350791</v>
      </c>
      <c r="F4" s="572">
        <v>3.2954343751721353</v>
      </c>
      <c r="G4" s="572">
        <v>1.6458017830534573</v>
      </c>
    </row>
    <row r="5" spans="1:7">
      <c r="A5" t="s">
        <v>161</v>
      </c>
      <c r="B5" s="572">
        <v>4.3435931122934903</v>
      </c>
      <c r="C5" s="572">
        <v>5.3768886109019149</v>
      </c>
      <c r="D5" s="572">
        <v>2.3401593272530476</v>
      </c>
      <c r="E5" s="572">
        <v>1.3442146271204365</v>
      </c>
      <c r="F5" s="572">
        <v>-1.6838568117154296</v>
      </c>
      <c r="G5" s="572">
        <v>-4.6537305047961297</v>
      </c>
    </row>
    <row r="6" spans="1:7">
      <c r="A6" t="s">
        <v>30</v>
      </c>
      <c r="B6" s="572"/>
      <c r="C6" s="572">
        <v>-2.2822011632727595</v>
      </c>
      <c r="D6" s="572">
        <v>-2.8467198830086318</v>
      </c>
      <c r="E6" s="572">
        <v>3.1637680430969226</v>
      </c>
      <c r="F6" s="572">
        <v>2.4129033406301801</v>
      </c>
      <c r="G6" s="572">
        <v>3.1059896107458371</v>
      </c>
    </row>
    <row r="7" spans="1:7">
      <c r="A7" t="s">
        <v>28</v>
      </c>
      <c r="B7" s="572">
        <v>3.932743348060967</v>
      </c>
      <c r="C7" s="572">
        <v>1.7261032903687124</v>
      </c>
      <c r="D7" s="572">
        <v>2.3420562362812234</v>
      </c>
      <c r="E7" s="572">
        <v>-7.6499576570848262</v>
      </c>
      <c r="F7" s="572">
        <v>-1.6631892359829976</v>
      </c>
      <c r="G7" s="572">
        <v>5.0816704696760553</v>
      </c>
    </row>
    <row r="8" spans="1:7">
      <c r="A8" t="s">
        <v>34</v>
      </c>
      <c r="B8" s="572">
        <v>-2.6223060330539738</v>
      </c>
      <c r="C8" s="572">
        <v>1.3237318561898519</v>
      </c>
      <c r="D8" s="572">
        <v>8.0888201259414814</v>
      </c>
      <c r="E8" s="572">
        <v>6.4850456725052936</v>
      </c>
      <c r="F8" s="572">
        <v>3.4785797188068841</v>
      </c>
      <c r="G8" s="572">
        <v>-3.5478379197447509</v>
      </c>
    </row>
    <row r="9" spans="1:7">
      <c r="A9" t="s">
        <v>25</v>
      </c>
      <c r="B9" s="572">
        <v>-2.0550605589980364</v>
      </c>
      <c r="C9" s="572">
        <v>-0.49041422683836799</v>
      </c>
      <c r="D9" s="572">
        <v>-5.8107152241442463</v>
      </c>
      <c r="E9" s="572">
        <v>-9.639355990641377</v>
      </c>
      <c r="F9" s="572">
        <v>-11.770731817434978</v>
      </c>
      <c r="G9" s="572">
        <v>-8.5612506332535645</v>
      </c>
    </row>
    <row r="10" spans="1:7">
      <c r="A10" t="s">
        <v>20</v>
      </c>
      <c r="B10" s="572">
        <v>7.4835197538641296</v>
      </c>
      <c r="C10" s="572">
        <v>9.9255117616821735</v>
      </c>
      <c r="D10" s="572">
        <v>15.518601235474421</v>
      </c>
      <c r="E10" s="572">
        <v>12.170543698601762</v>
      </c>
      <c r="F10" s="572">
        <v>6.2313915878104922</v>
      </c>
      <c r="G10" s="572">
        <v>-4.845967197783267</v>
      </c>
    </row>
    <row r="11" spans="1:7">
      <c r="A11" t="s">
        <v>38</v>
      </c>
      <c r="B11" s="572"/>
      <c r="C11" s="572">
        <v>-1.2454241909081247</v>
      </c>
      <c r="D11" s="572">
        <v>0.81150632929325184</v>
      </c>
      <c r="E11" s="572">
        <v>1.249467135326995</v>
      </c>
      <c r="F11" s="572">
        <v>1.9136133827948356</v>
      </c>
      <c r="G11" s="572">
        <v>1.9005142589284674</v>
      </c>
    </row>
    <row r="12" spans="1:7">
      <c r="A12" t="s">
        <v>711</v>
      </c>
      <c r="B12" s="572">
        <v>-8.2861184408868667</v>
      </c>
      <c r="C12" s="572">
        <v>-8.0568232320083553</v>
      </c>
      <c r="D12" s="572">
        <v>-9.9707021808791296</v>
      </c>
      <c r="E12" s="572">
        <v>-9.5652409074014031</v>
      </c>
      <c r="F12" s="572">
        <v>-4.8668070082158579</v>
      </c>
      <c r="G12" s="572">
        <v>-6.4222276055697591</v>
      </c>
    </row>
    <row r="13" spans="1:7">
      <c r="A13" t="s">
        <v>19</v>
      </c>
      <c r="B13" s="572">
        <v>7.7679322992348716</v>
      </c>
      <c r="C13" s="572">
        <v>4.8629986089261479</v>
      </c>
      <c r="D13" s="572">
        <v>14.969071931217343</v>
      </c>
      <c r="E13" s="572">
        <v>17.499480285766765</v>
      </c>
      <c r="F13" s="572">
        <v>11.27146522290559</v>
      </c>
      <c r="G13" s="572">
        <v>3.9699457327705545</v>
      </c>
    </row>
    <row r="14" spans="1:7">
      <c r="A14" t="s">
        <v>33</v>
      </c>
      <c r="B14" s="572">
        <v>11.397433922293885</v>
      </c>
      <c r="C14" s="572">
        <v>8.5754901913826416</v>
      </c>
      <c r="D14" s="572">
        <v>-1.7666290053421676</v>
      </c>
      <c r="E14" s="572">
        <v>-7.5782038502458704</v>
      </c>
      <c r="F14" s="572">
        <v>-9.7104382388700401</v>
      </c>
      <c r="G14" s="572">
        <v>-2.2255024360228788</v>
      </c>
    </row>
    <row r="15" spans="1:7">
      <c r="A15" t="s">
        <v>172</v>
      </c>
      <c r="B15" s="572">
        <v>3.5141165018150105</v>
      </c>
      <c r="C15" s="572">
        <v>7.1445113509220732</v>
      </c>
      <c r="D15" s="572">
        <v>5.9743926148209994</v>
      </c>
      <c r="E15" s="572">
        <v>8.3705422050081779</v>
      </c>
      <c r="F15" s="572">
        <v>6.3376241040086825</v>
      </c>
      <c r="G15" s="572">
        <v>2.8960091421488414</v>
      </c>
    </row>
    <row r="16" spans="1:7">
      <c r="A16" t="s">
        <v>24</v>
      </c>
      <c r="B16" s="572">
        <v>-2.9956322992009063</v>
      </c>
      <c r="C16" s="572">
        <v>4.7366807854156718</v>
      </c>
      <c r="D16" s="572">
        <v>6.9273855976162508</v>
      </c>
      <c r="E16" s="572">
        <v>8.3485308793319746</v>
      </c>
      <c r="F16" s="572">
        <v>6.1018036683672676</v>
      </c>
      <c r="G16" s="572">
        <v>1.2931880059203422</v>
      </c>
    </row>
    <row r="17" spans="1:7">
      <c r="A17" t="s">
        <v>41</v>
      </c>
      <c r="B17" s="572">
        <v>1.2314661642991496</v>
      </c>
      <c r="C17" s="572">
        <v>-11.335075901028119</v>
      </c>
      <c r="D17" s="572">
        <v>-14.467133356613829</v>
      </c>
      <c r="E17" s="572">
        <v>-12.955266130641803</v>
      </c>
      <c r="F17" s="572">
        <v>-13.562786267183526</v>
      </c>
      <c r="G17" s="572">
        <v>-13.798502524228809</v>
      </c>
    </row>
    <row r="18" spans="1:7">
      <c r="A18" t="s">
        <v>29</v>
      </c>
      <c r="B18" s="572">
        <v>-3.3813980908215058</v>
      </c>
      <c r="C18" s="572">
        <v>-9.2297831439232141</v>
      </c>
      <c r="D18" s="572">
        <v>-10.203961233937662</v>
      </c>
      <c r="E18" s="572">
        <v>-5.0937542521900809</v>
      </c>
      <c r="F18" s="572">
        <v>3.5795298823447297</v>
      </c>
      <c r="G18" s="572">
        <v>13.331162958288246</v>
      </c>
    </row>
    <row r="19" spans="1:7">
      <c r="A19" t="s">
        <v>23</v>
      </c>
      <c r="B19" s="572">
        <v>-0.91178077549261616</v>
      </c>
      <c r="C19" s="572">
        <v>11.559536826423312</v>
      </c>
      <c r="D19" s="572">
        <v>10.003682001748643</v>
      </c>
      <c r="E19" s="572">
        <v>9.4000350393871486</v>
      </c>
      <c r="F19" s="572">
        <v>7.134270424428621</v>
      </c>
      <c r="G19" s="572">
        <v>1.3402129385633543</v>
      </c>
    </row>
    <row r="20" spans="1:7">
      <c r="A20" t="s">
        <v>35</v>
      </c>
      <c r="B20" s="572"/>
      <c r="C20" s="572">
        <v>-10.89843286800641</v>
      </c>
      <c r="D20" s="572">
        <v>-11.288908578262919</v>
      </c>
      <c r="E20" s="572">
        <v>-5.2681099646530356</v>
      </c>
      <c r="F20" s="572">
        <v>-0.49614881697476676</v>
      </c>
      <c r="G20" s="572">
        <v>8.8544507553931453</v>
      </c>
    </row>
    <row r="21" spans="1:7">
      <c r="A21" t="s">
        <v>706</v>
      </c>
      <c r="B21" s="572">
        <v>-5.7252732223777798</v>
      </c>
      <c r="C21" s="572">
        <v>-6.5946132369949169</v>
      </c>
      <c r="D21" s="572">
        <v>-2.6291106091834422</v>
      </c>
      <c r="E21" s="572">
        <v>-0.97417938797315173</v>
      </c>
      <c r="F21" s="572">
        <v>0.69152529154780495</v>
      </c>
      <c r="G21" s="572">
        <v>5.083045273602238</v>
      </c>
    </row>
    <row r="22" spans="1:7">
      <c r="A22" t="s">
        <v>712</v>
      </c>
      <c r="B22" s="572">
        <v>-13.693235681030501</v>
      </c>
      <c r="C22" s="572">
        <v>-3.2558217358989054</v>
      </c>
      <c r="D22" s="572">
        <v>-9.6574487620045488</v>
      </c>
      <c r="E22" s="572">
        <v>-9.726198110657208</v>
      </c>
      <c r="F22" s="572">
        <v>-8.6941828024403662</v>
      </c>
      <c r="G22" s="572">
        <v>-4.4469721076915789</v>
      </c>
    </row>
    <row r="23" spans="1:7">
      <c r="A23" t="s">
        <v>56</v>
      </c>
      <c r="B23">
        <v>0</v>
      </c>
      <c r="C23">
        <v>0</v>
      </c>
      <c r="D23">
        <v>0</v>
      </c>
      <c r="E23">
        <v>0</v>
      </c>
      <c r="F23">
        <v>0</v>
      </c>
      <c r="G23">
        <v>0</v>
      </c>
    </row>
    <row r="25" spans="1:7">
      <c r="A25" s="1" t="s">
        <v>10</v>
      </c>
    </row>
  </sheetData>
  <phoneticPr fontId="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dimension ref="A1:O29"/>
  <sheetViews>
    <sheetView workbookViewId="0">
      <selection activeCell="K27" sqref="K27"/>
    </sheetView>
  </sheetViews>
  <sheetFormatPr defaultColWidth="8.85546875" defaultRowHeight="15"/>
  <cols>
    <col min="1" max="1" width="6.28515625" customWidth="1"/>
    <col min="2" max="2" width="6.7109375" customWidth="1"/>
    <col min="3" max="3" width="40.42578125" customWidth="1"/>
    <col min="5" max="5" width="8.85546875" style="323"/>
    <col min="7" max="7" width="8.85546875" style="323"/>
    <col min="9" max="9" width="8.85546875" style="323"/>
    <col min="11" max="11" width="8.85546875" style="323"/>
    <col min="13" max="13" width="8.85546875" style="323"/>
    <col min="15" max="15" width="8.85546875" style="323"/>
  </cols>
  <sheetData>
    <row r="1" spans="1:15" ht="16.5" thickBot="1">
      <c r="A1" s="322" t="s">
        <v>325</v>
      </c>
    </row>
    <row r="2" spans="1:15" ht="15.75" thickTop="1">
      <c r="A2" s="693"/>
      <c r="B2" s="693"/>
      <c r="C2" s="324"/>
      <c r="D2" s="694" t="s">
        <v>5</v>
      </c>
      <c r="E2" s="694"/>
      <c r="F2" s="694"/>
      <c r="G2" s="694"/>
      <c r="H2" s="690" t="s">
        <v>6</v>
      </c>
      <c r="I2" s="690"/>
      <c r="J2" s="690"/>
      <c r="K2" s="690"/>
      <c r="L2" s="690" t="s">
        <v>70</v>
      </c>
      <c r="M2" s="690"/>
      <c r="N2" s="690"/>
      <c r="O2" s="690"/>
    </row>
    <row r="3" spans="1:15" ht="15.75" thickBot="1">
      <c r="A3" s="692"/>
      <c r="B3" s="692"/>
      <c r="C3" s="325"/>
      <c r="D3" s="691" t="s">
        <v>63</v>
      </c>
      <c r="E3" s="691"/>
      <c r="F3" s="691" t="s">
        <v>177</v>
      </c>
      <c r="G3" s="691"/>
      <c r="H3" s="691" t="s">
        <v>63</v>
      </c>
      <c r="I3" s="691"/>
      <c r="J3" s="691" t="s">
        <v>177</v>
      </c>
      <c r="K3" s="691"/>
      <c r="L3" s="326" t="s">
        <v>63</v>
      </c>
      <c r="M3" s="327"/>
      <c r="N3" s="326" t="s">
        <v>177</v>
      </c>
      <c r="O3" s="327"/>
    </row>
    <row r="4" spans="1:15" ht="16.5" thickTop="1">
      <c r="A4" s="328"/>
      <c r="B4" s="329" t="s">
        <v>326</v>
      </c>
      <c r="C4" s="199" t="s">
        <v>327</v>
      </c>
      <c r="D4" s="25" t="s">
        <v>236</v>
      </c>
      <c r="E4" s="330" t="s">
        <v>143</v>
      </c>
      <c r="F4" s="25">
        <v>260</v>
      </c>
      <c r="G4" s="330">
        <v>1.3</v>
      </c>
      <c r="H4" s="25" t="s">
        <v>236</v>
      </c>
      <c r="I4" s="330" t="s">
        <v>143</v>
      </c>
      <c r="J4" s="25">
        <v>259</v>
      </c>
      <c r="K4" s="331">
        <v>1.5</v>
      </c>
      <c r="L4" s="25" t="s">
        <v>236</v>
      </c>
      <c r="M4" s="331" t="s">
        <v>143</v>
      </c>
      <c r="N4" s="25">
        <v>268</v>
      </c>
      <c r="O4" s="331">
        <v>1.9</v>
      </c>
    </row>
    <row r="5" spans="1:15" ht="15.75">
      <c r="A5" s="328"/>
      <c r="B5" s="199" t="s">
        <v>328</v>
      </c>
      <c r="C5" s="199" t="s">
        <v>329</v>
      </c>
      <c r="D5" s="25" t="s">
        <v>236</v>
      </c>
      <c r="E5" s="330" t="s">
        <v>143</v>
      </c>
      <c r="F5" s="25">
        <v>283</v>
      </c>
      <c r="G5" s="330">
        <v>2.8</v>
      </c>
      <c r="H5" s="25" t="s">
        <v>236</v>
      </c>
      <c r="I5" s="330" t="s">
        <v>143</v>
      </c>
      <c r="J5" s="25">
        <v>285</v>
      </c>
      <c r="K5" s="330">
        <v>3.4</v>
      </c>
      <c r="L5" s="25" t="s">
        <v>236</v>
      </c>
      <c r="M5" s="330" t="s">
        <v>143</v>
      </c>
      <c r="N5" s="25">
        <v>294</v>
      </c>
      <c r="O5" s="330">
        <v>3</v>
      </c>
    </row>
    <row r="6" spans="1:15" ht="15.75">
      <c r="A6" s="328"/>
      <c r="B6" s="199" t="s">
        <v>330</v>
      </c>
      <c r="C6" s="199" t="s">
        <v>331</v>
      </c>
      <c r="D6" s="25">
        <v>274</v>
      </c>
      <c r="E6" s="330">
        <v>3.6</v>
      </c>
      <c r="F6" s="25">
        <v>273</v>
      </c>
      <c r="G6" s="330">
        <v>0.5</v>
      </c>
      <c r="H6" s="25">
        <v>268</v>
      </c>
      <c r="I6" s="330">
        <v>3.8</v>
      </c>
      <c r="J6" s="25">
        <v>274</v>
      </c>
      <c r="K6" s="330">
        <v>0.6</v>
      </c>
      <c r="L6" s="25">
        <v>283</v>
      </c>
      <c r="M6" s="330">
        <v>2.9</v>
      </c>
      <c r="N6" s="25">
        <v>283</v>
      </c>
      <c r="O6" s="330">
        <v>0.6</v>
      </c>
    </row>
    <row r="7" spans="1:15" ht="26.25">
      <c r="A7" s="328"/>
      <c r="B7" s="199" t="s">
        <v>332</v>
      </c>
      <c r="C7" s="199" t="s">
        <v>333</v>
      </c>
      <c r="D7" s="25" t="s">
        <v>236</v>
      </c>
      <c r="E7" s="330" t="s">
        <v>143</v>
      </c>
      <c r="F7" s="25">
        <v>294</v>
      </c>
      <c r="G7" s="330">
        <v>7.1</v>
      </c>
      <c r="H7" s="25" t="s">
        <v>236</v>
      </c>
      <c r="I7" s="330" t="s">
        <v>143</v>
      </c>
      <c r="J7" s="25">
        <v>295</v>
      </c>
      <c r="K7" s="330">
        <v>8.1</v>
      </c>
      <c r="L7" s="25" t="s">
        <v>236</v>
      </c>
      <c r="M7" s="330" t="s">
        <v>143</v>
      </c>
      <c r="N7" s="25">
        <v>294</v>
      </c>
      <c r="O7" s="330">
        <v>8.4</v>
      </c>
    </row>
    <row r="8" spans="1:15" ht="26.25">
      <c r="A8" s="328"/>
      <c r="B8" s="201" t="s">
        <v>334</v>
      </c>
      <c r="C8" s="199" t="s">
        <v>335</v>
      </c>
      <c r="D8" s="25" t="s">
        <v>236</v>
      </c>
      <c r="E8" s="330" t="s">
        <v>143</v>
      </c>
      <c r="F8" s="25">
        <v>279</v>
      </c>
      <c r="G8" s="330">
        <v>7.9</v>
      </c>
      <c r="H8" s="18" t="s">
        <v>236</v>
      </c>
      <c r="I8" s="332" t="s">
        <v>143</v>
      </c>
      <c r="J8" s="25">
        <v>279</v>
      </c>
      <c r="K8" s="330">
        <v>8.8000000000000007</v>
      </c>
      <c r="L8" s="25" t="s">
        <v>236</v>
      </c>
      <c r="M8" s="330" t="s">
        <v>143</v>
      </c>
      <c r="N8" s="25">
        <v>276</v>
      </c>
      <c r="O8" s="330">
        <v>8.1999999999999993</v>
      </c>
    </row>
    <row r="9" spans="1:15" ht="15.75">
      <c r="A9" s="328"/>
      <c r="B9" s="199" t="s">
        <v>336</v>
      </c>
      <c r="C9" s="199" t="s">
        <v>337</v>
      </c>
      <c r="D9" s="25">
        <v>272</v>
      </c>
      <c r="E9" s="330">
        <v>3.9</v>
      </c>
      <c r="F9" s="25">
        <v>265</v>
      </c>
      <c r="G9" s="330">
        <v>0.7</v>
      </c>
      <c r="H9" s="25">
        <v>269</v>
      </c>
      <c r="I9" s="330">
        <v>4.2</v>
      </c>
      <c r="J9" s="25">
        <v>268</v>
      </c>
      <c r="K9" s="330">
        <v>0.7</v>
      </c>
      <c r="L9" s="25">
        <v>279</v>
      </c>
      <c r="M9" s="330">
        <v>4.0999999999999996</v>
      </c>
      <c r="N9" s="25">
        <v>273</v>
      </c>
      <c r="O9" s="330">
        <v>0.8</v>
      </c>
    </row>
    <row r="10" spans="1:15" ht="26.25">
      <c r="A10" s="328"/>
      <c r="B10" s="199" t="s">
        <v>338</v>
      </c>
      <c r="C10" s="199" t="s">
        <v>339</v>
      </c>
      <c r="D10" s="25" t="s">
        <v>340</v>
      </c>
      <c r="E10" s="330">
        <v>2.4</v>
      </c>
      <c r="F10" s="25">
        <v>274</v>
      </c>
      <c r="G10" s="330">
        <v>0.5</v>
      </c>
      <c r="H10" s="25" t="s">
        <v>341</v>
      </c>
      <c r="I10" s="330">
        <v>2.8</v>
      </c>
      <c r="J10" s="25">
        <v>272</v>
      </c>
      <c r="K10" s="330">
        <v>0.5</v>
      </c>
      <c r="L10" s="25" t="s">
        <v>342</v>
      </c>
      <c r="M10" s="330">
        <v>2.6</v>
      </c>
      <c r="N10" s="25">
        <v>282</v>
      </c>
      <c r="O10" s="330">
        <v>0.6</v>
      </c>
    </row>
    <row r="11" spans="1:15" ht="15.75">
      <c r="A11" s="328"/>
      <c r="B11" s="199" t="s">
        <v>343</v>
      </c>
      <c r="C11" s="199" t="s">
        <v>344</v>
      </c>
      <c r="D11" s="25" t="s">
        <v>345</v>
      </c>
      <c r="E11" s="330">
        <v>4.7</v>
      </c>
      <c r="F11" s="25">
        <v>270</v>
      </c>
      <c r="G11" s="330">
        <v>0.8</v>
      </c>
      <c r="H11" s="25" t="s">
        <v>346</v>
      </c>
      <c r="I11" s="330">
        <v>5.0999999999999996</v>
      </c>
      <c r="J11" s="25">
        <v>269</v>
      </c>
      <c r="K11" s="330">
        <v>0.9</v>
      </c>
      <c r="L11" s="25" t="s">
        <v>252</v>
      </c>
      <c r="M11" s="330">
        <v>4.3</v>
      </c>
      <c r="N11" s="25">
        <v>276</v>
      </c>
      <c r="O11" s="330">
        <v>0.9</v>
      </c>
    </row>
    <row r="12" spans="1:15" ht="15.75">
      <c r="A12" s="328"/>
      <c r="B12" s="199" t="s">
        <v>347</v>
      </c>
      <c r="C12" s="199" t="s">
        <v>348</v>
      </c>
      <c r="D12" s="25">
        <v>266</v>
      </c>
      <c r="E12" s="330">
        <v>4.9000000000000004</v>
      </c>
      <c r="F12" s="25">
        <v>266</v>
      </c>
      <c r="G12" s="330">
        <v>1</v>
      </c>
      <c r="H12" s="25">
        <v>251</v>
      </c>
      <c r="I12" s="330">
        <v>4.7</v>
      </c>
      <c r="J12" s="25">
        <v>259</v>
      </c>
      <c r="K12" s="330">
        <v>1</v>
      </c>
      <c r="L12" s="25">
        <v>278</v>
      </c>
      <c r="M12" s="330">
        <v>4.2</v>
      </c>
      <c r="N12" s="25">
        <v>280</v>
      </c>
      <c r="O12" s="330">
        <v>1.1000000000000001</v>
      </c>
    </row>
    <row r="13" spans="1:15" ht="15.75">
      <c r="A13" s="328"/>
      <c r="B13" s="199" t="s">
        <v>349</v>
      </c>
      <c r="C13" s="199" t="s">
        <v>350</v>
      </c>
      <c r="D13" s="25">
        <v>308</v>
      </c>
      <c r="E13" s="330">
        <v>4.2</v>
      </c>
      <c r="F13" s="25">
        <v>303</v>
      </c>
      <c r="G13" s="330">
        <v>0.9</v>
      </c>
      <c r="H13" s="25">
        <v>304</v>
      </c>
      <c r="I13" s="330">
        <v>4.8</v>
      </c>
      <c r="J13" s="25">
        <v>304</v>
      </c>
      <c r="K13" s="330">
        <v>1</v>
      </c>
      <c r="L13" s="25">
        <v>313</v>
      </c>
      <c r="M13" s="330">
        <v>4.0999999999999996</v>
      </c>
      <c r="N13" s="25">
        <v>309</v>
      </c>
      <c r="O13" s="330">
        <v>1</v>
      </c>
    </row>
    <row r="14" spans="1:15" ht="15.75">
      <c r="A14" s="328"/>
      <c r="B14" s="199" t="s">
        <v>351</v>
      </c>
      <c r="C14" s="199" t="s">
        <v>352</v>
      </c>
      <c r="D14" s="25">
        <v>301</v>
      </c>
      <c r="E14" s="330">
        <v>4.0999999999999996</v>
      </c>
      <c r="F14" s="25">
        <v>298</v>
      </c>
      <c r="G14" s="330">
        <v>0.9</v>
      </c>
      <c r="H14" s="25">
        <v>296</v>
      </c>
      <c r="I14" s="330">
        <v>5.2</v>
      </c>
      <c r="J14" s="25">
        <v>298</v>
      </c>
      <c r="K14" s="330">
        <v>1</v>
      </c>
      <c r="L14" s="25" t="s">
        <v>353</v>
      </c>
      <c r="M14" s="330">
        <v>3.9</v>
      </c>
      <c r="N14" s="25">
        <v>298</v>
      </c>
      <c r="O14" s="330">
        <v>1.1000000000000001</v>
      </c>
    </row>
    <row r="15" spans="1:15" ht="15.75">
      <c r="A15" s="328"/>
      <c r="B15" s="199" t="s">
        <v>354</v>
      </c>
      <c r="C15" s="199" t="s">
        <v>355</v>
      </c>
      <c r="D15" s="25" t="s">
        <v>236</v>
      </c>
      <c r="E15" s="330" t="s">
        <v>143</v>
      </c>
      <c r="F15" s="25">
        <v>279</v>
      </c>
      <c r="G15" s="330">
        <v>2.8</v>
      </c>
      <c r="H15" s="25" t="s">
        <v>236</v>
      </c>
      <c r="I15" s="330" t="s">
        <v>143</v>
      </c>
      <c r="J15" s="25">
        <v>275</v>
      </c>
      <c r="K15" s="330">
        <v>2.9</v>
      </c>
      <c r="L15" s="25" t="s">
        <v>236</v>
      </c>
      <c r="M15" s="330" t="s">
        <v>143</v>
      </c>
      <c r="N15" s="25">
        <v>280</v>
      </c>
      <c r="O15" s="330">
        <v>2.9</v>
      </c>
    </row>
    <row r="16" spans="1:15" ht="15.75">
      <c r="A16" s="328"/>
      <c r="B16" s="199" t="s">
        <v>356</v>
      </c>
      <c r="C16" s="199" t="s">
        <v>357</v>
      </c>
      <c r="D16" s="25">
        <v>298</v>
      </c>
      <c r="E16" s="330">
        <v>3.5</v>
      </c>
      <c r="F16" s="25">
        <v>300</v>
      </c>
      <c r="G16" s="330">
        <v>0.7</v>
      </c>
      <c r="H16" s="25">
        <v>294</v>
      </c>
      <c r="I16" s="330">
        <v>3.8</v>
      </c>
      <c r="J16" s="25">
        <v>301</v>
      </c>
      <c r="K16" s="330">
        <v>0.8</v>
      </c>
      <c r="L16" s="25">
        <v>300</v>
      </c>
      <c r="M16" s="330">
        <v>3.5</v>
      </c>
      <c r="N16" s="25">
        <v>302</v>
      </c>
      <c r="O16" s="330">
        <v>0.9</v>
      </c>
    </row>
    <row r="17" spans="1:15" ht="15.75">
      <c r="A17" s="328"/>
      <c r="B17" s="199" t="s">
        <v>358</v>
      </c>
      <c r="C17" s="199" t="s">
        <v>359</v>
      </c>
      <c r="D17" s="25">
        <v>267</v>
      </c>
      <c r="E17" s="330">
        <v>4.9000000000000004</v>
      </c>
      <c r="F17" s="25">
        <v>267</v>
      </c>
      <c r="G17" s="330">
        <v>1</v>
      </c>
      <c r="H17" s="25">
        <v>255</v>
      </c>
      <c r="I17" s="330">
        <v>6</v>
      </c>
      <c r="J17" s="25">
        <v>261</v>
      </c>
      <c r="K17" s="330">
        <v>1.1000000000000001</v>
      </c>
      <c r="L17" s="25">
        <v>282</v>
      </c>
      <c r="M17" s="330">
        <v>4.5999999999999996</v>
      </c>
      <c r="N17" s="25">
        <v>280</v>
      </c>
      <c r="O17" s="330">
        <v>1.3</v>
      </c>
    </row>
    <row r="18" spans="1:15" ht="26.25">
      <c r="A18" s="328"/>
      <c r="B18" s="199" t="s">
        <v>360</v>
      </c>
      <c r="C18" s="199" t="s">
        <v>361</v>
      </c>
      <c r="D18" s="25">
        <v>293</v>
      </c>
      <c r="E18" s="330">
        <v>3</v>
      </c>
      <c r="F18" s="25">
        <v>290</v>
      </c>
      <c r="G18" s="330">
        <v>0.6</v>
      </c>
      <c r="H18" s="25">
        <v>281</v>
      </c>
      <c r="I18" s="330">
        <v>3.3</v>
      </c>
      <c r="J18" s="25">
        <v>287</v>
      </c>
      <c r="K18" s="330">
        <v>0.7</v>
      </c>
      <c r="L18" s="25">
        <v>295</v>
      </c>
      <c r="M18" s="330">
        <v>3.3</v>
      </c>
      <c r="N18" s="25">
        <v>291</v>
      </c>
      <c r="O18" s="330">
        <v>0.8</v>
      </c>
    </row>
    <row r="19" spans="1:15" ht="15.75">
      <c r="A19" s="328"/>
      <c r="B19" s="199" t="s">
        <v>362</v>
      </c>
      <c r="C19" s="199" t="s">
        <v>363</v>
      </c>
      <c r="D19" s="25">
        <v>295</v>
      </c>
      <c r="E19" s="330">
        <v>3.1</v>
      </c>
      <c r="F19" s="25">
        <v>294</v>
      </c>
      <c r="G19" s="330">
        <v>0.6</v>
      </c>
      <c r="H19" s="25" t="s">
        <v>364</v>
      </c>
      <c r="I19" s="330">
        <v>3.2</v>
      </c>
      <c r="J19" s="25">
        <v>290</v>
      </c>
      <c r="K19" s="330">
        <v>0.7</v>
      </c>
      <c r="L19" s="25">
        <v>291</v>
      </c>
      <c r="M19" s="330">
        <v>2.4</v>
      </c>
      <c r="N19" s="25">
        <v>291</v>
      </c>
      <c r="O19" s="330">
        <v>0.7</v>
      </c>
    </row>
    <row r="20" spans="1:15" ht="15.75">
      <c r="A20" s="328"/>
      <c r="B20" s="199" t="s">
        <v>365</v>
      </c>
      <c r="C20" s="199" t="s">
        <v>366</v>
      </c>
      <c r="D20" s="25">
        <v>276</v>
      </c>
      <c r="E20" s="330">
        <v>2.9</v>
      </c>
      <c r="F20" s="25">
        <v>276</v>
      </c>
      <c r="G20" s="330">
        <v>0.6</v>
      </c>
      <c r="H20" s="25">
        <v>263</v>
      </c>
      <c r="I20" s="330">
        <v>3.1</v>
      </c>
      <c r="J20" s="25">
        <v>269</v>
      </c>
      <c r="K20" s="330">
        <v>0.7</v>
      </c>
      <c r="L20" s="25">
        <v>272</v>
      </c>
      <c r="M20" s="330">
        <v>2.7</v>
      </c>
      <c r="N20" s="25">
        <v>277</v>
      </c>
      <c r="O20" s="330">
        <v>0.8</v>
      </c>
    </row>
    <row r="21" spans="1:15" ht="15.75">
      <c r="A21" s="328"/>
      <c r="B21" s="199" t="s">
        <v>367</v>
      </c>
      <c r="C21" s="199" t="s">
        <v>368</v>
      </c>
      <c r="D21" s="25">
        <v>281</v>
      </c>
      <c r="E21" s="330">
        <v>5.7</v>
      </c>
      <c r="F21" s="25">
        <v>289</v>
      </c>
      <c r="G21" s="330">
        <v>1.6</v>
      </c>
      <c r="H21" s="25">
        <v>271</v>
      </c>
      <c r="I21" s="330">
        <v>6.5</v>
      </c>
      <c r="J21" s="25">
        <v>282</v>
      </c>
      <c r="K21" s="330">
        <v>1.7</v>
      </c>
      <c r="L21" s="25">
        <v>291</v>
      </c>
      <c r="M21" s="330">
        <v>4.9000000000000004</v>
      </c>
      <c r="N21" s="25">
        <v>290</v>
      </c>
      <c r="O21" s="330">
        <v>1.6</v>
      </c>
    </row>
    <row r="22" spans="1:15" ht="15.75">
      <c r="A22" s="328"/>
      <c r="B22" s="199" t="s">
        <v>369</v>
      </c>
      <c r="C22" s="199" t="s">
        <v>370</v>
      </c>
      <c r="D22" s="25">
        <v>271</v>
      </c>
      <c r="E22" s="330">
        <v>7.4</v>
      </c>
      <c r="F22" s="25">
        <v>271</v>
      </c>
      <c r="G22" s="330">
        <v>1.2</v>
      </c>
      <c r="H22" s="25">
        <v>259</v>
      </c>
      <c r="I22" s="330">
        <v>7.1</v>
      </c>
      <c r="J22" s="25">
        <v>266</v>
      </c>
      <c r="K22" s="330">
        <v>1.3</v>
      </c>
      <c r="L22" s="25">
        <v>281</v>
      </c>
      <c r="M22" s="330">
        <v>5</v>
      </c>
      <c r="N22" s="25">
        <v>280</v>
      </c>
      <c r="O22" s="330">
        <v>1.5</v>
      </c>
    </row>
    <row r="23" spans="1:15" ht="39.75" thickBot="1">
      <c r="A23" s="328"/>
      <c r="B23" s="333" t="s">
        <v>371</v>
      </c>
      <c r="C23" s="334" t="s">
        <v>372</v>
      </c>
      <c r="D23" s="183" t="s">
        <v>236</v>
      </c>
      <c r="E23" s="335" t="s">
        <v>143</v>
      </c>
      <c r="F23" s="183">
        <v>235</v>
      </c>
      <c r="G23" s="335">
        <v>3.5</v>
      </c>
      <c r="H23" s="183" t="s">
        <v>236</v>
      </c>
      <c r="I23" s="335" t="s">
        <v>143</v>
      </c>
      <c r="J23" s="183">
        <v>224</v>
      </c>
      <c r="K23" s="335">
        <v>4</v>
      </c>
      <c r="L23" s="183" t="s">
        <v>236</v>
      </c>
      <c r="M23" s="335" t="s">
        <v>143</v>
      </c>
      <c r="N23" s="183">
        <v>269</v>
      </c>
      <c r="O23" s="335">
        <v>7.5</v>
      </c>
    </row>
    <row r="24" spans="1:15" ht="15.75" thickTop="1">
      <c r="A24" s="26"/>
      <c r="B24" s="26"/>
      <c r="C24" s="26"/>
      <c r="D24" s="26"/>
      <c r="E24" s="336"/>
      <c r="F24" s="26"/>
      <c r="G24" s="336"/>
      <c r="H24" s="26"/>
      <c r="I24" s="336"/>
      <c r="J24" s="26"/>
      <c r="K24" s="336"/>
      <c r="L24" s="26"/>
      <c r="M24" s="336"/>
      <c r="N24" s="26"/>
      <c r="O24" s="336"/>
    </row>
    <row r="25" spans="1:15">
      <c r="A25" s="28" t="s">
        <v>10</v>
      </c>
    </row>
    <row r="26" spans="1:15">
      <c r="A26" s="28" t="s">
        <v>153</v>
      </c>
    </row>
    <row r="27" spans="1:15">
      <c r="A27" s="28" t="s">
        <v>245</v>
      </c>
    </row>
    <row r="28" spans="1:15">
      <c r="A28" s="28" t="s">
        <v>373</v>
      </c>
    </row>
    <row r="29" spans="1:15">
      <c r="A29" s="1" t="s">
        <v>374</v>
      </c>
    </row>
  </sheetData>
  <mergeCells count="9">
    <mergeCell ref="L2:O2"/>
    <mergeCell ref="J3:K3"/>
    <mergeCell ref="A3:B3"/>
    <mergeCell ref="D3:E3"/>
    <mergeCell ref="F3:G3"/>
    <mergeCell ref="H3:I3"/>
    <mergeCell ref="A2:B2"/>
    <mergeCell ref="D2:G2"/>
    <mergeCell ref="H2:K2"/>
  </mergeCells>
  <phoneticPr fontId="0" type="noConversion"/>
  <pageMargins left="0.39370078740157483" right="0.39370078740157483" top="0.39370078740157483" bottom="0.39370078740157483" header="0.19685039370078741" footer="0.19685039370078741"/>
  <pageSetup paperSize="9" orientation="portrait" r:id="rId1"/>
</worksheet>
</file>

<file path=xl/worksheets/sheet35.xml><?xml version="1.0" encoding="utf-8"?>
<worksheet xmlns="http://schemas.openxmlformats.org/spreadsheetml/2006/main" xmlns:r="http://schemas.openxmlformats.org/officeDocument/2006/relationships">
  <dimension ref="A1:R20"/>
  <sheetViews>
    <sheetView workbookViewId="0">
      <selection activeCell="E25" sqref="E25"/>
    </sheetView>
  </sheetViews>
  <sheetFormatPr defaultColWidth="8.85546875" defaultRowHeight="15"/>
  <cols>
    <col min="2" max="2" width="45.28515625" customWidth="1"/>
    <col min="4" max="4" width="8.85546875" style="337"/>
    <col min="8" max="8" width="8.85546875" style="337"/>
  </cols>
  <sheetData>
    <row r="1" spans="1:18" ht="16.5" thickBot="1">
      <c r="A1" s="2" t="s">
        <v>375</v>
      </c>
    </row>
    <row r="2" spans="1:18" ht="15.75" customHeight="1" thickTop="1">
      <c r="A2" s="641"/>
      <c r="B2" s="641"/>
      <c r="C2" s="694" t="s">
        <v>376</v>
      </c>
      <c r="D2" s="694"/>
      <c r="E2" s="694" t="s">
        <v>96</v>
      </c>
      <c r="F2" s="694"/>
      <c r="G2" s="694" t="s">
        <v>99</v>
      </c>
      <c r="H2" s="694"/>
      <c r="I2" s="696" t="s">
        <v>101</v>
      </c>
      <c r="J2" s="696"/>
      <c r="K2" s="696" t="s">
        <v>103</v>
      </c>
      <c r="L2" s="696"/>
      <c r="M2" s="696" t="s">
        <v>228</v>
      </c>
      <c r="N2" s="696"/>
      <c r="O2" s="696" t="s">
        <v>63</v>
      </c>
      <c r="P2" s="696"/>
      <c r="Q2" s="696" t="s">
        <v>177</v>
      </c>
      <c r="R2" s="696"/>
    </row>
    <row r="3" spans="1:18" ht="15.75" thickBot="1">
      <c r="A3" s="642"/>
      <c r="B3" s="642"/>
      <c r="C3" s="695" t="s">
        <v>377</v>
      </c>
      <c r="D3" s="695"/>
      <c r="E3" s="695" t="s">
        <v>377</v>
      </c>
      <c r="F3" s="695"/>
      <c r="G3" s="695" t="s">
        <v>377</v>
      </c>
      <c r="H3" s="695"/>
      <c r="I3" s="697" t="s">
        <v>377</v>
      </c>
      <c r="J3" s="697"/>
      <c r="K3" s="697" t="s">
        <v>377</v>
      </c>
      <c r="L3" s="697"/>
      <c r="M3" s="697" t="s">
        <v>377</v>
      </c>
      <c r="N3" s="697"/>
      <c r="O3" s="697"/>
      <c r="P3" s="697"/>
      <c r="Q3" s="697"/>
      <c r="R3" s="697"/>
    </row>
    <row r="4" spans="1:18" ht="16.5" thickTop="1">
      <c r="A4" s="328"/>
      <c r="B4" s="338" t="s">
        <v>378</v>
      </c>
      <c r="C4" s="25" t="s">
        <v>236</v>
      </c>
      <c r="D4" s="331" t="s">
        <v>143</v>
      </c>
      <c r="E4" s="25" t="s">
        <v>236</v>
      </c>
      <c r="F4" s="330" t="s">
        <v>143</v>
      </c>
      <c r="G4" s="25" t="s">
        <v>236</v>
      </c>
      <c r="H4" s="339" t="s">
        <v>143</v>
      </c>
      <c r="I4" s="25" t="s">
        <v>236</v>
      </c>
      <c r="J4" s="18" t="s">
        <v>143</v>
      </c>
      <c r="K4" s="25" t="s">
        <v>236</v>
      </c>
      <c r="L4" s="18" t="s">
        <v>143</v>
      </c>
      <c r="M4" s="25" t="s">
        <v>236</v>
      </c>
      <c r="N4" s="18" t="s">
        <v>143</v>
      </c>
      <c r="O4" s="25" t="s">
        <v>236</v>
      </c>
      <c r="P4" s="18" t="s">
        <v>143</v>
      </c>
      <c r="Q4" s="25">
        <v>307</v>
      </c>
      <c r="R4" s="330">
        <v>16.7</v>
      </c>
    </row>
    <row r="5" spans="1:18" ht="15.75">
      <c r="A5" s="328"/>
      <c r="B5" s="219" t="s">
        <v>379</v>
      </c>
      <c r="C5" s="25">
        <v>1</v>
      </c>
      <c r="D5" s="330">
        <v>1.6</v>
      </c>
      <c r="E5" s="25">
        <v>6</v>
      </c>
      <c r="F5" s="330">
        <v>1.6</v>
      </c>
      <c r="G5" s="219">
        <v>21</v>
      </c>
      <c r="H5" s="330">
        <v>2.6</v>
      </c>
      <c r="I5" s="25">
        <v>48</v>
      </c>
      <c r="J5" s="330">
        <v>3.3</v>
      </c>
      <c r="K5" s="25">
        <v>22</v>
      </c>
      <c r="L5" s="330">
        <v>2.6</v>
      </c>
      <c r="M5" s="25">
        <v>2</v>
      </c>
      <c r="N5" s="330">
        <v>1</v>
      </c>
      <c r="O5" s="25">
        <v>296</v>
      </c>
      <c r="P5" s="330">
        <v>2.8</v>
      </c>
      <c r="Q5" s="25">
        <v>293</v>
      </c>
      <c r="R5" s="330">
        <v>0.7</v>
      </c>
    </row>
    <row r="6" spans="1:18" ht="15.75">
      <c r="A6" s="328"/>
      <c r="B6" s="219" t="s">
        <v>380</v>
      </c>
      <c r="C6" s="25" t="s">
        <v>142</v>
      </c>
      <c r="D6" s="330" t="s">
        <v>143</v>
      </c>
      <c r="E6" s="25">
        <v>3</v>
      </c>
      <c r="F6" s="330">
        <v>0.9</v>
      </c>
      <c r="G6" s="219">
        <v>17</v>
      </c>
      <c r="H6" s="330">
        <v>2</v>
      </c>
      <c r="I6" s="25">
        <v>47</v>
      </c>
      <c r="J6" s="330">
        <v>2.8</v>
      </c>
      <c r="K6" s="25">
        <v>30</v>
      </c>
      <c r="L6" s="330">
        <v>2.8</v>
      </c>
      <c r="M6" s="25">
        <v>3</v>
      </c>
      <c r="N6" s="330">
        <v>1</v>
      </c>
      <c r="O6" s="25" t="s">
        <v>381</v>
      </c>
      <c r="P6" s="330">
        <v>2.2000000000000002</v>
      </c>
      <c r="Q6" s="25">
        <v>301</v>
      </c>
      <c r="R6" s="330">
        <v>0.4</v>
      </c>
    </row>
    <row r="7" spans="1:18" ht="15.75">
      <c r="A7" s="328"/>
      <c r="B7" s="219" t="s">
        <v>382</v>
      </c>
      <c r="C7" s="25">
        <v>1</v>
      </c>
      <c r="D7" s="330">
        <v>0.8</v>
      </c>
      <c r="E7" s="25">
        <v>5</v>
      </c>
      <c r="F7" s="330">
        <v>1.6</v>
      </c>
      <c r="G7" s="219">
        <v>28</v>
      </c>
      <c r="H7" s="330">
        <v>3.1</v>
      </c>
      <c r="I7" s="25">
        <v>46</v>
      </c>
      <c r="J7" s="330">
        <v>2.9</v>
      </c>
      <c r="K7" s="25">
        <v>20</v>
      </c>
      <c r="L7" s="330">
        <v>2.8</v>
      </c>
      <c r="M7" s="25">
        <v>1</v>
      </c>
      <c r="N7" s="330">
        <v>0.8</v>
      </c>
      <c r="O7" s="25">
        <v>291</v>
      </c>
      <c r="P7" s="330">
        <v>2.4</v>
      </c>
      <c r="Q7" s="25">
        <v>288</v>
      </c>
      <c r="R7" s="330">
        <v>0.4</v>
      </c>
    </row>
    <row r="8" spans="1:18" ht="15.75">
      <c r="A8" s="328"/>
      <c r="B8" s="219" t="s">
        <v>383</v>
      </c>
      <c r="C8" s="25" t="s">
        <v>142</v>
      </c>
      <c r="D8" s="330" t="s">
        <v>143</v>
      </c>
      <c r="E8" s="25">
        <v>8</v>
      </c>
      <c r="F8" s="330">
        <v>1.7</v>
      </c>
      <c r="G8" s="219">
        <v>32</v>
      </c>
      <c r="H8" s="330">
        <v>3.3</v>
      </c>
      <c r="I8" s="25">
        <v>47</v>
      </c>
      <c r="J8" s="330">
        <v>3.3</v>
      </c>
      <c r="K8" s="25">
        <v>12</v>
      </c>
      <c r="L8" s="330">
        <v>2.4</v>
      </c>
      <c r="M8" s="25">
        <v>1</v>
      </c>
      <c r="N8" s="330">
        <v>0.5</v>
      </c>
      <c r="O8" s="25">
        <v>283</v>
      </c>
      <c r="P8" s="330">
        <v>2.5</v>
      </c>
      <c r="Q8" s="25">
        <v>282</v>
      </c>
      <c r="R8" s="330">
        <v>0.6</v>
      </c>
    </row>
    <row r="9" spans="1:18" ht="15.75">
      <c r="A9" s="328"/>
      <c r="B9" s="219" t="s">
        <v>384</v>
      </c>
      <c r="C9" s="25">
        <v>3</v>
      </c>
      <c r="D9" s="330">
        <v>1</v>
      </c>
      <c r="E9" s="25">
        <v>15</v>
      </c>
      <c r="F9" s="330">
        <v>2</v>
      </c>
      <c r="G9" s="219">
        <v>39</v>
      </c>
      <c r="H9" s="330">
        <v>2.5</v>
      </c>
      <c r="I9" s="25">
        <v>34</v>
      </c>
      <c r="J9" s="330">
        <v>2.4</v>
      </c>
      <c r="K9" s="25">
        <v>9</v>
      </c>
      <c r="L9" s="330">
        <v>1.6</v>
      </c>
      <c r="M9" s="25" t="s">
        <v>142</v>
      </c>
      <c r="N9" s="330" t="s">
        <v>143</v>
      </c>
      <c r="O9" s="25">
        <v>266</v>
      </c>
      <c r="P9" s="330">
        <v>2.4</v>
      </c>
      <c r="Q9" s="25">
        <v>269</v>
      </c>
      <c r="R9" s="330">
        <v>0.4</v>
      </c>
    </row>
    <row r="10" spans="1:18" ht="15.75">
      <c r="A10" s="328"/>
      <c r="B10" s="219" t="s">
        <v>385</v>
      </c>
      <c r="C10" s="25" t="s">
        <v>236</v>
      </c>
      <c r="D10" s="330" t="s">
        <v>143</v>
      </c>
      <c r="E10" s="25" t="s">
        <v>236</v>
      </c>
      <c r="F10" s="330" t="s">
        <v>143</v>
      </c>
      <c r="G10" s="219" t="s">
        <v>236</v>
      </c>
      <c r="H10" s="330" t="s">
        <v>143</v>
      </c>
      <c r="I10" s="25" t="s">
        <v>236</v>
      </c>
      <c r="J10" s="330" t="s">
        <v>143</v>
      </c>
      <c r="K10" s="25" t="s">
        <v>236</v>
      </c>
      <c r="L10" s="330" t="s">
        <v>143</v>
      </c>
      <c r="M10" s="25" t="s">
        <v>236</v>
      </c>
      <c r="N10" s="330" t="s">
        <v>143</v>
      </c>
      <c r="O10" s="25" t="s">
        <v>236</v>
      </c>
      <c r="P10" s="330" t="s">
        <v>143</v>
      </c>
      <c r="Q10" s="25">
        <v>260</v>
      </c>
      <c r="R10" s="330">
        <v>1.4</v>
      </c>
    </row>
    <row r="11" spans="1:18" ht="15.75">
      <c r="A11" s="328"/>
      <c r="B11" s="219" t="s">
        <v>386</v>
      </c>
      <c r="C11" s="25">
        <v>1</v>
      </c>
      <c r="D11" s="330">
        <v>0.8</v>
      </c>
      <c r="E11" s="25">
        <v>11</v>
      </c>
      <c r="F11" s="330">
        <v>2.9</v>
      </c>
      <c r="G11" s="219">
        <v>41</v>
      </c>
      <c r="H11" s="330">
        <v>4.4000000000000004</v>
      </c>
      <c r="I11" s="25">
        <v>37</v>
      </c>
      <c r="J11" s="330">
        <v>4.3</v>
      </c>
      <c r="K11" s="25">
        <v>9</v>
      </c>
      <c r="L11" s="330">
        <v>2.2999999999999998</v>
      </c>
      <c r="M11" s="25">
        <v>1</v>
      </c>
      <c r="N11" s="330">
        <v>0.5</v>
      </c>
      <c r="O11" s="25" t="s">
        <v>234</v>
      </c>
      <c r="P11" s="330">
        <v>3.1</v>
      </c>
      <c r="Q11" s="25">
        <v>263</v>
      </c>
      <c r="R11" s="330">
        <v>0.5</v>
      </c>
    </row>
    <row r="12" spans="1:18" ht="15.75">
      <c r="A12" s="328"/>
      <c r="B12" s="219" t="s">
        <v>387</v>
      </c>
      <c r="C12" s="25">
        <v>6</v>
      </c>
      <c r="D12" s="330">
        <v>2.2999999999999998</v>
      </c>
      <c r="E12" s="25">
        <v>19</v>
      </c>
      <c r="F12" s="330">
        <v>3.8</v>
      </c>
      <c r="G12" s="219">
        <v>44</v>
      </c>
      <c r="H12" s="330">
        <v>4.8</v>
      </c>
      <c r="I12" s="25">
        <v>28</v>
      </c>
      <c r="J12" s="330">
        <v>4.4000000000000004</v>
      </c>
      <c r="K12" s="25">
        <v>4</v>
      </c>
      <c r="L12" s="330">
        <v>1.8</v>
      </c>
      <c r="M12" s="25" t="s">
        <v>142</v>
      </c>
      <c r="N12" s="330" t="s">
        <v>143</v>
      </c>
      <c r="O12" s="25">
        <v>253</v>
      </c>
      <c r="P12" s="330">
        <v>3.5</v>
      </c>
      <c r="Q12" s="25">
        <v>257</v>
      </c>
      <c r="R12" s="330">
        <v>0.7</v>
      </c>
    </row>
    <row r="13" spans="1:18" ht="16.5" thickBot="1">
      <c r="A13" s="328"/>
      <c r="B13" s="340" t="s">
        <v>388</v>
      </c>
      <c r="C13" s="183">
        <v>7</v>
      </c>
      <c r="D13" s="335">
        <v>2</v>
      </c>
      <c r="E13" s="183">
        <v>24</v>
      </c>
      <c r="F13" s="335">
        <v>3.4</v>
      </c>
      <c r="G13" s="340">
        <v>44</v>
      </c>
      <c r="H13" s="335">
        <v>4.0999999999999996</v>
      </c>
      <c r="I13" s="183">
        <v>22</v>
      </c>
      <c r="J13" s="335">
        <v>2.8</v>
      </c>
      <c r="K13" s="183">
        <v>3</v>
      </c>
      <c r="L13" s="335">
        <v>1.4</v>
      </c>
      <c r="M13" s="183" t="s">
        <v>142</v>
      </c>
      <c r="N13" s="335" t="s">
        <v>143</v>
      </c>
      <c r="O13" s="183">
        <v>245</v>
      </c>
      <c r="P13" s="335">
        <v>3.1</v>
      </c>
      <c r="Q13" s="183">
        <v>249</v>
      </c>
      <c r="R13" s="335">
        <v>0.8</v>
      </c>
    </row>
    <row r="14" spans="1:18" ht="15.75" thickTop="1">
      <c r="A14" s="26"/>
      <c r="B14" s="26"/>
      <c r="C14" s="26"/>
      <c r="D14" s="341"/>
      <c r="E14" s="26"/>
      <c r="F14" s="26"/>
      <c r="G14" s="26"/>
      <c r="H14" s="341"/>
      <c r="I14" s="26"/>
      <c r="J14" s="26"/>
      <c r="K14" s="26"/>
      <c r="L14" s="26"/>
      <c r="M14" s="26"/>
      <c r="N14" s="26"/>
      <c r="O14" s="26"/>
      <c r="P14" s="26"/>
      <c r="Q14" s="26"/>
      <c r="R14" s="26"/>
    </row>
    <row r="15" spans="1:18">
      <c r="A15" s="28" t="s">
        <v>10</v>
      </c>
    </row>
    <row r="16" spans="1:18">
      <c r="A16" s="28" t="s">
        <v>153</v>
      </c>
    </row>
    <row r="17" spans="1:1">
      <c r="A17" s="28" t="s">
        <v>154</v>
      </c>
    </row>
    <row r="18" spans="1:1">
      <c r="A18" s="28" t="s">
        <v>245</v>
      </c>
    </row>
    <row r="19" spans="1:1">
      <c r="A19" s="28" t="s">
        <v>373</v>
      </c>
    </row>
    <row r="20" spans="1:1">
      <c r="A20" s="1" t="s">
        <v>59</v>
      </c>
    </row>
  </sheetData>
  <mergeCells count="15">
    <mergeCell ref="I2:J2"/>
    <mergeCell ref="M2:N2"/>
    <mergeCell ref="O2:P3"/>
    <mergeCell ref="Q2:R3"/>
    <mergeCell ref="I3:J3"/>
    <mergeCell ref="K3:L3"/>
    <mergeCell ref="M3:N3"/>
    <mergeCell ref="K2:L2"/>
    <mergeCell ref="A2:B3"/>
    <mergeCell ref="C2:D2"/>
    <mergeCell ref="E2:F2"/>
    <mergeCell ref="G2:H2"/>
    <mergeCell ref="C3:D3"/>
    <mergeCell ref="E3:F3"/>
    <mergeCell ref="G3:H3"/>
  </mergeCells>
  <phoneticPr fontId="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Q19"/>
  <sheetViews>
    <sheetView workbookViewId="0">
      <selection activeCell="E25" sqref="E25"/>
    </sheetView>
  </sheetViews>
  <sheetFormatPr defaultColWidth="8.85546875" defaultRowHeight="15"/>
  <cols>
    <col min="1" max="1" width="46" customWidth="1"/>
  </cols>
  <sheetData>
    <row r="1" spans="1:17" ht="16.5" thickBot="1">
      <c r="A1" s="2" t="s">
        <v>389</v>
      </c>
    </row>
    <row r="2" spans="1:17" ht="15.75" thickTop="1">
      <c r="A2" s="641"/>
      <c r="B2" s="696" t="s">
        <v>134</v>
      </c>
      <c r="C2" s="696"/>
      <c r="D2" s="696" t="s">
        <v>96</v>
      </c>
      <c r="E2" s="696"/>
      <c r="F2" s="696" t="s">
        <v>99</v>
      </c>
      <c r="G2" s="696"/>
      <c r="H2" s="696" t="s">
        <v>101</v>
      </c>
      <c r="I2" s="696"/>
      <c r="J2" s="696" t="s">
        <v>103</v>
      </c>
      <c r="K2" s="696"/>
      <c r="L2" s="696" t="s">
        <v>228</v>
      </c>
      <c r="M2" s="696"/>
      <c r="N2" s="696" t="s">
        <v>63</v>
      </c>
      <c r="O2" s="696"/>
      <c r="P2" s="696" t="s">
        <v>177</v>
      </c>
      <c r="Q2" s="696"/>
    </row>
    <row r="3" spans="1:17" ht="15.75" thickBot="1">
      <c r="A3" s="642"/>
      <c r="B3" s="697" t="s">
        <v>377</v>
      </c>
      <c r="C3" s="697"/>
      <c r="D3" s="697" t="s">
        <v>377</v>
      </c>
      <c r="E3" s="697"/>
      <c r="F3" s="697" t="s">
        <v>377</v>
      </c>
      <c r="G3" s="697"/>
      <c r="H3" s="697" t="s">
        <v>377</v>
      </c>
      <c r="I3" s="697"/>
      <c r="J3" s="697" t="s">
        <v>377</v>
      </c>
      <c r="K3" s="697"/>
      <c r="L3" s="697" t="s">
        <v>377</v>
      </c>
      <c r="M3" s="697"/>
      <c r="N3" s="697"/>
      <c r="O3" s="697"/>
      <c r="P3" s="697"/>
      <c r="Q3" s="697"/>
    </row>
    <row r="4" spans="1:17" ht="15.75" thickTop="1">
      <c r="A4" s="28" t="s">
        <v>378</v>
      </c>
      <c r="B4" s="342" t="s">
        <v>236</v>
      </c>
      <c r="C4" s="343" t="s">
        <v>143</v>
      </c>
      <c r="D4" s="342" t="s">
        <v>236</v>
      </c>
      <c r="E4" s="343" t="s">
        <v>143</v>
      </c>
      <c r="F4" s="342" t="s">
        <v>236</v>
      </c>
      <c r="G4" s="343" t="s">
        <v>143</v>
      </c>
      <c r="H4" s="342" t="s">
        <v>236</v>
      </c>
      <c r="I4" s="343" t="s">
        <v>143</v>
      </c>
      <c r="J4" s="342" t="s">
        <v>236</v>
      </c>
      <c r="K4" s="343" t="s">
        <v>143</v>
      </c>
      <c r="L4" s="342" t="s">
        <v>236</v>
      </c>
      <c r="M4" s="343" t="s">
        <v>143</v>
      </c>
      <c r="N4" s="342" t="s">
        <v>236</v>
      </c>
      <c r="O4" s="343" t="s">
        <v>143</v>
      </c>
      <c r="P4" s="342">
        <v>308</v>
      </c>
      <c r="Q4" s="344">
        <v>18.600000000000001</v>
      </c>
    </row>
    <row r="5" spans="1:17">
      <c r="A5" s="28" t="s">
        <v>379</v>
      </c>
      <c r="B5" s="342">
        <v>2</v>
      </c>
      <c r="C5" s="344">
        <v>1</v>
      </c>
      <c r="D5" s="342">
        <v>8</v>
      </c>
      <c r="E5" s="344">
        <v>2</v>
      </c>
      <c r="F5" s="342">
        <v>24</v>
      </c>
      <c r="G5" s="344">
        <v>2.5</v>
      </c>
      <c r="H5" s="342">
        <v>43</v>
      </c>
      <c r="I5" s="344">
        <v>3.2</v>
      </c>
      <c r="J5" s="342">
        <v>20</v>
      </c>
      <c r="K5" s="344">
        <v>2.6</v>
      </c>
      <c r="L5" s="342">
        <v>2</v>
      </c>
      <c r="M5" s="344">
        <v>1</v>
      </c>
      <c r="N5" s="342">
        <v>290</v>
      </c>
      <c r="O5" s="344">
        <v>3.1</v>
      </c>
      <c r="P5" s="342">
        <v>296</v>
      </c>
      <c r="Q5" s="344">
        <v>0.7</v>
      </c>
    </row>
    <row r="6" spans="1:17">
      <c r="A6" s="28" t="s">
        <v>380</v>
      </c>
      <c r="B6" s="342">
        <v>1</v>
      </c>
      <c r="C6" s="344">
        <v>0.5</v>
      </c>
      <c r="D6" s="342">
        <v>4</v>
      </c>
      <c r="E6" s="344">
        <v>1.2</v>
      </c>
      <c r="F6" s="342">
        <v>21</v>
      </c>
      <c r="G6" s="344">
        <v>2.5</v>
      </c>
      <c r="H6" s="342">
        <v>45</v>
      </c>
      <c r="I6" s="344">
        <v>3.1</v>
      </c>
      <c r="J6" s="342">
        <v>26</v>
      </c>
      <c r="K6" s="344">
        <v>2.9</v>
      </c>
      <c r="L6" s="342">
        <v>3</v>
      </c>
      <c r="M6" s="344">
        <v>1</v>
      </c>
      <c r="N6" s="342">
        <v>302</v>
      </c>
      <c r="O6" s="344">
        <v>2.2999999999999998</v>
      </c>
      <c r="P6" s="342">
        <v>301</v>
      </c>
      <c r="Q6" s="344">
        <v>0.4</v>
      </c>
    </row>
    <row r="7" spans="1:17">
      <c r="A7" s="28" t="s">
        <v>382</v>
      </c>
      <c r="B7" s="342">
        <v>1</v>
      </c>
      <c r="C7" s="344">
        <v>0.6</v>
      </c>
      <c r="D7" s="342">
        <v>10</v>
      </c>
      <c r="E7" s="344">
        <v>1.9</v>
      </c>
      <c r="F7" s="342">
        <v>30</v>
      </c>
      <c r="G7" s="344">
        <v>3.2</v>
      </c>
      <c r="H7" s="342">
        <v>41</v>
      </c>
      <c r="I7" s="344">
        <v>3.2</v>
      </c>
      <c r="J7" s="342">
        <v>15</v>
      </c>
      <c r="K7" s="344">
        <v>2.6</v>
      </c>
      <c r="L7" s="342">
        <v>2</v>
      </c>
      <c r="M7" s="344">
        <v>1.2</v>
      </c>
      <c r="N7" s="342">
        <v>283</v>
      </c>
      <c r="O7" s="344">
        <v>3</v>
      </c>
      <c r="P7" s="342">
        <v>287</v>
      </c>
      <c r="Q7" s="344">
        <v>0.5</v>
      </c>
    </row>
    <row r="8" spans="1:17">
      <c r="A8" s="28" t="s">
        <v>383</v>
      </c>
      <c r="B8" s="342">
        <v>1</v>
      </c>
      <c r="C8" s="344">
        <v>0.8</v>
      </c>
      <c r="D8" s="342">
        <v>13</v>
      </c>
      <c r="E8" s="344">
        <v>2.9</v>
      </c>
      <c r="F8" s="342">
        <v>42</v>
      </c>
      <c r="G8" s="344">
        <v>3.6</v>
      </c>
      <c r="H8" s="342">
        <v>34</v>
      </c>
      <c r="I8" s="344">
        <v>3.2</v>
      </c>
      <c r="J8" s="342">
        <v>9</v>
      </c>
      <c r="K8" s="344">
        <v>1.8</v>
      </c>
      <c r="L8" s="342">
        <v>1</v>
      </c>
      <c r="M8" s="344">
        <v>0.6</v>
      </c>
      <c r="N8" s="342" t="s">
        <v>390</v>
      </c>
      <c r="O8" s="344">
        <v>2.6</v>
      </c>
      <c r="P8" s="342">
        <v>277</v>
      </c>
      <c r="Q8" s="344">
        <v>0.6</v>
      </c>
    </row>
    <row r="9" spans="1:17">
      <c r="A9" s="28" t="s">
        <v>384</v>
      </c>
      <c r="B9" s="342">
        <v>6</v>
      </c>
      <c r="C9" s="344">
        <v>1.2</v>
      </c>
      <c r="D9" s="342">
        <v>23</v>
      </c>
      <c r="E9" s="344">
        <v>2.2000000000000002</v>
      </c>
      <c r="F9" s="342">
        <v>40</v>
      </c>
      <c r="G9" s="344">
        <v>2.7</v>
      </c>
      <c r="H9" s="342">
        <v>25</v>
      </c>
      <c r="I9" s="344">
        <v>2.7</v>
      </c>
      <c r="J9" s="342">
        <v>6</v>
      </c>
      <c r="K9" s="344">
        <v>1.4</v>
      </c>
      <c r="L9" s="342" t="s">
        <v>142</v>
      </c>
      <c r="M9" s="344" t="s">
        <v>143</v>
      </c>
      <c r="N9" s="342" t="s">
        <v>391</v>
      </c>
      <c r="O9" s="344">
        <v>2.7</v>
      </c>
      <c r="P9" s="342">
        <v>262</v>
      </c>
      <c r="Q9" s="344">
        <v>0.5</v>
      </c>
    </row>
    <row r="10" spans="1:17">
      <c r="A10" s="28" t="s">
        <v>385</v>
      </c>
      <c r="B10" s="342" t="s">
        <v>236</v>
      </c>
      <c r="C10" s="343" t="s">
        <v>143</v>
      </c>
      <c r="D10" s="342" t="s">
        <v>236</v>
      </c>
      <c r="E10" s="344" t="s">
        <v>143</v>
      </c>
      <c r="F10" s="342" t="s">
        <v>236</v>
      </c>
      <c r="G10" s="344" t="s">
        <v>143</v>
      </c>
      <c r="H10" s="342" t="s">
        <v>236</v>
      </c>
      <c r="I10" s="344" t="s">
        <v>143</v>
      </c>
      <c r="J10" s="342" t="s">
        <v>236</v>
      </c>
      <c r="K10" s="344" t="s">
        <v>143</v>
      </c>
      <c r="L10" s="342" t="s">
        <v>236</v>
      </c>
      <c r="M10" s="344" t="s">
        <v>143</v>
      </c>
      <c r="N10" s="342" t="s">
        <v>236</v>
      </c>
      <c r="O10" s="344" t="s">
        <v>143</v>
      </c>
      <c r="P10" s="342">
        <v>258</v>
      </c>
      <c r="Q10" s="344">
        <v>1.5</v>
      </c>
    </row>
    <row r="11" spans="1:17">
      <c r="A11" s="28" t="s">
        <v>386</v>
      </c>
      <c r="B11" s="342">
        <v>2</v>
      </c>
      <c r="C11" s="344">
        <v>0.9</v>
      </c>
      <c r="D11" s="342">
        <v>14</v>
      </c>
      <c r="E11" s="344">
        <v>3.6</v>
      </c>
      <c r="F11" s="342">
        <v>41</v>
      </c>
      <c r="G11" s="344">
        <v>5.2</v>
      </c>
      <c r="H11" s="342">
        <v>33</v>
      </c>
      <c r="I11" s="344">
        <v>5</v>
      </c>
      <c r="J11" s="342">
        <v>10</v>
      </c>
      <c r="K11" s="344">
        <v>2.7</v>
      </c>
      <c r="L11" s="342">
        <v>1</v>
      </c>
      <c r="M11" s="344">
        <v>0.7</v>
      </c>
      <c r="N11" s="342">
        <v>270</v>
      </c>
      <c r="O11" s="344">
        <v>3</v>
      </c>
      <c r="P11" s="342">
        <v>264</v>
      </c>
      <c r="Q11" s="344">
        <v>0.6</v>
      </c>
    </row>
    <row r="12" spans="1:17">
      <c r="A12" s="28" t="s">
        <v>387</v>
      </c>
      <c r="B12" s="342">
        <v>9</v>
      </c>
      <c r="C12" s="344">
        <v>2.5</v>
      </c>
      <c r="D12" s="342">
        <v>25</v>
      </c>
      <c r="E12" s="344">
        <v>25.3</v>
      </c>
      <c r="F12" s="342">
        <v>38</v>
      </c>
      <c r="G12" s="344">
        <v>4.3</v>
      </c>
      <c r="H12" s="342">
        <v>24</v>
      </c>
      <c r="I12" s="344">
        <v>4</v>
      </c>
      <c r="J12" s="342">
        <v>4</v>
      </c>
      <c r="K12" s="344">
        <v>2.7</v>
      </c>
      <c r="L12" s="342">
        <v>1</v>
      </c>
      <c r="M12" s="344">
        <v>0.6</v>
      </c>
      <c r="N12" s="342" t="s">
        <v>392</v>
      </c>
      <c r="O12" s="344">
        <v>4.0999999999999996</v>
      </c>
      <c r="P12" s="342">
        <v>256</v>
      </c>
      <c r="Q12" s="344">
        <v>0.8</v>
      </c>
    </row>
    <row r="13" spans="1:17" ht="15.75" thickBot="1">
      <c r="A13" s="185" t="s">
        <v>388</v>
      </c>
      <c r="B13" s="345">
        <v>14</v>
      </c>
      <c r="C13" s="346">
        <v>2.8</v>
      </c>
      <c r="D13" s="345">
        <v>31</v>
      </c>
      <c r="E13" s="346">
        <v>43.1</v>
      </c>
      <c r="F13" s="345">
        <v>35</v>
      </c>
      <c r="G13" s="346">
        <v>3.9</v>
      </c>
      <c r="H13" s="345">
        <v>18</v>
      </c>
      <c r="I13" s="346">
        <v>2.8</v>
      </c>
      <c r="J13" s="345">
        <v>3</v>
      </c>
      <c r="K13" s="346">
        <v>1.4</v>
      </c>
      <c r="L13" s="345" t="s">
        <v>142</v>
      </c>
      <c r="M13" s="346" t="s">
        <v>143</v>
      </c>
      <c r="N13" s="345" t="s">
        <v>393</v>
      </c>
      <c r="O13" s="346">
        <v>3.7</v>
      </c>
      <c r="P13" s="345">
        <v>241</v>
      </c>
      <c r="Q13" s="346">
        <v>0.8</v>
      </c>
    </row>
    <row r="14" spans="1:17" ht="15.75" thickTop="1">
      <c r="A14" s="28" t="s">
        <v>10</v>
      </c>
    </row>
    <row r="15" spans="1:17">
      <c r="A15" s="28" t="s">
        <v>153</v>
      </c>
    </row>
    <row r="16" spans="1:17">
      <c r="A16" s="28" t="s">
        <v>154</v>
      </c>
    </row>
    <row r="17" spans="1:1">
      <c r="A17" s="28" t="s">
        <v>245</v>
      </c>
    </row>
    <row r="18" spans="1:1">
      <c r="A18" s="28" t="s">
        <v>373</v>
      </c>
    </row>
    <row r="19" spans="1:1">
      <c r="A19" s="1" t="s">
        <v>59</v>
      </c>
    </row>
  </sheetData>
  <mergeCells count="15">
    <mergeCell ref="H2:I2"/>
    <mergeCell ref="L2:M2"/>
    <mergeCell ref="N2:O3"/>
    <mergeCell ref="P2:Q3"/>
    <mergeCell ref="H3:I3"/>
    <mergeCell ref="J3:K3"/>
    <mergeCell ref="L3:M3"/>
    <mergeCell ref="J2:K2"/>
    <mergeCell ref="A2:A3"/>
    <mergeCell ref="B2:C2"/>
    <mergeCell ref="D2:E2"/>
    <mergeCell ref="F2:G2"/>
    <mergeCell ref="B3:C3"/>
    <mergeCell ref="D3:E3"/>
    <mergeCell ref="F3:G3"/>
  </mergeCells>
  <phoneticPr fontId="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M19"/>
  <sheetViews>
    <sheetView workbookViewId="0">
      <selection activeCell="E25" sqref="E25"/>
    </sheetView>
  </sheetViews>
  <sheetFormatPr defaultColWidth="8.85546875" defaultRowHeight="15"/>
  <cols>
    <col min="1" max="1" width="47.42578125" customWidth="1"/>
  </cols>
  <sheetData>
    <row r="1" spans="1:13" ht="16.5" thickBot="1">
      <c r="A1" s="2" t="s">
        <v>394</v>
      </c>
    </row>
    <row r="2" spans="1:13" ht="15.75" thickTop="1">
      <c r="A2" s="641"/>
      <c r="B2" s="696" t="s">
        <v>134</v>
      </c>
      <c r="C2" s="696"/>
      <c r="D2" s="696" t="s">
        <v>96</v>
      </c>
      <c r="E2" s="696"/>
      <c r="F2" s="696" t="s">
        <v>99</v>
      </c>
      <c r="G2" s="696"/>
      <c r="H2" s="696" t="s">
        <v>101</v>
      </c>
      <c r="I2" s="696"/>
      <c r="J2" s="696" t="s">
        <v>63</v>
      </c>
      <c r="K2" s="696"/>
      <c r="L2" s="696" t="s">
        <v>177</v>
      </c>
      <c r="M2" s="696"/>
    </row>
    <row r="3" spans="1:13" ht="15.75" thickBot="1">
      <c r="A3" s="642"/>
      <c r="B3" s="697" t="s">
        <v>377</v>
      </c>
      <c r="C3" s="697"/>
      <c r="D3" s="697" t="s">
        <v>377</v>
      </c>
      <c r="E3" s="697"/>
      <c r="F3" s="697" t="s">
        <v>377</v>
      </c>
      <c r="G3" s="697"/>
      <c r="H3" s="697" t="s">
        <v>377</v>
      </c>
      <c r="I3" s="697"/>
      <c r="J3" s="697"/>
      <c r="K3" s="697"/>
      <c r="L3" s="697"/>
      <c r="M3" s="697"/>
    </row>
    <row r="4" spans="1:13" ht="15.75" thickTop="1">
      <c r="A4" s="28" t="s">
        <v>378</v>
      </c>
      <c r="B4" s="18" t="s">
        <v>236</v>
      </c>
      <c r="C4" s="18" t="s">
        <v>143</v>
      </c>
      <c r="D4" s="18" t="s">
        <v>236</v>
      </c>
      <c r="E4" s="18" t="s">
        <v>143</v>
      </c>
      <c r="F4" s="18" t="s">
        <v>236</v>
      </c>
      <c r="G4" s="18" t="s">
        <v>143</v>
      </c>
      <c r="H4" s="18" t="s">
        <v>236</v>
      </c>
      <c r="I4" s="18" t="s">
        <v>143</v>
      </c>
      <c r="J4" s="18" t="s">
        <v>236</v>
      </c>
      <c r="K4" s="18" t="s">
        <v>143</v>
      </c>
      <c r="L4" s="25" t="s">
        <v>243</v>
      </c>
      <c r="M4" s="25" t="s">
        <v>143</v>
      </c>
    </row>
    <row r="5" spans="1:13">
      <c r="A5" s="28" t="s">
        <v>379</v>
      </c>
      <c r="B5" s="25">
        <v>9</v>
      </c>
      <c r="C5" s="330">
        <v>1.9</v>
      </c>
      <c r="D5" s="25">
        <v>30</v>
      </c>
      <c r="E5" s="330">
        <v>3.1</v>
      </c>
      <c r="F5" s="25">
        <v>49</v>
      </c>
      <c r="G5" s="330">
        <v>3</v>
      </c>
      <c r="H5" s="25">
        <v>13</v>
      </c>
      <c r="I5" s="330">
        <v>2.4</v>
      </c>
      <c r="J5" s="25">
        <v>299</v>
      </c>
      <c r="K5" s="330">
        <v>2.7</v>
      </c>
      <c r="L5" s="25">
        <v>294</v>
      </c>
      <c r="M5" s="330">
        <v>0.8</v>
      </c>
    </row>
    <row r="6" spans="1:13">
      <c r="A6" s="28" t="s">
        <v>380</v>
      </c>
      <c r="B6" s="25">
        <v>5</v>
      </c>
      <c r="C6" s="330">
        <v>1.1000000000000001</v>
      </c>
      <c r="D6" s="25">
        <v>26</v>
      </c>
      <c r="E6" s="330">
        <v>2.4</v>
      </c>
      <c r="F6" s="25">
        <v>54</v>
      </c>
      <c r="G6" s="330">
        <v>2.7</v>
      </c>
      <c r="H6" s="25">
        <v>16</v>
      </c>
      <c r="I6" s="330">
        <v>2.2000000000000002</v>
      </c>
      <c r="J6" s="25" t="s">
        <v>395</v>
      </c>
      <c r="K6" s="330">
        <v>2</v>
      </c>
      <c r="L6" s="25">
        <v>300</v>
      </c>
      <c r="M6" s="330">
        <v>0.5</v>
      </c>
    </row>
    <row r="7" spans="1:13">
      <c r="A7" s="28" t="s">
        <v>382</v>
      </c>
      <c r="B7" s="25">
        <v>11</v>
      </c>
      <c r="C7" s="330">
        <v>2.1</v>
      </c>
      <c r="D7" s="25">
        <v>34</v>
      </c>
      <c r="E7" s="330">
        <v>3.6</v>
      </c>
      <c r="F7" s="25">
        <v>43</v>
      </c>
      <c r="G7" s="330">
        <v>3.8</v>
      </c>
      <c r="H7" s="25">
        <v>12</v>
      </c>
      <c r="I7" s="330">
        <v>2.4</v>
      </c>
      <c r="J7" s="25">
        <v>294</v>
      </c>
      <c r="K7" s="330">
        <v>2.5</v>
      </c>
      <c r="L7" s="25">
        <v>291</v>
      </c>
      <c r="M7" s="330">
        <v>0.5</v>
      </c>
    </row>
    <row r="8" spans="1:13">
      <c r="A8" s="28" t="s">
        <v>383</v>
      </c>
      <c r="B8" s="25">
        <v>10</v>
      </c>
      <c r="C8" s="330">
        <v>2</v>
      </c>
      <c r="D8" s="25">
        <v>44</v>
      </c>
      <c r="E8" s="330">
        <v>3.2</v>
      </c>
      <c r="F8" s="25">
        <v>40</v>
      </c>
      <c r="G8" s="330">
        <v>3.3</v>
      </c>
      <c r="H8" s="25">
        <v>6</v>
      </c>
      <c r="I8" s="330">
        <v>1.9</v>
      </c>
      <c r="J8" s="25">
        <v>286</v>
      </c>
      <c r="K8" s="330">
        <v>2.4</v>
      </c>
      <c r="L8" s="25">
        <v>285</v>
      </c>
      <c r="M8" s="330">
        <v>0.7</v>
      </c>
    </row>
    <row r="9" spans="1:13">
      <c r="A9" s="28" t="s">
        <v>384</v>
      </c>
      <c r="B9" s="25">
        <v>22</v>
      </c>
      <c r="C9" s="330">
        <v>2.6</v>
      </c>
      <c r="D9" s="25">
        <v>46</v>
      </c>
      <c r="E9" s="330">
        <v>2.7</v>
      </c>
      <c r="F9" s="25">
        <v>29</v>
      </c>
      <c r="G9" s="330">
        <v>2.2999999999999998</v>
      </c>
      <c r="H9" s="25">
        <v>3</v>
      </c>
      <c r="I9" s="330">
        <v>0.9</v>
      </c>
      <c r="J9" s="25">
        <v>272</v>
      </c>
      <c r="K9" s="330">
        <v>2.2000000000000002</v>
      </c>
      <c r="L9" s="25">
        <v>275</v>
      </c>
      <c r="M9" s="330">
        <v>0.5</v>
      </c>
    </row>
    <row r="10" spans="1:13">
      <c r="A10" s="28" t="s">
        <v>385</v>
      </c>
      <c r="B10" s="18" t="s">
        <v>236</v>
      </c>
      <c r="C10" s="18" t="s">
        <v>143</v>
      </c>
      <c r="D10" s="18" t="s">
        <v>236</v>
      </c>
      <c r="E10" s="18" t="s">
        <v>143</v>
      </c>
      <c r="F10" s="18" t="s">
        <v>236</v>
      </c>
      <c r="G10" s="18" t="s">
        <v>143</v>
      </c>
      <c r="H10" s="18" t="s">
        <v>236</v>
      </c>
      <c r="I10" s="18" t="s">
        <v>143</v>
      </c>
      <c r="J10" s="25" t="s">
        <v>236</v>
      </c>
      <c r="K10" s="18" t="s">
        <v>143</v>
      </c>
      <c r="L10" s="25">
        <v>263</v>
      </c>
      <c r="M10" s="330">
        <v>2.5</v>
      </c>
    </row>
    <row r="11" spans="1:13">
      <c r="A11" s="28" t="s">
        <v>386</v>
      </c>
      <c r="B11" s="25">
        <v>20</v>
      </c>
      <c r="C11" s="330">
        <v>4.0999999999999996</v>
      </c>
      <c r="D11" s="25">
        <v>45</v>
      </c>
      <c r="E11" s="330">
        <v>4.0999999999999996</v>
      </c>
      <c r="F11" s="25">
        <v>30</v>
      </c>
      <c r="G11" s="330">
        <v>4.7</v>
      </c>
      <c r="H11" s="25">
        <v>5</v>
      </c>
      <c r="I11" s="330">
        <v>2.2999999999999998</v>
      </c>
      <c r="J11" s="25">
        <v>275</v>
      </c>
      <c r="K11" s="330">
        <v>3.7</v>
      </c>
      <c r="L11" s="25">
        <v>272</v>
      </c>
      <c r="M11" s="330">
        <v>0.7</v>
      </c>
    </row>
    <row r="12" spans="1:13">
      <c r="A12" s="28" t="s">
        <v>387</v>
      </c>
      <c r="B12" s="25">
        <v>30</v>
      </c>
      <c r="C12" s="330">
        <v>5.7</v>
      </c>
      <c r="D12" s="25">
        <v>52</v>
      </c>
      <c r="E12" s="330">
        <v>5.8</v>
      </c>
      <c r="F12" s="25">
        <v>18</v>
      </c>
      <c r="G12" s="330">
        <v>4.5999999999999996</v>
      </c>
      <c r="H12" s="25">
        <v>1</v>
      </c>
      <c r="I12" s="330">
        <v>0.9</v>
      </c>
      <c r="J12" s="25">
        <v>259</v>
      </c>
      <c r="K12" s="330">
        <v>4.0999999999999996</v>
      </c>
      <c r="L12" s="25">
        <v>266</v>
      </c>
      <c r="M12" s="330">
        <v>0.9</v>
      </c>
    </row>
    <row r="13" spans="1:13" ht="15.75" thickBot="1">
      <c r="A13" s="185" t="s">
        <v>388</v>
      </c>
      <c r="B13" s="183">
        <v>31</v>
      </c>
      <c r="C13" s="335">
        <v>4</v>
      </c>
      <c r="D13" s="183">
        <v>46</v>
      </c>
      <c r="E13" s="335">
        <v>4.4000000000000004</v>
      </c>
      <c r="F13" s="183">
        <v>22</v>
      </c>
      <c r="G13" s="335">
        <v>3.3</v>
      </c>
      <c r="H13" s="183">
        <v>1</v>
      </c>
      <c r="I13" s="335">
        <v>1.1000000000000001</v>
      </c>
      <c r="J13" s="183">
        <v>260</v>
      </c>
      <c r="K13" s="335">
        <v>3.2</v>
      </c>
      <c r="L13" s="183">
        <v>265</v>
      </c>
      <c r="M13" s="335">
        <v>1</v>
      </c>
    </row>
    <row r="14" spans="1:13" ht="15.75" thickTop="1">
      <c r="A14" s="28" t="s">
        <v>10</v>
      </c>
    </row>
    <row r="15" spans="1:13">
      <c r="A15" s="28" t="s">
        <v>153</v>
      </c>
    </row>
    <row r="16" spans="1:13">
      <c r="A16" s="28" t="s">
        <v>154</v>
      </c>
    </row>
    <row r="17" spans="1:1">
      <c r="A17" s="28" t="s">
        <v>245</v>
      </c>
    </row>
    <row r="18" spans="1:1">
      <c r="A18" s="28" t="s">
        <v>373</v>
      </c>
    </row>
    <row r="19" spans="1:1">
      <c r="A19" s="1" t="s">
        <v>59</v>
      </c>
    </row>
  </sheetData>
  <mergeCells count="11">
    <mergeCell ref="H2:I2"/>
    <mergeCell ref="A2:A3"/>
    <mergeCell ref="B2:C2"/>
    <mergeCell ref="D2:E2"/>
    <mergeCell ref="F2:G2"/>
    <mergeCell ref="L2:M3"/>
    <mergeCell ref="B3:C3"/>
    <mergeCell ref="D3:E3"/>
    <mergeCell ref="F3:G3"/>
    <mergeCell ref="H3:I3"/>
    <mergeCell ref="J2:K3"/>
  </mergeCells>
  <phoneticPr fontId="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M16"/>
  <sheetViews>
    <sheetView workbookViewId="0">
      <selection activeCell="E25" sqref="E25"/>
    </sheetView>
  </sheetViews>
  <sheetFormatPr defaultColWidth="8.85546875" defaultRowHeight="15"/>
  <cols>
    <col min="1" max="1" width="16.28515625" customWidth="1"/>
  </cols>
  <sheetData>
    <row r="1" spans="1:13" ht="16.5" thickBot="1">
      <c r="A1" s="2" t="s">
        <v>396</v>
      </c>
    </row>
    <row r="2" spans="1:13" ht="15.75" thickTop="1">
      <c r="A2" s="202"/>
      <c r="B2" s="694" t="s">
        <v>5</v>
      </c>
      <c r="C2" s="694"/>
      <c r="D2" s="694"/>
      <c r="E2" s="694"/>
      <c r="F2" s="690" t="s">
        <v>6</v>
      </c>
      <c r="G2" s="690"/>
      <c r="H2" s="690"/>
      <c r="I2" s="690"/>
      <c r="J2" s="690" t="s">
        <v>70</v>
      </c>
      <c r="K2" s="690"/>
      <c r="L2" s="690"/>
      <c r="M2" s="690"/>
    </row>
    <row r="3" spans="1:13" ht="15.75" thickBot="1">
      <c r="A3" s="203"/>
      <c r="B3" s="698" t="s">
        <v>63</v>
      </c>
      <c r="C3" s="698"/>
      <c r="D3" s="698" t="s">
        <v>177</v>
      </c>
      <c r="E3" s="698"/>
      <c r="F3" s="698" t="s">
        <v>63</v>
      </c>
      <c r="G3" s="698"/>
      <c r="H3" s="698" t="s">
        <v>177</v>
      </c>
      <c r="I3" s="698"/>
      <c r="J3" s="698" t="s">
        <v>63</v>
      </c>
      <c r="K3" s="698"/>
      <c r="L3" s="698" t="s">
        <v>177</v>
      </c>
      <c r="M3" s="698"/>
    </row>
    <row r="4" spans="1:13" ht="15.75" thickTop="1">
      <c r="A4" s="28" t="s">
        <v>397</v>
      </c>
      <c r="B4" s="18" t="s">
        <v>398</v>
      </c>
      <c r="C4" s="330">
        <v>2.9</v>
      </c>
      <c r="D4" s="18">
        <v>301</v>
      </c>
      <c r="E4" s="330">
        <v>0.6</v>
      </c>
      <c r="F4" s="25">
        <v>308</v>
      </c>
      <c r="G4" s="330">
        <v>2.8</v>
      </c>
      <c r="H4" s="25">
        <v>306</v>
      </c>
      <c r="I4" s="330">
        <v>0.6</v>
      </c>
      <c r="J4" s="25" t="s">
        <v>399</v>
      </c>
      <c r="K4" s="330">
        <v>2.5</v>
      </c>
      <c r="L4" s="25">
        <v>300</v>
      </c>
      <c r="M4" s="330">
        <v>0.6</v>
      </c>
    </row>
    <row r="5" spans="1:13">
      <c r="A5" s="28" t="s">
        <v>400</v>
      </c>
      <c r="B5" s="18">
        <v>298</v>
      </c>
      <c r="C5" s="330">
        <v>3.3</v>
      </c>
      <c r="D5" s="18">
        <v>295</v>
      </c>
      <c r="E5" s="330">
        <v>0.5</v>
      </c>
      <c r="F5" s="25">
        <v>293</v>
      </c>
      <c r="G5" s="330">
        <v>3.6</v>
      </c>
      <c r="H5" s="25">
        <v>298</v>
      </c>
      <c r="I5" s="330">
        <v>0.6</v>
      </c>
      <c r="J5" s="25">
        <v>296</v>
      </c>
      <c r="K5" s="330">
        <v>2.9</v>
      </c>
      <c r="L5" s="25">
        <v>295</v>
      </c>
      <c r="M5" s="330">
        <v>0.6</v>
      </c>
    </row>
    <row r="6" spans="1:13">
      <c r="A6" s="28" t="s">
        <v>401</v>
      </c>
      <c r="B6" s="18">
        <v>288</v>
      </c>
      <c r="C6" s="330">
        <v>3.2</v>
      </c>
      <c r="D6" s="18">
        <v>288</v>
      </c>
      <c r="E6" s="330">
        <v>0.6</v>
      </c>
      <c r="F6" s="25">
        <v>283</v>
      </c>
      <c r="G6" s="330">
        <v>3.5</v>
      </c>
      <c r="H6" s="25">
        <v>289</v>
      </c>
      <c r="I6" s="330">
        <v>0.6</v>
      </c>
      <c r="J6" s="25">
        <v>290</v>
      </c>
      <c r="K6" s="330">
        <v>3.5</v>
      </c>
      <c r="L6" s="25">
        <v>290</v>
      </c>
      <c r="M6" s="330">
        <v>0.7</v>
      </c>
    </row>
    <row r="7" spans="1:13">
      <c r="A7" s="28" t="s">
        <v>402</v>
      </c>
      <c r="B7" s="18">
        <v>285</v>
      </c>
      <c r="C7" s="330">
        <v>3.2</v>
      </c>
      <c r="D7" s="18">
        <v>284</v>
      </c>
      <c r="E7" s="330">
        <v>0.6</v>
      </c>
      <c r="F7" s="25" t="s">
        <v>403</v>
      </c>
      <c r="G7" s="330">
        <v>3.1</v>
      </c>
      <c r="H7" s="25">
        <v>283</v>
      </c>
      <c r="I7" s="330">
        <v>0.6</v>
      </c>
      <c r="J7" s="25">
        <v>288</v>
      </c>
      <c r="K7" s="330">
        <v>3</v>
      </c>
      <c r="L7" s="25">
        <v>287</v>
      </c>
      <c r="M7" s="330">
        <v>0.7</v>
      </c>
    </row>
    <row r="8" spans="1:13">
      <c r="A8" s="28" t="s">
        <v>404</v>
      </c>
      <c r="B8" s="18">
        <v>278</v>
      </c>
      <c r="C8" s="330">
        <v>3.4</v>
      </c>
      <c r="D8" s="18">
        <v>279</v>
      </c>
      <c r="E8" s="330">
        <v>0.6</v>
      </c>
      <c r="F8" s="25" t="s">
        <v>405</v>
      </c>
      <c r="G8" s="330">
        <v>3.1</v>
      </c>
      <c r="H8" s="25">
        <v>277</v>
      </c>
      <c r="I8" s="330">
        <v>0.6</v>
      </c>
      <c r="J8" s="25">
        <v>280</v>
      </c>
      <c r="K8" s="330">
        <v>3.1</v>
      </c>
      <c r="L8" s="25">
        <v>283</v>
      </c>
      <c r="M8" s="330">
        <v>0.7</v>
      </c>
    </row>
    <row r="9" spans="1:13">
      <c r="A9" s="28" t="s">
        <v>406</v>
      </c>
      <c r="B9" s="18">
        <v>271</v>
      </c>
      <c r="C9" s="330">
        <v>3.2</v>
      </c>
      <c r="D9" s="18">
        <v>274</v>
      </c>
      <c r="E9" s="330">
        <v>0.6</v>
      </c>
      <c r="F9" s="25">
        <v>264</v>
      </c>
      <c r="G9" s="330">
        <v>3.7</v>
      </c>
      <c r="H9" s="25">
        <v>270</v>
      </c>
      <c r="I9" s="330">
        <v>0.6</v>
      </c>
      <c r="J9" s="25">
        <v>278</v>
      </c>
      <c r="K9" s="330">
        <v>3.1</v>
      </c>
      <c r="L9" s="25">
        <v>279</v>
      </c>
      <c r="M9" s="330">
        <v>0.7</v>
      </c>
    </row>
    <row r="10" spans="1:13">
      <c r="A10" s="28" t="s">
        <v>407</v>
      </c>
      <c r="B10" s="18">
        <v>265</v>
      </c>
      <c r="C10" s="330">
        <v>3</v>
      </c>
      <c r="D10" s="18">
        <v>269</v>
      </c>
      <c r="E10" s="330">
        <v>0.6</v>
      </c>
      <c r="F10" s="25" t="s">
        <v>271</v>
      </c>
      <c r="G10" s="330">
        <v>3.2</v>
      </c>
      <c r="H10" s="25">
        <v>263</v>
      </c>
      <c r="I10" s="330">
        <v>0.6</v>
      </c>
      <c r="J10" s="25">
        <v>273</v>
      </c>
      <c r="K10" s="330">
        <v>3.1</v>
      </c>
      <c r="L10" s="25">
        <v>276</v>
      </c>
      <c r="M10" s="330">
        <v>0.8</v>
      </c>
    </row>
    <row r="11" spans="1:13">
      <c r="A11" s="28" t="s">
        <v>408</v>
      </c>
      <c r="B11" s="18" t="s">
        <v>409</v>
      </c>
      <c r="C11" s="330">
        <v>3.7</v>
      </c>
      <c r="D11" s="18">
        <v>265</v>
      </c>
      <c r="E11" s="330">
        <v>0.6</v>
      </c>
      <c r="F11" s="25" t="s">
        <v>410</v>
      </c>
      <c r="G11" s="330">
        <v>4.2</v>
      </c>
      <c r="H11" s="25">
        <v>258</v>
      </c>
      <c r="I11" s="330">
        <v>0.7</v>
      </c>
      <c r="J11" s="25">
        <v>270</v>
      </c>
      <c r="K11" s="330">
        <v>3.3</v>
      </c>
      <c r="L11" s="25">
        <v>273</v>
      </c>
      <c r="M11" s="330">
        <v>0.8</v>
      </c>
    </row>
    <row r="12" spans="1:13">
      <c r="A12" s="28" t="s">
        <v>411</v>
      </c>
      <c r="B12" s="18">
        <v>270</v>
      </c>
      <c r="C12" s="330">
        <v>2.8</v>
      </c>
      <c r="D12" s="18">
        <v>267</v>
      </c>
      <c r="E12" s="330">
        <v>0.6</v>
      </c>
      <c r="F12" s="25">
        <v>253</v>
      </c>
      <c r="G12" s="330">
        <v>3.2</v>
      </c>
      <c r="H12" s="25">
        <v>259</v>
      </c>
      <c r="I12" s="330">
        <v>0.7</v>
      </c>
      <c r="J12" s="25">
        <v>276</v>
      </c>
      <c r="K12" s="330">
        <v>2.7</v>
      </c>
      <c r="L12" s="25">
        <v>274</v>
      </c>
      <c r="M12" s="330">
        <v>0.8</v>
      </c>
    </row>
    <row r="13" spans="1:13" ht="15.75" thickBot="1">
      <c r="A13" s="185" t="s">
        <v>412</v>
      </c>
      <c r="B13" s="20">
        <v>270</v>
      </c>
      <c r="C13" s="335">
        <v>3.3</v>
      </c>
      <c r="D13" s="20">
        <v>272</v>
      </c>
      <c r="E13" s="335">
        <v>0.7</v>
      </c>
      <c r="F13" s="183" t="s">
        <v>345</v>
      </c>
      <c r="G13" s="335">
        <v>4.3</v>
      </c>
      <c r="H13" s="183">
        <v>267</v>
      </c>
      <c r="I13" s="335">
        <v>0.7</v>
      </c>
      <c r="J13" s="183">
        <v>279</v>
      </c>
      <c r="K13" s="335">
        <v>3.1</v>
      </c>
      <c r="L13" s="183">
        <v>284</v>
      </c>
      <c r="M13" s="335">
        <v>0.8</v>
      </c>
    </row>
    <row r="14" spans="1:13" ht="15.75" thickTop="1">
      <c r="A14" s="28" t="s">
        <v>10</v>
      </c>
    </row>
    <row r="15" spans="1:13">
      <c r="A15" s="1" t="s">
        <v>413</v>
      </c>
    </row>
    <row r="16" spans="1:13">
      <c r="A16" s="1" t="s">
        <v>59</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M12"/>
  <sheetViews>
    <sheetView workbookViewId="0">
      <selection activeCell="E25" sqref="E25"/>
    </sheetView>
  </sheetViews>
  <sheetFormatPr defaultColWidth="8.85546875" defaultRowHeight="15"/>
  <sheetData>
    <row r="1" spans="1:13" ht="16.5" thickBot="1">
      <c r="A1" s="2" t="s">
        <v>414</v>
      </c>
    </row>
    <row r="2" spans="1:13" ht="15.75" thickTop="1">
      <c r="A2" s="202"/>
      <c r="B2" s="694" t="s">
        <v>5</v>
      </c>
      <c r="C2" s="694"/>
      <c r="D2" s="694"/>
      <c r="E2" s="694"/>
      <c r="F2" s="690" t="s">
        <v>6</v>
      </c>
      <c r="G2" s="690"/>
      <c r="H2" s="690"/>
      <c r="I2" s="690"/>
      <c r="J2" s="690" t="s">
        <v>70</v>
      </c>
      <c r="K2" s="690"/>
      <c r="L2" s="690"/>
      <c r="M2" s="690"/>
    </row>
    <row r="3" spans="1:13" ht="15.75" thickBot="1">
      <c r="A3" s="203"/>
      <c r="B3" s="699" t="s">
        <v>63</v>
      </c>
      <c r="C3" s="699"/>
      <c r="D3" s="699" t="s">
        <v>177</v>
      </c>
      <c r="E3" s="699"/>
      <c r="F3" s="699" t="s">
        <v>63</v>
      </c>
      <c r="G3" s="699"/>
      <c r="H3" s="699" t="s">
        <v>177</v>
      </c>
      <c r="I3" s="699"/>
      <c r="J3" s="699" t="s">
        <v>63</v>
      </c>
      <c r="K3" s="699"/>
      <c r="L3" s="699" t="s">
        <v>177</v>
      </c>
      <c r="M3" s="699"/>
    </row>
    <row r="4" spans="1:13" ht="15.75" thickTop="1">
      <c r="A4" s="28" t="s">
        <v>415</v>
      </c>
      <c r="B4" s="25">
        <v>246</v>
      </c>
      <c r="C4" s="330">
        <v>3.8</v>
      </c>
      <c r="D4" s="25">
        <v>253</v>
      </c>
      <c r="E4" s="330">
        <v>0.7</v>
      </c>
      <c r="F4" s="25" t="s">
        <v>416</v>
      </c>
      <c r="G4" s="330">
        <v>4.5999999999999996</v>
      </c>
      <c r="H4" s="25">
        <v>246</v>
      </c>
      <c r="I4" s="330">
        <v>0.7</v>
      </c>
      <c r="J4" s="25">
        <v>266</v>
      </c>
      <c r="K4" s="330">
        <v>3.4</v>
      </c>
      <c r="L4" s="25">
        <v>272</v>
      </c>
      <c r="M4" s="330">
        <v>0.8</v>
      </c>
    </row>
    <row r="5" spans="1:13">
      <c r="A5" s="28" t="s">
        <v>417</v>
      </c>
      <c r="B5" s="25">
        <v>262</v>
      </c>
      <c r="C5" s="330">
        <v>2.7</v>
      </c>
      <c r="D5" s="25">
        <v>265</v>
      </c>
      <c r="E5" s="330">
        <v>0.4</v>
      </c>
      <c r="F5" s="25" t="s">
        <v>418</v>
      </c>
      <c r="G5" s="330">
        <v>3.1</v>
      </c>
      <c r="H5" s="25">
        <v>261</v>
      </c>
      <c r="I5" s="330">
        <v>0.5</v>
      </c>
      <c r="J5" s="25">
        <v>272</v>
      </c>
      <c r="K5" s="330">
        <v>2.8</v>
      </c>
      <c r="L5" s="25">
        <v>276</v>
      </c>
      <c r="M5" s="330">
        <v>0.6</v>
      </c>
    </row>
    <row r="6" spans="1:13">
      <c r="A6" s="28" t="s">
        <v>419</v>
      </c>
      <c r="B6" s="25">
        <v>277</v>
      </c>
      <c r="C6" s="330">
        <v>2.5</v>
      </c>
      <c r="D6" s="25">
        <v>277</v>
      </c>
      <c r="E6" s="330">
        <v>0.4</v>
      </c>
      <c r="F6" s="25">
        <v>270</v>
      </c>
      <c r="G6" s="330">
        <v>2.7</v>
      </c>
      <c r="H6" s="25">
        <v>275</v>
      </c>
      <c r="I6" s="330">
        <v>0.5</v>
      </c>
      <c r="J6" s="25">
        <v>280</v>
      </c>
      <c r="K6" s="330">
        <v>2.5</v>
      </c>
      <c r="L6" s="25">
        <v>284</v>
      </c>
      <c r="M6" s="330">
        <v>0.5</v>
      </c>
    </row>
    <row r="7" spans="1:13">
      <c r="A7" s="28" t="s">
        <v>420</v>
      </c>
      <c r="B7" s="25" t="s">
        <v>403</v>
      </c>
      <c r="C7" s="330">
        <v>2.2999999999999998</v>
      </c>
      <c r="D7" s="25">
        <v>282</v>
      </c>
      <c r="E7" s="330">
        <v>0.4</v>
      </c>
      <c r="F7" s="25" t="s">
        <v>421</v>
      </c>
      <c r="G7" s="330">
        <v>2.4</v>
      </c>
      <c r="H7" s="25">
        <v>280</v>
      </c>
      <c r="I7" s="330">
        <v>0.4</v>
      </c>
      <c r="J7" s="25" t="s">
        <v>270</v>
      </c>
      <c r="K7" s="330">
        <v>2.2999999999999998</v>
      </c>
      <c r="L7" s="25">
        <v>287</v>
      </c>
      <c r="M7" s="330">
        <v>0.5</v>
      </c>
    </row>
    <row r="8" spans="1:13">
      <c r="A8" s="28" t="s">
        <v>422</v>
      </c>
      <c r="B8" s="25">
        <v>288</v>
      </c>
      <c r="C8" s="330">
        <v>2.2000000000000002</v>
      </c>
      <c r="D8" s="25">
        <v>288</v>
      </c>
      <c r="E8" s="330">
        <v>0.4</v>
      </c>
      <c r="F8" s="25" t="s">
        <v>423</v>
      </c>
      <c r="G8" s="330">
        <v>2.2999999999999998</v>
      </c>
      <c r="H8" s="25">
        <v>287</v>
      </c>
      <c r="I8" s="330">
        <v>0.4</v>
      </c>
      <c r="J8" s="25">
        <v>291</v>
      </c>
      <c r="K8" s="330">
        <v>2.2999999999999998</v>
      </c>
      <c r="L8" s="25">
        <v>291</v>
      </c>
      <c r="M8" s="330">
        <v>0.5</v>
      </c>
    </row>
    <row r="9" spans="1:13" ht="15.75" thickBot="1">
      <c r="A9" s="185" t="s">
        <v>424</v>
      </c>
      <c r="B9" s="183">
        <v>291</v>
      </c>
      <c r="C9" s="335">
        <v>1.9</v>
      </c>
      <c r="D9" s="183">
        <v>289</v>
      </c>
      <c r="E9" s="335">
        <v>0.4</v>
      </c>
      <c r="F9" s="183" t="s">
        <v>270</v>
      </c>
      <c r="G9" s="335">
        <v>2.5</v>
      </c>
      <c r="H9" s="183">
        <v>289</v>
      </c>
      <c r="I9" s="335">
        <v>0.5</v>
      </c>
      <c r="J9" s="183">
        <v>293</v>
      </c>
      <c r="K9" s="335">
        <v>2.6</v>
      </c>
      <c r="L9" s="183">
        <v>290</v>
      </c>
      <c r="M9" s="335">
        <v>0.5</v>
      </c>
    </row>
    <row r="10" spans="1:13" ht="15.75" thickTop="1">
      <c r="A10" s="347" t="s">
        <v>10</v>
      </c>
    </row>
    <row r="11" spans="1:13">
      <c r="A11" s="1" t="s">
        <v>373</v>
      </c>
    </row>
    <row r="12" spans="1:13">
      <c r="A12" s="1" t="s">
        <v>59</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31"/>
  <sheetViews>
    <sheetView workbookViewId="0"/>
  </sheetViews>
  <sheetFormatPr defaultRowHeight="15"/>
  <cols>
    <col min="1" max="1" width="24.85546875" customWidth="1"/>
    <col min="2" max="2" width="21" customWidth="1"/>
  </cols>
  <sheetData>
    <row r="1" spans="1:4" ht="16.5" thickBot="1">
      <c r="A1" s="2" t="s">
        <v>50</v>
      </c>
      <c r="B1" s="2" t="s">
        <v>51</v>
      </c>
    </row>
    <row r="2" spans="1:4" ht="16.5" thickTop="1" thickBot="1">
      <c r="A2" s="29"/>
      <c r="B2" s="30" t="s">
        <v>52</v>
      </c>
      <c r="C2" s="600" t="s">
        <v>53</v>
      </c>
      <c r="D2" s="601"/>
    </row>
    <row r="3" spans="1:4">
      <c r="A3" s="593" t="s">
        <v>54</v>
      </c>
      <c r="B3" s="32" t="s">
        <v>19</v>
      </c>
      <c r="C3" s="33">
        <v>288</v>
      </c>
      <c r="D3" s="207">
        <v>0.7</v>
      </c>
    </row>
    <row r="4" spans="1:4">
      <c r="A4" s="594"/>
      <c r="B4" s="32" t="s">
        <v>20</v>
      </c>
      <c r="C4" s="33">
        <v>282</v>
      </c>
      <c r="D4" s="208">
        <v>0.7</v>
      </c>
    </row>
    <row r="5" spans="1:4">
      <c r="A5" s="594"/>
      <c r="B5" s="32" t="s">
        <v>55</v>
      </c>
      <c r="C5" s="33">
        <v>280</v>
      </c>
      <c r="D5" s="208">
        <v>0.8</v>
      </c>
    </row>
    <row r="6" spans="1:4">
      <c r="A6" s="594"/>
      <c r="B6" s="32" t="s">
        <v>21</v>
      </c>
      <c r="C6" s="33">
        <v>280</v>
      </c>
      <c r="D6" s="208">
        <v>0.7</v>
      </c>
    </row>
    <row r="7" spans="1:4">
      <c r="A7" s="594"/>
      <c r="B7" s="32" t="s">
        <v>23</v>
      </c>
      <c r="C7" s="33">
        <v>279</v>
      </c>
      <c r="D7" s="208">
        <v>0.8</v>
      </c>
    </row>
    <row r="8" spans="1:4">
      <c r="A8" s="594"/>
      <c r="B8" s="32" t="s">
        <v>24</v>
      </c>
      <c r="C8" s="33">
        <v>278</v>
      </c>
      <c r="D8" s="208">
        <v>0.8</v>
      </c>
    </row>
    <row r="9" spans="1:4">
      <c r="A9" s="594"/>
      <c r="B9" s="32" t="s">
        <v>34</v>
      </c>
      <c r="C9" s="33">
        <v>278</v>
      </c>
      <c r="D9" s="208">
        <v>0.7</v>
      </c>
    </row>
    <row r="10" spans="1:4">
      <c r="A10" s="594"/>
      <c r="B10" s="32" t="s">
        <v>29</v>
      </c>
      <c r="C10" s="33">
        <v>276</v>
      </c>
      <c r="D10" s="208">
        <v>0.8</v>
      </c>
    </row>
    <row r="11" spans="1:4">
      <c r="A11" s="594"/>
      <c r="B11" s="32" t="s">
        <v>28</v>
      </c>
      <c r="C11" s="33">
        <v>276</v>
      </c>
      <c r="D11" s="208">
        <v>0.9</v>
      </c>
    </row>
    <row r="12" spans="1:4">
      <c r="A12" s="594"/>
      <c r="B12" s="32" t="s">
        <v>39</v>
      </c>
      <c r="C12" s="33">
        <v>275</v>
      </c>
      <c r="D12" s="208">
        <v>0.9</v>
      </c>
    </row>
    <row r="13" spans="1:4">
      <c r="A13" s="594"/>
      <c r="B13" s="32" t="s">
        <v>25</v>
      </c>
      <c r="C13" s="33">
        <v>273</v>
      </c>
      <c r="D13" s="208">
        <v>0.5</v>
      </c>
    </row>
    <row r="14" spans="1:4">
      <c r="A14" s="594"/>
      <c r="B14" s="32" t="s">
        <v>38</v>
      </c>
      <c r="C14" s="33">
        <v>272</v>
      </c>
      <c r="D14" s="208">
        <v>1</v>
      </c>
    </row>
    <row r="15" spans="1:4">
      <c r="A15" s="594"/>
      <c r="B15" s="34" t="s">
        <v>56</v>
      </c>
      <c r="C15" s="35">
        <v>269</v>
      </c>
      <c r="D15" s="209">
        <v>0.2</v>
      </c>
    </row>
    <row r="16" spans="1:4">
      <c r="A16" s="594"/>
      <c r="B16" s="32" t="s">
        <v>22</v>
      </c>
      <c r="C16" s="33">
        <v>268</v>
      </c>
      <c r="D16" s="208">
        <v>0.9</v>
      </c>
    </row>
    <row r="17" spans="1:4">
      <c r="A17" s="594"/>
      <c r="B17" s="32" t="s">
        <v>30</v>
      </c>
      <c r="C17" s="33">
        <v>265</v>
      </c>
      <c r="D17" s="208">
        <v>0.7</v>
      </c>
    </row>
    <row r="18" spans="1:4" ht="15.75" thickBot="1">
      <c r="A18" s="595"/>
      <c r="B18" s="36" t="s">
        <v>40</v>
      </c>
      <c r="C18" s="37">
        <v>265</v>
      </c>
      <c r="D18" s="210">
        <v>0.8</v>
      </c>
    </row>
    <row r="19" spans="1:4">
      <c r="A19" s="593" t="s">
        <v>57</v>
      </c>
      <c r="B19" s="32" t="s">
        <v>33</v>
      </c>
      <c r="C19" s="33">
        <v>263</v>
      </c>
      <c r="D19" s="207">
        <v>0.7</v>
      </c>
    </row>
    <row r="20" spans="1:4">
      <c r="A20" s="594"/>
      <c r="B20" s="34" t="s">
        <v>32</v>
      </c>
      <c r="C20" s="38">
        <v>262</v>
      </c>
      <c r="D20" s="211">
        <v>1.1000000000000001</v>
      </c>
    </row>
    <row r="21" spans="1:4">
      <c r="A21" s="594"/>
      <c r="B21" s="32" t="s">
        <v>41</v>
      </c>
      <c r="C21" s="33">
        <v>260</v>
      </c>
      <c r="D21" s="208">
        <v>0.8</v>
      </c>
    </row>
    <row r="22" spans="1:4" ht="15.75" thickBot="1">
      <c r="A22" s="595"/>
      <c r="B22" s="36" t="s">
        <v>36</v>
      </c>
      <c r="C22" s="37">
        <v>259</v>
      </c>
      <c r="D22" s="210">
        <v>1.8</v>
      </c>
    </row>
    <row r="23" spans="1:4">
      <c r="A23" s="593" t="s">
        <v>58</v>
      </c>
      <c r="B23" s="32" t="s">
        <v>42</v>
      </c>
      <c r="C23" s="33">
        <v>256</v>
      </c>
      <c r="D23" s="207">
        <v>1</v>
      </c>
    </row>
    <row r="24" spans="1:4">
      <c r="A24" s="594"/>
      <c r="B24" s="32" t="s">
        <v>43</v>
      </c>
      <c r="C24" s="33">
        <v>254</v>
      </c>
      <c r="D24" s="208">
        <v>0.6</v>
      </c>
    </row>
    <row r="25" spans="1:4">
      <c r="A25" s="594"/>
      <c r="B25" s="32" t="s">
        <v>35</v>
      </c>
      <c r="C25" s="33">
        <v>253</v>
      </c>
      <c r="D25" s="208">
        <v>1.2</v>
      </c>
    </row>
    <row r="26" spans="1:4">
      <c r="A26" s="594"/>
      <c r="B26" s="32" t="s">
        <v>45</v>
      </c>
      <c r="C26" s="33">
        <v>247</v>
      </c>
      <c r="D26" s="208">
        <v>1.1000000000000001</v>
      </c>
    </row>
    <row r="27" spans="1:4" ht="15.75" thickBot="1">
      <c r="A27" s="596"/>
      <c r="B27" s="39" t="s">
        <v>44</v>
      </c>
      <c r="C27" s="40">
        <v>246</v>
      </c>
      <c r="D27" s="212">
        <v>0.6</v>
      </c>
    </row>
    <row r="28" spans="1:4" ht="15.75" thickTop="1">
      <c r="A28" s="26"/>
      <c r="B28" s="26"/>
      <c r="C28" s="26"/>
      <c r="D28" s="26"/>
    </row>
    <row r="29" spans="1:4">
      <c r="A29" s="28" t="s">
        <v>46</v>
      </c>
    </row>
    <row r="30" spans="1:4">
      <c r="A30" s="1" t="s">
        <v>47</v>
      </c>
    </row>
    <row r="31" spans="1:4">
      <c r="A31" s="1" t="s">
        <v>59</v>
      </c>
    </row>
  </sheetData>
  <mergeCells count="4">
    <mergeCell ref="C2:D2"/>
    <mergeCell ref="A3:A18"/>
    <mergeCell ref="A19:A22"/>
    <mergeCell ref="A23:A27"/>
  </mergeCells>
  <phoneticPr fontId="0"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M11"/>
  <sheetViews>
    <sheetView workbookViewId="0">
      <selection activeCell="E25" sqref="E25"/>
    </sheetView>
  </sheetViews>
  <sheetFormatPr defaultColWidth="8.85546875" defaultRowHeight="15"/>
  <cols>
    <col min="1" max="1" width="25.140625" customWidth="1"/>
  </cols>
  <sheetData>
    <row r="1" spans="1:13" ht="16.5" thickBot="1">
      <c r="A1" s="2" t="s">
        <v>425</v>
      </c>
    </row>
    <row r="2" spans="1:13" ht="15.75" thickTop="1">
      <c r="A2" s="202"/>
      <c r="B2" s="694" t="s">
        <v>5</v>
      </c>
      <c r="C2" s="694"/>
      <c r="D2" s="694"/>
      <c r="E2" s="694"/>
      <c r="F2" s="690" t="s">
        <v>6</v>
      </c>
      <c r="G2" s="690"/>
      <c r="H2" s="690"/>
      <c r="I2" s="690"/>
      <c r="J2" s="690" t="s">
        <v>70</v>
      </c>
      <c r="K2" s="690"/>
      <c r="L2" s="690"/>
      <c r="M2" s="690"/>
    </row>
    <row r="3" spans="1:13" ht="15.75" thickBot="1">
      <c r="A3" s="203"/>
      <c r="B3" s="700" t="s">
        <v>63</v>
      </c>
      <c r="C3" s="700"/>
      <c r="D3" s="700" t="s">
        <v>177</v>
      </c>
      <c r="E3" s="700"/>
      <c r="F3" s="700" t="s">
        <v>63</v>
      </c>
      <c r="G3" s="700"/>
      <c r="H3" s="700" t="s">
        <v>177</v>
      </c>
      <c r="I3" s="700"/>
      <c r="J3" s="700" t="s">
        <v>63</v>
      </c>
      <c r="K3" s="700"/>
      <c r="L3" s="700" t="s">
        <v>177</v>
      </c>
      <c r="M3" s="700"/>
    </row>
    <row r="4" spans="1:13" ht="15.75" thickTop="1">
      <c r="A4" s="28" t="s">
        <v>426</v>
      </c>
      <c r="B4" s="25">
        <v>258</v>
      </c>
      <c r="C4" s="330">
        <v>4.9000000000000004</v>
      </c>
      <c r="D4" s="25">
        <v>263</v>
      </c>
      <c r="E4" s="330">
        <v>0.7</v>
      </c>
      <c r="F4" s="25" t="s">
        <v>392</v>
      </c>
      <c r="G4" s="330">
        <v>6</v>
      </c>
      <c r="H4" s="25">
        <v>259</v>
      </c>
      <c r="I4" s="330">
        <v>0.7</v>
      </c>
      <c r="J4" s="25">
        <v>267</v>
      </c>
      <c r="K4" s="330">
        <v>4.3</v>
      </c>
      <c r="L4" s="25">
        <v>274</v>
      </c>
      <c r="M4" s="330">
        <v>0.8</v>
      </c>
    </row>
    <row r="5" spans="1:13">
      <c r="A5" s="28" t="s">
        <v>427</v>
      </c>
      <c r="B5" s="25">
        <v>282</v>
      </c>
      <c r="C5" s="330">
        <v>2.2000000000000002</v>
      </c>
      <c r="D5" s="25">
        <v>285</v>
      </c>
      <c r="E5" s="330">
        <v>0.4</v>
      </c>
      <c r="F5" s="25" t="s">
        <v>428</v>
      </c>
      <c r="G5" s="330">
        <v>2.4</v>
      </c>
      <c r="H5" s="25">
        <v>285</v>
      </c>
      <c r="I5" s="330">
        <v>0.4</v>
      </c>
      <c r="J5" s="25">
        <v>289</v>
      </c>
      <c r="K5" s="330">
        <v>2.1</v>
      </c>
      <c r="L5" s="25">
        <v>290</v>
      </c>
      <c r="M5" s="330">
        <v>0.5</v>
      </c>
    </row>
    <row r="6" spans="1:13">
      <c r="A6" s="28" t="s">
        <v>429</v>
      </c>
      <c r="B6" s="25">
        <v>286</v>
      </c>
      <c r="C6" s="330">
        <v>2.8</v>
      </c>
      <c r="D6" s="25">
        <v>285</v>
      </c>
      <c r="E6" s="330">
        <v>0.5</v>
      </c>
      <c r="F6" s="25" t="s">
        <v>428</v>
      </c>
      <c r="G6" s="330">
        <v>3.1</v>
      </c>
      <c r="H6" s="25">
        <v>283</v>
      </c>
      <c r="I6" s="330">
        <v>0.6</v>
      </c>
      <c r="J6" s="25">
        <v>290</v>
      </c>
      <c r="K6" s="330">
        <v>2.5</v>
      </c>
      <c r="L6" s="25">
        <v>291</v>
      </c>
      <c r="M6" s="330">
        <v>0.6</v>
      </c>
    </row>
    <row r="7" spans="1:13">
      <c r="A7" s="28" t="s">
        <v>430</v>
      </c>
      <c r="B7" s="25" t="s">
        <v>260</v>
      </c>
      <c r="C7" s="330">
        <v>2.1</v>
      </c>
      <c r="D7" s="25">
        <v>286</v>
      </c>
      <c r="E7" s="330">
        <v>0.5</v>
      </c>
      <c r="F7" s="25">
        <v>284</v>
      </c>
      <c r="G7" s="330">
        <v>2.1</v>
      </c>
      <c r="H7" s="25">
        <v>284</v>
      </c>
      <c r="I7" s="330">
        <v>0.5</v>
      </c>
      <c r="J7" s="25">
        <v>297</v>
      </c>
      <c r="K7" s="330">
        <v>1.7</v>
      </c>
      <c r="L7" s="25" t="s">
        <v>431</v>
      </c>
      <c r="M7" s="330">
        <v>0.5</v>
      </c>
    </row>
    <row r="8" spans="1:13" ht="15.75" thickBot="1">
      <c r="A8" s="185" t="s">
        <v>432</v>
      </c>
      <c r="B8" s="183">
        <v>271</v>
      </c>
      <c r="C8" s="335">
        <v>1.6</v>
      </c>
      <c r="D8" s="183">
        <v>268</v>
      </c>
      <c r="E8" s="335">
        <v>0.3</v>
      </c>
      <c r="F8" s="183">
        <v>261</v>
      </c>
      <c r="G8" s="335">
        <v>1.7</v>
      </c>
      <c r="H8" s="183">
        <v>263</v>
      </c>
      <c r="I8" s="335">
        <v>0.4</v>
      </c>
      <c r="J8" s="183">
        <v>278</v>
      </c>
      <c r="K8" s="335">
        <v>1.9</v>
      </c>
      <c r="L8" s="183">
        <v>277</v>
      </c>
      <c r="M8" s="335">
        <v>0.4</v>
      </c>
    </row>
    <row r="9" spans="1:13" ht="15.75" thickTop="1">
      <c r="A9" s="28" t="s">
        <v>10</v>
      </c>
    </row>
    <row r="10" spans="1:13">
      <c r="A10" s="1" t="s">
        <v>373</v>
      </c>
    </row>
    <row r="11" spans="1:13">
      <c r="A11" s="1" t="s">
        <v>59</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M12"/>
  <sheetViews>
    <sheetView workbookViewId="0">
      <selection activeCell="E25" sqref="E25"/>
    </sheetView>
  </sheetViews>
  <sheetFormatPr defaultColWidth="8.85546875" defaultRowHeight="15"/>
  <cols>
    <col min="1" max="1" width="27.140625" customWidth="1"/>
  </cols>
  <sheetData>
    <row r="1" spans="1:13" ht="16.5" thickBot="1">
      <c r="A1" s="2" t="s">
        <v>433</v>
      </c>
    </row>
    <row r="2" spans="1:13" ht="15.75" thickTop="1">
      <c r="A2" s="202"/>
      <c r="B2" s="694" t="s">
        <v>5</v>
      </c>
      <c r="C2" s="694"/>
      <c r="D2" s="694"/>
      <c r="E2" s="694"/>
      <c r="F2" s="690" t="s">
        <v>6</v>
      </c>
      <c r="G2" s="690"/>
      <c r="H2" s="690"/>
      <c r="I2" s="690"/>
      <c r="J2" s="690" t="s">
        <v>70</v>
      </c>
      <c r="K2" s="690"/>
      <c r="L2" s="690"/>
      <c r="M2" s="690"/>
    </row>
    <row r="3" spans="1:13" ht="15.75" thickBot="1">
      <c r="A3" s="203"/>
      <c r="B3" s="699" t="s">
        <v>63</v>
      </c>
      <c r="C3" s="699"/>
      <c r="D3" s="699" t="s">
        <v>177</v>
      </c>
      <c r="E3" s="699"/>
      <c r="F3" s="699" t="s">
        <v>63</v>
      </c>
      <c r="G3" s="699"/>
      <c r="H3" s="699" t="s">
        <v>177</v>
      </c>
      <c r="I3" s="699"/>
      <c r="J3" s="699" t="s">
        <v>63</v>
      </c>
      <c r="K3" s="699"/>
      <c r="L3" s="699" t="s">
        <v>177</v>
      </c>
      <c r="M3" s="699"/>
    </row>
    <row r="4" spans="1:13" ht="15.75" thickTop="1">
      <c r="A4" s="28" t="s">
        <v>415</v>
      </c>
      <c r="B4" s="25">
        <v>250</v>
      </c>
      <c r="C4" s="330">
        <v>3.2</v>
      </c>
      <c r="D4" s="25">
        <v>256</v>
      </c>
      <c r="E4" s="330">
        <v>0.6</v>
      </c>
      <c r="F4" s="25" t="s">
        <v>434</v>
      </c>
      <c r="G4" s="330">
        <v>4</v>
      </c>
      <c r="H4" s="25">
        <v>250</v>
      </c>
      <c r="I4" s="330">
        <v>0.7</v>
      </c>
      <c r="J4" s="25" t="s">
        <v>269</v>
      </c>
      <c r="K4" s="330">
        <v>2.8</v>
      </c>
      <c r="L4" s="25">
        <v>273</v>
      </c>
      <c r="M4" s="330">
        <v>0.8</v>
      </c>
    </row>
    <row r="5" spans="1:13">
      <c r="A5" s="28" t="s">
        <v>417</v>
      </c>
      <c r="B5" s="25">
        <v>265</v>
      </c>
      <c r="C5" s="330">
        <v>2.6</v>
      </c>
      <c r="D5" s="25">
        <v>270</v>
      </c>
      <c r="E5" s="330">
        <v>0.5</v>
      </c>
      <c r="F5" s="25" t="s">
        <v>271</v>
      </c>
      <c r="G5" s="330">
        <v>2.8</v>
      </c>
      <c r="H5" s="25">
        <v>265</v>
      </c>
      <c r="I5" s="330">
        <v>0.5</v>
      </c>
      <c r="J5" s="25">
        <v>275</v>
      </c>
      <c r="K5" s="330">
        <v>2.6</v>
      </c>
      <c r="L5" s="25">
        <v>280</v>
      </c>
      <c r="M5" s="330">
        <v>0.6</v>
      </c>
    </row>
    <row r="6" spans="1:13">
      <c r="A6" s="28" t="s">
        <v>419</v>
      </c>
      <c r="B6" s="25">
        <v>278</v>
      </c>
      <c r="C6" s="330">
        <v>2.7</v>
      </c>
      <c r="D6" s="25">
        <v>279</v>
      </c>
      <c r="E6" s="330">
        <v>0.4</v>
      </c>
      <c r="F6" s="25" t="s">
        <v>340</v>
      </c>
      <c r="G6" s="330">
        <v>2.8</v>
      </c>
      <c r="H6" s="25">
        <v>276</v>
      </c>
      <c r="I6" s="330">
        <v>0.5</v>
      </c>
      <c r="J6" s="25">
        <v>285</v>
      </c>
      <c r="K6" s="330">
        <v>2.9</v>
      </c>
      <c r="L6" s="25">
        <v>286</v>
      </c>
      <c r="M6" s="330">
        <v>0.5</v>
      </c>
    </row>
    <row r="7" spans="1:13">
      <c r="A7" s="28" t="s">
        <v>420</v>
      </c>
      <c r="B7" s="25">
        <v>279</v>
      </c>
      <c r="C7" s="330">
        <v>2.1</v>
      </c>
      <c r="D7" s="25">
        <v>275</v>
      </c>
      <c r="E7" s="330">
        <v>0.4</v>
      </c>
      <c r="F7" s="25" t="s">
        <v>421</v>
      </c>
      <c r="G7" s="330">
        <v>2.5</v>
      </c>
      <c r="H7" s="25">
        <v>273</v>
      </c>
      <c r="I7" s="330">
        <v>0.5</v>
      </c>
      <c r="J7" s="25">
        <v>281</v>
      </c>
      <c r="K7" s="330">
        <v>2.2999999999999998</v>
      </c>
      <c r="L7" s="25">
        <v>281</v>
      </c>
      <c r="M7" s="330">
        <v>0.5</v>
      </c>
    </row>
    <row r="8" spans="1:13">
      <c r="A8" s="28" t="s">
        <v>422</v>
      </c>
      <c r="B8" s="25" t="s">
        <v>435</v>
      </c>
      <c r="C8" s="330">
        <v>2.2000000000000002</v>
      </c>
      <c r="D8" s="25">
        <v>292</v>
      </c>
      <c r="E8" s="330">
        <v>0.4</v>
      </c>
      <c r="F8" s="25">
        <v>289</v>
      </c>
      <c r="G8" s="330">
        <v>2.2999999999999998</v>
      </c>
      <c r="H8" s="25">
        <v>291</v>
      </c>
      <c r="I8" s="330">
        <v>0.5</v>
      </c>
      <c r="J8" s="25" t="s">
        <v>436</v>
      </c>
      <c r="K8" s="330">
        <v>2</v>
      </c>
      <c r="L8" s="25">
        <v>295</v>
      </c>
      <c r="M8" s="330">
        <v>0.5</v>
      </c>
    </row>
    <row r="9" spans="1:13" ht="15.75" thickBot="1">
      <c r="A9" s="185" t="s">
        <v>424</v>
      </c>
      <c r="B9" s="183">
        <v>285</v>
      </c>
      <c r="C9" s="335">
        <v>2</v>
      </c>
      <c r="D9" s="183">
        <v>282</v>
      </c>
      <c r="E9" s="335">
        <v>0.5</v>
      </c>
      <c r="F9" s="183" t="s">
        <v>403</v>
      </c>
      <c r="G9" s="335">
        <v>2.2000000000000002</v>
      </c>
      <c r="H9" s="183">
        <v>282</v>
      </c>
      <c r="I9" s="335">
        <v>0.5</v>
      </c>
      <c r="J9" s="183">
        <v>287</v>
      </c>
      <c r="K9" s="335">
        <v>2.2999999999999998</v>
      </c>
      <c r="L9" s="183">
        <v>284</v>
      </c>
      <c r="M9" s="335">
        <v>0.6</v>
      </c>
    </row>
    <row r="10" spans="1:13" ht="15.75" thickTop="1">
      <c r="A10" s="28" t="s">
        <v>10</v>
      </c>
    </row>
    <row r="11" spans="1:13">
      <c r="A11" s="1" t="s">
        <v>373</v>
      </c>
    </row>
    <row r="12" spans="1:13">
      <c r="A12" s="1" t="s">
        <v>59</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M17"/>
  <sheetViews>
    <sheetView workbookViewId="0">
      <selection activeCell="E25" sqref="E25"/>
    </sheetView>
  </sheetViews>
  <sheetFormatPr defaultColWidth="8.85546875" defaultRowHeight="15"/>
  <cols>
    <col min="1" max="1" width="51" customWidth="1"/>
  </cols>
  <sheetData>
    <row r="1" spans="1:13" ht="15.75">
      <c r="A1" s="2" t="s">
        <v>437</v>
      </c>
    </row>
    <row r="2" spans="1:13">
      <c r="A2" s="348"/>
      <c r="B2" s="701" t="s">
        <v>5</v>
      </c>
      <c r="C2" s="701"/>
      <c r="D2" s="701"/>
      <c r="E2" s="701"/>
      <c r="F2" s="702" t="s">
        <v>6</v>
      </c>
      <c r="G2" s="702"/>
      <c r="H2" s="702"/>
      <c r="I2" s="702"/>
      <c r="J2" s="702" t="s">
        <v>70</v>
      </c>
      <c r="K2" s="702"/>
      <c r="L2" s="702"/>
      <c r="M2" s="702"/>
    </row>
    <row r="3" spans="1:13">
      <c r="A3" s="348"/>
      <c r="B3" s="702" t="s">
        <v>63</v>
      </c>
      <c r="C3" s="702"/>
      <c r="D3" s="702" t="s">
        <v>177</v>
      </c>
      <c r="E3" s="702"/>
      <c r="F3" s="702" t="s">
        <v>63</v>
      </c>
      <c r="G3" s="702"/>
      <c r="H3" s="702" t="s">
        <v>177</v>
      </c>
      <c r="I3" s="702"/>
      <c r="J3" s="702" t="s">
        <v>63</v>
      </c>
      <c r="K3" s="702"/>
      <c r="L3" s="702" t="s">
        <v>177</v>
      </c>
      <c r="M3" s="702"/>
    </row>
    <row r="4" spans="1:13">
      <c r="A4" s="349" t="s">
        <v>438</v>
      </c>
      <c r="B4" s="349"/>
      <c r="C4" s="349"/>
      <c r="D4" s="349"/>
      <c r="E4" s="349"/>
      <c r="F4" s="349"/>
      <c r="G4" s="349"/>
      <c r="H4" s="349"/>
      <c r="I4" s="349"/>
      <c r="J4" s="349"/>
      <c r="K4" s="349"/>
      <c r="L4" s="349"/>
      <c r="M4" s="349"/>
    </row>
    <row r="5" spans="1:13">
      <c r="A5" s="350" t="s">
        <v>439</v>
      </c>
      <c r="B5" s="351">
        <v>286</v>
      </c>
      <c r="C5" s="352">
        <v>1.5</v>
      </c>
      <c r="D5" s="351">
        <v>285</v>
      </c>
      <c r="E5" s="352">
        <v>0.3</v>
      </c>
      <c r="F5" s="351" t="s">
        <v>440</v>
      </c>
      <c r="G5" s="353">
        <v>1.6</v>
      </c>
      <c r="H5" s="351">
        <v>284</v>
      </c>
      <c r="I5" s="352">
        <v>0.3</v>
      </c>
      <c r="J5" s="351">
        <v>289</v>
      </c>
      <c r="K5" s="352">
        <v>1.3</v>
      </c>
      <c r="L5" s="351">
        <v>289</v>
      </c>
      <c r="M5" s="352">
        <v>0.3</v>
      </c>
    </row>
    <row r="6" spans="1:13">
      <c r="A6" s="350" t="s">
        <v>441</v>
      </c>
      <c r="B6" s="351">
        <v>280</v>
      </c>
      <c r="C6" s="352">
        <v>2.2000000000000002</v>
      </c>
      <c r="D6" s="351">
        <v>281</v>
      </c>
      <c r="E6" s="352">
        <v>0.3</v>
      </c>
      <c r="F6" s="351" t="s">
        <v>390</v>
      </c>
      <c r="G6" s="353">
        <v>2.2000000000000002</v>
      </c>
      <c r="H6" s="351">
        <v>278</v>
      </c>
      <c r="I6" s="352">
        <v>0.4</v>
      </c>
      <c r="J6" s="351">
        <v>284</v>
      </c>
      <c r="K6" s="352">
        <v>2.1</v>
      </c>
      <c r="L6" s="351">
        <v>287</v>
      </c>
      <c r="M6" s="352">
        <v>0.4</v>
      </c>
    </row>
    <row r="7" spans="1:13">
      <c r="A7" s="350" t="s">
        <v>442</v>
      </c>
      <c r="B7" s="351">
        <v>274</v>
      </c>
      <c r="C7" s="352">
        <v>3.2</v>
      </c>
      <c r="D7" s="351">
        <v>272</v>
      </c>
      <c r="E7" s="352">
        <v>0.6</v>
      </c>
      <c r="F7" s="351">
        <v>264</v>
      </c>
      <c r="G7" s="353">
        <v>3.6</v>
      </c>
      <c r="H7" s="351">
        <v>270</v>
      </c>
      <c r="I7" s="352">
        <v>0.6</v>
      </c>
      <c r="J7" s="351">
        <v>280</v>
      </c>
      <c r="K7" s="352">
        <v>3</v>
      </c>
      <c r="L7" s="351">
        <v>281</v>
      </c>
      <c r="M7" s="352">
        <v>0.7</v>
      </c>
    </row>
    <row r="8" spans="1:13">
      <c r="A8" s="350" t="s">
        <v>443</v>
      </c>
      <c r="B8" s="351">
        <v>256</v>
      </c>
      <c r="C8" s="352">
        <v>3.2</v>
      </c>
      <c r="D8" s="351">
        <v>262</v>
      </c>
      <c r="E8" s="352">
        <v>0.6</v>
      </c>
      <c r="F8" s="351" t="s">
        <v>292</v>
      </c>
      <c r="G8" s="353">
        <v>3.7</v>
      </c>
      <c r="H8" s="351">
        <v>258</v>
      </c>
      <c r="I8" s="352">
        <v>0.6</v>
      </c>
      <c r="J8" s="351">
        <v>269</v>
      </c>
      <c r="K8" s="352">
        <v>3.2</v>
      </c>
      <c r="L8" s="351">
        <v>271</v>
      </c>
      <c r="M8" s="352">
        <v>0.7</v>
      </c>
    </row>
    <row r="9" spans="1:13">
      <c r="A9" s="350" t="s">
        <v>444</v>
      </c>
      <c r="B9" s="351">
        <v>243</v>
      </c>
      <c r="C9" s="352">
        <v>4.5999999999999996</v>
      </c>
      <c r="D9" s="351">
        <v>248</v>
      </c>
      <c r="E9" s="352">
        <v>0.8</v>
      </c>
      <c r="F9" s="351" t="s">
        <v>445</v>
      </c>
      <c r="G9" s="353">
        <v>5.0999999999999996</v>
      </c>
      <c r="H9" s="351">
        <v>242</v>
      </c>
      <c r="I9" s="352">
        <v>0.9</v>
      </c>
      <c r="J9" s="351">
        <v>265</v>
      </c>
      <c r="K9" s="352">
        <v>4.2</v>
      </c>
      <c r="L9" s="351">
        <v>266</v>
      </c>
      <c r="M9" s="352">
        <v>0.9</v>
      </c>
    </row>
    <row r="10" spans="1:13">
      <c r="A10" s="349" t="s">
        <v>446</v>
      </c>
      <c r="B10" s="349"/>
      <c r="C10" s="354"/>
      <c r="D10" s="349"/>
      <c r="E10" s="354"/>
      <c r="F10" s="349"/>
      <c r="G10" s="354"/>
      <c r="H10" s="349"/>
      <c r="I10" s="354"/>
      <c r="J10" s="349"/>
      <c r="K10" s="354"/>
      <c r="L10" s="349"/>
      <c r="M10" s="354"/>
    </row>
    <row r="11" spans="1:13">
      <c r="A11" s="350" t="s">
        <v>439</v>
      </c>
      <c r="B11" s="351">
        <v>288</v>
      </c>
      <c r="C11" s="352">
        <v>2.6</v>
      </c>
      <c r="D11" s="351">
        <v>285</v>
      </c>
      <c r="E11" s="352">
        <v>0.6</v>
      </c>
      <c r="F11" s="351">
        <v>282</v>
      </c>
      <c r="G11" s="353">
        <v>2.7</v>
      </c>
      <c r="H11" s="351">
        <v>285</v>
      </c>
      <c r="I11" s="352">
        <v>0.7</v>
      </c>
      <c r="J11" s="351">
        <v>289</v>
      </c>
      <c r="K11" s="352">
        <v>2.6</v>
      </c>
      <c r="L11" s="351">
        <v>292</v>
      </c>
      <c r="M11" s="352">
        <v>0.7</v>
      </c>
    </row>
    <row r="12" spans="1:13">
      <c r="A12" s="350" t="s">
        <v>441</v>
      </c>
      <c r="B12" s="351">
        <v>290</v>
      </c>
      <c r="C12" s="352">
        <v>1.8</v>
      </c>
      <c r="D12" s="351">
        <v>289</v>
      </c>
      <c r="E12" s="352">
        <v>0.3</v>
      </c>
      <c r="F12" s="351" t="s">
        <v>9</v>
      </c>
      <c r="G12" s="353">
        <v>1.8</v>
      </c>
      <c r="H12" s="351">
        <v>288</v>
      </c>
      <c r="I12" s="352">
        <v>0.4</v>
      </c>
      <c r="J12" s="351">
        <v>293</v>
      </c>
      <c r="K12" s="352">
        <v>1.6</v>
      </c>
      <c r="L12" s="351">
        <v>292</v>
      </c>
      <c r="M12" s="352">
        <v>0.4</v>
      </c>
    </row>
    <row r="13" spans="1:13">
      <c r="A13" s="350" t="s">
        <v>442</v>
      </c>
      <c r="B13" s="351">
        <v>284</v>
      </c>
      <c r="C13" s="352">
        <v>2.1</v>
      </c>
      <c r="D13" s="351">
        <v>285</v>
      </c>
      <c r="E13" s="352">
        <v>0.4</v>
      </c>
      <c r="F13" s="351" t="s">
        <v>342</v>
      </c>
      <c r="G13" s="353">
        <v>2.2999999999999998</v>
      </c>
      <c r="H13" s="351">
        <v>284</v>
      </c>
      <c r="I13" s="352">
        <v>0.4</v>
      </c>
      <c r="J13" s="351">
        <v>292</v>
      </c>
      <c r="K13" s="352">
        <v>2.2000000000000002</v>
      </c>
      <c r="L13" s="351">
        <v>290</v>
      </c>
      <c r="M13" s="352">
        <v>0.5</v>
      </c>
    </row>
    <row r="14" spans="1:13">
      <c r="A14" s="350" t="s">
        <v>443</v>
      </c>
      <c r="B14" s="351">
        <v>273</v>
      </c>
      <c r="C14" s="352">
        <v>2.5</v>
      </c>
      <c r="D14" s="351">
        <v>274</v>
      </c>
      <c r="E14" s="352">
        <v>0.4</v>
      </c>
      <c r="F14" s="351" t="s">
        <v>275</v>
      </c>
      <c r="G14" s="353">
        <v>2.6</v>
      </c>
      <c r="H14" s="351">
        <v>271</v>
      </c>
      <c r="I14" s="352">
        <v>0.4</v>
      </c>
      <c r="J14" s="351">
        <v>275</v>
      </c>
      <c r="K14" s="352">
        <v>2.5</v>
      </c>
      <c r="L14" s="351">
        <v>279</v>
      </c>
      <c r="M14" s="352">
        <v>0.5</v>
      </c>
    </row>
    <row r="15" spans="1:13">
      <c r="A15" s="350" t="s">
        <v>444</v>
      </c>
      <c r="B15" s="351" t="s">
        <v>418</v>
      </c>
      <c r="C15" s="352">
        <v>2.4</v>
      </c>
      <c r="D15" s="351">
        <v>258</v>
      </c>
      <c r="E15" s="352">
        <v>0.4</v>
      </c>
      <c r="F15" s="351" t="s">
        <v>410</v>
      </c>
      <c r="G15" s="353">
        <v>2.6</v>
      </c>
      <c r="H15" s="351">
        <v>252</v>
      </c>
      <c r="I15" s="352">
        <v>0.4</v>
      </c>
      <c r="J15" s="351" t="s">
        <v>269</v>
      </c>
      <c r="K15" s="352">
        <v>2.2000000000000002</v>
      </c>
      <c r="L15" s="351">
        <v>272</v>
      </c>
      <c r="M15" s="352">
        <v>0.5</v>
      </c>
    </row>
    <row r="16" spans="1:13">
      <c r="A16" s="26"/>
      <c r="B16" s="26"/>
      <c r="C16" s="26"/>
      <c r="D16" s="26"/>
      <c r="E16" s="26"/>
      <c r="F16" s="26"/>
      <c r="G16" s="26"/>
      <c r="H16" s="26"/>
      <c r="I16" s="26"/>
      <c r="J16" s="26"/>
      <c r="K16" s="26"/>
      <c r="L16" s="26"/>
      <c r="M16" s="26"/>
    </row>
    <row r="17" spans="1:1">
      <c r="A17" s="28" t="s">
        <v>10</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M12"/>
  <sheetViews>
    <sheetView workbookViewId="0">
      <selection activeCell="E25" sqref="E25"/>
    </sheetView>
  </sheetViews>
  <sheetFormatPr defaultColWidth="8.85546875" defaultRowHeight="15"/>
  <cols>
    <col min="1" max="1" width="27.140625" customWidth="1"/>
  </cols>
  <sheetData>
    <row r="1" spans="1:13" ht="16.5" thickBot="1">
      <c r="A1" s="2" t="s">
        <v>447</v>
      </c>
    </row>
    <row r="2" spans="1:13" ht="15.75" thickTop="1">
      <c r="A2" s="53"/>
      <c r="B2" s="703" t="s">
        <v>5</v>
      </c>
      <c r="C2" s="704"/>
      <c r="D2" s="704"/>
      <c r="E2" s="705"/>
      <c r="F2" s="706" t="s">
        <v>6</v>
      </c>
      <c r="G2" s="707"/>
      <c r="H2" s="707"/>
      <c r="I2" s="708"/>
      <c r="J2" s="706" t="s">
        <v>70</v>
      </c>
      <c r="K2" s="707"/>
      <c r="L2" s="707"/>
      <c r="M2" s="707"/>
    </row>
    <row r="3" spans="1:13" ht="15.75" thickBot="1">
      <c r="A3" s="14"/>
      <c r="B3" s="709" t="s">
        <v>63</v>
      </c>
      <c r="C3" s="710"/>
      <c r="D3" s="710" t="s">
        <v>177</v>
      </c>
      <c r="E3" s="711"/>
      <c r="F3" s="709" t="s">
        <v>63</v>
      </c>
      <c r="G3" s="710"/>
      <c r="H3" s="710" t="s">
        <v>177</v>
      </c>
      <c r="I3" s="711"/>
      <c r="J3" s="709" t="s">
        <v>63</v>
      </c>
      <c r="K3" s="710"/>
      <c r="L3" s="710" t="s">
        <v>177</v>
      </c>
      <c r="M3" s="710"/>
    </row>
    <row r="4" spans="1:13" ht="16.5" thickTop="1" thickBot="1">
      <c r="A4" s="355" t="s">
        <v>415</v>
      </c>
      <c r="B4" s="172" t="s">
        <v>418</v>
      </c>
      <c r="C4" s="279">
        <v>4.9000000000000004</v>
      </c>
      <c r="D4" s="172">
        <v>264</v>
      </c>
      <c r="E4" s="279">
        <v>0.8</v>
      </c>
      <c r="F4" s="172" t="s">
        <v>448</v>
      </c>
      <c r="G4" s="279">
        <v>4.8</v>
      </c>
      <c r="H4" s="172">
        <v>259</v>
      </c>
      <c r="I4" s="279">
        <v>0.9</v>
      </c>
      <c r="J4" s="172">
        <v>261</v>
      </c>
      <c r="K4" s="279">
        <v>4.7</v>
      </c>
      <c r="L4" s="172">
        <v>271</v>
      </c>
      <c r="M4" s="282">
        <v>1</v>
      </c>
    </row>
    <row r="5" spans="1:13" ht="15.75" thickBot="1">
      <c r="A5" s="355" t="s">
        <v>417</v>
      </c>
      <c r="B5" s="172" t="s">
        <v>275</v>
      </c>
      <c r="C5" s="279">
        <v>2.2999999999999998</v>
      </c>
      <c r="D5" s="172">
        <v>273</v>
      </c>
      <c r="E5" s="279">
        <v>0.5</v>
      </c>
      <c r="F5" s="172" t="s">
        <v>345</v>
      </c>
      <c r="G5" s="279">
        <v>2.4</v>
      </c>
      <c r="H5" s="172">
        <v>270</v>
      </c>
      <c r="I5" s="279">
        <v>0.5</v>
      </c>
      <c r="J5" s="172">
        <v>270</v>
      </c>
      <c r="K5" s="279">
        <v>2.7</v>
      </c>
      <c r="L5" s="172">
        <v>275</v>
      </c>
      <c r="M5" s="282">
        <v>0.6</v>
      </c>
    </row>
    <row r="6" spans="1:13" ht="15.75" thickBot="1">
      <c r="A6" s="355" t="s">
        <v>419</v>
      </c>
      <c r="B6" s="172">
        <v>282</v>
      </c>
      <c r="C6" s="279">
        <v>2.2000000000000002</v>
      </c>
      <c r="D6" s="172">
        <v>282</v>
      </c>
      <c r="E6" s="279">
        <v>0.5</v>
      </c>
      <c r="F6" s="172" t="s">
        <v>249</v>
      </c>
      <c r="G6" s="279">
        <v>2.7</v>
      </c>
      <c r="H6" s="172">
        <v>280</v>
      </c>
      <c r="I6" s="279">
        <v>0.5</v>
      </c>
      <c r="J6" s="172">
        <v>280</v>
      </c>
      <c r="K6" s="279">
        <v>2.2000000000000002</v>
      </c>
      <c r="L6" s="172">
        <v>282</v>
      </c>
      <c r="M6" s="282">
        <v>0.5</v>
      </c>
    </row>
    <row r="7" spans="1:13" ht="15.75" thickBot="1">
      <c r="A7" s="355" t="s">
        <v>420</v>
      </c>
      <c r="B7" s="172">
        <v>293</v>
      </c>
      <c r="C7" s="279">
        <v>2.4</v>
      </c>
      <c r="D7" s="172">
        <v>292</v>
      </c>
      <c r="E7" s="279">
        <v>0.4</v>
      </c>
      <c r="F7" s="172" t="s">
        <v>449</v>
      </c>
      <c r="G7" s="279">
        <v>2.6</v>
      </c>
      <c r="H7" s="172">
        <v>291</v>
      </c>
      <c r="I7" s="279">
        <v>0.5</v>
      </c>
      <c r="J7" s="172">
        <v>292</v>
      </c>
      <c r="K7" s="279">
        <v>2.1</v>
      </c>
      <c r="L7" s="172">
        <v>292</v>
      </c>
      <c r="M7" s="282">
        <v>0.5</v>
      </c>
    </row>
    <row r="8" spans="1:13" ht="15.75" thickBot="1">
      <c r="A8" s="355" t="s">
        <v>422</v>
      </c>
      <c r="B8" s="172">
        <v>302</v>
      </c>
      <c r="C8" s="279">
        <v>2.2999999999999998</v>
      </c>
      <c r="D8" s="172">
        <v>298</v>
      </c>
      <c r="E8" s="279">
        <v>0.4</v>
      </c>
      <c r="F8" s="172">
        <v>294</v>
      </c>
      <c r="G8" s="279">
        <v>2.5</v>
      </c>
      <c r="H8" s="172">
        <v>298</v>
      </c>
      <c r="I8" s="279">
        <v>0.5</v>
      </c>
      <c r="J8" s="172">
        <v>303</v>
      </c>
      <c r="K8" s="279">
        <v>2.1</v>
      </c>
      <c r="L8" s="172">
        <v>300</v>
      </c>
      <c r="M8" s="282">
        <v>0.5</v>
      </c>
    </row>
    <row r="9" spans="1:13" ht="15.75" thickBot="1">
      <c r="A9" s="356" t="s">
        <v>424</v>
      </c>
      <c r="B9" s="183">
        <v>298</v>
      </c>
      <c r="C9" s="281">
        <v>2.5</v>
      </c>
      <c r="D9" s="183">
        <v>299</v>
      </c>
      <c r="E9" s="281">
        <v>0.5</v>
      </c>
      <c r="F9" s="183" t="s">
        <v>450</v>
      </c>
      <c r="G9" s="281">
        <v>2.4</v>
      </c>
      <c r="H9" s="183">
        <v>300</v>
      </c>
      <c r="I9" s="281">
        <v>0.5</v>
      </c>
      <c r="J9" s="183">
        <v>305</v>
      </c>
      <c r="K9" s="281">
        <v>2.7</v>
      </c>
      <c r="L9" s="183">
        <v>302</v>
      </c>
      <c r="M9" s="284">
        <v>0.5</v>
      </c>
    </row>
    <row r="10" spans="1:13" ht="15.75" thickTop="1">
      <c r="A10" s="1" t="s">
        <v>10</v>
      </c>
    </row>
    <row r="11" spans="1:13">
      <c r="A11" s="1" t="s">
        <v>373</v>
      </c>
    </row>
    <row r="12" spans="1:13">
      <c r="A12" s="1" t="s">
        <v>59</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M12"/>
  <sheetViews>
    <sheetView workbookViewId="0">
      <selection activeCell="E25" sqref="E25"/>
    </sheetView>
  </sheetViews>
  <sheetFormatPr defaultColWidth="8.85546875" defaultRowHeight="15"/>
  <cols>
    <col min="1" max="1" width="29.7109375" customWidth="1"/>
  </cols>
  <sheetData>
    <row r="1" spans="1:13" ht="16.5" thickBot="1">
      <c r="A1" s="2" t="s">
        <v>451</v>
      </c>
    </row>
    <row r="2" spans="1:13" ht="15.75" thickTop="1">
      <c r="A2" s="53"/>
      <c r="B2" s="712" t="s">
        <v>5</v>
      </c>
      <c r="C2" s="694"/>
      <c r="D2" s="694"/>
      <c r="E2" s="713"/>
      <c r="F2" s="714" t="s">
        <v>6</v>
      </c>
      <c r="G2" s="690"/>
      <c r="H2" s="690"/>
      <c r="I2" s="715"/>
      <c r="J2" s="714" t="s">
        <v>70</v>
      </c>
      <c r="K2" s="690"/>
      <c r="L2" s="690"/>
      <c r="M2" s="690"/>
    </row>
    <row r="3" spans="1:13" ht="15.75" thickBot="1">
      <c r="A3" s="14"/>
      <c r="B3" s="716" t="s">
        <v>63</v>
      </c>
      <c r="C3" s="691"/>
      <c r="D3" s="691" t="s">
        <v>177</v>
      </c>
      <c r="E3" s="717"/>
      <c r="F3" s="716" t="s">
        <v>63</v>
      </c>
      <c r="G3" s="691"/>
      <c r="H3" s="691" t="s">
        <v>177</v>
      </c>
      <c r="I3" s="717"/>
      <c r="J3" s="716" t="s">
        <v>63</v>
      </c>
      <c r="K3" s="691"/>
      <c r="L3" s="691" t="s">
        <v>177</v>
      </c>
      <c r="M3" s="691"/>
    </row>
    <row r="4" spans="1:13" ht="16.5" thickTop="1" thickBot="1">
      <c r="A4" s="171" t="s">
        <v>415</v>
      </c>
      <c r="B4" s="172">
        <v>238</v>
      </c>
      <c r="C4" s="279">
        <v>4.8</v>
      </c>
      <c r="D4" s="172">
        <v>246</v>
      </c>
      <c r="E4" s="279">
        <v>0.9</v>
      </c>
      <c r="F4" s="172" t="s">
        <v>452</v>
      </c>
      <c r="G4" s="279">
        <v>6.1</v>
      </c>
      <c r="H4" s="172">
        <v>238</v>
      </c>
      <c r="I4" s="279">
        <v>1</v>
      </c>
      <c r="J4" s="172">
        <v>269</v>
      </c>
      <c r="K4" s="279">
        <v>5</v>
      </c>
      <c r="L4" s="172">
        <v>268</v>
      </c>
      <c r="M4" s="282">
        <v>1.1000000000000001</v>
      </c>
    </row>
    <row r="5" spans="1:13" ht="15.75" thickBot="1">
      <c r="A5" s="171" t="s">
        <v>417</v>
      </c>
      <c r="B5" s="172">
        <v>257</v>
      </c>
      <c r="C5" s="279">
        <v>2.6</v>
      </c>
      <c r="D5" s="172">
        <v>260</v>
      </c>
      <c r="E5" s="279">
        <v>0.4</v>
      </c>
      <c r="F5" s="172" t="s">
        <v>392</v>
      </c>
      <c r="G5" s="279">
        <v>2.8</v>
      </c>
      <c r="H5" s="172">
        <v>255</v>
      </c>
      <c r="I5" s="279">
        <v>0.5</v>
      </c>
      <c r="J5" s="172" t="s">
        <v>421</v>
      </c>
      <c r="K5" s="279">
        <v>2.4</v>
      </c>
      <c r="L5" s="172">
        <v>274</v>
      </c>
      <c r="M5" s="282">
        <v>0.5</v>
      </c>
    </row>
    <row r="6" spans="1:13" ht="15.75" thickBot="1">
      <c r="A6" s="171" t="s">
        <v>419</v>
      </c>
      <c r="B6" s="172">
        <v>270</v>
      </c>
      <c r="C6" s="279">
        <v>2.1</v>
      </c>
      <c r="D6" s="172">
        <v>273</v>
      </c>
      <c r="E6" s="279">
        <v>0.4</v>
      </c>
      <c r="F6" s="172" t="s">
        <v>345</v>
      </c>
      <c r="G6" s="279">
        <v>2.2999999999999998</v>
      </c>
      <c r="H6" s="172">
        <v>269</v>
      </c>
      <c r="I6" s="279">
        <v>0.4</v>
      </c>
      <c r="J6" s="172">
        <v>277</v>
      </c>
      <c r="K6" s="279">
        <v>2.2999999999999998</v>
      </c>
      <c r="L6" s="172">
        <v>279</v>
      </c>
      <c r="M6" s="282">
        <v>0.5</v>
      </c>
    </row>
    <row r="7" spans="1:13" ht="15.75" thickBot="1">
      <c r="A7" s="171" t="s">
        <v>420</v>
      </c>
      <c r="B7" s="172">
        <v>285</v>
      </c>
      <c r="C7" s="279">
        <v>2</v>
      </c>
      <c r="D7" s="172">
        <v>283</v>
      </c>
      <c r="E7" s="279">
        <v>0.4</v>
      </c>
      <c r="F7" s="172" t="s">
        <v>342</v>
      </c>
      <c r="G7" s="279">
        <v>2.1</v>
      </c>
      <c r="H7" s="172">
        <v>281</v>
      </c>
      <c r="I7" s="279">
        <v>0.4</v>
      </c>
      <c r="J7" s="172">
        <v>288</v>
      </c>
      <c r="K7" s="279">
        <v>2</v>
      </c>
      <c r="L7" s="172">
        <v>287</v>
      </c>
      <c r="M7" s="282">
        <v>0.5</v>
      </c>
    </row>
    <row r="8" spans="1:13" ht="15.75" thickBot="1">
      <c r="A8" s="171" t="s">
        <v>422</v>
      </c>
      <c r="B8" s="172">
        <v>291</v>
      </c>
      <c r="C8" s="279">
        <v>2.2000000000000002</v>
      </c>
      <c r="D8" s="172">
        <v>290</v>
      </c>
      <c r="E8" s="279">
        <v>0.4</v>
      </c>
      <c r="F8" s="172" t="s">
        <v>453</v>
      </c>
      <c r="G8" s="279">
        <v>2.5</v>
      </c>
      <c r="H8" s="172">
        <v>290</v>
      </c>
      <c r="I8" s="279">
        <v>0.4</v>
      </c>
      <c r="J8" s="172">
        <v>291</v>
      </c>
      <c r="K8" s="279">
        <v>2.1</v>
      </c>
      <c r="L8" s="172">
        <v>292</v>
      </c>
      <c r="M8" s="282">
        <v>0.4</v>
      </c>
    </row>
    <row r="9" spans="1:13" ht="15.75" thickBot="1">
      <c r="A9" s="357" t="s">
        <v>424</v>
      </c>
      <c r="B9" s="183">
        <v>292</v>
      </c>
      <c r="C9" s="281">
        <v>3.5</v>
      </c>
      <c r="D9" s="183">
        <v>292</v>
      </c>
      <c r="E9" s="281">
        <v>0.4</v>
      </c>
      <c r="F9" s="183" t="s">
        <v>454</v>
      </c>
      <c r="G9" s="281">
        <v>2.4</v>
      </c>
      <c r="H9" s="183">
        <v>292</v>
      </c>
      <c r="I9" s="281">
        <v>0.4</v>
      </c>
      <c r="J9" s="183">
        <v>296</v>
      </c>
      <c r="K9" s="281">
        <v>2</v>
      </c>
      <c r="L9" s="183">
        <v>292</v>
      </c>
      <c r="M9" s="284">
        <v>0.5</v>
      </c>
    </row>
    <row r="10" spans="1:13" ht="15.75" thickTop="1">
      <c r="A10" s="28" t="s">
        <v>10</v>
      </c>
    </row>
    <row r="11" spans="1:13">
      <c r="A11" s="1" t="s">
        <v>373</v>
      </c>
    </row>
    <row r="12" spans="1:13">
      <c r="A12" s="1" t="s">
        <v>59</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M12"/>
  <sheetViews>
    <sheetView workbookViewId="0">
      <selection activeCell="E25" sqref="E25"/>
    </sheetView>
  </sheetViews>
  <sheetFormatPr defaultColWidth="8.85546875" defaultRowHeight="15"/>
  <cols>
    <col min="1" max="1" width="31.42578125" customWidth="1"/>
  </cols>
  <sheetData>
    <row r="1" spans="1:13" ht="16.5" thickBot="1">
      <c r="A1" s="2" t="s">
        <v>455</v>
      </c>
    </row>
    <row r="2" spans="1:13" ht="15.75" thickTop="1">
      <c r="A2" s="53"/>
      <c r="B2" s="712" t="s">
        <v>5</v>
      </c>
      <c r="C2" s="694"/>
      <c r="D2" s="694"/>
      <c r="E2" s="713"/>
      <c r="F2" s="714" t="s">
        <v>6</v>
      </c>
      <c r="G2" s="690"/>
      <c r="H2" s="690"/>
      <c r="I2" s="715"/>
      <c r="J2" s="714" t="s">
        <v>70</v>
      </c>
      <c r="K2" s="690"/>
      <c r="L2" s="690"/>
      <c r="M2" s="690"/>
    </row>
    <row r="3" spans="1:13" ht="15.75" thickBot="1">
      <c r="A3" s="14"/>
      <c r="B3" s="716" t="s">
        <v>63</v>
      </c>
      <c r="C3" s="691"/>
      <c r="D3" s="691" t="s">
        <v>177</v>
      </c>
      <c r="E3" s="717"/>
      <c r="F3" s="716" t="s">
        <v>63</v>
      </c>
      <c r="G3" s="691"/>
      <c r="H3" s="691" t="s">
        <v>177</v>
      </c>
      <c r="I3" s="717"/>
      <c r="J3" s="716" t="s">
        <v>63</v>
      </c>
      <c r="K3" s="691"/>
      <c r="L3" s="691" t="s">
        <v>177</v>
      </c>
      <c r="M3" s="691"/>
    </row>
    <row r="4" spans="1:13" ht="16.5" thickTop="1" thickBot="1">
      <c r="A4" s="171" t="s">
        <v>415</v>
      </c>
      <c r="B4" s="172" t="s">
        <v>346</v>
      </c>
      <c r="C4" s="279">
        <v>2.4</v>
      </c>
      <c r="D4" s="172">
        <v>256</v>
      </c>
      <c r="E4" s="279">
        <v>0.4</v>
      </c>
      <c r="F4" s="172" t="s">
        <v>434</v>
      </c>
      <c r="G4" s="279">
        <v>2.4</v>
      </c>
      <c r="H4" s="172">
        <v>248</v>
      </c>
      <c r="I4" s="279">
        <v>0.5</v>
      </c>
      <c r="J4" s="172" t="s">
        <v>261</v>
      </c>
      <c r="K4" s="279">
        <v>2.5</v>
      </c>
      <c r="L4" s="172">
        <v>269</v>
      </c>
      <c r="M4" s="282">
        <v>0.6</v>
      </c>
    </row>
    <row r="5" spans="1:13" ht="15.75" thickBot="1">
      <c r="A5" s="171" t="s">
        <v>417</v>
      </c>
      <c r="B5" s="172">
        <v>275</v>
      </c>
      <c r="C5" s="279">
        <v>2.4</v>
      </c>
      <c r="D5" s="172">
        <v>273</v>
      </c>
      <c r="E5" s="279">
        <v>0.4</v>
      </c>
      <c r="F5" s="172">
        <v>265</v>
      </c>
      <c r="G5" s="279">
        <v>2.4</v>
      </c>
      <c r="H5" s="172">
        <v>267</v>
      </c>
      <c r="I5" s="279">
        <v>0.5</v>
      </c>
      <c r="J5" s="172">
        <v>278</v>
      </c>
      <c r="K5" s="279">
        <v>2.2000000000000002</v>
      </c>
      <c r="L5" s="172">
        <v>278</v>
      </c>
      <c r="M5" s="282">
        <v>0.5</v>
      </c>
    </row>
    <row r="6" spans="1:13" ht="15.75" thickBot="1">
      <c r="A6" s="171" t="s">
        <v>419</v>
      </c>
      <c r="B6" s="172">
        <v>280</v>
      </c>
      <c r="C6" s="279">
        <v>2.6</v>
      </c>
      <c r="D6" s="172">
        <v>276</v>
      </c>
      <c r="E6" s="279">
        <v>0.4</v>
      </c>
      <c r="F6" s="172">
        <v>269</v>
      </c>
      <c r="G6" s="279">
        <v>3</v>
      </c>
      <c r="H6" s="172">
        <v>272</v>
      </c>
      <c r="I6" s="279">
        <v>0.5</v>
      </c>
      <c r="J6" s="172">
        <v>283</v>
      </c>
      <c r="K6" s="279">
        <v>2.9</v>
      </c>
      <c r="L6" s="172">
        <v>281</v>
      </c>
      <c r="M6" s="282">
        <v>0.5</v>
      </c>
    </row>
    <row r="7" spans="1:13" ht="15.75" thickBot="1">
      <c r="A7" s="171" t="s">
        <v>420</v>
      </c>
      <c r="B7" s="172">
        <v>285</v>
      </c>
      <c r="C7" s="279">
        <v>2.2999999999999998</v>
      </c>
      <c r="D7" s="172">
        <v>285</v>
      </c>
      <c r="E7" s="279">
        <v>0.4</v>
      </c>
      <c r="F7" s="172" t="s">
        <v>403</v>
      </c>
      <c r="G7" s="279">
        <v>2.2999999999999998</v>
      </c>
      <c r="H7" s="172">
        <v>283</v>
      </c>
      <c r="I7" s="279">
        <v>0.4</v>
      </c>
      <c r="J7" s="172">
        <v>289</v>
      </c>
      <c r="K7" s="279">
        <v>2.2999999999999998</v>
      </c>
      <c r="L7" s="172">
        <v>288</v>
      </c>
      <c r="M7" s="282">
        <v>0.5</v>
      </c>
    </row>
    <row r="8" spans="1:13" ht="15.75" thickBot="1">
      <c r="A8" s="171" t="s">
        <v>422</v>
      </c>
      <c r="B8" s="172">
        <v>292</v>
      </c>
      <c r="C8" s="279">
        <v>2.1</v>
      </c>
      <c r="D8" s="172">
        <v>288</v>
      </c>
      <c r="E8" s="279">
        <v>0.4</v>
      </c>
      <c r="F8" s="172" t="s">
        <v>453</v>
      </c>
      <c r="G8" s="279">
        <v>2.1</v>
      </c>
      <c r="H8" s="172">
        <v>289</v>
      </c>
      <c r="I8" s="279">
        <v>0.5</v>
      </c>
      <c r="J8" s="172">
        <v>293</v>
      </c>
      <c r="K8" s="279">
        <v>1.9</v>
      </c>
      <c r="L8" s="172">
        <v>292</v>
      </c>
      <c r="M8" s="282">
        <v>0.5</v>
      </c>
    </row>
    <row r="9" spans="1:13" ht="15.75" thickBot="1">
      <c r="A9" s="357" t="s">
        <v>424</v>
      </c>
      <c r="B9" s="183">
        <v>295</v>
      </c>
      <c r="C9" s="281">
        <v>2.2999999999999998</v>
      </c>
      <c r="D9" s="183">
        <v>296</v>
      </c>
      <c r="E9" s="281">
        <v>0.4</v>
      </c>
      <c r="F9" s="183" t="s">
        <v>450</v>
      </c>
      <c r="G9" s="281">
        <v>2.5</v>
      </c>
      <c r="H9" s="183">
        <v>300</v>
      </c>
      <c r="I9" s="281">
        <v>0.4</v>
      </c>
      <c r="J9" s="183">
        <v>297</v>
      </c>
      <c r="K9" s="281">
        <v>2.7</v>
      </c>
      <c r="L9" s="183">
        <v>299</v>
      </c>
      <c r="M9" s="284">
        <v>0.5</v>
      </c>
    </row>
    <row r="10" spans="1:13" ht="15.75" thickTop="1">
      <c r="A10" s="28" t="s">
        <v>10</v>
      </c>
    </row>
    <row r="11" spans="1:13">
      <c r="A11" s="1" t="s">
        <v>373</v>
      </c>
    </row>
    <row r="12" spans="1:13">
      <c r="A12" s="1" t="s">
        <v>59</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M14"/>
  <sheetViews>
    <sheetView workbookViewId="0">
      <selection activeCell="E25" sqref="E25"/>
    </sheetView>
  </sheetViews>
  <sheetFormatPr defaultColWidth="8.85546875" defaultRowHeight="15"/>
  <cols>
    <col min="1" max="1" width="28.85546875" customWidth="1"/>
  </cols>
  <sheetData>
    <row r="1" spans="1:13" ht="16.5" thickBot="1">
      <c r="A1" s="2" t="s">
        <v>456</v>
      </c>
    </row>
    <row r="2" spans="1:13" ht="15.75" thickTop="1">
      <c r="A2" s="53"/>
      <c r="B2" s="703" t="s">
        <v>5</v>
      </c>
      <c r="C2" s="704"/>
      <c r="D2" s="704"/>
      <c r="E2" s="705"/>
      <c r="F2" s="706" t="s">
        <v>6</v>
      </c>
      <c r="G2" s="707"/>
      <c r="H2" s="707"/>
      <c r="I2" s="708"/>
      <c r="J2" s="706" t="s">
        <v>70</v>
      </c>
      <c r="K2" s="707"/>
      <c r="L2" s="707"/>
      <c r="M2" s="707"/>
    </row>
    <row r="3" spans="1:13" ht="15.75" thickBot="1">
      <c r="A3" s="14"/>
      <c r="B3" s="718" t="s">
        <v>63</v>
      </c>
      <c r="C3" s="719"/>
      <c r="D3" s="719" t="s">
        <v>177</v>
      </c>
      <c r="E3" s="720"/>
      <c r="F3" s="718" t="s">
        <v>63</v>
      </c>
      <c r="G3" s="719"/>
      <c r="H3" s="719" t="s">
        <v>177</v>
      </c>
      <c r="I3" s="720"/>
      <c r="J3" s="718" t="s">
        <v>63</v>
      </c>
      <c r="K3" s="719"/>
      <c r="L3" s="719" t="s">
        <v>177</v>
      </c>
      <c r="M3" s="719"/>
    </row>
    <row r="4" spans="1:13" ht="16.5" thickTop="1" thickBot="1">
      <c r="A4" s="355" t="s">
        <v>415</v>
      </c>
      <c r="B4" s="172">
        <v>237</v>
      </c>
      <c r="C4" s="279">
        <v>7.2</v>
      </c>
      <c r="D4" s="172">
        <v>244</v>
      </c>
      <c r="E4" s="279">
        <v>1.4</v>
      </c>
      <c r="F4" s="172" t="s">
        <v>457</v>
      </c>
      <c r="G4" s="279">
        <v>8.4</v>
      </c>
      <c r="H4" s="172">
        <v>237</v>
      </c>
      <c r="I4" s="279">
        <v>1.5</v>
      </c>
      <c r="J4" s="172" t="s">
        <v>236</v>
      </c>
      <c r="K4" s="171" t="s">
        <v>143</v>
      </c>
      <c r="L4" s="172">
        <v>259</v>
      </c>
      <c r="M4" s="282">
        <v>3.2</v>
      </c>
    </row>
    <row r="5" spans="1:13" ht="15.75" thickBot="1">
      <c r="A5" s="355" t="s">
        <v>417</v>
      </c>
      <c r="B5" s="172">
        <v>274</v>
      </c>
      <c r="C5" s="279">
        <v>2.7</v>
      </c>
      <c r="D5" s="172">
        <v>270</v>
      </c>
      <c r="E5" s="279">
        <v>0.5</v>
      </c>
      <c r="F5" s="172">
        <v>266</v>
      </c>
      <c r="G5" s="279">
        <v>2.8</v>
      </c>
      <c r="H5" s="172">
        <v>267</v>
      </c>
      <c r="I5" s="279">
        <v>0.5</v>
      </c>
      <c r="J5" s="172">
        <v>280</v>
      </c>
      <c r="K5" s="279">
        <v>2.4</v>
      </c>
      <c r="L5" s="172">
        <v>277</v>
      </c>
      <c r="M5" s="282">
        <v>0.6</v>
      </c>
    </row>
    <row r="6" spans="1:13" ht="15.75" thickBot="1">
      <c r="A6" s="355" t="s">
        <v>419</v>
      </c>
      <c r="B6" s="172">
        <v>284</v>
      </c>
      <c r="C6" s="279">
        <v>2.2999999999999998</v>
      </c>
      <c r="D6" s="172">
        <v>281</v>
      </c>
      <c r="E6" s="279">
        <v>0.4</v>
      </c>
      <c r="F6" s="172">
        <v>276</v>
      </c>
      <c r="G6" s="279">
        <v>2.6</v>
      </c>
      <c r="H6" s="172">
        <v>279</v>
      </c>
      <c r="I6" s="279">
        <v>0.5</v>
      </c>
      <c r="J6" s="172">
        <v>287</v>
      </c>
      <c r="K6" s="279">
        <v>2.5</v>
      </c>
      <c r="L6" s="172">
        <v>286</v>
      </c>
      <c r="M6" s="282">
        <v>0.5</v>
      </c>
    </row>
    <row r="7" spans="1:13" ht="15.75" thickBot="1">
      <c r="A7" s="355" t="s">
        <v>420</v>
      </c>
      <c r="B7" s="172">
        <v>283</v>
      </c>
      <c r="C7" s="279">
        <v>2.2999999999999998</v>
      </c>
      <c r="D7" s="172">
        <v>283</v>
      </c>
      <c r="E7" s="279">
        <v>0.4</v>
      </c>
      <c r="F7" s="172" t="s">
        <v>234</v>
      </c>
      <c r="G7" s="279">
        <v>2.4</v>
      </c>
      <c r="H7" s="172">
        <v>281</v>
      </c>
      <c r="I7" s="279">
        <v>0.5</v>
      </c>
      <c r="J7" s="172">
        <v>289</v>
      </c>
      <c r="K7" s="279">
        <v>2.4</v>
      </c>
      <c r="L7" s="172">
        <v>289</v>
      </c>
      <c r="M7" s="282">
        <v>0.5</v>
      </c>
    </row>
    <row r="8" spans="1:13" ht="15.75" thickBot="1">
      <c r="A8" s="355" t="s">
        <v>422</v>
      </c>
      <c r="B8" s="172">
        <v>285</v>
      </c>
      <c r="C8" s="279">
        <v>2.2999999999999998</v>
      </c>
      <c r="D8" s="172">
        <v>283</v>
      </c>
      <c r="E8" s="279">
        <v>0.4</v>
      </c>
      <c r="F8" s="172">
        <v>277</v>
      </c>
      <c r="G8" s="279">
        <v>2.5</v>
      </c>
      <c r="H8" s="172">
        <v>280</v>
      </c>
      <c r="I8" s="279">
        <v>0.5</v>
      </c>
      <c r="J8" s="172">
        <v>287</v>
      </c>
      <c r="K8" s="279">
        <v>2.2000000000000002</v>
      </c>
      <c r="L8" s="172">
        <v>289</v>
      </c>
      <c r="M8" s="282">
        <v>0.5</v>
      </c>
    </row>
    <row r="9" spans="1:13" ht="15.75" thickBot="1">
      <c r="A9" s="356" t="s">
        <v>424</v>
      </c>
      <c r="B9" s="183">
        <v>278</v>
      </c>
      <c r="C9" s="281">
        <v>2.4</v>
      </c>
      <c r="D9" s="183">
        <v>276</v>
      </c>
      <c r="E9" s="281">
        <v>0.5</v>
      </c>
      <c r="F9" s="183">
        <v>268</v>
      </c>
      <c r="G9" s="281">
        <v>2.8</v>
      </c>
      <c r="H9" s="183">
        <v>273</v>
      </c>
      <c r="I9" s="281">
        <v>0.5</v>
      </c>
      <c r="J9" s="183">
        <v>286</v>
      </c>
      <c r="K9" s="281">
        <v>3</v>
      </c>
      <c r="L9" s="183">
        <v>283</v>
      </c>
      <c r="M9" s="284">
        <v>0.6</v>
      </c>
    </row>
    <row r="10" spans="1:13" ht="15.75" thickTop="1">
      <c r="A10" s="28" t="s">
        <v>10</v>
      </c>
    </row>
    <row r="11" spans="1:13">
      <c r="A11" s="28" t="s">
        <v>153</v>
      </c>
    </row>
    <row r="12" spans="1:13">
      <c r="A12" s="28" t="s">
        <v>245</v>
      </c>
    </row>
    <row r="13" spans="1:13">
      <c r="A13" s="28" t="s">
        <v>373</v>
      </c>
    </row>
    <row r="14" spans="1:13">
      <c r="A14" s="1" t="s">
        <v>59</v>
      </c>
    </row>
  </sheetData>
  <mergeCells count="9">
    <mergeCell ref="B2:E2"/>
    <mergeCell ref="F2:I2"/>
    <mergeCell ref="J2:M2"/>
    <mergeCell ref="B3:C3"/>
    <mergeCell ref="D3:E3"/>
    <mergeCell ref="F3:G3"/>
    <mergeCell ref="H3:I3"/>
    <mergeCell ref="J3:K3"/>
    <mergeCell ref="L3:M3"/>
  </mergeCells>
  <phoneticPr fontId="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F14"/>
  <sheetViews>
    <sheetView workbookViewId="0">
      <selection activeCell="E25" sqref="E25"/>
    </sheetView>
  </sheetViews>
  <sheetFormatPr defaultColWidth="8.85546875" defaultRowHeight="15"/>
  <cols>
    <col min="1" max="1" width="59.42578125" customWidth="1"/>
    <col min="2" max="6" width="20.5703125" customWidth="1"/>
  </cols>
  <sheetData>
    <row r="1" spans="1:6" ht="16.5" thickBot="1">
      <c r="A1" s="2" t="s">
        <v>465</v>
      </c>
      <c r="B1" s="2" t="s">
        <v>466</v>
      </c>
    </row>
    <row r="2" spans="1:6" ht="32.25" customHeight="1" thickTop="1">
      <c r="A2" s="359"/>
      <c r="B2" s="721" t="s">
        <v>444</v>
      </c>
      <c r="C2" s="721" t="s">
        <v>443</v>
      </c>
      <c r="D2" s="360" t="s">
        <v>467</v>
      </c>
      <c r="E2" s="721" t="s">
        <v>441</v>
      </c>
      <c r="F2" s="723" t="s">
        <v>439</v>
      </c>
    </row>
    <row r="3" spans="1:6" ht="31.5">
      <c r="A3" s="361" t="s">
        <v>468</v>
      </c>
      <c r="B3" s="722"/>
      <c r="C3" s="722"/>
      <c r="D3" s="362" t="s">
        <v>469</v>
      </c>
      <c r="E3" s="722"/>
      <c r="F3" s="724"/>
    </row>
    <row r="4" spans="1:6" ht="16.5" thickBot="1">
      <c r="A4" s="363"/>
      <c r="B4" s="364" t="s">
        <v>470</v>
      </c>
      <c r="C4" s="364" t="s">
        <v>470</v>
      </c>
      <c r="D4" s="364" t="s">
        <v>470</v>
      </c>
      <c r="E4" s="364" t="s">
        <v>470</v>
      </c>
      <c r="F4" s="365" t="s">
        <v>470</v>
      </c>
    </row>
    <row r="5" spans="1:6" ht="15.75">
      <c r="A5" s="366" t="s">
        <v>471</v>
      </c>
      <c r="B5" s="367">
        <v>3</v>
      </c>
      <c r="C5" s="367">
        <v>4</v>
      </c>
      <c r="D5" s="367">
        <v>5</v>
      </c>
      <c r="E5" s="367">
        <v>23</v>
      </c>
      <c r="F5" s="368">
        <v>64</v>
      </c>
    </row>
    <row r="6" spans="1:6" ht="15.75">
      <c r="A6" s="369" t="s">
        <v>472</v>
      </c>
      <c r="B6" s="367">
        <v>6</v>
      </c>
      <c r="C6" s="367">
        <v>5</v>
      </c>
      <c r="D6" s="367">
        <v>8</v>
      </c>
      <c r="E6" s="367">
        <v>33</v>
      </c>
      <c r="F6" s="368">
        <v>49</v>
      </c>
    </row>
    <row r="7" spans="1:6" ht="30">
      <c r="A7" s="369" t="s">
        <v>473</v>
      </c>
      <c r="B7" s="367">
        <v>6</v>
      </c>
      <c r="C7" s="367">
        <v>9</v>
      </c>
      <c r="D7" s="367">
        <v>28</v>
      </c>
      <c r="E7" s="367">
        <v>42</v>
      </c>
      <c r="F7" s="368">
        <v>16</v>
      </c>
    </row>
    <row r="8" spans="1:6" ht="15.75">
      <c r="A8" s="369" t="s">
        <v>474</v>
      </c>
      <c r="B8" s="367">
        <v>18</v>
      </c>
      <c r="C8" s="367">
        <v>18</v>
      </c>
      <c r="D8" s="367">
        <v>11</v>
      </c>
      <c r="E8" s="367">
        <v>22</v>
      </c>
      <c r="F8" s="368">
        <v>31</v>
      </c>
    </row>
    <row r="9" spans="1:6" ht="15.75">
      <c r="A9" s="369" t="s">
        <v>475</v>
      </c>
      <c r="B9" s="367">
        <v>11</v>
      </c>
      <c r="C9" s="367">
        <v>22</v>
      </c>
      <c r="D9" s="367">
        <v>16</v>
      </c>
      <c r="E9" s="367">
        <v>27</v>
      </c>
      <c r="F9" s="368">
        <v>23</v>
      </c>
    </row>
    <row r="10" spans="1:6" ht="15.75">
      <c r="A10" s="369" t="s">
        <v>476</v>
      </c>
      <c r="B10" s="367">
        <v>31</v>
      </c>
      <c r="C10" s="367">
        <v>31</v>
      </c>
      <c r="D10" s="367">
        <v>18</v>
      </c>
      <c r="E10" s="367">
        <v>16</v>
      </c>
      <c r="F10" s="368">
        <v>5</v>
      </c>
    </row>
    <row r="11" spans="1:6" ht="15.75">
      <c r="A11" s="369" t="s">
        <v>477</v>
      </c>
      <c r="B11" s="367">
        <v>51</v>
      </c>
      <c r="C11" s="367">
        <v>17</v>
      </c>
      <c r="D11" s="367">
        <v>13</v>
      </c>
      <c r="E11" s="367">
        <v>14</v>
      </c>
      <c r="F11" s="368">
        <v>5</v>
      </c>
    </row>
    <row r="12" spans="1:6" ht="16.5" thickBot="1">
      <c r="A12" s="370" t="s">
        <v>478</v>
      </c>
      <c r="B12" s="371">
        <v>38</v>
      </c>
      <c r="C12" s="371">
        <v>29</v>
      </c>
      <c r="D12" s="371">
        <v>17</v>
      </c>
      <c r="E12" s="371">
        <v>13</v>
      </c>
      <c r="F12" s="372">
        <v>3</v>
      </c>
    </row>
    <row r="13" spans="1:6" ht="15.75" thickTop="1">
      <c r="A13" s="1" t="s">
        <v>46</v>
      </c>
    </row>
    <row r="14" spans="1:6">
      <c r="A14" s="1" t="s">
        <v>479</v>
      </c>
    </row>
  </sheetData>
  <mergeCells count="4">
    <mergeCell ref="B2:B3"/>
    <mergeCell ref="C2:C3"/>
    <mergeCell ref="E2:E3"/>
    <mergeCell ref="F2:F3"/>
  </mergeCells>
  <phoneticPr fontId="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Q17"/>
  <sheetViews>
    <sheetView workbookViewId="0">
      <selection activeCell="J21" sqref="J21"/>
    </sheetView>
  </sheetViews>
  <sheetFormatPr defaultColWidth="8.85546875" defaultRowHeight="15"/>
  <cols>
    <col min="1" max="1" width="15.7109375" customWidth="1"/>
  </cols>
  <sheetData>
    <row r="1" spans="1:17" ht="16.5" thickBot="1">
      <c r="A1" s="2" t="s">
        <v>480</v>
      </c>
      <c r="B1" s="2" t="s">
        <v>481</v>
      </c>
    </row>
    <row r="2" spans="1:17" ht="25.5" customHeight="1" thickTop="1" thickBot="1">
      <c r="A2" s="373" t="s">
        <v>2</v>
      </c>
      <c r="B2" s="4" t="s">
        <v>62</v>
      </c>
      <c r="C2" s="605" t="s">
        <v>415</v>
      </c>
      <c r="D2" s="607"/>
      <c r="E2" s="726" t="s">
        <v>417</v>
      </c>
      <c r="F2" s="727"/>
      <c r="G2" s="726" t="s">
        <v>419</v>
      </c>
      <c r="H2" s="728"/>
      <c r="I2" s="727"/>
      <c r="J2" s="726" t="s">
        <v>420</v>
      </c>
      <c r="K2" s="728"/>
      <c r="L2" s="727"/>
      <c r="M2" s="726" t="s">
        <v>422</v>
      </c>
      <c r="N2" s="728"/>
      <c r="O2" s="727"/>
      <c r="P2" s="607" t="s">
        <v>424</v>
      </c>
      <c r="Q2" s="606"/>
    </row>
    <row r="3" spans="1:17" ht="16.5" thickTop="1" thickBot="1">
      <c r="A3" s="374"/>
      <c r="B3" s="375"/>
      <c r="C3" s="602" t="s">
        <v>482</v>
      </c>
      <c r="D3" s="603"/>
      <c r="E3" s="588"/>
      <c r="F3" s="588"/>
      <c r="G3" s="588"/>
      <c r="H3" s="588"/>
      <c r="I3" s="588"/>
      <c r="J3" s="588"/>
      <c r="K3" s="588"/>
      <c r="L3" s="588"/>
      <c r="M3" s="588"/>
      <c r="N3" s="588"/>
      <c r="O3" s="588"/>
      <c r="P3" s="603"/>
      <c r="Q3" s="725"/>
    </row>
    <row r="4" spans="1:17" ht="16.5" thickTop="1" thickBot="1">
      <c r="A4" s="729" t="s">
        <v>5</v>
      </c>
      <c r="B4" s="376" t="s">
        <v>90</v>
      </c>
      <c r="C4" s="377" t="s">
        <v>236</v>
      </c>
      <c r="D4" s="81" t="s">
        <v>143</v>
      </c>
      <c r="E4" s="377" t="s">
        <v>300</v>
      </c>
      <c r="F4" s="378">
        <v>2.4</v>
      </c>
      <c r="G4" s="731" t="s">
        <v>261</v>
      </c>
      <c r="H4" s="732"/>
      <c r="I4" s="378">
        <v>1.7</v>
      </c>
      <c r="J4" s="731">
        <v>276</v>
      </c>
      <c r="K4" s="732"/>
      <c r="L4" s="378">
        <v>2.2000000000000002</v>
      </c>
      <c r="M4" s="731">
        <v>283</v>
      </c>
      <c r="N4" s="732"/>
      <c r="O4" s="378">
        <v>1.7</v>
      </c>
      <c r="P4" s="377">
        <v>290</v>
      </c>
      <c r="Q4" s="378">
        <v>1.6</v>
      </c>
    </row>
    <row r="5" spans="1:17" ht="27" thickBot="1">
      <c r="A5" s="730"/>
      <c r="B5" s="379" t="s">
        <v>177</v>
      </c>
      <c r="C5" s="377">
        <v>210</v>
      </c>
      <c r="D5" s="378">
        <v>2.1</v>
      </c>
      <c r="E5" s="377">
        <v>243</v>
      </c>
      <c r="F5" s="378">
        <v>0.4</v>
      </c>
      <c r="G5" s="733">
        <v>267</v>
      </c>
      <c r="H5" s="734"/>
      <c r="I5" s="378">
        <v>0.3</v>
      </c>
      <c r="J5" s="733">
        <v>280</v>
      </c>
      <c r="K5" s="734"/>
      <c r="L5" s="378">
        <v>0.3</v>
      </c>
      <c r="M5" s="733">
        <v>286</v>
      </c>
      <c r="N5" s="734"/>
      <c r="O5" s="378">
        <v>0.3</v>
      </c>
      <c r="P5" s="377">
        <v>290</v>
      </c>
      <c r="Q5" s="378">
        <v>0.4</v>
      </c>
    </row>
    <row r="6" spans="1:17" ht="15.75" thickBot="1">
      <c r="A6" s="735" t="s">
        <v>6</v>
      </c>
      <c r="B6" s="376" t="s">
        <v>90</v>
      </c>
      <c r="C6" s="377" t="s">
        <v>236</v>
      </c>
      <c r="D6" s="81" t="s">
        <v>143</v>
      </c>
      <c r="E6" s="377" t="s">
        <v>483</v>
      </c>
      <c r="F6" s="378">
        <v>2.8</v>
      </c>
      <c r="G6" s="733" t="s">
        <v>484</v>
      </c>
      <c r="H6" s="734"/>
      <c r="I6" s="378">
        <v>1.8</v>
      </c>
      <c r="J6" s="733" t="s">
        <v>269</v>
      </c>
      <c r="K6" s="734"/>
      <c r="L6" s="378">
        <v>2.2000000000000002</v>
      </c>
      <c r="M6" s="733" t="s">
        <v>485</v>
      </c>
      <c r="N6" s="734"/>
      <c r="O6" s="378">
        <v>1.8</v>
      </c>
      <c r="P6" s="377" t="s">
        <v>364</v>
      </c>
      <c r="Q6" s="378">
        <v>1.9</v>
      </c>
    </row>
    <row r="7" spans="1:17" ht="27" thickBot="1">
      <c r="A7" s="730"/>
      <c r="B7" s="379" t="s">
        <v>177</v>
      </c>
      <c r="C7" s="377">
        <v>200</v>
      </c>
      <c r="D7" s="378">
        <v>2.4</v>
      </c>
      <c r="E7" s="377">
        <v>235</v>
      </c>
      <c r="F7" s="378">
        <v>0.5</v>
      </c>
      <c r="G7" s="733">
        <v>262</v>
      </c>
      <c r="H7" s="734"/>
      <c r="I7" s="378">
        <v>0.4</v>
      </c>
      <c r="J7" s="733">
        <v>277</v>
      </c>
      <c r="K7" s="734"/>
      <c r="L7" s="378">
        <v>0.4</v>
      </c>
      <c r="M7" s="733">
        <v>284</v>
      </c>
      <c r="N7" s="734"/>
      <c r="O7" s="378">
        <v>0.4</v>
      </c>
      <c r="P7" s="377">
        <v>288</v>
      </c>
      <c r="Q7" s="378">
        <v>0.4</v>
      </c>
    </row>
    <row r="8" spans="1:17" ht="15.75" thickBot="1">
      <c r="A8" s="735" t="s">
        <v>70</v>
      </c>
      <c r="B8" s="376" t="s">
        <v>90</v>
      </c>
      <c r="C8" s="377" t="s">
        <v>236</v>
      </c>
      <c r="D8" s="81" t="s">
        <v>143</v>
      </c>
      <c r="E8" s="377" t="s">
        <v>299</v>
      </c>
      <c r="F8" s="378">
        <v>2.2999999999999998</v>
      </c>
      <c r="G8" s="733" t="s">
        <v>405</v>
      </c>
      <c r="H8" s="734"/>
      <c r="I8" s="378">
        <v>1.8</v>
      </c>
      <c r="J8" s="733" t="s">
        <v>9</v>
      </c>
      <c r="K8" s="734"/>
      <c r="L8" s="378">
        <v>1.8</v>
      </c>
      <c r="M8" s="733" t="s">
        <v>454</v>
      </c>
      <c r="N8" s="734"/>
      <c r="O8" s="378">
        <v>1.5</v>
      </c>
      <c r="P8" s="377">
        <v>294</v>
      </c>
      <c r="Q8" s="378">
        <v>1.6</v>
      </c>
    </row>
    <row r="9" spans="1:17" ht="26.25" thickBot="1">
      <c r="A9" s="736"/>
      <c r="B9" s="380" t="s">
        <v>177</v>
      </c>
      <c r="C9" s="381" t="s">
        <v>243</v>
      </c>
      <c r="D9" s="382" t="s">
        <v>143</v>
      </c>
      <c r="E9" s="381">
        <v>259</v>
      </c>
      <c r="F9" s="383">
        <v>0.6</v>
      </c>
      <c r="G9" s="737">
        <v>274</v>
      </c>
      <c r="H9" s="738"/>
      <c r="I9" s="383">
        <v>0.4</v>
      </c>
      <c r="J9" s="737">
        <v>285</v>
      </c>
      <c r="K9" s="738"/>
      <c r="L9" s="384">
        <v>0.4</v>
      </c>
      <c r="M9" s="737">
        <v>290</v>
      </c>
      <c r="N9" s="738"/>
      <c r="O9" s="384">
        <v>0.4</v>
      </c>
      <c r="P9" s="381">
        <v>294</v>
      </c>
      <c r="Q9" s="384">
        <v>0.4</v>
      </c>
    </row>
    <row r="10" spans="1:17" ht="15.75" thickTop="1">
      <c r="A10" s="26"/>
      <c r="B10" s="26"/>
      <c r="C10" s="26"/>
      <c r="D10" s="26"/>
      <c r="E10" s="26"/>
      <c r="F10" s="26"/>
      <c r="G10" s="26"/>
      <c r="H10" s="26"/>
      <c r="I10" s="26"/>
      <c r="J10" s="26"/>
      <c r="K10" s="26"/>
      <c r="L10" s="26"/>
      <c r="M10" s="26"/>
      <c r="N10" s="26"/>
      <c r="O10" s="26"/>
      <c r="P10" s="26"/>
      <c r="Q10" s="26"/>
    </row>
    <row r="11" spans="1:17">
      <c r="A11" s="1"/>
    </row>
    <row r="12" spans="1:17">
      <c r="A12" s="1" t="s">
        <v>46</v>
      </c>
    </row>
    <row r="13" spans="1:17">
      <c r="A13" s="1" t="s">
        <v>244</v>
      </c>
    </row>
    <row r="14" spans="1:17">
      <c r="A14" s="1" t="s">
        <v>245</v>
      </c>
    </row>
    <row r="15" spans="1:17">
      <c r="A15" s="28" t="s">
        <v>486</v>
      </c>
    </row>
    <row r="16" spans="1:17">
      <c r="A16" s="1" t="s">
        <v>373</v>
      </c>
    </row>
    <row r="17" spans="1:1">
      <c r="A17" s="1" t="s">
        <v>59</v>
      </c>
    </row>
  </sheetData>
  <mergeCells count="28">
    <mergeCell ref="A8:A9"/>
    <mergeCell ref="G8:H8"/>
    <mergeCell ref="J8:K8"/>
    <mergeCell ref="M8:N8"/>
    <mergeCell ref="G9:H9"/>
    <mergeCell ref="J9:K9"/>
    <mergeCell ref="M9:N9"/>
    <mergeCell ref="A6:A7"/>
    <mergeCell ref="G6:H6"/>
    <mergeCell ref="J6:K6"/>
    <mergeCell ref="M6:N6"/>
    <mergeCell ref="G7:H7"/>
    <mergeCell ref="J7:K7"/>
    <mergeCell ref="M7:N7"/>
    <mergeCell ref="A4:A5"/>
    <mergeCell ref="G4:H4"/>
    <mergeCell ref="J4:K4"/>
    <mergeCell ref="M4:N4"/>
    <mergeCell ref="G5:H5"/>
    <mergeCell ref="J5:K5"/>
    <mergeCell ref="M5:N5"/>
    <mergeCell ref="C3:Q3"/>
    <mergeCell ref="P2:Q2"/>
    <mergeCell ref="E2:F2"/>
    <mergeCell ref="G2:I2"/>
    <mergeCell ref="J2:L2"/>
    <mergeCell ref="M2:O2"/>
    <mergeCell ref="C2:D2"/>
  </mergeCells>
  <phoneticPr fontId="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F9"/>
  <sheetViews>
    <sheetView workbookViewId="0">
      <selection activeCell="E25" sqref="E25"/>
    </sheetView>
  </sheetViews>
  <sheetFormatPr defaultColWidth="8.85546875" defaultRowHeight="15"/>
  <cols>
    <col min="1" max="1" width="41.140625" customWidth="1"/>
    <col min="2" max="6" width="16.5703125" customWidth="1"/>
  </cols>
  <sheetData>
    <row r="1" spans="1:6" ht="16.5" thickBot="1">
      <c r="A1" s="2" t="s">
        <v>487</v>
      </c>
      <c r="B1" s="2" t="s">
        <v>488</v>
      </c>
    </row>
    <row r="2" spans="1:6" ht="60.75" thickTop="1">
      <c r="A2" s="385" t="s">
        <v>489</v>
      </c>
      <c r="B2" s="386" t="s">
        <v>444</v>
      </c>
      <c r="C2" s="386" t="s">
        <v>443</v>
      </c>
      <c r="D2" s="386" t="s">
        <v>442</v>
      </c>
      <c r="E2" s="386" t="s">
        <v>441</v>
      </c>
      <c r="F2" s="387" t="s">
        <v>439</v>
      </c>
    </row>
    <row r="3" spans="1:6" ht="15.75" thickBot="1">
      <c r="A3" s="388"/>
      <c r="B3" s="389" t="s">
        <v>470</v>
      </c>
      <c r="C3" s="389" t="s">
        <v>470</v>
      </c>
      <c r="D3" s="389" t="s">
        <v>470</v>
      </c>
      <c r="E3" s="389" t="s">
        <v>470</v>
      </c>
      <c r="F3" s="390" t="s">
        <v>470</v>
      </c>
    </row>
    <row r="4" spans="1:6">
      <c r="A4" s="391" t="s">
        <v>490</v>
      </c>
      <c r="B4" s="392">
        <v>11</v>
      </c>
      <c r="C4" s="392">
        <v>13</v>
      </c>
      <c r="D4" s="392">
        <v>14</v>
      </c>
      <c r="E4" s="392">
        <v>33</v>
      </c>
      <c r="F4" s="393">
        <v>29</v>
      </c>
    </row>
    <row r="5" spans="1:6">
      <c r="A5" s="391" t="s">
        <v>491</v>
      </c>
      <c r="B5" s="392">
        <v>14</v>
      </c>
      <c r="C5" s="392">
        <v>45</v>
      </c>
      <c r="D5" s="392">
        <v>27</v>
      </c>
      <c r="E5" s="392">
        <v>13</v>
      </c>
      <c r="F5" s="393">
        <v>1</v>
      </c>
    </row>
    <row r="6" spans="1:6">
      <c r="A6" s="391" t="s">
        <v>492</v>
      </c>
      <c r="B6" s="392">
        <v>83</v>
      </c>
      <c r="C6" s="392">
        <v>9</v>
      </c>
      <c r="D6" s="392">
        <v>4</v>
      </c>
      <c r="E6" s="392">
        <v>3</v>
      </c>
      <c r="F6" s="393">
        <v>1</v>
      </c>
    </row>
    <row r="7" spans="1:6" ht="29.25" thickBot="1">
      <c r="A7" s="394" t="s">
        <v>493</v>
      </c>
      <c r="B7" s="395">
        <v>91</v>
      </c>
      <c r="C7" s="395">
        <v>5</v>
      </c>
      <c r="D7" s="395">
        <v>2</v>
      </c>
      <c r="E7" s="395">
        <v>2</v>
      </c>
      <c r="F7" s="396">
        <v>1</v>
      </c>
    </row>
    <row r="8" spans="1:6" ht="15.75" thickTop="1">
      <c r="A8" s="1" t="s">
        <v>46</v>
      </c>
    </row>
    <row r="9" spans="1:6">
      <c r="A9" s="1" t="s">
        <v>494</v>
      </c>
    </row>
  </sheetData>
  <phoneticPr fontId="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D26"/>
  <sheetViews>
    <sheetView workbookViewId="0">
      <selection activeCell="B32" sqref="B32:B34"/>
    </sheetView>
  </sheetViews>
  <sheetFormatPr defaultRowHeight="15"/>
  <cols>
    <col min="1" max="1" width="32" customWidth="1"/>
    <col min="2" max="2" width="18.5703125" customWidth="1"/>
  </cols>
  <sheetData>
    <row r="1" spans="1:4" ht="16.5" thickBot="1">
      <c r="A1" s="2" t="s">
        <v>60</v>
      </c>
      <c r="B1" s="2" t="s">
        <v>61</v>
      </c>
    </row>
    <row r="2" spans="1:4" ht="16.5" thickTop="1" thickBot="1">
      <c r="A2" s="41"/>
      <c r="B2" s="42" t="s">
        <v>62</v>
      </c>
      <c r="C2" s="602" t="s">
        <v>63</v>
      </c>
      <c r="D2" s="603"/>
    </row>
    <row r="3" spans="1:4" ht="15.75" thickTop="1">
      <c r="A3" s="604" t="s">
        <v>64</v>
      </c>
      <c r="B3" s="32" t="s">
        <v>19</v>
      </c>
      <c r="C3" s="33">
        <v>294</v>
      </c>
      <c r="D3" s="208">
        <v>1.2</v>
      </c>
    </row>
    <row r="4" spans="1:4">
      <c r="A4" s="594"/>
      <c r="B4" s="32" t="s">
        <v>20</v>
      </c>
      <c r="C4" s="33">
        <v>289</v>
      </c>
      <c r="D4" s="208">
        <v>0.8</v>
      </c>
    </row>
    <row r="5" spans="1:4">
      <c r="A5" s="594"/>
      <c r="B5" s="32" t="s">
        <v>22</v>
      </c>
      <c r="C5" s="33">
        <v>289</v>
      </c>
      <c r="D5" s="208">
        <v>0.9</v>
      </c>
    </row>
    <row r="6" spans="1:4">
      <c r="A6" s="594"/>
      <c r="B6" s="32" t="s">
        <v>23</v>
      </c>
      <c r="C6" s="33">
        <v>288</v>
      </c>
      <c r="D6" s="208">
        <v>0.6</v>
      </c>
    </row>
    <row r="7" spans="1:4">
      <c r="A7" s="594"/>
      <c r="B7" s="32" t="s">
        <v>24</v>
      </c>
      <c r="C7" s="33">
        <v>286</v>
      </c>
      <c r="D7" s="208">
        <v>0.6</v>
      </c>
    </row>
    <row r="8" spans="1:4">
      <c r="A8" s="594"/>
      <c r="B8" s="32" t="s">
        <v>21</v>
      </c>
      <c r="C8" s="33">
        <v>286</v>
      </c>
      <c r="D8" s="208">
        <v>0.8</v>
      </c>
    </row>
    <row r="9" spans="1:4">
      <c r="A9" s="594"/>
      <c r="B9" s="32" t="s">
        <v>39</v>
      </c>
      <c r="C9" s="33">
        <v>284</v>
      </c>
      <c r="D9" s="208">
        <v>0.7</v>
      </c>
    </row>
    <row r="10" spans="1:4">
      <c r="A10" s="594"/>
      <c r="B10" s="34" t="s">
        <v>56</v>
      </c>
      <c r="C10" s="38">
        <v>283</v>
      </c>
      <c r="D10" s="209">
        <v>0.2</v>
      </c>
    </row>
    <row r="11" spans="1:4">
      <c r="A11" s="594"/>
      <c r="B11" s="32" t="s">
        <v>34</v>
      </c>
      <c r="C11" s="33">
        <v>283</v>
      </c>
      <c r="D11" s="208">
        <v>0.7</v>
      </c>
    </row>
    <row r="12" spans="1:4" ht="15.75" thickBot="1">
      <c r="A12" s="595"/>
      <c r="B12" s="36" t="s">
        <v>33</v>
      </c>
      <c r="C12" s="37">
        <v>283</v>
      </c>
      <c r="D12" s="210">
        <v>0.8</v>
      </c>
    </row>
    <row r="13" spans="1:4">
      <c r="A13" s="593" t="s">
        <v>65</v>
      </c>
      <c r="B13" s="32" t="s">
        <v>28</v>
      </c>
      <c r="C13" s="33">
        <v>283</v>
      </c>
      <c r="D13" s="208">
        <v>1.1000000000000001</v>
      </c>
    </row>
    <row r="14" spans="1:4">
      <c r="A14" s="594"/>
      <c r="B14" s="32" t="s">
        <v>38</v>
      </c>
      <c r="C14" s="33">
        <v>283</v>
      </c>
      <c r="D14" s="208">
        <v>1</v>
      </c>
    </row>
    <row r="15" spans="1:4">
      <c r="A15" s="594"/>
      <c r="B15" s="32" t="s">
        <v>30</v>
      </c>
      <c r="C15" s="33">
        <v>282</v>
      </c>
      <c r="D15" s="208">
        <v>0.7</v>
      </c>
    </row>
    <row r="16" spans="1:4">
      <c r="A16" s="594"/>
      <c r="B16" s="32" t="s">
        <v>29</v>
      </c>
      <c r="C16" s="33">
        <v>281</v>
      </c>
      <c r="D16" s="208">
        <v>0.8</v>
      </c>
    </row>
    <row r="17" spans="1:4">
      <c r="A17" s="594"/>
      <c r="B17" s="32" t="s">
        <v>55</v>
      </c>
      <c r="C17" s="33">
        <v>281</v>
      </c>
      <c r="D17" s="208">
        <v>0.8</v>
      </c>
    </row>
    <row r="18" spans="1:4" ht="15.75" thickBot="1">
      <c r="A18" s="595"/>
      <c r="B18" s="44" t="s">
        <v>32</v>
      </c>
      <c r="C18" s="45">
        <v>281</v>
      </c>
      <c r="D18" s="213">
        <v>1</v>
      </c>
    </row>
    <row r="19" spans="1:4">
      <c r="A19" s="593" t="s">
        <v>66</v>
      </c>
      <c r="B19" s="32" t="s">
        <v>25</v>
      </c>
      <c r="C19" s="33">
        <v>278</v>
      </c>
      <c r="D19" s="208">
        <v>1</v>
      </c>
    </row>
    <row r="20" spans="1:4">
      <c r="A20" s="594"/>
      <c r="B20" s="32" t="s">
        <v>35</v>
      </c>
      <c r="C20" s="33">
        <v>277</v>
      </c>
      <c r="D20" s="208">
        <v>1.1000000000000001</v>
      </c>
    </row>
    <row r="21" spans="1:4">
      <c r="A21" s="594"/>
      <c r="B21" s="32" t="s">
        <v>42</v>
      </c>
      <c r="C21" s="33">
        <v>277</v>
      </c>
      <c r="D21" s="208">
        <v>1</v>
      </c>
    </row>
    <row r="22" spans="1:4">
      <c r="A22" s="594"/>
      <c r="B22" s="32" t="s">
        <v>36</v>
      </c>
      <c r="C22" s="33">
        <v>275</v>
      </c>
      <c r="D22" s="208">
        <v>2</v>
      </c>
    </row>
    <row r="23" spans="1:4" ht="15.75" thickBot="1">
      <c r="A23" s="596"/>
      <c r="B23" s="39" t="s">
        <v>41</v>
      </c>
      <c r="C23" s="40">
        <v>275</v>
      </c>
      <c r="D23" s="212">
        <v>1.3</v>
      </c>
    </row>
    <row r="24" spans="1:4" ht="15.75" thickTop="1">
      <c r="A24" s="28" t="s">
        <v>46</v>
      </c>
    </row>
    <row r="25" spans="1:4">
      <c r="A25" s="1" t="s">
        <v>47</v>
      </c>
    </row>
    <row r="26" spans="1:4">
      <c r="A26" s="1" t="s">
        <v>67</v>
      </c>
    </row>
  </sheetData>
  <mergeCells count="4">
    <mergeCell ref="C2:D2"/>
    <mergeCell ref="A3:A12"/>
    <mergeCell ref="A13:A18"/>
    <mergeCell ref="A19:A23"/>
  </mergeCells>
  <phoneticPr fontId="0"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A1:N13"/>
  <sheetViews>
    <sheetView workbookViewId="0">
      <selection activeCell="E25" sqref="E25"/>
    </sheetView>
  </sheetViews>
  <sheetFormatPr defaultRowHeight="15"/>
  <cols>
    <col min="1" max="1" width="13.28515625" style="399" customWidth="1"/>
    <col min="2" max="16384" width="9.140625" style="399"/>
  </cols>
  <sheetData>
    <row r="1" spans="1:14" ht="16.5" thickBot="1">
      <c r="A1" s="397" t="s">
        <v>495</v>
      </c>
      <c r="B1" s="398" t="s">
        <v>496</v>
      </c>
    </row>
    <row r="2" spans="1:14" s="402" customFormat="1" ht="31.5" customHeight="1" thickTop="1" thickBot="1">
      <c r="A2" s="400" t="s">
        <v>2</v>
      </c>
      <c r="B2" s="401" t="s">
        <v>62</v>
      </c>
      <c r="C2" s="739" t="s">
        <v>415</v>
      </c>
      <c r="D2" s="740"/>
      <c r="E2" s="739" t="s">
        <v>417</v>
      </c>
      <c r="F2" s="741"/>
      <c r="G2" s="739" t="s">
        <v>419</v>
      </c>
      <c r="H2" s="741"/>
      <c r="I2" s="739" t="s">
        <v>420</v>
      </c>
      <c r="J2" s="740"/>
      <c r="K2" s="739" t="s">
        <v>422</v>
      </c>
      <c r="L2" s="740"/>
      <c r="M2" s="739" t="s">
        <v>424</v>
      </c>
      <c r="N2" s="740"/>
    </row>
    <row r="3" spans="1:14" s="402" customFormat="1" ht="16.5" thickTop="1" thickBot="1">
      <c r="A3" s="403"/>
      <c r="B3" s="404"/>
      <c r="C3" s="739" t="s">
        <v>482</v>
      </c>
      <c r="D3" s="741"/>
      <c r="E3" s="741"/>
      <c r="F3" s="741"/>
      <c r="G3" s="741"/>
      <c r="H3" s="741"/>
      <c r="I3" s="741"/>
      <c r="J3" s="741"/>
      <c r="K3" s="741"/>
      <c r="L3" s="741"/>
      <c r="M3" s="741"/>
      <c r="N3" s="740"/>
    </row>
    <row r="4" spans="1:14" s="402" customFormat="1" ht="16.5" thickTop="1" thickBot="1">
      <c r="A4" s="742" t="s">
        <v>5</v>
      </c>
      <c r="B4" s="405" t="s">
        <v>90</v>
      </c>
      <c r="C4" s="406">
        <v>223</v>
      </c>
      <c r="D4" s="407">
        <v>3.9</v>
      </c>
      <c r="E4" s="406" t="s">
        <v>484</v>
      </c>
      <c r="F4" s="407">
        <v>1.8</v>
      </c>
      <c r="G4" s="408">
        <v>266</v>
      </c>
      <c r="H4" s="407">
        <v>2.2999999999999998</v>
      </c>
      <c r="I4" s="408" t="s">
        <v>423</v>
      </c>
      <c r="J4" s="407">
        <v>1.7</v>
      </c>
      <c r="K4" s="408">
        <v>285</v>
      </c>
      <c r="L4" s="407">
        <v>2</v>
      </c>
      <c r="M4" s="406">
        <v>287</v>
      </c>
      <c r="N4" s="407">
        <v>2</v>
      </c>
    </row>
    <row r="5" spans="1:14" s="402" customFormat="1" ht="26.25" thickBot="1">
      <c r="A5" s="743"/>
      <c r="B5" s="405" t="s">
        <v>177</v>
      </c>
      <c r="C5" s="406">
        <v>230</v>
      </c>
      <c r="D5" s="407">
        <v>0.7</v>
      </c>
      <c r="E5" s="406">
        <v>256</v>
      </c>
      <c r="F5" s="407">
        <v>0.4</v>
      </c>
      <c r="G5" s="409">
        <v>270</v>
      </c>
      <c r="H5" s="407">
        <v>0.5</v>
      </c>
      <c r="I5" s="409">
        <v>284</v>
      </c>
      <c r="J5" s="407">
        <v>0.3</v>
      </c>
      <c r="K5" s="409">
        <v>286</v>
      </c>
      <c r="L5" s="407">
        <v>0.4</v>
      </c>
      <c r="M5" s="406">
        <v>287</v>
      </c>
      <c r="N5" s="407">
        <v>0.4</v>
      </c>
    </row>
    <row r="6" spans="1:14" s="402" customFormat="1" ht="15.75" thickBot="1">
      <c r="A6" s="744" t="s">
        <v>6</v>
      </c>
      <c r="B6" s="405" t="s">
        <v>90</v>
      </c>
      <c r="C6" s="406" t="s">
        <v>253</v>
      </c>
      <c r="D6" s="407">
        <v>4.5</v>
      </c>
      <c r="E6" s="406" t="s">
        <v>434</v>
      </c>
      <c r="F6" s="407">
        <v>2.4</v>
      </c>
      <c r="G6" s="409" t="s">
        <v>409</v>
      </c>
      <c r="H6" s="407">
        <v>2.4</v>
      </c>
      <c r="I6" s="409" t="s">
        <v>390</v>
      </c>
      <c r="J6" s="407">
        <v>1.7</v>
      </c>
      <c r="K6" s="409" t="s">
        <v>428</v>
      </c>
      <c r="L6" s="407">
        <v>2.1</v>
      </c>
      <c r="M6" s="406" t="s">
        <v>342</v>
      </c>
      <c r="N6" s="407">
        <v>2.4</v>
      </c>
    </row>
    <row r="7" spans="1:14" s="402" customFormat="1" ht="26.25" thickBot="1">
      <c r="A7" s="743"/>
      <c r="B7" s="405" t="s">
        <v>177</v>
      </c>
      <c r="C7" s="406">
        <v>222</v>
      </c>
      <c r="D7" s="407">
        <v>0.8</v>
      </c>
      <c r="E7" s="406">
        <v>251</v>
      </c>
      <c r="F7" s="407">
        <v>0.4</v>
      </c>
      <c r="G7" s="409">
        <v>267</v>
      </c>
      <c r="H7" s="407">
        <v>0.4</v>
      </c>
      <c r="I7" s="409">
        <v>281</v>
      </c>
      <c r="J7" s="407">
        <v>0.4</v>
      </c>
      <c r="K7" s="409">
        <v>283</v>
      </c>
      <c r="L7" s="407">
        <v>0.4</v>
      </c>
      <c r="M7" s="406">
        <v>284</v>
      </c>
      <c r="N7" s="407">
        <v>0.4</v>
      </c>
    </row>
    <row r="8" spans="1:14" s="402" customFormat="1" ht="15.75" thickBot="1">
      <c r="A8" s="744" t="s">
        <v>70</v>
      </c>
      <c r="B8" s="405" t="s">
        <v>90</v>
      </c>
      <c r="C8" s="406">
        <v>250</v>
      </c>
      <c r="D8" s="407">
        <v>4.7</v>
      </c>
      <c r="E8" s="406" t="s">
        <v>409</v>
      </c>
      <c r="F8" s="407">
        <v>2</v>
      </c>
      <c r="G8" s="409">
        <v>274</v>
      </c>
      <c r="H8" s="407">
        <v>2.2000000000000002</v>
      </c>
      <c r="I8" s="409" t="s">
        <v>270</v>
      </c>
      <c r="J8" s="407">
        <v>1.3</v>
      </c>
      <c r="K8" s="409">
        <v>289</v>
      </c>
      <c r="L8" s="407">
        <v>1.7</v>
      </c>
      <c r="M8" s="406">
        <v>294</v>
      </c>
      <c r="N8" s="407">
        <v>2</v>
      </c>
    </row>
    <row r="9" spans="1:14" s="402" customFormat="1" ht="26.25" thickBot="1">
      <c r="A9" s="745"/>
      <c r="B9" s="410" t="s">
        <v>177</v>
      </c>
      <c r="C9" s="411">
        <v>246</v>
      </c>
      <c r="D9" s="412">
        <v>1</v>
      </c>
      <c r="E9" s="411">
        <v>263</v>
      </c>
      <c r="F9" s="412">
        <v>0.5</v>
      </c>
      <c r="G9" s="413">
        <v>277</v>
      </c>
      <c r="H9" s="412">
        <v>0.4</v>
      </c>
      <c r="I9" s="413">
        <v>288</v>
      </c>
      <c r="J9" s="412">
        <v>0.4</v>
      </c>
      <c r="K9" s="413">
        <v>291</v>
      </c>
      <c r="L9" s="412">
        <v>0.4</v>
      </c>
      <c r="M9" s="411">
        <v>293</v>
      </c>
      <c r="N9" s="412">
        <v>0.4</v>
      </c>
    </row>
    <row r="10" spans="1:14" ht="15.75" thickTop="1">
      <c r="A10" s="414"/>
      <c r="B10" s="414"/>
      <c r="C10" s="414"/>
      <c r="D10" s="414"/>
      <c r="E10" s="414"/>
      <c r="F10" s="414"/>
      <c r="G10" s="414"/>
      <c r="H10" s="414"/>
      <c r="I10" s="414"/>
      <c r="J10" s="414"/>
      <c r="K10" s="414"/>
      <c r="L10" s="414"/>
      <c r="M10" s="414"/>
      <c r="N10" s="414"/>
    </row>
    <row r="11" spans="1:14" ht="15.75">
      <c r="A11" s="415" t="s">
        <v>497</v>
      </c>
    </row>
    <row r="12" spans="1:14">
      <c r="A12" s="415" t="s">
        <v>413</v>
      </c>
    </row>
    <row r="13" spans="1:14">
      <c r="A13" s="415" t="s">
        <v>59</v>
      </c>
    </row>
  </sheetData>
  <mergeCells count="10">
    <mergeCell ref="C3:N3"/>
    <mergeCell ref="A4:A5"/>
    <mergeCell ref="A6:A7"/>
    <mergeCell ref="A8:A9"/>
    <mergeCell ref="K2:L2"/>
    <mergeCell ref="M2:N2"/>
    <mergeCell ref="C2:D2"/>
    <mergeCell ref="E2:F2"/>
    <mergeCell ref="G2:H2"/>
    <mergeCell ref="I2:J2"/>
  </mergeCells>
  <phoneticPr fontId="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G16"/>
  <sheetViews>
    <sheetView zoomScaleNormal="100" workbookViewId="0">
      <selection activeCell="E25" sqref="E25"/>
    </sheetView>
  </sheetViews>
  <sheetFormatPr defaultColWidth="39.42578125" defaultRowHeight="15"/>
  <cols>
    <col min="2" max="2" width="14.7109375" customWidth="1"/>
    <col min="3" max="3" width="16.140625" customWidth="1"/>
    <col min="4" max="4" width="39.42578125" hidden="1" customWidth="1"/>
    <col min="5" max="7" width="21.5703125" customWidth="1"/>
  </cols>
  <sheetData>
    <row r="1" spans="1:7" ht="16.5" thickBot="1">
      <c r="A1" s="2" t="s">
        <v>498</v>
      </c>
      <c r="B1" s="2" t="s">
        <v>499</v>
      </c>
    </row>
    <row r="2" spans="1:7" ht="45.75" thickTop="1">
      <c r="A2" s="385" t="s">
        <v>489</v>
      </c>
      <c r="B2" s="386" t="s">
        <v>444</v>
      </c>
      <c r="C2" s="416" t="s">
        <v>443</v>
      </c>
      <c r="D2" s="385"/>
      <c r="E2" s="417" t="s">
        <v>442</v>
      </c>
      <c r="F2" s="417" t="s">
        <v>441</v>
      </c>
      <c r="G2" s="418" t="s">
        <v>439</v>
      </c>
    </row>
    <row r="3" spans="1:7" ht="15.75" thickBot="1">
      <c r="A3" s="388"/>
      <c r="B3" s="389" t="s">
        <v>470</v>
      </c>
      <c r="C3" s="419" t="s">
        <v>470</v>
      </c>
      <c r="D3" s="748"/>
      <c r="E3" s="749"/>
      <c r="F3" s="420" t="s">
        <v>470</v>
      </c>
      <c r="G3" s="421" t="s">
        <v>470</v>
      </c>
    </row>
    <row r="4" spans="1:7">
      <c r="A4" s="391" t="s">
        <v>500</v>
      </c>
      <c r="B4" s="422">
        <v>15</v>
      </c>
      <c r="C4" s="423">
        <v>16</v>
      </c>
      <c r="D4" s="750">
        <v>18</v>
      </c>
      <c r="E4" s="751"/>
      <c r="F4" s="392">
        <v>34</v>
      </c>
      <c r="G4" s="424">
        <v>17</v>
      </c>
    </row>
    <row r="5" spans="1:7" ht="28.5">
      <c r="A5" s="391" t="s">
        <v>501</v>
      </c>
      <c r="B5" s="425">
        <v>24</v>
      </c>
      <c r="C5" s="426">
        <v>23</v>
      </c>
      <c r="D5" s="752">
        <v>21</v>
      </c>
      <c r="E5" s="753"/>
      <c r="F5" s="427">
        <v>25</v>
      </c>
      <c r="G5" s="428">
        <v>7</v>
      </c>
    </row>
    <row r="6" spans="1:7" ht="28.5">
      <c r="A6" s="391" t="s">
        <v>502</v>
      </c>
      <c r="B6" s="425">
        <v>43</v>
      </c>
      <c r="C6" s="426">
        <v>21</v>
      </c>
      <c r="D6" s="752">
        <v>14</v>
      </c>
      <c r="E6" s="753"/>
      <c r="F6" s="427">
        <v>16</v>
      </c>
      <c r="G6" s="428">
        <v>6</v>
      </c>
    </row>
    <row r="7" spans="1:7" ht="17.25">
      <c r="A7" s="16" t="s">
        <v>503</v>
      </c>
      <c r="B7" s="429">
        <v>77</v>
      </c>
      <c r="C7" s="430">
        <v>11</v>
      </c>
      <c r="D7" s="754">
        <v>5</v>
      </c>
      <c r="E7" s="755"/>
      <c r="F7" s="392">
        <v>5</v>
      </c>
      <c r="G7" s="431">
        <v>2</v>
      </c>
    </row>
    <row r="8" spans="1:7" ht="57">
      <c r="A8" s="391" t="s">
        <v>504</v>
      </c>
      <c r="B8" s="425">
        <v>91</v>
      </c>
      <c r="C8" s="426">
        <v>5</v>
      </c>
      <c r="D8" s="752">
        <v>2</v>
      </c>
      <c r="E8" s="753"/>
      <c r="F8" s="427">
        <v>2</v>
      </c>
      <c r="G8" s="428">
        <v>1</v>
      </c>
    </row>
    <row r="9" spans="1:7" ht="15.75" thickBot="1">
      <c r="A9" s="394" t="s">
        <v>505</v>
      </c>
      <c r="B9" s="432">
        <v>78</v>
      </c>
      <c r="C9" s="433">
        <v>13</v>
      </c>
      <c r="D9" s="746">
        <v>5</v>
      </c>
      <c r="E9" s="747"/>
      <c r="F9" s="395">
        <v>3</v>
      </c>
      <c r="G9" s="434">
        <v>0</v>
      </c>
    </row>
    <row r="10" spans="1:7" ht="15.75" thickTop="1">
      <c r="A10" s="26"/>
      <c r="B10" s="26"/>
      <c r="C10" s="26"/>
      <c r="D10" s="26"/>
      <c r="E10" s="26"/>
      <c r="F10" s="26"/>
      <c r="G10" s="26"/>
    </row>
    <row r="11" spans="1:7">
      <c r="A11" s="1" t="s">
        <v>46</v>
      </c>
    </row>
    <row r="12" spans="1:7">
      <c r="A12" s="1" t="s">
        <v>506</v>
      </c>
    </row>
    <row r="13" spans="1:7">
      <c r="A13" s="1" t="s">
        <v>59</v>
      </c>
    </row>
    <row r="16" spans="1:7" ht="117">
      <c r="A16" s="200" t="s">
        <v>507</v>
      </c>
    </row>
  </sheetData>
  <mergeCells count="7">
    <mergeCell ref="D9:E9"/>
    <mergeCell ref="D3:E3"/>
    <mergeCell ref="D4:E4"/>
    <mergeCell ref="D5:E5"/>
    <mergeCell ref="D6:E6"/>
    <mergeCell ref="D7:E7"/>
    <mergeCell ref="D8:E8"/>
  </mergeCells>
  <phoneticPr fontId="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R14"/>
  <sheetViews>
    <sheetView workbookViewId="0">
      <selection activeCell="F21" sqref="F21"/>
    </sheetView>
  </sheetViews>
  <sheetFormatPr defaultColWidth="8.85546875" defaultRowHeight="15"/>
  <cols>
    <col min="1" max="1" width="9.7109375" customWidth="1"/>
    <col min="2" max="2" width="13.7109375" customWidth="1"/>
    <col min="5" max="5" width="4.28515625" customWidth="1"/>
    <col min="9" max="9" width="6.42578125" customWidth="1"/>
    <col min="12" max="12" width="6.140625" customWidth="1"/>
  </cols>
  <sheetData>
    <row r="1" spans="1:18" ht="16.5" thickBot="1">
      <c r="A1" s="2" t="s">
        <v>508</v>
      </c>
      <c r="B1" s="2" t="s">
        <v>509</v>
      </c>
    </row>
    <row r="2" spans="1:18" ht="25.5" customHeight="1" thickTop="1" thickBot="1">
      <c r="A2" s="373" t="s">
        <v>2</v>
      </c>
      <c r="B2" s="4" t="s">
        <v>62</v>
      </c>
      <c r="C2" s="756" t="s">
        <v>415</v>
      </c>
      <c r="D2" s="757"/>
      <c r="E2" s="756" t="s">
        <v>417</v>
      </c>
      <c r="F2" s="764"/>
      <c r="G2" s="757"/>
      <c r="H2" s="756" t="s">
        <v>419</v>
      </c>
      <c r="I2" s="764"/>
      <c r="J2" s="757"/>
      <c r="K2" s="756" t="s">
        <v>420</v>
      </c>
      <c r="L2" s="764"/>
      <c r="M2" s="757"/>
      <c r="N2" s="758" t="s">
        <v>422</v>
      </c>
      <c r="O2" s="759"/>
      <c r="P2" s="760"/>
      <c r="Q2" s="756" t="s">
        <v>424</v>
      </c>
      <c r="R2" s="757"/>
    </row>
    <row r="3" spans="1:18" ht="15.6" customHeight="1" thickTop="1" thickBot="1">
      <c r="A3" s="374"/>
      <c r="B3" s="375"/>
      <c r="C3" s="761" t="s">
        <v>482</v>
      </c>
      <c r="D3" s="762"/>
      <c r="E3" s="762"/>
      <c r="F3" s="762"/>
      <c r="G3" s="762"/>
      <c r="H3" s="762"/>
      <c r="I3" s="762"/>
      <c r="J3" s="762"/>
      <c r="K3" s="762"/>
      <c r="L3" s="762"/>
      <c r="M3" s="762"/>
      <c r="N3" s="762"/>
      <c r="O3" s="762"/>
      <c r="P3" s="762"/>
      <c r="Q3" s="762"/>
      <c r="R3" s="763"/>
    </row>
    <row r="4" spans="1:18" ht="16.899999999999999" customHeight="1" thickTop="1" thickBot="1">
      <c r="A4" s="729" t="s">
        <v>5</v>
      </c>
      <c r="B4" s="376" t="s">
        <v>90</v>
      </c>
      <c r="C4" s="435">
        <v>235</v>
      </c>
      <c r="D4" s="436">
        <v>3.3</v>
      </c>
      <c r="E4" s="551"/>
      <c r="F4" s="435">
        <v>257</v>
      </c>
      <c r="G4" s="436">
        <v>1.7</v>
      </c>
      <c r="H4" s="765" t="s">
        <v>234</v>
      </c>
      <c r="I4" s="766"/>
      <c r="J4" s="436">
        <v>1.8</v>
      </c>
      <c r="K4" s="765" t="s">
        <v>449</v>
      </c>
      <c r="L4" s="766"/>
      <c r="M4" s="436">
        <v>2</v>
      </c>
      <c r="N4" s="765">
        <v>286</v>
      </c>
      <c r="O4" s="766"/>
      <c r="P4" s="436">
        <v>2</v>
      </c>
      <c r="Q4" s="435">
        <v>288</v>
      </c>
      <c r="R4" s="436">
        <v>2.5</v>
      </c>
    </row>
    <row r="5" spans="1:18" ht="16.899999999999999" customHeight="1" thickBot="1">
      <c r="A5" s="730"/>
      <c r="B5" s="376" t="s">
        <v>177</v>
      </c>
      <c r="C5" s="435">
        <v>240</v>
      </c>
      <c r="D5" s="436">
        <v>0.7</v>
      </c>
      <c r="E5" s="551"/>
      <c r="F5" s="435">
        <v>255</v>
      </c>
      <c r="G5" s="436">
        <v>0.4</v>
      </c>
      <c r="H5" s="767">
        <v>268</v>
      </c>
      <c r="I5" s="768"/>
      <c r="J5" s="436">
        <v>0.4</v>
      </c>
      <c r="K5" s="767">
        <v>279</v>
      </c>
      <c r="L5" s="768"/>
      <c r="M5" s="436">
        <v>0.4</v>
      </c>
      <c r="N5" s="767">
        <v>286</v>
      </c>
      <c r="O5" s="768"/>
      <c r="P5" s="436">
        <v>0.4</v>
      </c>
      <c r="Q5" s="435">
        <v>292</v>
      </c>
      <c r="R5" s="436">
        <v>0.4</v>
      </c>
    </row>
    <row r="6" spans="1:18" ht="16.899999999999999" customHeight="1" thickBot="1">
      <c r="A6" s="735" t="s">
        <v>6</v>
      </c>
      <c r="B6" s="376" t="s">
        <v>90</v>
      </c>
      <c r="C6" s="435" t="s">
        <v>510</v>
      </c>
      <c r="D6" s="436">
        <v>3.6</v>
      </c>
      <c r="E6" s="551"/>
      <c r="F6" s="435" t="s">
        <v>511</v>
      </c>
      <c r="G6" s="436">
        <v>2</v>
      </c>
      <c r="H6" s="767" t="s">
        <v>345</v>
      </c>
      <c r="I6" s="768"/>
      <c r="J6" s="436">
        <v>1.8</v>
      </c>
      <c r="K6" s="767">
        <v>275</v>
      </c>
      <c r="L6" s="768"/>
      <c r="M6" s="436">
        <v>2</v>
      </c>
      <c r="N6" s="767">
        <v>280</v>
      </c>
      <c r="O6" s="768"/>
      <c r="P6" s="436">
        <v>2.4</v>
      </c>
      <c r="Q6" s="435">
        <v>287</v>
      </c>
      <c r="R6" s="436">
        <v>3</v>
      </c>
    </row>
    <row r="7" spans="1:18" ht="16.899999999999999" customHeight="1" thickBot="1">
      <c r="A7" s="730"/>
      <c r="B7" s="376" t="s">
        <v>177</v>
      </c>
      <c r="C7" s="435">
        <v>233</v>
      </c>
      <c r="D7" s="436">
        <v>0.8</v>
      </c>
      <c r="E7" s="551"/>
      <c r="F7" s="435">
        <v>248</v>
      </c>
      <c r="G7" s="436">
        <v>0.4</v>
      </c>
      <c r="H7" s="767">
        <v>262</v>
      </c>
      <c r="I7" s="768"/>
      <c r="J7" s="436">
        <v>0.4</v>
      </c>
      <c r="K7" s="767">
        <v>275</v>
      </c>
      <c r="L7" s="768"/>
      <c r="M7" s="436">
        <v>0.4</v>
      </c>
      <c r="N7" s="767">
        <v>284</v>
      </c>
      <c r="O7" s="768"/>
      <c r="P7" s="436">
        <v>0.4</v>
      </c>
      <c r="Q7" s="435">
        <v>292</v>
      </c>
      <c r="R7" s="436">
        <v>0.4</v>
      </c>
    </row>
    <row r="8" spans="1:18" ht="16.899999999999999" customHeight="1" thickBot="1">
      <c r="A8" s="735" t="s">
        <v>70</v>
      </c>
      <c r="B8" s="376" t="s">
        <v>90</v>
      </c>
      <c r="C8" s="435">
        <v>255</v>
      </c>
      <c r="D8" s="436">
        <v>3.6</v>
      </c>
      <c r="E8" s="551"/>
      <c r="F8" s="435">
        <v>265</v>
      </c>
      <c r="G8" s="436">
        <v>1.7</v>
      </c>
      <c r="H8" s="767">
        <v>277</v>
      </c>
      <c r="I8" s="768"/>
      <c r="J8" s="436">
        <v>1.7</v>
      </c>
      <c r="K8" s="767">
        <v>287</v>
      </c>
      <c r="L8" s="768"/>
      <c r="M8" s="436">
        <v>2.1</v>
      </c>
      <c r="N8" s="767">
        <v>291</v>
      </c>
      <c r="O8" s="768"/>
      <c r="P8" s="436">
        <v>1.9</v>
      </c>
      <c r="Q8" s="435">
        <v>298</v>
      </c>
      <c r="R8" s="436">
        <v>2.2999999999999998</v>
      </c>
    </row>
    <row r="9" spans="1:18" ht="16.899999999999999" customHeight="1" thickBot="1">
      <c r="A9" s="736"/>
      <c r="B9" s="380" t="s">
        <v>177</v>
      </c>
      <c r="C9" s="437">
        <v>259</v>
      </c>
      <c r="D9" s="438">
        <v>0.9</v>
      </c>
      <c r="E9" s="552"/>
      <c r="F9" s="437">
        <v>267</v>
      </c>
      <c r="G9" s="438">
        <v>0.5</v>
      </c>
      <c r="H9" s="769">
        <v>275</v>
      </c>
      <c r="I9" s="770"/>
      <c r="J9" s="438">
        <v>0.5</v>
      </c>
      <c r="K9" s="769">
        <v>284</v>
      </c>
      <c r="L9" s="770"/>
      <c r="M9" s="439">
        <v>0.4</v>
      </c>
      <c r="N9" s="769">
        <v>291</v>
      </c>
      <c r="O9" s="770"/>
      <c r="P9" s="439">
        <v>0.4</v>
      </c>
      <c r="Q9" s="437">
        <v>299</v>
      </c>
      <c r="R9" s="439">
        <v>0.4</v>
      </c>
    </row>
    <row r="10" spans="1:18" ht="15.75" thickTop="1">
      <c r="A10" s="26"/>
      <c r="B10" s="26"/>
      <c r="C10" s="26"/>
      <c r="D10" s="26"/>
      <c r="E10" s="26"/>
      <c r="F10" s="26"/>
      <c r="G10" s="26"/>
      <c r="H10" s="26"/>
      <c r="I10" s="26"/>
      <c r="J10" s="26"/>
      <c r="K10" s="26"/>
      <c r="L10" s="26"/>
      <c r="M10" s="26"/>
      <c r="N10" s="26"/>
      <c r="O10" s="26"/>
      <c r="P10" s="26"/>
      <c r="Q10" s="26"/>
    </row>
    <row r="11" spans="1:18" ht="15.75">
      <c r="A11" s="440"/>
    </row>
    <row r="12" spans="1:18">
      <c r="A12" s="1" t="s">
        <v>46</v>
      </c>
    </row>
    <row r="13" spans="1:18">
      <c r="A13" s="1" t="s">
        <v>373</v>
      </c>
    </row>
    <row r="14" spans="1:18">
      <c r="A14" s="1" t="s">
        <v>59</v>
      </c>
    </row>
  </sheetData>
  <mergeCells count="28">
    <mergeCell ref="A8:A9"/>
    <mergeCell ref="H8:I8"/>
    <mergeCell ref="K8:L8"/>
    <mergeCell ref="N8:O8"/>
    <mergeCell ref="H9:I9"/>
    <mergeCell ref="K9:L9"/>
    <mergeCell ref="N9:O9"/>
    <mergeCell ref="A6:A7"/>
    <mergeCell ref="H6:I6"/>
    <mergeCell ref="K6:L6"/>
    <mergeCell ref="N6:O6"/>
    <mergeCell ref="H7:I7"/>
    <mergeCell ref="K7:L7"/>
    <mergeCell ref="N7:O7"/>
    <mergeCell ref="A4:A5"/>
    <mergeCell ref="H4:I4"/>
    <mergeCell ref="K4:L4"/>
    <mergeCell ref="N4:O4"/>
    <mergeCell ref="H5:I5"/>
    <mergeCell ref="K5:L5"/>
    <mergeCell ref="N5:O5"/>
    <mergeCell ref="Q2:R2"/>
    <mergeCell ref="N2:P2"/>
    <mergeCell ref="C3:R3"/>
    <mergeCell ref="C2:D2"/>
    <mergeCell ref="E2:G2"/>
    <mergeCell ref="H2:J2"/>
    <mergeCell ref="K2:M2"/>
  </mergeCells>
  <phoneticPr fontId="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F14"/>
  <sheetViews>
    <sheetView workbookViewId="0">
      <selection activeCell="E25" sqref="E25"/>
    </sheetView>
  </sheetViews>
  <sheetFormatPr defaultColWidth="8.85546875" defaultRowHeight="15"/>
  <cols>
    <col min="1" max="1" width="57.7109375" customWidth="1"/>
    <col min="2" max="6" width="15.85546875" customWidth="1"/>
  </cols>
  <sheetData>
    <row r="1" spans="1:6" ht="16.5" thickBot="1">
      <c r="A1" s="2" t="s">
        <v>512</v>
      </c>
      <c r="B1" s="2" t="s">
        <v>513</v>
      </c>
    </row>
    <row r="2" spans="1:6" ht="61.5" thickTop="1" thickBot="1">
      <c r="A2" s="385" t="s">
        <v>489</v>
      </c>
      <c r="B2" s="441" t="s">
        <v>444</v>
      </c>
      <c r="C2" s="442" t="s">
        <v>443</v>
      </c>
      <c r="D2" s="441" t="s">
        <v>442</v>
      </c>
      <c r="E2" s="441" t="s">
        <v>441</v>
      </c>
      <c r="F2" s="441" t="s">
        <v>439</v>
      </c>
    </row>
    <row r="3" spans="1:6" ht="15.75" thickBot="1">
      <c r="A3" s="388"/>
      <c r="B3" s="389" t="s">
        <v>470</v>
      </c>
      <c r="C3" s="389" t="s">
        <v>470</v>
      </c>
      <c r="D3" s="389" t="s">
        <v>470</v>
      </c>
      <c r="E3" s="389" t="s">
        <v>470</v>
      </c>
      <c r="F3" s="441" t="s">
        <v>470</v>
      </c>
    </row>
    <row r="4" spans="1:6">
      <c r="A4" s="391" t="s">
        <v>514</v>
      </c>
      <c r="B4" s="427">
        <v>4</v>
      </c>
      <c r="C4" s="427">
        <v>5</v>
      </c>
      <c r="D4" s="443">
        <v>6</v>
      </c>
      <c r="E4" s="427">
        <v>26</v>
      </c>
      <c r="F4" s="444">
        <v>59</v>
      </c>
    </row>
    <row r="5" spans="1:6" ht="42.75">
      <c r="A5" s="391" t="s">
        <v>515</v>
      </c>
      <c r="B5" s="427">
        <v>6</v>
      </c>
      <c r="C5" s="427">
        <v>11</v>
      </c>
      <c r="D5" s="445">
        <v>16</v>
      </c>
      <c r="E5" s="427">
        <v>33</v>
      </c>
      <c r="F5" s="425">
        <v>34</v>
      </c>
    </row>
    <row r="6" spans="1:6" ht="28.5">
      <c r="A6" s="391" t="s">
        <v>516</v>
      </c>
      <c r="B6" s="427">
        <v>14</v>
      </c>
      <c r="C6" s="427">
        <v>13</v>
      </c>
      <c r="D6" s="445">
        <v>23</v>
      </c>
      <c r="E6" s="427">
        <v>40</v>
      </c>
      <c r="F6" s="425">
        <v>11</v>
      </c>
    </row>
    <row r="7" spans="1:6">
      <c r="A7" s="391" t="s">
        <v>517</v>
      </c>
      <c r="B7" s="427">
        <v>24</v>
      </c>
      <c r="C7" s="427">
        <v>23</v>
      </c>
      <c r="D7" s="445">
        <v>19</v>
      </c>
      <c r="E7" s="427">
        <v>23</v>
      </c>
      <c r="F7" s="425">
        <v>10</v>
      </c>
    </row>
    <row r="8" spans="1:6" ht="28.5">
      <c r="A8" s="391" t="s">
        <v>518</v>
      </c>
      <c r="B8" s="427">
        <v>59</v>
      </c>
      <c r="C8" s="427">
        <v>10</v>
      </c>
      <c r="D8" s="445">
        <v>7</v>
      </c>
      <c r="E8" s="427">
        <v>12</v>
      </c>
      <c r="F8" s="425">
        <v>12</v>
      </c>
    </row>
    <row r="9" spans="1:6">
      <c r="A9" s="391" t="s">
        <v>519</v>
      </c>
      <c r="B9" s="427">
        <v>57</v>
      </c>
      <c r="C9" s="427">
        <v>19</v>
      </c>
      <c r="D9" s="445">
        <v>12</v>
      </c>
      <c r="E9" s="427">
        <v>9</v>
      </c>
      <c r="F9" s="425">
        <v>3</v>
      </c>
    </row>
    <row r="10" spans="1:6" ht="29.25" thickBot="1">
      <c r="A10" s="394" t="s">
        <v>520</v>
      </c>
      <c r="B10" s="446">
        <v>92</v>
      </c>
      <c r="C10" s="446">
        <v>4</v>
      </c>
      <c r="D10" s="447">
        <v>2</v>
      </c>
      <c r="E10" s="446">
        <v>1</v>
      </c>
      <c r="F10" s="448">
        <v>1</v>
      </c>
    </row>
    <row r="11" spans="1:6" ht="15.75" thickTop="1">
      <c r="A11" s="26"/>
      <c r="B11" s="26"/>
      <c r="C11" s="26"/>
      <c r="D11" s="26"/>
      <c r="E11" s="26"/>
      <c r="F11" s="26"/>
    </row>
    <row r="12" spans="1:6">
      <c r="A12" s="1" t="s">
        <v>46</v>
      </c>
    </row>
    <row r="13" spans="1:6">
      <c r="A13" s="1" t="s">
        <v>479</v>
      </c>
    </row>
    <row r="14" spans="1:6">
      <c r="A14" s="1" t="s">
        <v>59</v>
      </c>
    </row>
  </sheetData>
  <phoneticPr fontId="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R16"/>
  <sheetViews>
    <sheetView workbookViewId="0">
      <selection activeCell="M13" sqref="M13"/>
    </sheetView>
  </sheetViews>
  <sheetFormatPr defaultColWidth="8.85546875" defaultRowHeight="15"/>
  <cols>
    <col min="1" max="1" width="16.5703125" customWidth="1"/>
    <col min="11" max="11" width="6.85546875" customWidth="1"/>
    <col min="12" max="12" width="8.7109375" customWidth="1"/>
  </cols>
  <sheetData>
    <row r="1" spans="1:18" ht="16.5" thickBot="1">
      <c r="A1" s="2" t="s">
        <v>521</v>
      </c>
      <c r="B1" s="2" t="s">
        <v>522</v>
      </c>
    </row>
    <row r="2" spans="1:18" ht="25.5" customHeight="1" thickTop="1" thickBot="1">
      <c r="A2" s="373" t="s">
        <v>2</v>
      </c>
      <c r="B2" s="4" t="s">
        <v>62</v>
      </c>
      <c r="C2" s="605" t="s">
        <v>415</v>
      </c>
      <c r="D2" s="607"/>
      <c r="E2" s="771" t="s">
        <v>417</v>
      </c>
      <c r="F2" s="772"/>
      <c r="G2" s="607" t="s">
        <v>419</v>
      </c>
      <c r="H2" s="607"/>
      <c r="I2" s="607"/>
      <c r="J2" s="771" t="s">
        <v>420</v>
      </c>
      <c r="K2" s="607"/>
      <c r="L2" s="607"/>
      <c r="M2" s="772"/>
      <c r="N2" s="771" t="s">
        <v>422</v>
      </c>
      <c r="O2" s="607"/>
      <c r="P2" s="772"/>
      <c r="Q2" s="607" t="s">
        <v>424</v>
      </c>
      <c r="R2" s="606"/>
    </row>
    <row r="3" spans="1:18" ht="16.5" thickTop="1" thickBot="1">
      <c r="A3" s="374"/>
      <c r="B3" s="375"/>
      <c r="C3" s="602" t="s">
        <v>482</v>
      </c>
      <c r="D3" s="603"/>
      <c r="E3" s="588"/>
      <c r="F3" s="588"/>
      <c r="G3" s="603"/>
      <c r="H3" s="603"/>
      <c r="I3" s="603"/>
      <c r="J3" s="603"/>
      <c r="K3" s="603"/>
      <c r="L3" s="603"/>
      <c r="M3" s="603"/>
      <c r="N3" s="603"/>
      <c r="O3" s="603"/>
      <c r="P3" s="603"/>
      <c r="Q3" s="603"/>
      <c r="R3" s="725"/>
    </row>
    <row r="4" spans="1:18" ht="16.5" thickTop="1" thickBot="1">
      <c r="A4" s="729" t="s">
        <v>5</v>
      </c>
      <c r="B4" s="376" t="s">
        <v>90</v>
      </c>
      <c r="C4" s="377" t="s">
        <v>236</v>
      </c>
      <c r="D4" s="81" t="s">
        <v>143</v>
      </c>
      <c r="E4" s="377">
        <v>254</v>
      </c>
      <c r="F4" s="378">
        <v>2</v>
      </c>
      <c r="G4" s="731">
        <v>271</v>
      </c>
      <c r="H4" s="732"/>
      <c r="I4" s="378">
        <v>2</v>
      </c>
      <c r="J4" s="731">
        <v>284</v>
      </c>
      <c r="K4" s="732"/>
      <c r="L4" s="773">
        <v>2</v>
      </c>
      <c r="M4" s="774"/>
      <c r="N4" s="377">
        <v>292</v>
      </c>
      <c r="O4" s="773">
        <v>2.1</v>
      </c>
      <c r="P4" s="774"/>
      <c r="Q4" s="377">
        <v>294</v>
      </c>
      <c r="R4" s="378">
        <v>2.2000000000000002</v>
      </c>
    </row>
    <row r="5" spans="1:18" ht="26.25" thickBot="1">
      <c r="A5" s="730"/>
      <c r="B5" s="376" t="s">
        <v>177</v>
      </c>
      <c r="C5" s="377">
        <v>248</v>
      </c>
      <c r="D5" s="378">
        <v>2.6</v>
      </c>
      <c r="E5" s="377">
        <v>257</v>
      </c>
      <c r="F5" s="378">
        <v>0.4</v>
      </c>
      <c r="G5" s="733">
        <v>274</v>
      </c>
      <c r="H5" s="734"/>
      <c r="I5" s="378">
        <v>0.4</v>
      </c>
      <c r="J5" s="733">
        <v>285</v>
      </c>
      <c r="K5" s="734"/>
      <c r="L5" s="775">
        <v>0.4</v>
      </c>
      <c r="M5" s="776"/>
      <c r="N5" s="377">
        <v>291</v>
      </c>
      <c r="O5" s="775">
        <v>0.4</v>
      </c>
      <c r="P5" s="776"/>
      <c r="Q5" s="377">
        <v>295</v>
      </c>
      <c r="R5" s="378">
        <v>0.4</v>
      </c>
    </row>
    <row r="6" spans="1:18" ht="15.75" thickBot="1">
      <c r="A6" s="735" t="s">
        <v>6</v>
      </c>
      <c r="B6" s="376" t="s">
        <v>90</v>
      </c>
      <c r="C6" s="377" t="s">
        <v>236</v>
      </c>
      <c r="D6" s="81" t="s">
        <v>143</v>
      </c>
      <c r="E6" s="377" t="s">
        <v>511</v>
      </c>
      <c r="F6" s="378">
        <v>2.2000000000000002</v>
      </c>
      <c r="G6" s="733" t="s">
        <v>523</v>
      </c>
      <c r="H6" s="734"/>
      <c r="I6" s="378">
        <v>2.2000000000000002</v>
      </c>
      <c r="J6" s="733" t="s">
        <v>428</v>
      </c>
      <c r="K6" s="734"/>
      <c r="L6" s="775">
        <v>2</v>
      </c>
      <c r="M6" s="776"/>
      <c r="N6" s="377" t="s">
        <v>270</v>
      </c>
      <c r="O6" s="775">
        <v>2.4</v>
      </c>
      <c r="P6" s="776"/>
      <c r="Q6" s="377" t="s">
        <v>524</v>
      </c>
      <c r="R6" s="378">
        <v>2.2999999999999998</v>
      </c>
    </row>
    <row r="7" spans="1:18" ht="26.25" thickBot="1">
      <c r="A7" s="730"/>
      <c r="B7" s="376" t="s">
        <v>177</v>
      </c>
      <c r="C7" s="377">
        <v>239</v>
      </c>
      <c r="D7" s="378">
        <v>2.8</v>
      </c>
      <c r="E7" s="377">
        <v>253</v>
      </c>
      <c r="F7" s="378">
        <v>0.4</v>
      </c>
      <c r="G7" s="733">
        <v>271</v>
      </c>
      <c r="H7" s="734"/>
      <c r="I7" s="378">
        <v>0.4</v>
      </c>
      <c r="J7" s="733">
        <v>282</v>
      </c>
      <c r="K7" s="734"/>
      <c r="L7" s="775">
        <v>0.4</v>
      </c>
      <c r="M7" s="776"/>
      <c r="N7" s="377">
        <v>288</v>
      </c>
      <c r="O7" s="775">
        <v>0.4</v>
      </c>
      <c r="P7" s="776"/>
      <c r="Q7" s="377">
        <v>293</v>
      </c>
      <c r="R7" s="378">
        <v>0.4</v>
      </c>
    </row>
    <row r="8" spans="1:18" ht="15.75" thickBot="1">
      <c r="A8" s="735" t="s">
        <v>70</v>
      </c>
      <c r="B8" s="376" t="s">
        <v>90</v>
      </c>
      <c r="C8" s="377" t="s">
        <v>236</v>
      </c>
      <c r="D8" s="81" t="s">
        <v>143</v>
      </c>
      <c r="E8" s="377">
        <v>257</v>
      </c>
      <c r="F8" s="378">
        <v>1.9</v>
      </c>
      <c r="G8" s="733">
        <v>275</v>
      </c>
      <c r="H8" s="734"/>
      <c r="I8" s="378">
        <v>1.7</v>
      </c>
      <c r="J8" s="733">
        <v>286</v>
      </c>
      <c r="K8" s="734"/>
      <c r="L8" s="775">
        <v>1.7</v>
      </c>
      <c r="M8" s="776"/>
      <c r="N8" s="377">
        <v>296</v>
      </c>
      <c r="O8" s="775">
        <v>1.9</v>
      </c>
      <c r="P8" s="776"/>
      <c r="Q8" s="377">
        <v>304</v>
      </c>
      <c r="R8" s="378">
        <v>1.9</v>
      </c>
    </row>
    <row r="9" spans="1:18" ht="26.25" thickBot="1">
      <c r="A9" s="736"/>
      <c r="B9" s="380" t="s">
        <v>177</v>
      </c>
      <c r="C9" s="381">
        <v>245</v>
      </c>
      <c r="D9" s="383">
        <v>4.0999999999999996</v>
      </c>
      <c r="E9" s="381">
        <v>257</v>
      </c>
      <c r="F9" s="383">
        <v>0.5</v>
      </c>
      <c r="G9" s="737">
        <v>277</v>
      </c>
      <c r="H9" s="738"/>
      <c r="I9" s="383">
        <v>0.4</v>
      </c>
      <c r="J9" s="737">
        <v>288</v>
      </c>
      <c r="K9" s="738"/>
      <c r="L9" s="777">
        <v>0.4</v>
      </c>
      <c r="M9" s="778"/>
      <c r="N9" s="381">
        <v>296</v>
      </c>
      <c r="O9" s="777">
        <v>0.4</v>
      </c>
      <c r="P9" s="778"/>
      <c r="Q9" s="381">
        <v>301</v>
      </c>
      <c r="R9" s="384">
        <v>0.4</v>
      </c>
    </row>
    <row r="10" spans="1:18" ht="15.75" thickTop="1">
      <c r="A10" s="26"/>
      <c r="B10" s="26"/>
      <c r="C10" s="26"/>
      <c r="D10" s="26"/>
      <c r="E10" s="26"/>
      <c r="F10" s="26"/>
      <c r="G10" s="26"/>
      <c r="H10" s="26"/>
      <c r="I10" s="26"/>
      <c r="J10" s="26"/>
      <c r="K10" s="26"/>
      <c r="L10" s="26"/>
      <c r="M10" s="26"/>
      <c r="N10" s="26"/>
      <c r="O10" s="26"/>
      <c r="P10" s="26"/>
      <c r="Q10" s="26"/>
      <c r="R10" s="26"/>
    </row>
    <row r="11" spans="1:18" ht="15.75">
      <c r="A11" s="321"/>
    </row>
    <row r="12" spans="1:18">
      <c r="A12" s="1" t="s">
        <v>46</v>
      </c>
    </row>
    <row r="13" spans="1:18">
      <c r="A13" s="1" t="s">
        <v>245</v>
      </c>
    </row>
    <row r="14" spans="1:18">
      <c r="A14" s="28" t="s">
        <v>486</v>
      </c>
    </row>
    <row r="15" spans="1:18">
      <c r="A15" s="1" t="s">
        <v>373</v>
      </c>
    </row>
    <row r="16" spans="1:18">
      <c r="A16" s="1" t="s">
        <v>59</v>
      </c>
    </row>
  </sheetData>
  <mergeCells count="34">
    <mergeCell ref="J7:K7"/>
    <mergeCell ref="A8:A9"/>
    <mergeCell ref="G8:H8"/>
    <mergeCell ref="J8:K8"/>
    <mergeCell ref="L8:M8"/>
    <mergeCell ref="G9:H9"/>
    <mergeCell ref="J9:K9"/>
    <mergeCell ref="L9:M9"/>
    <mergeCell ref="O9:P9"/>
    <mergeCell ref="O8:P8"/>
    <mergeCell ref="O6:P6"/>
    <mergeCell ref="L7:M7"/>
    <mergeCell ref="O7:P7"/>
    <mergeCell ref="A6:A7"/>
    <mergeCell ref="G6:H6"/>
    <mergeCell ref="J6:K6"/>
    <mergeCell ref="L6:M6"/>
    <mergeCell ref="G7:H7"/>
    <mergeCell ref="C3:R3"/>
    <mergeCell ref="A4:A5"/>
    <mergeCell ref="G4:H4"/>
    <mergeCell ref="J4:K4"/>
    <mergeCell ref="L4:M4"/>
    <mergeCell ref="O4:P4"/>
    <mergeCell ref="G5:H5"/>
    <mergeCell ref="J5:K5"/>
    <mergeCell ref="L5:M5"/>
    <mergeCell ref="O5:P5"/>
    <mergeCell ref="Q2:R2"/>
    <mergeCell ref="C2:D2"/>
    <mergeCell ref="E2:F2"/>
    <mergeCell ref="G2:I2"/>
    <mergeCell ref="J2:M2"/>
    <mergeCell ref="N2:P2"/>
  </mergeCells>
  <phoneticPr fontId="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H37"/>
  <sheetViews>
    <sheetView workbookViewId="0">
      <selection activeCell="J5" sqref="J5"/>
    </sheetView>
  </sheetViews>
  <sheetFormatPr defaultColWidth="8.85546875" defaultRowHeight="15"/>
  <cols>
    <col min="1" max="1" width="13.85546875" customWidth="1"/>
    <col min="5" max="8" width="11.5703125" customWidth="1"/>
  </cols>
  <sheetData>
    <row r="1" spans="1:8" ht="15.75">
      <c r="A1" s="2" t="s">
        <v>525</v>
      </c>
      <c r="B1" s="2" t="s">
        <v>526</v>
      </c>
    </row>
    <row r="3" spans="1:8" ht="63.75">
      <c r="D3" s="565"/>
      <c r="E3" s="573" t="s">
        <v>444</v>
      </c>
      <c r="F3" s="574" t="s">
        <v>443</v>
      </c>
      <c r="G3" s="574" t="s">
        <v>442</v>
      </c>
      <c r="H3" s="575" t="s">
        <v>713</v>
      </c>
    </row>
    <row r="4" spans="1:8">
      <c r="D4" s="576" t="s">
        <v>471</v>
      </c>
      <c r="E4" s="565"/>
      <c r="F4" s="565"/>
      <c r="G4" s="565"/>
      <c r="H4" s="565"/>
    </row>
    <row r="5" spans="1:8">
      <c r="D5" s="576" t="s">
        <v>706</v>
      </c>
      <c r="E5" s="577">
        <v>3</v>
      </c>
      <c r="F5" s="577">
        <v>4</v>
      </c>
      <c r="G5" s="577">
        <v>5</v>
      </c>
      <c r="H5" s="578">
        <v>87</v>
      </c>
    </row>
    <row r="6" spans="1:8">
      <c r="D6" s="576" t="s">
        <v>56</v>
      </c>
      <c r="E6" s="577">
        <v>11</v>
      </c>
      <c r="F6" s="577">
        <v>7</v>
      </c>
      <c r="G6" s="577">
        <v>7</v>
      </c>
      <c r="H6" s="578">
        <v>75</v>
      </c>
    </row>
    <row r="7" spans="1:8">
      <c r="D7" s="565"/>
      <c r="E7" s="565"/>
      <c r="F7" s="565"/>
      <c r="G7" s="565"/>
      <c r="H7" s="565"/>
    </row>
    <row r="8" spans="1:8">
      <c r="D8" s="576" t="s">
        <v>472</v>
      </c>
      <c r="E8" s="577"/>
      <c r="F8" s="577"/>
      <c r="G8" s="577"/>
      <c r="H8" s="578"/>
    </row>
    <row r="9" spans="1:8">
      <c r="D9" s="576" t="s">
        <v>706</v>
      </c>
      <c r="E9" s="577">
        <v>6</v>
      </c>
      <c r="F9" s="577">
        <v>5</v>
      </c>
      <c r="G9" s="577">
        <v>8</v>
      </c>
      <c r="H9" s="578">
        <v>82</v>
      </c>
    </row>
    <row r="10" spans="1:8">
      <c r="D10" s="576" t="s">
        <v>56</v>
      </c>
      <c r="E10" s="577">
        <v>8</v>
      </c>
      <c r="F10" s="577">
        <v>5</v>
      </c>
      <c r="G10" s="577">
        <v>7</v>
      </c>
      <c r="H10" s="578">
        <v>80</v>
      </c>
    </row>
    <row r="11" spans="1:8">
      <c r="D11" s="565"/>
      <c r="E11" s="565"/>
      <c r="F11" s="565"/>
      <c r="G11" s="565"/>
      <c r="H11" s="565"/>
    </row>
    <row r="12" spans="1:8">
      <c r="D12" s="576" t="s">
        <v>473</v>
      </c>
      <c r="E12" s="577"/>
      <c r="F12" s="577"/>
      <c r="G12" s="577"/>
      <c r="H12" s="578"/>
    </row>
    <row r="13" spans="1:8">
      <c r="D13" s="576" t="s">
        <v>706</v>
      </c>
      <c r="E13" s="577">
        <v>6</v>
      </c>
      <c r="F13" s="577">
        <v>9</v>
      </c>
      <c r="G13" s="577">
        <v>28</v>
      </c>
      <c r="H13" s="578">
        <v>58</v>
      </c>
    </row>
    <row r="14" spans="1:8">
      <c r="D14" s="576" t="s">
        <v>56</v>
      </c>
      <c r="E14" s="577">
        <v>12</v>
      </c>
      <c r="F14" s="577">
        <v>13</v>
      </c>
      <c r="G14" s="577">
        <v>30</v>
      </c>
      <c r="H14" s="578">
        <v>45</v>
      </c>
    </row>
    <row r="15" spans="1:8">
      <c r="D15" s="565"/>
      <c r="E15" s="565"/>
      <c r="F15" s="565"/>
      <c r="G15" s="565"/>
      <c r="H15" s="565"/>
    </row>
    <row r="16" spans="1:8">
      <c r="D16" s="576" t="s">
        <v>474</v>
      </c>
      <c r="E16" s="577"/>
      <c r="F16" s="577"/>
      <c r="G16" s="577"/>
      <c r="H16" s="578"/>
    </row>
    <row r="17" spans="4:8">
      <c r="D17" s="576" t="s">
        <v>706</v>
      </c>
      <c r="E17" s="577">
        <v>18</v>
      </c>
      <c r="F17" s="577">
        <v>18</v>
      </c>
      <c r="G17" s="577">
        <v>11</v>
      </c>
      <c r="H17" s="578">
        <v>53</v>
      </c>
    </row>
    <row r="18" spans="4:8">
      <c r="D18" s="576" t="s">
        <v>56</v>
      </c>
      <c r="E18" s="577">
        <v>24</v>
      </c>
      <c r="F18" s="577">
        <v>22</v>
      </c>
      <c r="G18" s="577">
        <v>14</v>
      </c>
      <c r="H18" s="578">
        <v>40</v>
      </c>
    </row>
    <row r="19" spans="4:8">
      <c r="D19" s="565"/>
      <c r="E19" s="565"/>
      <c r="F19" s="565"/>
      <c r="G19" s="565"/>
      <c r="H19" s="565"/>
    </row>
    <row r="20" spans="4:8">
      <c r="D20" s="576" t="s">
        <v>475</v>
      </c>
      <c r="E20" s="577"/>
      <c r="F20" s="577"/>
      <c r="G20" s="577"/>
      <c r="H20" s="578"/>
    </row>
    <row r="21" spans="4:8">
      <c r="D21" s="576" t="s">
        <v>706</v>
      </c>
      <c r="E21" s="577">
        <v>11</v>
      </c>
      <c r="F21" s="577">
        <v>22</v>
      </c>
      <c r="G21" s="577">
        <v>16</v>
      </c>
      <c r="H21" s="578">
        <v>50</v>
      </c>
    </row>
    <row r="22" spans="4:8">
      <c r="D22" s="576" t="s">
        <v>56</v>
      </c>
      <c r="E22" s="577">
        <v>22</v>
      </c>
      <c r="F22" s="577">
        <v>32</v>
      </c>
      <c r="G22" s="577">
        <v>17</v>
      </c>
      <c r="H22" s="578">
        <v>28</v>
      </c>
    </row>
    <row r="23" spans="4:8">
      <c r="D23" s="565"/>
      <c r="E23" s="565"/>
      <c r="F23" s="565"/>
      <c r="G23" s="565"/>
      <c r="H23" s="565"/>
    </row>
    <row r="24" spans="4:8">
      <c r="D24" s="576" t="s">
        <v>476</v>
      </c>
      <c r="E24" s="577"/>
      <c r="F24" s="577"/>
      <c r="G24" s="577"/>
      <c r="H24" s="578"/>
    </row>
    <row r="25" spans="4:8">
      <c r="D25" s="576" t="s">
        <v>706</v>
      </c>
      <c r="E25" s="577">
        <v>31</v>
      </c>
      <c r="F25" s="577">
        <v>31</v>
      </c>
      <c r="G25" s="577">
        <v>18</v>
      </c>
      <c r="H25" s="578">
        <v>21</v>
      </c>
    </row>
    <row r="26" spans="4:8">
      <c r="D26" s="576" t="s">
        <v>56</v>
      </c>
      <c r="E26" s="577">
        <v>31</v>
      </c>
      <c r="F26" s="577">
        <v>34</v>
      </c>
      <c r="G26" s="577">
        <v>17</v>
      </c>
      <c r="H26" s="578">
        <v>17</v>
      </c>
    </row>
    <row r="27" spans="4:8">
      <c r="D27" s="565"/>
      <c r="E27" s="565"/>
      <c r="F27" s="565"/>
      <c r="G27" s="565"/>
      <c r="H27" s="565"/>
    </row>
    <row r="28" spans="4:8">
      <c r="D28" s="576" t="s">
        <v>477</v>
      </c>
      <c r="E28" s="577"/>
      <c r="F28" s="577"/>
      <c r="G28" s="577"/>
      <c r="H28" s="578"/>
    </row>
    <row r="29" spans="4:8">
      <c r="D29" s="576" t="s">
        <v>706</v>
      </c>
      <c r="E29" s="577">
        <v>51</v>
      </c>
      <c r="F29" s="577">
        <v>17</v>
      </c>
      <c r="G29" s="577">
        <v>13</v>
      </c>
      <c r="H29" s="578">
        <v>19</v>
      </c>
    </row>
    <row r="30" spans="4:8">
      <c r="D30" s="576" t="s">
        <v>56</v>
      </c>
      <c r="E30" s="577">
        <v>37</v>
      </c>
      <c r="F30" s="577">
        <v>19</v>
      </c>
      <c r="G30" s="577">
        <v>18</v>
      </c>
      <c r="H30" s="578">
        <v>26</v>
      </c>
    </row>
    <row r="31" spans="4:8">
      <c r="D31" s="565"/>
      <c r="E31" s="565"/>
      <c r="F31" s="565"/>
      <c r="G31" s="565"/>
      <c r="H31" s="565"/>
    </row>
    <row r="32" spans="4:8">
      <c r="D32" s="576" t="s">
        <v>478</v>
      </c>
      <c r="E32" s="577"/>
      <c r="F32" s="577"/>
      <c r="G32" s="577"/>
      <c r="H32" s="578"/>
    </row>
    <row r="33" spans="1:8">
      <c r="D33" s="576" t="s">
        <v>706</v>
      </c>
      <c r="E33" s="577">
        <v>38</v>
      </c>
      <c r="F33" s="577">
        <v>29</v>
      </c>
      <c r="G33" s="577">
        <v>17</v>
      </c>
      <c r="H33" s="578">
        <v>16</v>
      </c>
    </row>
    <row r="34" spans="1:8">
      <c r="D34" s="576" t="s">
        <v>56</v>
      </c>
      <c r="E34" s="577">
        <v>47</v>
      </c>
      <c r="F34" s="577">
        <v>25</v>
      </c>
      <c r="G34" s="577">
        <v>14</v>
      </c>
      <c r="H34" s="578">
        <v>14</v>
      </c>
    </row>
    <row r="36" spans="1:8">
      <c r="A36" s="1" t="s">
        <v>46</v>
      </c>
    </row>
    <row r="37" spans="1:8">
      <c r="A37" s="1" t="s">
        <v>479</v>
      </c>
    </row>
  </sheetData>
  <phoneticPr fontId="0"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dimension ref="A1:F18"/>
  <sheetViews>
    <sheetView workbookViewId="0">
      <selection activeCell="I16" sqref="I16"/>
    </sheetView>
  </sheetViews>
  <sheetFormatPr defaultColWidth="8.85546875" defaultRowHeight="15"/>
  <cols>
    <col min="1" max="1" width="13.28515625" customWidth="1"/>
  </cols>
  <sheetData>
    <row r="1" spans="1:6" ht="15.75">
      <c r="A1" s="2" t="s">
        <v>527</v>
      </c>
      <c r="B1" s="2" t="s">
        <v>528</v>
      </c>
    </row>
    <row r="2" spans="1:6" ht="15.75">
      <c r="A2" s="321"/>
    </row>
    <row r="3" spans="1:6">
      <c r="A3" t="s">
        <v>90</v>
      </c>
      <c r="B3" t="s">
        <v>417</v>
      </c>
      <c r="C3" t="s">
        <v>419</v>
      </c>
      <c r="D3" t="s">
        <v>420</v>
      </c>
      <c r="E3" t="s">
        <v>422</v>
      </c>
      <c r="F3" t="s">
        <v>424</v>
      </c>
    </row>
    <row r="4" spans="1:6">
      <c r="A4" t="s">
        <v>714</v>
      </c>
      <c r="B4" s="579">
        <v>240.38864483399999</v>
      </c>
      <c r="C4" s="579">
        <v>254.66671015665801</v>
      </c>
      <c r="D4" s="579">
        <v>268.522905918807</v>
      </c>
      <c r="E4" s="579">
        <v>278.02104832287699</v>
      </c>
      <c r="F4" s="579">
        <v>283.27453551596102</v>
      </c>
    </row>
    <row r="5" spans="1:6">
      <c r="A5" t="s">
        <v>715</v>
      </c>
      <c r="B5" s="579">
        <v>242.45217522936301</v>
      </c>
      <c r="C5" s="579">
        <v>269.05754360163502</v>
      </c>
      <c r="D5" s="579">
        <v>284.59918415047201</v>
      </c>
      <c r="E5" s="579">
        <v>289.55233850258099</v>
      </c>
      <c r="F5" s="579">
        <v>297.69621785342503</v>
      </c>
    </row>
    <row r="6" spans="1:6">
      <c r="A6" t="s">
        <v>551</v>
      </c>
      <c r="B6" s="579">
        <v>238.33728748514901</v>
      </c>
      <c r="C6" s="579">
        <v>273.18154182759599</v>
      </c>
      <c r="D6" s="579">
        <v>280.86676589313299</v>
      </c>
      <c r="E6" s="579">
        <v>290.89629735138698</v>
      </c>
      <c r="F6" s="579">
        <v>290.43765079752302</v>
      </c>
    </row>
    <row r="7" spans="1:6">
      <c r="A7" t="s">
        <v>716</v>
      </c>
      <c r="B7" s="579">
        <v>239.12892010413699</v>
      </c>
      <c r="C7" s="579">
        <v>260.43414047166101</v>
      </c>
      <c r="D7" s="579">
        <v>272.67933032971001</v>
      </c>
      <c r="E7" s="579">
        <v>283.66431385739997</v>
      </c>
      <c r="F7" s="579">
        <v>288.8577400739</v>
      </c>
    </row>
    <row r="8" spans="1:6">
      <c r="A8" t="s">
        <v>717</v>
      </c>
      <c r="B8" s="579">
        <v>227.28412334606699</v>
      </c>
      <c r="C8" s="579">
        <v>254.906255294153</v>
      </c>
      <c r="D8" s="579">
        <v>267.86264129356698</v>
      </c>
      <c r="E8" s="579">
        <v>272.79427124039</v>
      </c>
      <c r="F8" s="579">
        <v>287.86204604843698</v>
      </c>
    </row>
    <row r="9" spans="1:6">
      <c r="B9" s="579"/>
      <c r="C9" s="579"/>
      <c r="D9" s="579"/>
      <c r="E9" s="579"/>
      <c r="F9" s="579"/>
    </row>
    <row r="10" spans="1:6">
      <c r="B10" s="579"/>
      <c r="C10" s="579"/>
      <c r="D10" s="579"/>
      <c r="E10" s="579"/>
      <c r="F10" s="579"/>
    </row>
    <row r="11" spans="1:6">
      <c r="A11" t="s">
        <v>542</v>
      </c>
      <c r="B11" s="579" t="s">
        <v>417</v>
      </c>
      <c r="C11" s="579" t="s">
        <v>419</v>
      </c>
      <c r="D11" s="579" t="s">
        <v>420</v>
      </c>
      <c r="E11" s="579" t="s">
        <v>422</v>
      </c>
      <c r="F11" s="579" t="s">
        <v>424</v>
      </c>
    </row>
    <row r="12" spans="1:6">
      <c r="A12" t="s">
        <v>718</v>
      </c>
      <c r="B12" s="579">
        <v>253.55850620221301</v>
      </c>
      <c r="C12" s="579">
        <v>271.48439053490802</v>
      </c>
      <c r="D12" s="579">
        <v>281.50926331692301</v>
      </c>
      <c r="E12" s="579">
        <v>289.697183336092</v>
      </c>
      <c r="F12" s="579">
        <v>294.08097725908402</v>
      </c>
    </row>
    <row r="13" spans="1:6">
      <c r="A13" t="s">
        <v>715</v>
      </c>
      <c r="B13" s="579">
        <v>253.72618327415501</v>
      </c>
      <c r="C13" s="579">
        <v>276.26463281510598</v>
      </c>
      <c r="D13" s="579">
        <v>290.62823333779301</v>
      </c>
      <c r="E13" s="579">
        <v>295.18315439652099</v>
      </c>
      <c r="F13" s="579">
        <v>297.92967325395</v>
      </c>
    </row>
    <row r="14" spans="1:6">
      <c r="A14" t="s">
        <v>551</v>
      </c>
      <c r="B14" s="579">
        <v>247.74312714873901</v>
      </c>
      <c r="C14" s="579">
        <v>273.298344779464</v>
      </c>
      <c r="D14" s="579">
        <v>285.310898558129</v>
      </c>
      <c r="E14" s="579">
        <v>291.81018404310998</v>
      </c>
      <c r="F14" s="579">
        <v>291.52281200484202</v>
      </c>
    </row>
    <row r="15" spans="1:6">
      <c r="A15" t="s">
        <v>716</v>
      </c>
      <c r="B15" s="579">
        <v>239.67701134257899</v>
      </c>
      <c r="C15" s="579">
        <v>263.30997480543402</v>
      </c>
      <c r="D15" s="579">
        <v>276.22894271114399</v>
      </c>
      <c r="E15" s="579">
        <v>282.224453750257</v>
      </c>
      <c r="F15" s="579">
        <v>284.53293292283399</v>
      </c>
    </row>
    <row r="16" spans="1:6">
      <c r="A16" t="s">
        <v>717</v>
      </c>
      <c r="B16" s="579">
        <v>232.10745688649001</v>
      </c>
      <c r="C16" s="579">
        <v>252.79779865445201</v>
      </c>
      <c r="D16" s="579">
        <v>264.38366970022901</v>
      </c>
      <c r="E16" s="579">
        <v>270.01782934635997</v>
      </c>
      <c r="F16" s="579">
        <v>275.18021634023103</v>
      </c>
    </row>
    <row r="18" spans="1:1" ht="15.75">
      <c r="A18" s="321" t="s">
        <v>10</v>
      </c>
    </row>
  </sheetData>
  <phoneticPr fontId="0"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dimension ref="A1:F21"/>
  <sheetViews>
    <sheetView workbookViewId="0">
      <selection activeCell="I11" sqref="I11"/>
    </sheetView>
  </sheetViews>
  <sheetFormatPr defaultColWidth="8.85546875" defaultRowHeight="15"/>
  <cols>
    <col min="1" max="1" width="9" customWidth="1"/>
    <col min="2" max="2" width="14.28515625" customWidth="1"/>
    <col min="3" max="4" width="11.7109375" customWidth="1"/>
    <col min="5" max="5" width="13.140625" customWidth="1"/>
    <col min="6" max="6" width="11.7109375" customWidth="1"/>
  </cols>
  <sheetData>
    <row r="1" spans="1:6" ht="15.75">
      <c r="A1" s="2" t="s">
        <v>529</v>
      </c>
      <c r="B1" s="2" t="s">
        <v>530</v>
      </c>
    </row>
    <row r="3" spans="1:6" ht="60">
      <c r="C3" s="26" t="s">
        <v>444</v>
      </c>
      <c r="D3" s="26" t="s">
        <v>443</v>
      </c>
      <c r="E3" s="26" t="s">
        <v>442</v>
      </c>
      <c r="F3" s="26" t="s">
        <v>713</v>
      </c>
    </row>
    <row r="4" spans="1:6">
      <c r="B4" t="s">
        <v>490</v>
      </c>
    </row>
    <row r="5" spans="1:6">
      <c r="A5" t="s">
        <v>719</v>
      </c>
      <c r="B5" t="s">
        <v>706</v>
      </c>
      <c r="C5">
        <v>11</v>
      </c>
      <c r="D5">
        <v>13</v>
      </c>
      <c r="E5">
        <v>14</v>
      </c>
      <c r="F5">
        <v>62</v>
      </c>
    </row>
    <row r="6" spans="1:6">
      <c r="A6" t="s">
        <v>719</v>
      </c>
      <c r="B6" t="s">
        <v>56</v>
      </c>
      <c r="C6">
        <v>16</v>
      </c>
      <c r="D6">
        <v>11</v>
      </c>
      <c r="E6">
        <v>12</v>
      </c>
      <c r="F6">
        <v>61</v>
      </c>
    </row>
    <row r="8" spans="1:6">
      <c r="B8" t="s">
        <v>491</v>
      </c>
    </row>
    <row r="9" spans="1:6">
      <c r="A9" t="s">
        <v>720</v>
      </c>
      <c r="B9" t="s">
        <v>706</v>
      </c>
      <c r="C9">
        <v>14</v>
      </c>
      <c r="D9">
        <v>45</v>
      </c>
      <c r="E9">
        <v>27</v>
      </c>
      <c r="F9">
        <v>14</v>
      </c>
    </row>
    <row r="10" spans="1:6">
      <c r="A10" t="s">
        <v>720</v>
      </c>
      <c r="B10" t="s">
        <v>56</v>
      </c>
      <c r="C10">
        <v>33</v>
      </c>
      <c r="D10">
        <v>41</v>
      </c>
      <c r="E10">
        <v>18</v>
      </c>
      <c r="F10">
        <v>8</v>
      </c>
    </row>
    <row r="12" spans="1:6">
      <c r="B12" t="s">
        <v>492</v>
      </c>
    </row>
    <row r="13" spans="1:6">
      <c r="A13" t="s">
        <v>721</v>
      </c>
      <c r="B13" t="s">
        <v>706</v>
      </c>
      <c r="C13">
        <v>83</v>
      </c>
      <c r="D13">
        <v>9</v>
      </c>
      <c r="E13">
        <v>4</v>
      </c>
      <c r="F13">
        <v>4</v>
      </c>
    </row>
    <row r="14" spans="1:6">
      <c r="A14" t="s">
        <v>721</v>
      </c>
      <c r="B14" t="s">
        <v>56</v>
      </c>
      <c r="C14">
        <v>80</v>
      </c>
      <c r="D14">
        <v>10</v>
      </c>
      <c r="E14">
        <v>5</v>
      </c>
      <c r="F14">
        <v>6</v>
      </c>
    </row>
    <row r="16" spans="1:6">
      <c r="B16" t="s">
        <v>493</v>
      </c>
    </row>
    <row r="17" spans="1:6">
      <c r="A17" t="s">
        <v>722</v>
      </c>
      <c r="B17" t="s">
        <v>706</v>
      </c>
      <c r="C17">
        <v>91</v>
      </c>
      <c r="D17">
        <v>5</v>
      </c>
      <c r="E17">
        <v>2</v>
      </c>
      <c r="F17">
        <v>3</v>
      </c>
    </row>
    <row r="18" spans="1:6">
      <c r="A18" t="s">
        <v>722</v>
      </c>
      <c r="B18" t="s">
        <v>56</v>
      </c>
      <c r="C18">
        <v>91</v>
      </c>
      <c r="D18">
        <v>6</v>
      </c>
      <c r="E18">
        <v>2</v>
      </c>
      <c r="F18">
        <v>2</v>
      </c>
    </row>
    <row r="20" spans="1:6">
      <c r="A20" s="1" t="s">
        <v>46</v>
      </c>
    </row>
    <row r="21" spans="1:6">
      <c r="A21" s="1" t="s">
        <v>479</v>
      </c>
    </row>
  </sheetData>
  <phoneticPr fontId="0"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dimension ref="A1:E27"/>
  <sheetViews>
    <sheetView workbookViewId="0">
      <selection activeCell="L21" sqref="L21"/>
    </sheetView>
  </sheetViews>
  <sheetFormatPr defaultColWidth="8.85546875" defaultRowHeight="15"/>
  <cols>
    <col min="1" max="1" width="13.85546875" customWidth="1"/>
  </cols>
  <sheetData>
    <row r="1" spans="1:5" ht="15.75">
      <c r="A1" s="2" t="s">
        <v>531</v>
      </c>
      <c r="B1" s="2" t="s">
        <v>532</v>
      </c>
    </row>
    <row r="3" spans="1:5">
      <c r="B3" t="s">
        <v>444</v>
      </c>
      <c r="C3" t="s">
        <v>443</v>
      </c>
      <c r="D3" t="s">
        <v>442</v>
      </c>
      <c r="E3" t="s">
        <v>713</v>
      </c>
    </row>
    <row r="4" spans="1:5">
      <c r="A4" t="s">
        <v>500</v>
      </c>
    </row>
    <row r="5" spans="1:5">
      <c r="A5" t="s">
        <v>706</v>
      </c>
      <c r="B5">
        <v>15</v>
      </c>
      <c r="C5">
        <v>16</v>
      </c>
      <c r="D5">
        <v>18</v>
      </c>
      <c r="E5">
        <v>51</v>
      </c>
    </row>
    <row r="6" spans="1:5">
      <c r="A6" t="s">
        <v>56</v>
      </c>
      <c r="B6">
        <v>24</v>
      </c>
      <c r="C6">
        <v>19</v>
      </c>
      <c r="D6">
        <v>19</v>
      </c>
      <c r="E6">
        <v>37</v>
      </c>
    </row>
    <row r="8" spans="1:5">
      <c r="A8" t="s">
        <v>723</v>
      </c>
    </row>
    <row r="9" spans="1:5">
      <c r="A9" t="s">
        <v>706</v>
      </c>
      <c r="B9">
        <v>24</v>
      </c>
      <c r="C9">
        <v>23</v>
      </c>
      <c r="D9">
        <v>21</v>
      </c>
      <c r="E9">
        <v>32</v>
      </c>
    </row>
    <row r="10" spans="1:5">
      <c r="A10" t="s">
        <v>56</v>
      </c>
      <c r="B10">
        <v>21</v>
      </c>
      <c r="C10">
        <v>20</v>
      </c>
      <c r="D10">
        <v>22</v>
      </c>
      <c r="E10">
        <v>37</v>
      </c>
    </row>
    <row r="12" spans="1:5">
      <c r="A12" t="s">
        <v>502</v>
      </c>
    </row>
    <row r="13" spans="1:5">
      <c r="A13" t="s">
        <v>706</v>
      </c>
      <c r="B13">
        <v>43</v>
      </c>
      <c r="C13">
        <v>21</v>
      </c>
      <c r="D13">
        <v>14</v>
      </c>
      <c r="E13">
        <v>22</v>
      </c>
    </row>
    <row r="14" spans="1:5">
      <c r="A14" t="s">
        <v>56</v>
      </c>
      <c r="B14">
        <v>43</v>
      </c>
      <c r="C14">
        <v>20</v>
      </c>
      <c r="D14">
        <v>14</v>
      </c>
      <c r="E14">
        <v>23</v>
      </c>
    </row>
    <row r="16" spans="1:5">
      <c r="A16" t="s">
        <v>724</v>
      </c>
    </row>
    <row r="17" spans="1:5">
      <c r="A17" t="s">
        <v>706</v>
      </c>
      <c r="B17">
        <v>77</v>
      </c>
      <c r="C17">
        <v>11</v>
      </c>
      <c r="D17">
        <v>5</v>
      </c>
      <c r="E17">
        <v>7</v>
      </c>
    </row>
    <row r="18" spans="1:5">
      <c r="A18" t="s">
        <v>56</v>
      </c>
      <c r="B18">
        <v>56</v>
      </c>
      <c r="C18">
        <v>15</v>
      </c>
      <c r="D18">
        <v>9</v>
      </c>
      <c r="E18">
        <v>20</v>
      </c>
    </row>
    <row r="20" spans="1:5">
      <c r="A20" t="s">
        <v>505</v>
      </c>
    </row>
    <row r="21" spans="1:5">
      <c r="A21" t="s">
        <v>706</v>
      </c>
      <c r="B21">
        <v>78</v>
      </c>
      <c r="C21">
        <v>13</v>
      </c>
      <c r="D21">
        <v>5</v>
      </c>
      <c r="E21">
        <v>3</v>
      </c>
    </row>
    <row r="22" spans="1:5">
      <c r="A22" t="s">
        <v>56</v>
      </c>
      <c r="B22">
        <v>74</v>
      </c>
      <c r="C22">
        <v>15</v>
      </c>
      <c r="D22">
        <v>6</v>
      </c>
      <c r="E22">
        <v>5</v>
      </c>
    </row>
    <row r="24" spans="1:5">
      <c r="A24" t="s">
        <v>725</v>
      </c>
    </row>
    <row r="25" spans="1:5">
      <c r="A25" t="s">
        <v>706</v>
      </c>
      <c r="B25">
        <v>91</v>
      </c>
      <c r="C25">
        <v>5</v>
      </c>
      <c r="D25">
        <v>2</v>
      </c>
      <c r="E25">
        <v>3</v>
      </c>
    </row>
    <row r="26" spans="1:5">
      <c r="A26" t="s">
        <v>56</v>
      </c>
      <c r="B26">
        <v>87</v>
      </c>
      <c r="C26">
        <v>6</v>
      </c>
      <c r="D26">
        <v>2</v>
      </c>
      <c r="E26">
        <v>4</v>
      </c>
    </row>
    <row r="27" spans="1:5">
      <c r="A27" s="1" t="s">
        <v>479</v>
      </c>
    </row>
  </sheetData>
  <phoneticPr fontId="0"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dimension ref="A1:E33"/>
  <sheetViews>
    <sheetView workbookViewId="0">
      <selection activeCell="G12" sqref="G12"/>
    </sheetView>
  </sheetViews>
  <sheetFormatPr defaultColWidth="8.85546875" defaultRowHeight="15"/>
  <cols>
    <col min="1" max="1" width="13.85546875" customWidth="1"/>
  </cols>
  <sheetData>
    <row r="1" spans="1:5" ht="15.75">
      <c r="A1" s="2" t="s">
        <v>533</v>
      </c>
      <c r="B1" s="2" t="s">
        <v>534</v>
      </c>
    </row>
    <row r="3" spans="1:5">
      <c r="B3" t="s">
        <v>444</v>
      </c>
      <c r="C3" t="s">
        <v>443</v>
      </c>
      <c r="D3" t="s">
        <v>442</v>
      </c>
      <c r="E3" t="s">
        <v>713</v>
      </c>
    </row>
    <row r="4" spans="1:5">
      <c r="A4" t="s">
        <v>514</v>
      </c>
    </row>
    <row r="5" spans="1:5">
      <c r="A5" t="s">
        <v>706</v>
      </c>
      <c r="B5">
        <v>4</v>
      </c>
      <c r="C5">
        <v>5</v>
      </c>
      <c r="D5">
        <v>6</v>
      </c>
      <c r="E5">
        <v>85</v>
      </c>
    </row>
    <row r="6" spans="1:5">
      <c r="A6" t="s">
        <v>56</v>
      </c>
      <c r="B6">
        <v>6</v>
      </c>
      <c r="C6">
        <v>5</v>
      </c>
      <c r="D6">
        <v>7</v>
      </c>
      <c r="E6">
        <v>82</v>
      </c>
    </row>
    <row r="8" spans="1:5">
      <c r="A8" t="s">
        <v>726</v>
      </c>
    </row>
    <row r="9" spans="1:5">
      <c r="A9" t="s">
        <v>706</v>
      </c>
      <c r="B9">
        <v>6</v>
      </c>
      <c r="C9">
        <v>11</v>
      </c>
      <c r="D9">
        <v>16</v>
      </c>
      <c r="E9">
        <v>67</v>
      </c>
    </row>
    <row r="10" spans="1:5">
      <c r="A10" t="s">
        <v>56</v>
      </c>
      <c r="B10">
        <v>6</v>
      </c>
      <c r="C10">
        <v>9</v>
      </c>
      <c r="D10">
        <v>15</v>
      </c>
      <c r="E10">
        <v>70</v>
      </c>
    </row>
    <row r="12" spans="1:5">
      <c r="A12" t="s">
        <v>727</v>
      </c>
    </row>
    <row r="13" spans="1:5">
      <c r="A13" t="s">
        <v>706</v>
      </c>
      <c r="B13">
        <v>14</v>
      </c>
      <c r="C13">
        <v>13</v>
      </c>
      <c r="D13">
        <v>23</v>
      </c>
      <c r="E13">
        <v>51</v>
      </c>
    </row>
    <row r="14" spans="1:5">
      <c r="A14" t="s">
        <v>56</v>
      </c>
      <c r="B14">
        <v>21</v>
      </c>
      <c r="C14">
        <v>15</v>
      </c>
      <c r="D14">
        <v>27</v>
      </c>
      <c r="E14">
        <v>38</v>
      </c>
    </row>
    <row r="16" spans="1:5">
      <c r="A16" t="s">
        <v>728</v>
      </c>
    </row>
    <row r="17" spans="1:5">
      <c r="A17" t="s">
        <v>706</v>
      </c>
      <c r="B17">
        <v>24</v>
      </c>
      <c r="C17">
        <v>23</v>
      </c>
      <c r="D17">
        <v>19</v>
      </c>
      <c r="E17">
        <v>33</v>
      </c>
    </row>
    <row r="18" spans="1:5">
      <c r="A18" t="s">
        <v>56</v>
      </c>
      <c r="B18">
        <v>26</v>
      </c>
      <c r="C18">
        <v>22</v>
      </c>
      <c r="D18">
        <v>20</v>
      </c>
      <c r="E18">
        <v>32</v>
      </c>
    </row>
    <row r="20" spans="1:5">
      <c r="A20" t="s">
        <v>729</v>
      </c>
    </row>
    <row r="21" spans="1:5">
      <c r="A21" t="s">
        <v>706</v>
      </c>
      <c r="B21">
        <v>59</v>
      </c>
      <c r="C21">
        <v>10</v>
      </c>
      <c r="D21">
        <v>7</v>
      </c>
      <c r="E21">
        <v>24</v>
      </c>
    </row>
    <row r="22" spans="1:5">
      <c r="A22" t="s">
        <v>56</v>
      </c>
      <c r="B22">
        <v>56</v>
      </c>
      <c r="C22">
        <v>10</v>
      </c>
      <c r="D22">
        <v>8</v>
      </c>
      <c r="E22">
        <v>26</v>
      </c>
    </row>
    <row r="24" spans="1:5">
      <c r="A24" t="s">
        <v>730</v>
      </c>
    </row>
    <row r="25" spans="1:5">
      <c r="A25" t="s">
        <v>706</v>
      </c>
      <c r="B25">
        <v>57</v>
      </c>
      <c r="C25">
        <v>19</v>
      </c>
      <c r="D25">
        <v>12</v>
      </c>
      <c r="E25">
        <v>12</v>
      </c>
    </row>
    <row r="26" spans="1:5">
      <c r="A26" t="s">
        <v>56</v>
      </c>
      <c r="B26">
        <v>52</v>
      </c>
      <c r="C26">
        <v>23</v>
      </c>
      <c r="D26">
        <v>13</v>
      </c>
      <c r="E26">
        <v>12</v>
      </c>
    </row>
    <row r="28" spans="1:5">
      <c r="A28" t="s">
        <v>520</v>
      </c>
    </row>
    <row r="29" spans="1:5">
      <c r="A29" t="s">
        <v>706</v>
      </c>
      <c r="B29">
        <v>92</v>
      </c>
      <c r="C29">
        <v>4</v>
      </c>
      <c r="D29">
        <v>2</v>
      </c>
      <c r="E29">
        <v>2</v>
      </c>
    </row>
    <row r="30" spans="1:5">
      <c r="A30" t="s">
        <v>56</v>
      </c>
      <c r="B30">
        <v>89</v>
      </c>
      <c r="C30">
        <v>6</v>
      </c>
      <c r="D30">
        <v>2</v>
      </c>
      <c r="E30">
        <v>3</v>
      </c>
    </row>
    <row r="32" spans="1:5">
      <c r="A32" s="1" t="s">
        <v>46</v>
      </c>
    </row>
    <row r="33" spans="1:1">
      <c r="A33" s="1" t="s">
        <v>479</v>
      </c>
    </row>
  </sheetData>
  <phoneticPr fontId="0"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G17"/>
  <sheetViews>
    <sheetView workbookViewId="0"/>
  </sheetViews>
  <sheetFormatPr defaultRowHeight="15"/>
  <cols>
    <col min="1" max="1" width="31.42578125" customWidth="1"/>
  </cols>
  <sheetData>
    <row r="1" spans="1:7" ht="16.5" thickBot="1">
      <c r="A1" s="2" t="s">
        <v>68</v>
      </c>
    </row>
    <row r="2" spans="1:7" ht="16.5" thickTop="1" thickBot="1">
      <c r="A2" s="3" t="s">
        <v>69</v>
      </c>
      <c r="B2" s="605" t="s">
        <v>5</v>
      </c>
      <c r="C2" s="606"/>
      <c r="D2" s="605" t="s">
        <v>6</v>
      </c>
      <c r="E2" s="606"/>
      <c r="F2" s="605" t="s">
        <v>70</v>
      </c>
      <c r="G2" s="607"/>
    </row>
    <row r="3" spans="1:7" ht="15.75" thickTop="1">
      <c r="A3" s="6"/>
      <c r="B3" s="585" t="s">
        <v>71</v>
      </c>
      <c r="C3" s="608"/>
      <c r="D3" s="585" t="s">
        <v>71</v>
      </c>
      <c r="E3" s="608"/>
      <c r="F3" s="585" t="s">
        <v>71</v>
      </c>
      <c r="G3" s="586"/>
    </row>
    <row r="4" spans="1:7">
      <c r="A4" s="47" t="s">
        <v>72</v>
      </c>
      <c r="B4" s="48">
        <v>282</v>
      </c>
      <c r="C4" s="214">
        <v>2.4</v>
      </c>
      <c r="D4" s="48">
        <v>274</v>
      </c>
      <c r="E4" s="214">
        <v>2.5</v>
      </c>
      <c r="F4" s="48">
        <v>286</v>
      </c>
      <c r="G4" s="214">
        <v>2.2000000000000002</v>
      </c>
    </row>
    <row r="5" spans="1:7">
      <c r="A5" s="47" t="s">
        <v>73</v>
      </c>
      <c r="B5" s="48">
        <v>279</v>
      </c>
      <c r="C5" s="214">
        <v>2.5</v>
      </c>
      <c r="D5" s="48">
        <v>269</v>
      </c>
      <c r="E5" s="214">
        <v>2.9</v>
      </c>
      <c r="F5" s="48">
        <v>289</v>
      </c>
      <c r="G5" s="214">
        <v>2.7</v>
      </c>
    </row>
    <row r="6" spans="1:7">
      <c r="A6" s="47" t="s">
        <v>74</v>
      </c>
      <c r="B6" s="48">
        <v>279</v>
      </c>
      <c r="C6" s="214">
        <v>3.3</v>
      </c>
      <c r="D6" s="48">
        <v>270</v>
      </c>
      <c r="E6" s="214">
        <v>3.6</v>
      </c>
      <c r="F6" s="48">
        <v>284</v>
      </c>
      <c r="G6" s="214">
        <v>2.4</v>
      </c>
    </row>
    <row r="7" spans="1:7">
      <c r="A7" s="47" t="s">
        <v>75</v>
      </c>
      <c r="B7" s="48">
        <v>274</v>
      </c>
      <c r="C7" s="214">
        <v>3.6</v>
      </c>
      <c r="D7" s="48">
        <v>263</v>
      </c>
      <c r="E7" s="214">
        <v>4.2</v>
      </c>
      <c r="F7" s="48">
        <v>280</v>
      </c>
      <c r="G7" s="214">
        <v>2.8</v>
      </c>
    </row>
    <row r="8" spans="1:7">
      <c r="A8" s="47" t="s">
        <v>76</v>
      </c>
      <c r="B8" s="48">
        <v>270</v>
      </c>
      <c r="C8" s="214">
        <v>3.6</v>
      </c>
      <c r="D8" s="48">
        <v>256</v>
      </c>
      <c r="E8" s="214">
        <v>4.2</v>
      </c>
      <c r="F8" s="48">
        <v>282</v>
      </c>
      <c r="G8" s="214">
        <v>2.8</v>
      </c>
    </row>
    <row r="9" spans="1:7">
      <c r="A9" s="47" t="s">
        <v>77</v>
      </c>
      <c r="B9" s="48">
        <v>269</v>
      </c>
      <c r="C9" s="214">
        <v>2.9</v>
      </c>
      <c r="D9" s="48">
        <v>258</v>
      </c>
      <c r="E9" s="214">
        <v>2.7</v>
      </c>
      <c r="F9" s="48">
        <v>275</v>
      </c>
      <c r="G9" s="214">
        <v>2.9</v>
      </c>
    </row>
    <row r="10" spans="1:7">
      <c r="A10" s="47" t="s">
        <v>78</v>
      </c>
      <c r="B10" s="48">
        <v>268</v>
      </c>
      <c r="C10" s="214">
        <v>2.4</v>
      </c>
      <c r="D10" s="48">
        <v>258</v>
      </c>
      <c r="E10" s="214">
        <v>2.8</v>
      </c>
      <c r="F10" s="48">
        <v>279</v>
      </c>
      <c r="G10" s="214">
        <v>1.9</v>
      </c>
    </row>
    <row r="11" spans="1:7">
      <c r="A11" s="47" t="s">
        <v>79</v>
      </c>
      <c r="B11" s="48">
        <v>264</v>
      </c>
      <c r="C11" s="214">
        <v>2.9</v>
      </c>
      <c r="D11" s="48">
        <v>251</v>
      </c>
      <c r="E11" s="214">
        <v>3.5</v>
      </c>
      <c r="F11" s="48">
        <v>271</v>
      </c>
      <c r="G11" s="214">
        <v>2.7</v>
      </c>
    </row>
    <row r="12" spans="1:7">
      <c r="A12" s="47" t="s">
        <v>80</v>
      </c>
      <c r="B12" s="48">
        <v>259</v>
      </c>
      <c r="C12" s="214">
        <v>4.0999999999999996</v>
      </c>
      <c r="D12" s="48">
        <v>247</v>
      </c>
      <c r="E12" s="214">
        <v>4.9000000000000004</v>
      </c>
      <c r="F12" s="48">
        <v>268</v>
      </c>
      <c r="G12" s="214">
        <v>5.0999999999999996</v>
      </c>
    </row>
    <row r="13" spans="1:7" ht="15.75" thickBot="1">
      <c r="A13" s="49" t="s">
        <v>81</v>
      </c>
      <c r="B13" s="50">
        <v>273</v>
      </c>
      <c r="C13" s="215">
        <v>1.1000000000000001</v>
      </c>
      <c r="D13" s="50">
        <v>262</v>
      </c>
      <c r="E13" s="215">
        <v>1.1000000000000001</v>
      </c>
      <c r="F13" s="50">
        <v>281</v>
      </c>
      <c r="G13" s="215">
        <v>1</v>
      </c>
    </row>
    <row r="14" spans="1:7" ht="15.75" thickTop="1">
      <c r="A14" s="1" t="s">
        <v>82</v>
      </c>
    </row>
    <row r="15" spans="1:7">
      <c r="A15" s="1" t="s">
        <v>83</v>
      </c>
    </row>
    <row r="16" spans="1:7">
      <c r="A16" s="51"/>
    </row>
    <row r="17" spans="1:1">
      <c r="A17" s="51"/>
    </row>
  </sheetData>
  <mergeCells count="6">
    <mergeCell ref="B2:C2"/>
    <mergeCell ref="D2:E2"/>
    <mergeCell ref="F2:G2"/>
    <mergeCell ref="B3:C3"/>
    <mergeCell ref="D3:E3"/>
    <mergeCell ref="F3:G3"/>
  </mergeCells>
  <phoneticPr fontId="0" type="noConversion"/>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P14"/>
  <sheetViews>
    <sheetView workbookViewId="0">
      <selection activeCell="C34" sqref="C34"/>
    </sheetView>
  </sheetViews>
  <sheetFormatPr defaultColWidth="8.85546875" defaultRowHeight="15"/>
  <cols>
    <col min="2" max="2" width="13.7109375" customWidth="1"/>
    <col min="4" max="4" width="18.42578125" customWidth="1"/>
    <col min="9" max="9" width="14.85546875" customWidth="1"/>
    <col min="15" max="15" width="20" customWidth="1"/>
  </cols>
  <sheetData>
    <row r="1" spans="1:16" ht="16.5" thickBot="1">
      <c r="A1" s="2" t="s">
        <v>540</v>
      </c>
    </row>
    <row r="2" spans="1:16" ht="16.5" thickBot="1">
      <c r="A2" s="781"/>
      <c r="B2" s="781"/>
      <c r="C2" s="449"/>
      <c r="D2" s="450" t="s">
        <v>134</v>
      </c>
      <c r="E2" s="782" t="s">
        <v>135</v>
      </c>
      <c r="F2" s="782"/>
      <c r="G2" s="782" t="s">
        <v>136</v>
      </c>
      <c r="H2" s="782"/>
      <c r="I2" s="450" t="s">
        <v>137</v>
      </c>
      <c r="J2" s="782" t="s">
        <v>138</v>
      </c>
      <c r="K2" s="782"/>
      <c r="L2" s="782" t="s">
        <v>139</v>
      </c>
      <c r="M2" s="783"/>
      <c r="N2" s="451"/>
      <c r="O2" s="452" t="s">
        <v>541</v>
      </c>
    </row>
    <row r="3" spans="1:16" ht="15" customHeight="1">
      <c r="A3" s="784" t="s">
        <v>5</v>
      </c>
      <c r="B3" s="785"/>
      <c r="C3" s="453" t="s">
        <v>90</v>
      </c>
      <c r="D3" s="454">
        <v>3.3</v>
      </c>
      <c r="E3" s="779">
        <v>13.3</v>
      </c>
      <c r="F3" s="779"/>
      <c r="G3" s="779">
        <v>33.6</v>
      </c>
      <c r="H3" s="779"/>
      <c r="I3" s="454">
        <v>36.5</v>
      </c>
      <c r="J3" s="779">
        <v>12.6</v>
      </c>
      <c r="K3" s="779"/>
      <c r="L3" s="779">
        <v>0.8</v>
      </c>
      <c r="M3" s="780"/>
      <c r="N3" s="455"/>
      <c r="O3" s="456">
        <v>16.600000000000001</v>
      </c>
    </row>
    <row r="4" spans="1:16" ht="15.75" thickBot="1">
      <c r="A4" s="788"/>
      <c r="B4" s="789"/>
      <c r="C4" s="457" t="s">
        <v>542</v>
      </c>
      <c r="D4" s="458">
        <v>3.4</v>
      </c>
      <c r="E4" s="786">
        <v>12.3</v>
      </c>
      <c r="F4" s="786"/>
      <c r="G4" s="786">
        <v>33.700000000000003</v>
      </c>
      <c r="H4" s="786"/>
      <c r="I4" s="458">
        <v>38.700000000000003</v>
      </c>
      <c r="J4" s="786">
        <v>11.3</v>
      </c>
      <c r="K4" s="786"/>
      <c r="L4" s="786">
        <v>0.7</v>
      </c>
      <c r="M4" s="787"/>
      <c r="N4" s="455"/>
      <c r="O4" s="459">
        <v>15.7</v>
      </c>
    </row>
    <row r="5" spans="1:16" ht="15" customHeight="1">
      <c r="A5" s="784" t="s">
        <v>6</v>
      </c>
      <c r="B5" s="785"/>
      <c r="C5" s="453" t="s">
        <v>90</v>
      </c>
      <c r="D5" s="454">
        <v>6.5</v>
      </c>
      <c r="E5" s="779">
        <v>18</v>
      </c>
      <c r="F5" s="779"/>
      <c r="G5" s="779">
        <v>33.799999999999997</v>
      </c>
      <c r="H5" s="779"/>
      <c r="I5" s="454">
        <v>30.3</v>
      </c>
      <c r="J5" s="779">
        <v>10.6</v>
      </c>
      <c r="K5" s="779"/>
      <c r="L5" s="779">
        <v>0.9</v>
      </c>
      <c r="M5" s="780"/>
      <c r="N5" s="455"/>
      <c r="O5" s="456" t="s">
        <v>543</v>
      </c>
    </row>
    <row r="6" spans="1:16" ht="15.75" thickBot="1">
      <c r="A6" s="788"/>
      <c r="B6" s="789"/>
      <c r="C6" s="457" t="s">
        <v>542</v>
      </c>
      <c r="D6" s="458">
        <v>5</v>
      </c>
      <c r="E6" s="786">
        <v>14.2</v>
      </c>
      <c r="F6" s="786"/>
      <c r="G6" s="786">
        <v>33.4</v>
      </c>
      <c r="H6" s="786"/>
      <c r="I6" s="458">
        <v>34.799999999999997</v>
      </c>
      <c r="J6" s="786">
        <v>11.5</v>
      </c>
      <c r="K6" s="786"/>
      <c r="L6" s="786">
        <v>1.1000000000000001</v>
      </c>
      <c r="M6" s="787"/>
      <c r="N6" s="460"/>
      <c r="O6" s="459">
        <v>19.2</v>
      </c>
      <c r="P6" s="461"/>
    </row>
    <row r="7" spans="1:16" ht="15.75" thickBot="1">
      <c r="A7" s="791"/>
      <c r="B7" s="791"/>
      <c r="C7" s="791"/>
      <c r="D7" s="791"/>
      <c r="E7" s="791"/>
      <c r="F7" s="791"/>
      <c r="G7" s="791"/>
      <c r="H7" s="791"/>
      <c r="I7" s="791"/>
      <c r="J7" s="791"/>
      <c r="K7" s="791"/>
      <c r="L7" s="791"/>
      <c r="M7" s="791"/>
      <c r="N7" s="791"/>
      <c r="O7" s="791"/>
      <c r="P7" s="792"/>
    </row>
    <row r="8" spans="1:16" ht="31.5" customHeight="1" thickBot="1">
      <c r="A8" s="462"/>
      <c r="B8" s="793"/>
      <c r="C8" s="794"/>
      <c r="D8" s="463" t="s">
        <v>134</v>
      </c>
      <c r="E8" s="782" t="s">
        <v>135</v>
      </c>
      <c r="F8" s="782"/>
      <c r="G8" s="795" t="s">
        <v>136</v>
      </c>
      <c r="H8" s="795"/>
      <c r="I8" s="782" t="s">
        <v>137</v>
      </c>
      <c r="J8" s="783"/>
      <c r="K8" s="464"/>
      <c r="L8" s="465"/>
      <c r="M8" s="231"/>
      <c r="O8" s="466" t="s">
        <v>541</v>
      </c>
    </row>
    <row r="9" spans="1:16" ht="45" customHeight="1">
      <c r="A9" s="790" t="s">
        <v>70</v>
      </c>
      <c r="B9" s="791"/>
      <c r="C9" s="467" t="s">
        <v>90</v>
      </c>
      <c r="D9" s="468">
        <v>18</v>
      </c>
      <c r="E9" s="779">
        <v>40.299999999999997</v>
      </c>
      <c r="F9" s="779"/>
      <c r="G9" s="779">
        <v>34.9</v>
      </c>
      <c r="H9" s="779"/>
      <c r="I9" s="779">
        <v>6.8</v>
      </c>
      <c r="J9" s="780"/>
      <c r="K9" s="464"/>
      <c r="L9" s="465"/>
      <c r="M9" s="231"/>
      <c r="O9" s="469">
        <v>18</v>
      </c>
    </row>
    <row r="10" spans="1:16" ht="15.75" thickBot="1">
      <c r="A10" s="470"/>
      <c r="B10" s="471"/>
      <c r="C10" s="471" t="s">
        <v>542</v>
      </c>
      <c r="D10" s="472">
        <v>16.399999999999999</v>
      </c>
      <c r="E10" s="786">
        <v>38.9</v>
      </c>
      <c r="F10" s="786"/>
      <c r="G10" s="796">
        <v>37.1</v>
      </c>
      <c r="H10" s="796"/>
      <c r="I10" s="786">
        <v>7.6</v>
      </c>
      <c r="J10" s="787"/>
      <c r="K10" s="464"/>
      <c r="L10" s="465"/>
      <c r="M10" s="231"/>
      <c r="O10" s="473">
        <v>16.399999999999999</v>
      </c>
    </row>
    <row r="11" spans="1:16">
      <c r="A11" s="26"/>
      <c r="B11" s="26"/>
      <c r="C11" s="26"/>
      <c r="D11" s="26"/>
      <c r="E11" s="26"/>
      <c r="F11" s="26"/>
      <c r="G11" s="26"/>
      <c r="H11" s="26"/>
      <c r="I11" s="26"/>
      <c r="J11" s="26"/>
      <c r="K11" s="26"/>
      <c r="L11" s="26"/>
      <c r="M11" s="26"/>
      <c r="N11" s="26"/>
      <c r="O11" s="26"/>
      <c r="P11" s="26"/>
    </row>
    <row r="12" spans="1:16">
      <c r="A12" s="1" t="s">
        <v>10</v>
      </c>
    </row>
    <row r="13" spans="1:16">
      <c r="A13" s="1" t="s">
        <v>544</v>
      </c>
    </row>
    <row r="14" spans="1:16">
      <c r="A14" s="1" t="s">
        <v>479</v>
      </c>
    </row>
  </sheetData>
  <mergeCells count="37">
    <mergeCell ref="E8:F8"/>
    <mergeCell ref="G8:H8"/>
    <mergeCell ref="I8:J8"/>
    <mergeCell ref="J5:K5"/>
    <mergeCell ref="E10:F10"/>
    <mergeCell ref="G10:H10"/>
    <mergeCell ref="I10:J10"/>
    <mergeCell ref="A4:B4"/>
    <mergeCell ref="E4:F4"/>
    <mergeCell ref="G4:H4"/>
    <mergeCell ref="J4:K4"/>
    <mergeCell ref="A9:B9"/>
    <mergeCell ref="E9:F9"/>
    <mergeCell ref="G9:H9"/>
    <mergeCell ref="A7:P7"/>
    <mergeCell ref="I9:J9"/>
    <mergeCell ref="B8:C8"/>
    <mergeCell ref="L4:M4"/>
    <mergeCell ref="L5:M5"/>
    <mergeCell ref="A6:B6"/>
    <mergeCell ref="E6:F6"/>
    <mergeCell ref="G6:H6"/>
    <mergeCell ref="J6:K6"/>
    <mergeCell ref="L6:M6"/>
    <mergeCell ref="A5:B5"/>
    <mergeCell ref="E5:F5"/>
    <mergeCell ref="G5:H5"/>
    <mergeCell ref="L3:M3"/>
    <mergeCell ref="A2:B2"/>
    <mergeCell ref="E2:F2"/>
    <mergeCell ref="G2:H2"/>
    <mergeCell ref="J2:K2"/>
    <mergeCell ref="L2:M2"/>
    <mergeCell ref="A3:B3"/>
    <mergeCell ref="E3:F3"/>
    <mergeCell ref="G3:H3"/>
    <mergeCell ref="J3:K3"/>
  </mergeCells>
  <phoneticPr fontId="0"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B18"/>
  <sheetViews>
    <sheetView workbookViewId="0">
      <selection activeCell="C34" sqref="C34"/>
    </sheetView>
  </sheetViews>
  <sheetFormatPr defaultColWidth="8.85546875" defaultRowHeight="15"/>
  <cols>
    <col min="1" max="1" width="67.7109375" bestFit="1" customWidth="1"/>
    <col min="2" max="2" width="38.28515625" bestFit="1" customWidth="1"/>
  </cols>
  <sheetData>
    <row r="1" spans="1:2" ht="16.5" thickBot="1">
      <c r="A1" s="2" t="s">
        <v>545</v>
      </c>
    </row>
    <row r="2" spans="1:2" ht="16.5" thickBot="1">
      <c r="A2" s="474" t="s">
        <v>546</v>
      </c>
      <c r="B2" s="475" t="s">
        <v>547</v>
      </c>
    </row>
    <row r="3" spans="1:2" ht="16.5" thickBot="1">
      <c r="A3" s="476" t="s">
        <v>548</v>
      </c>
      <c r="B3" s="477" t="s">
        <v>549</v>
      </c>
    </row>
    <row r="4" spans="1:2" ht="16.5" thickBot="1">
      <c r="A4" s="476" t="s">
        <v>550</v>
      </c>
      <c r="B4" s="477" t="s">
        <v>551</v>
      </c>
    </row>
    <row r="5" spans="1:2" ht="16.5" thickBot="1">
      <c r="A5" s="476" t="s">
        <v>552</v>
      </c>
      <c r="B5" s="477" t="s">
        <v>553</v>
      </c>
    </row>
    <row r="6" spans="1:2" ht="16.5" thickBot="1">
      <c r="A6" s="476" t="s">
        <v>554</v>
      </c>
      <c r="B6" s="477" t="s">
        <v>555</v>
      </c>
    </row>
    <row r="7" spans="1:2" ht="16.5" thickBot="1">
      <c r="A7" s="476" t="s">
        <v>556</v>
      </c>
      <c r="B7" s="477" t="s">
        <v>557</v>
      </c>
    </row>
    <row r="8" spans="1:2" ht="16.5" thickBot="1">
      <c r="A8" s="476" t="s">
        <v>303</v>
      </c>
      <c r="B8" s="477" t="s">
        <v>310</v>
      </c>
    </row>
    <row r="9" spans="1:2" ht="16.5" thickBot="1">
      <c r="A9" s="476" t="s">
        <v>558</v>
      </c>
      <c r="B9" s="477" t="s">
        <v>559</v>
      </c>
    </row>
    <row r="10" spans="1:2" ht="16.5" thickBot="1">
      <c r="A10" s="476" t="s">
        <v>560</v>
      </c>
      <c r="B10" s="477" t="s">
        <v>561</v>
      </c>
    </row>
    <row r="11" spans="1:2" ht="16.5" thickBot="1">
      <c r="A11" s="476" t="s">
        <v>562</v>
      </c>
      <c r="B11" s="477" t="s">
        <v>563</v>
      </c>
    </row>
    <row r="12" spans="1:2" ht="16.5" thickBot="1">
      <c r="A12" s="476" t="s">
        <v>564</v>
      </c>
      <c r="B12" s="477" t="s">
        <v>565</v>
      </c>
    </row>
    <row r="13" spans="1:2" ht="16.5" thickBot="1">
      <c r="A13" s="476" t="s">
        <v>566</v>
      </c>
      <c r="B13" s="477" t="s">
        <v>567</v>
      </c>
    </row>
    <row r="14" spans="1:2" ht="16.5" thickBot="1">
      <c r="A14" s="476" t="s">
        <v>568</v>
      </c>
      <c r="B14" s="477" t="s">
        <v>569</v>
      </c>
    </row>
    <row r="15" spans="1:2" ht="16.5" thickBot="1">
      <c r="A15" s="476" t="s">
        <v>570</v>
      </c>
      <c r="B15" s="477" t="s">
        <v>571</v>
      </c>
    </row>
    <row r="16" spans="1:2" ht="16.5" thickBot="1">
      <c r="A16" s="476" t="s">
        <v>572</v>
      </c>
      <c r="B16" s="477" t="s">
        <v>573</v>
      </c>
    </row>
    <row r="17" spans="1:2" ht="16.5" thickBot="1">
      <c r="A17" s="476" t="s">
        <v>574</v>
      </c>
      <c r="B17" s="477" t="s">
        <v>575</v>
      </c>
    </row>
    <row r="18" spans="1:2">
      <c r="A18" s="1" t="s">
        <v>10</v>
      </c>
    </row>
  </sheetData>
  <phoneticPr fontId="0"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B6"/>
  <sheetViews>
    <sheetView workbookViewId="0">
      <selection activeCell="C34" sqref="C34"/>
    </sheetView>
  </sheetViews>
  <sheetFormatPr defaultColWidth="8.85546875" defaultRowHeight="15"/>
  <cols>
    <col min="1" max="1" width="39.5703125" customWidth="1"/>
    <col min="2" max="2" width="30.140625" customWidth="1"/>
  </cols>
  <sheetData>
    <row r="1" spans="1:2" ht="16.5" thickBot="1">
      <c r="A1" s="2" t="s">
        <v>576</v>
      </c>
    </row>
    <row r="2" spans="1:2" ht="32.25" thickBot="1">
      <c r="A2" s="478"/>
      <c r="B2" s="475" t="s">
        <v>577</v>
      </c>
    </row>
    <row r="3" spans="1:2" ht="16.5" thickBot="1">
      <c r="A3" s="479" t="s">
        <v>5</v>
      </c>
      <c r="B3" s="480">
        <v>0.157</v>
      </c>
    </row>
    <row r="4" spans="1:2" ht="16.5" thickBot="1">
      <c r="A4" s="479" t="s">
        <v>6</v>
      </c>
      <c r="B4" s="480">
        <v>0.186</v>
      </c>
    </row>
    <row r="5" spans="1:2" ht="16.5" thickBot="1">
      <c r="A5" s="479" t="s">
        <v>70</v>
      </c>
      <c r="B5" s="480">
        <v>0.252</v>
      </c>
    </row>
    <row r="6" spans="1:2">
      <c r="A6" s="1" t="s">
        <v>10</v>
      </c>
    </row>
  </sheetData>
  <phoneticPr fontId="0"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C23"/>
  <sheetViews>
    <sheetView workbookViewId="0">
      <selection activeCell="C34" sqref="C34"/>
    </sheetView>
  </sheetViews>
  <sheetFormatPr defaultColWidth="8.85546875" defaultRowHeight="15"/>
  <cols>
    <col min="1" max="3" width="46" customWidth="1"/>
  </cols>
  <sheetData>
    <row r="1" spans="1:3" ht="16.5" thickBot="1">
      <c r="A1" s="2" t="s">
        <v>578</v>
      </c>
    </row>
    <row r="2" spans="1:3" ht="16.5" thickBot="1">
      <c r="A2" s="474" t="s">
        <v>5</v>
      </c>
      <c r="B2" s="481" t="s">
        <v>6</v>
      </c>
      <c r="C2" s="475" t="s">
        <v>70</v>
      </c>
    </row>
    <row r="3" spans="1:3" ht="15.75">
      <c r="A3" s="482" t="s">
        <v>579</v>
      </c>
      <c r="B3" s="483" t="s">
        <v>579</v>
      </c>
      <c r="C3" s="483" t="s">
        <v>579</v>
      </c>
    </row>
    <row r="4" spans="1:3" ht="15.75">
      <c r="A4" s="484" t="s">
        <v>580</v>
      </c>
      <c r="B4" s="485" t="s">
        <v>580</v>
      </c>
      <c r="C4" s="485" t="s">
        <v>580</v>
      </c>
    </row>
    <row r="5" spans="1:3" ht="15.75">
      <c r="A5" s="484" t="s">
        <v>581</v>
      </c>
      <c r="B5" s="485" t="s">
        <v>582</v>
      </c>
      <c r="C5" s="485" t="s">
        <v>581</v>
      </c>
    </row>
    <row r="6" spans="1:3" ht="15.75">
      <c r="A6" s="486" t="s">
        <v>583</v>
      </c>
      <c r="B6" s="487" t="s">
        <v>584</v>
      </c>
      <c r="C6" s="487" t="s">
        <v>585</v>
      </c>
    </row>
    <row r="7" spans="1:3" ht="15.75">
      <c r="A7" s="484" t="s">
        <v>586</v>
      </c>
      <c r="B7" s="485" t="s">
        <v>586</v>
      </c>
      <c r="C7" s="485" t="s">
        <v>586</v>
      </c>
    </row>
    <row r="8" spans="1:3" ht="15.75">
      <c r="A8" s="482" t="s">
        <v>587</v>
      </c>
      <c r="B8" s="483" t="s">
        <v>587</v>
      </c>
      <c r="C8" s="483" t="s">
        <v>587</v>
      </c>
    </row>
    <row r="9" spans="1:3" ht="15.75">
      <c r="A9" s="482" t="s">
        <v>588</v>
      </c>
      <c r="B9" s="483" t="s">
        <v>588</v>
      </c>
      <c r="C9" s="483" t="s">
        <v>574</v>
      </c>
    </row>
    <row r="10" spans="1:3" ht="16.5" thickBot="1">
      <c r="A10" s="482" t="s">
        <v>589</v>
      </c>
      <c r="B10" s="488" t="s">
        <v>589</v>
      </c>
      <c r="C10" s="489" t="s">
        <v>589</v>
      </c>
    </row>
    <row r="11" spans="1:3" ht="15.75">
      <c r="A11" s="490" t="s">
        <v>590</v>
      </c>
      <c r="B11" s="801"/>
      <c r="C11" s="489" t="s">
        <v>572</v>
      </c>
    </row>
    <row r="12" spans="1:3" ht="16.5" thickBot="1">
      <c r="A12" s="491" t="s">
        <v>591</v>
      </c>
      <c r="B12" s="802"/>
      <c r="C12" s="489" t="s">
        <v>591</v>
      </c>
    </row>
    <row r="13" spans="1:3" ht="15.75">
      <c r="A13" s="803"/>
      <c r="B13" s="489" t="s">
        <v>554</v>
      </c>
      <c r="C13" s="489" t="s">
        <v>554</v>
      </c>
    </row>
    <row r="14" spans="1:3" ht="15.75">
      <c r="A14" s="804"/>
      <c r="B14" s="489" t="s">
        <v>592</v>
      </c>
      <c r="C14" s="489" t="s">
        <v>593</v>
      </c>
    </row>
    <row r="15" spans="1:3" ht="16.5" thickBot="1">
      <c r="A15" s="487"/>
      <c r="B15" s="366" t="s">
        <v>570</v>
      </c>
      <c r="C15" s="477" t="s">
        <v>570</v>
      </c>
    </row>
    <row r="16" spans="1:3" ht="15.75">
      <c r="A16" s="487"/>
      <c r="B16" s="492" t="s">
        <v>594</v>
      </c>
      <c r="C16" s="328"/>
    </row>
    <row r="17" spans="1:3" ht="15.75">
      <c r="A17" s="487"/>
      <c r="B17" s="485" t="s">
        <v>595</v>
      </c>
      <c r="C17" s="493"/>
    </row>
    <row r="18" spans="1:3" ht="15.75">
      <c r="A18" s="800"/>
      <c r="B18" s="485" t="s">
        <v>596</v>
      </c>
      <c r="C18" s="797"/>
    </row>
    <row r="19" spans="1:3" ht="15.75">
      <c r="A19" s="800"/>
      <c r="B19" s="485" t="s">
        <v>597</v>
      </c>
      <c r="C19" s="797"/>
    </row>
    <row r="20" spans="1:3" ht="16.5" thickBot="1">
      <c r="A20" s="487"/>
      <c r="B20" s="494" t="s">
        <v>598</v>
      </c>
      <c r="C20" s="495"/>
    </row>
    <row r="21" spans="1:3" ht="15.75">
      <c r="A21" s="798"/>
      <c r="B21" s="799"/>
      <c r="C21" s="485" t="s">
        <v>550</v>
      </c>
    </row>
    <row r="22" spans="1:3" ht="16.5" thickBot="1">
      <c r="A22" s="798"/>
      <c r="B22" s="800"/>
      <c r="C22" s="496" t="s">
        <v>599</v>
      </c>
    </row>
    <row r="23" spans="1:3">
      <c r="A23" s="497" t="s">
        <v>10</v>
      </c>
    </row>
  </sheetData>
  <mergeCells count="6">
    <mergeCell ref="C18:C19"/>
    <mergeCell ref="A21:A22"/>
    <mergeCell ref="B21:B22"/>
    <mergeCell ref="B11:B12"/>
    <mergeCell ref="A13:A14"/>
    <mergeCell ref="A18:A19"/>
  </mergeCells>
  <phoneticPr fontId="0"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C22"/>
  <sheetViews>
    <sheetView workbookViewId="0">
      <selection activeCell="E22" sqref="E22"/>
    </sheetView>
  </sheetViews>
  <sheetFormatPr defaultColWidth="8.85546875" defaultRowHeight="15"/>
  <cols>
    <col min="1" max="1" width="86.28515625" customWidth="1"/>
    <col min="2" max="2" width="4.85546875" customWidth="1"/>
  </cols>
  <sheetData>
    <row r="1" spans="1:3" ht="15.75">
      <c r="A1" s="2" t="s">
        <v>600</v>
      </c>
    </row>
    <row r="3" spans="1:3">
      <c r="C3" t="s">
        <v>731</v>
      </c>
    </row>
    <row r="4" spans="1:3">
      <c r="A4" t="s">
        <v>732</v>
      </c>
      <c r="B4" t="s">
        <v>733</v>
      </c>
      <c r="C4" s="580">
        <v>0.33403307324817977</v>
      </c>
    </row>
    <row r="5" spans="1:3">
      <c r="A5" t="s">
        <v>734</v>
      </c>
      <c r="B5" t="s">
        <v>735</v>
      </c>
      <c r="C5" s="580">
        <v>8.6510981086074967E-2</v>
      </c>
    </row>
    <row r="6" spans="1:3">
      <c r="A6" t="s">
        <v>736</v>
      </c>
      <c r="B6" t="s">
        <v>733</v>
      </c>
      <c r="C6" s="580">
        <v>0.39939178044872548</v>
      </c>
    </row>
    <row r="7" spans="1:3">
      <c r="A7" t="s">
        <v>737</v>
      </c>
      <c r="B7" t="s">
        <v>735</v>
      </c>
      <c r="C7" s="580">
        <v>1.0940807621735442E-5</v>
      </c>
    </row>
    <row r="8" spans="1:3">
      <c r="A8" t="s">
        <v>738</v>
      </c>
      <c r="B8" t="s">
        <v>733</v>
      </c>
      <c r="C8" s="580">
        <v>0.21789086013637921</v>
      </c>
    </row>
    <row r="9" spans="1:3">
      <c r="A9" t="s">
        <v>739</v>
      </c>
      <c r="B9" t="s">
        <v>733</v>
      </c>
      <c r="C9" s="580">
        <v>0.21738004953289086</v>
      </c>
    </row>
    <row r="10" spans="1:3">
      <c r="A10" t="s">
        <v>740</v>
      </c>
      <c r="B10" t="s">
        <v>733</v>
      </c>
      <c r="C10" s="580">
        <v>0.22635649704211891</v>
      </c>
    </row>
    <row r="11" spans="1:3">
      <c r="A11" t="s">
        <v>741</v>
      </c>
      <c r="B11" t="s">
        <v>733</v>
      </c>
      <c r="C11" s="580">
        <v>0.30027262140795008</v>
      </c>
    </row>
    <row r="12" spans="1:3">
      <c r="A12" t="s">
        <v>742</v>
      </c>
      <c r="B12" t="s">
        <v>735</v>
      </c>
      <c r="C12" s="580">
        <v>8.9235940029232214E-2</v>
      </c>
    </row>
    <row r="13" spans="1:3">
      <c r="A13" t="s">
        <v>743</v>
      </c>
      <c r="B13" t="s">
        <v>735</v>
      </c>
      <c r="C13" s="580">
        <v>9.9034383274705207E-2</v>
      </c>
    </row>
    <row r="14" spans="1:3">
      <c r="A14" t="s">
        <v>744</v>
      </c>
      <c r="B14" t="s">
        <v>735</v>
      </c>
      <c r="C14" s="580">
        <v>6.6050670707843623E-2</v>
      </c>
    </row>
    <row r="15" spans="1:3">
      <c r="A15" t="s">
        <v>745</v>
      </c>
      <c r="B15" t="s">
        <v>733</v>
      </c>
      <c r="C15" s="580">
        <v>0.261149993915751</v>
      </c>
    </row>
    <row r="16" spans="1:3">
      <c r="A16" t="s">
        <v>746</v>
      </c>
      <c r="B16" t="s">
        <v>733</v>
      </c>
      <c r="C16" s="580">
        <v>0.25331682259712446</v>
      </c>
    </row>
    <row r="17" spans="1:3">
      <c r="A17" t="s">
        <v>747</v>
      </c>
      <c r="B17" t="s">
        <v>735</v>
      </c>
      <c r="C17" s="580">
        <v>6.760970251951362E-2</v>
      </c>
    </row>
    <row r="18" spans="1:3">
      <c r="A18" t="s">
        <v>748</v>
      </c>
      <c r="B18" t="s">
        <v>735</v>
      </c>
      <c r="C18" s="580">
        <v>5.5838004311095083E-5</v>
      </c>
    </row>
    <row r="19" spans="1:3">
      <c r="A19" t="s">
        <v>749</v>
      </c>
      <c r="B19" t="s">
        <v>735</v>
      </c>
      <c r="C19" s="580">
        <v>5.9245075582265674E-2</v>
      </c>
    </row>
    <row r="21" spans="1:3">
      <c r="A21" s="1" t="s">
        <v>10</v>
      </c>
    </row>
    <row r="22" spans="1:3" ht="15.75">
      <c r="A22" s="1" t="s">
        <v>601</v>
      </c>
    </row>
  </sheetData>
  <phoneticPr fontId="0" type="noConversion"/>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dimension ref="A1:C28"/>
  <sheetViews>
    <sheetView workbookViewId="0">
      <selection activeCell="E17" sqref="E17"/>
    </sheetView>
  </sheetViews>
  <sheetFormatPr defaultColWidth="8.85546875" defaultRowHeight="15"/>
  <cols>
    <col min="1" max="1" width="78.28515625" customWidth="1"/>
    <col min="2" max="2" width="3.7109375" customWidth="1"/>
  </cols>
  <sheetData>
    <row r="1" spans="1:3" ht="15.75">
      <c r="A1" s="2" t="s">
        <v>602</v>
      </c>
    </row>
    <row r="3" spans="1:3">
      <c r="A3" t="s">
        <v>750</v>
      </c>
      <c r="B3" t="s">
        <v>733</v>
      </c>
      <c r="C3" s="580">
        <v>0.25578361489649876</v>
      </c>
    </row>
    <row r="4" spans="1:3">
      <c r="A4" t="s">
        <v>732</v>
      </c>
      <c r="B4" t="s">
        <v>733</v>
      </c>
      <c r="C4" s="580">
        <v>0.36516866655280217</v>
      </c>
    </row>
    <row r="5" spans="1:3">
      <c r="A5" t="s">
        <v>734</v>
      </c>
      <c r="B5" t="s">
        <v>735</v>
      </c>
      <c r="C5" s="580">
        <v>0.11095728256327266</v>
      </c>
    </row>
    <row r="6" spans="1:3">
      <c r="A6" t="s">
        <v>751</v>
      </c>
      <c r="B6" t="s">
        <v>733</v>
      </c>
      <c r="C6" s="580">
        <v>0.30576365989196952</v>
      </c>
    </row>
    <row r="7" spans="1:3">
      <c r="A7" t="s">
        <v>752</v>
      </c>
      <c r="B7" t="s">
        <v>733</v>
      </c>
      <c r="C7" s="580">
        <v>0.31626282589211258</v>
      </c>
    </row>
    <row r="8" spans="1:3">
      <c r="A8" t="s">
        <v>753</v>
      </c>
      <c r="B8" t="s">
        <v>733</v>
      </c>
      <c r="C8" s="580">
        <v>0.36285360216195317</v>
      </c>
    </row>
    <row r="9" spans="1:3">
      <c r="A9" t="s">
        <v>754</v>
      </c>
      <c r="B9" t="s">
        <v>733</v>
      </c>
      <c r="C9" s="580">
        <v>0.33536912956232307</v>
      </c>
    </row>
    <row r="10" spans="1:3">
      <c r="A10" t="s">
        <v>755</v>
      </c>
      <c r="B10" t="s">
        <v>733</v>
      </c>
      <c r="C10" s="580">
        <v>0.35985351203103327</v>
      </c>
    </row>
    <row r="11" spans="1:3">
      <c r="A11" t="s">
        <v>736</v>
      </c>
      <c r="B11" t="s">
        <v>733</v>
      </c>
      <c r="C11" s="580">
        <v>0.49850000449998383</v>
      </c>
    </row>
    <row r="12" spans="1:3">
      <c r="A12" t="s">
        <v>737</v>
      </c>
      <c r="B12" t="s">
        <v>735</v>
      </c>
      <c r="C12" s="580">
        <v>1.3323071542382615E-5</v>
      </c>
    </row>
    <row r="13" spans="1:3">
      <c r="A13" t="s">
        <v>756</v>
      </c>
      <c r="B13" t="s">
        <v>733</v>
      </c>
      <c r="C13" s="580">
        <v>0.99988945750586289</v>
      </c>
    </row>
    <row r="14" spans="1:3">
      <c r="A14" t="s">
        <v>757</v>
      </c>
      <c r="B14" t="s">
        <v>733</v>
      </c>
      <c r="C14" s="580">
        <v>0.26347202956526089</v>
      </c>
    </row>
    <row r="15" spans="1:3">
      <c r="A15" t="s">
        <v>739</v>
      </c>
      <c r="B15" t="s">
        <v>733</v>
      </c>
      <c r="C15" s="580">
        <v>0.24619682039177113</v>
      </c>
    </row>
    <row r="16" spans="1:3">
      <c r="A16" t="s">
        <v>741</v>
      </c>
      <c r="B16" t="s">
        <v>733</v>
      </c>
      <c r="C16" s="580">
        <v>0.33470077013188015</v>
      </c>
    </row>
    <row r="17" spans="1:3">
      <c r="A17" t="s">
        <v>758</v>
      </c>
      <c r="B17" t="s">
        <v>735</v>
      </c>
      <c r="C17" s="580">
        <v>0.14842598536895307</v>
      </c>
    </row>
    <row r="18" spans="1:3">
      <c r="A18" t="s">
        <v>742</v>
      </c>
      <c r="B18" t="s">
        <v>735</v>
      </c>
      <c r="C18" s="580">
        <v>7.7701095935447384E-2</v>
      </c>
    </row>
    <row r="19" spans="1:3">
      <c r="A19" t="s">
        <v>743</v>
      </c>
      <c r="B19" t="s">
        <v>735</v>
      </c>
      <c r="C19" s="580">
        <v>0.124444359300614</v>
      </c>
    </row>
    <row r="20" spans="1:3">
      <c r="A20" t="s">
        <v>744</v>
      </c>
      <c r="B20" t="s">
        <v>735</v>
      </c>
      <c r="C20" s="580">
        <v>9.8234236988191614E-2</v>
      </c>
    </row>
    <row r="21" spans="1:3">
      <c r="A21" t="s">
        <v>745</v>
      </c>
      <c r="B21" t="s">
        <v>733</v>
      </c>
      <c r="C21" s="580">
        <v>0.36842023839800842</v>
      </c>
    </row>
    <row r="22" spans="1:3">
      <c r="A22" t="s">
        <v>746</v>
      </c>
      <c r="B22" t="s">
        <v>733</v>
      </c>
      <c r="C22" s="580">
        <v>0.47003594823542816</v>
      </c>
    </row>
    <row r="23" spans="1:3">
      <c r="A23" t="s">
        <v>759</v>
      </c>
      <c r="B23" t="s">
        <v>735</v>
      </c>
      <c r="C23" s="580">
        <v>8.5065835204311215E-5</v>
      </c>
    </row>
    <row r="24" spans="1:3">
      <c r="A24" t="s">
        <v>760</v>
      </c>
      <c r="B24" t="s">
        <v>735</v>
      </c>
      <c r="C24" s="580">
        <v>0.10284552084584367</v>
      </c>
    </row>
    <row r="25" spans="1:3">
      <c r="A25" t="s">
        <v>749</v>
      </c>
      <c r="B25" t="s">
        <v>735</v>
      </c>
      <c r="C25" s="580">
        <v>6.5681505132620957E-2</v>
      </c>
    </row>
    <row r="27" spans="1:3">
      <c r="A27" s="1" t="s">
        <v>10</v>
      </c>
    </row>
    <row r="28" spans="1:3" ht="15.75">
      <c r="A28" s="1" t="s">
        <v>603</v>
      </c>
    </row>
  </sheetData>
  <phoneticPr fontId="0" type="noConversion"/>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dimension ref="A1:C23"/>
  <sheetViews>
    <sheetView workbookViewId="0">
      <selection activeCell="D22" sqref="D22"/>
    </sheetView>
  </sheetViews>
  <sheetFormatPr defaultColWidth="8.85546875" defaultRowHeight="15"/>
  <cols>
    <col min="1" max="1" width="86" customWidth="1"/>
    <col min="2" max="2" width="3.5703125" customWidth="1"/>
  </cols>
  <sheetData>
    <row r="1" spans="1:3" ht="15.75">
      <c r="A1" s="2" t="s">
        <v>604</v>
      </c>
    </row>
    <row r="3" spans="1:3">
      <c r="A3" t="s">
        <v>761</v>
      </c>
      <c r="B3" t="s">
        <v>733</v>
      </c>
      <c r="C3" s="580">
        <v>0.33514626959402638</v>
      </c>
    </row>
    <row r="4" spans="1:3">
      <c r="A4" t="s">
        <v>762</v>
      </c>
      <c r="B4" t="s">
        <v>733</v>
      </c>
      <c r="C4" s="580">
        <v>0.37895172361917112</v>
      </c>
    </row>
    <row r="5" spans="1:3">
      <c r="A5" t="s">
        <v>732</v>
      </c>
      <c r="B5" t="s">
        <v>733</v>
      </c>
      <c r="C5" s="580">
        <v>0.40371730070321216</v>
      </c>
    </row>
    <row r="6" spans="1:3">
      <c r="A6" t="s">
        <v>734</v>
      </c>
      <c r="B6" t="s">
        <v>735</v>
      </c>
      <c r="C6" s="580">
        <v>0.15238710668053843</v>
      </c>
    </row>
    <row r="7" spans="1:3">
      <c r="A7" t="s">
        <v>763</v>
      </c>
      <c r="B7" t="s">
        <v>735</v>
      </c>
      <c r="C7" s="580">
        <v>0.10880557884232793</v>
      </c>
    </row>
    <row r="8" spans="1:3">
      <c r="A8" t="s">
        <v>736</v>
      </c>
      <c r="B8" t="s">
        <v>733</v>
      </c>
      <c r="C8" s="580">
        <v>0.42335884627249354</v>
      </c>
    </row>
    <row r="9" spans="1:3">
      <c r="A9" t="s">
        <v>737</v>
      </c>
      <c r="B9" t="s">
        <v>735</v>
      </c>
      <c r="C9" s="580">
        <v>5.0575131419312345E-5</v>
      </c>
    </row>
    <row r="10" spans="1:3">
      <c r="A10" t="s">
        <v>741</v>
      </c>
      <c r="B10" t="s">
        <v>733</v>
      </c>
      <c r="C10" s="580">
        <v>0.4282487012320344</v>
      </c>
    </row>
    <row r="11" spans="1:3">
      <c r="A11" t="s">
        <v>758</v>
      </c>
      <c r="B11" t="s">
        <v>735</v>
      </c>
      <c r="C11" s="580">
        <v>0.19639183053053733</v>
      </c>
    </row>
    <row r="12" spans="1:3">
      <c r="A12" t="s">
        <v>742</v>
      </c>
      <c r="B12" t="s">
        <v>735</v>
      </c>
      <c r="C12" s="580">
        <v>0.14716646688226953</v>
      </c>
    </row>
    <row r="13" spans="1:3">
      <c r="A13" t="s">
        <v>743</v>
      </c>
      <c r="B13" t="s">
        <v>735</v>
      </c>
      <c r="C13" s="580">
        <v>0.14729201966894775</v>
      </c>
    </row>
    <row r="14" spans="1:3">
      <c r="A14" t="s">
        <v>744</v>
      </c>
      <c r="B14" t="s">
        <v>735</v>
      </c>
      <c r="C14" s="580">
        <v>0.14209469801373106</v>
      </c>
    </row>
    <row r="15" spans="1:3">
      <c r="A15" t="s">
        <v>745</v>
      </c>
      <c r="B15" t="s">
        <v>733</v>
      </c>
      <c r="C15" s="580">
        <v>0.60228617688863062</v>
      </c>
    </row>
    <row r="16" spans="1:3">
      <c r="A16" t="s">
        <v>759</v>
      </c>
      <c r="B16" t="s">
        <v>735</v>
      </c>
      <c r="C16" s="580">
        <v>1.1087458273433729E-4</v>
      </c>
    </row>
    <row r="17" spans="1:3">
      <c r="A17" t="s">
        <v>747</v>
      </c>
      <c r="B17" t="s">
        <v>735</v>
      </c>
      <c r="C17" s="580">
        <v>0.12466243895148456</v>
      </c>
    </row>
    <row r="18" spans="1:3">
      <c r="A18" t="s">
        <v>760</v>
      </c>
      <c r="B18" t="s">
        <v>735</v>
      </c>
      <c r="C18" s="580">
        <v>0.14344092622656754</v>
      </c>
    </row>
    <row r="19" spans="1:3">
      <c r="A19" t="s">
        <v>749</v>
      </c>
      <c r="B19" t="s">
        <v>735</v>
      </c>
      <c r="C19" s="580">
        <v>9.5177088572029139E-2</v>
      </c>
    </row>
    <row r="20" spans="1:3">
      <c r="A20" t="s">
        <v>764</v>
      </c>
      <c r="B20" t="s">
        <v>735</v>
      </c>
      <c r="C20" s="580">
        <v>0.13204466722332481</v>
      </c>
    </row>
    <row r="22" spans="1:3">
      <c r="A22" s="1" t="s">
        <v>10</v>
      </c>
    </row>
    <row r="23" spans="1:3" ht="15.75">
      <c r="A23" s="1" t="s">
        <v>605</v>
      </c>
    </row>
  </sheetData>
  <phoneticPr fontId="0" type="noConversion"/>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dimension ref="A1:E13"/>
  <sheetViews>
    <sheetView workbookViewId="0">
      <selection activeCell="C18" sqref="C18"/>
    </sheetView>
  </sheetViews>
  <sheetFormatPr defaultColWidth="8.85546875" defaultRowHeight="15"/>
  <cols>
    <col min="1" max="1" width="12.7109375" customWidth="1"/>
    <col min="4" max="4" width="10.85546875" customWidth="1"/>
  </cols>
  <sheetData>
    <row r="1" spans="1:5" ht="16.5" thickBot="1">
      <c r="A1" s="2" t="s">
        <v>607</v>
      </c>
      <c r="B1" s="2" t="s">
        <v>608</v>
      </c>
    </row>
    <row r="2" spans="1:5" ht="47.25" customHeight="1" thickTop="1" thickBot="1">
      <c r="A2" s="498" t="s">
        <v>609</v>
      </c>
      <c r="B2" s="805" t="s">
        <v>610</v>
      </c>
      <c r="C2" s="805"/>
      <c r="D2" s="805" t="s">
        <v>611</v>
      </c>
      <c r="E2" s="805"/>
    </row>
    <row r="3" spans="1:5" ht="15.75" thickTop="1">
      <c r="A3" s="499" t="s">
        <v>612</v>
      </c>
      <c r="B3" s="500">
        <v>18</v>
      </c>
      <c r="C3" s="501">
        <v>0.5</v>
      </c>
      <c r="D3" s="500">
        <v>18</v>
      </c>
      <c r="E3" s="501">
        <v>0.1</v>
      </c>
    </row>
    <row r="4" spans="1:5">
      <c r="A4" s="499" t="s">
        <v>613</v>
      </c>
      <c r="B4" s="500">
        <v>22</v>
      </c>
      <c r="C4" s="501">
        <v>1.1000000000000001</v>
      </c>
      <c r="D4" s="500">
        <v>20</v>
      </c>
      <c r="E4" s="501">
        <v>0.1</v>
      </c>
    </row>
    <row r="5" spans="1:5">
      <c r="A5" s="499" t="s">
        <v>614</v>
      </c>
      <c r="B5" s="500">
        <v>23</v>
      </c>
      <c r="C5" s="501">
        <v>1.1000000000000001</v>
      </c>
      <c r="D5" s="500">
        <v>21</v>
      </c>
      <c r="E5" s="501">
        <v>0.1</v>
      </c>
    </row>
    <row r="6" spans="1:5">
      <c r="A6" s="499" t="s">
        <v>615</v>
      </c>
      <c r="B6" s="500">
        <v>20</v>
      </c>
      <c r="C6" s="501">
        <v>1.5</v>
      </c>
      <c r="D6" s="500">
        <v>21</v>
      </c>
      <c r="E6" s="501">
        <v>0.1</v>
      </c>
    </row>
    <row r="7" spans="1:5" ht="15.75">
      <c r="A7" s="499" t="s">
        <v>616</v>
      </c>
      <c r="B7" s="500">
        <v>17</v>
      </c>
      <c r="C7" s="501">
        <v>0.7</v>
      </c>
      <c r="D7" s="500">
        <v>19</v>
      </c>
      <c r="E7" s="501">
        <v>0.1</v>
      </c>
    </row>
    <row r="8" spans="1:5" ht="15.75" thickBot="1">
      <c r="A8" s="502" t="s">
        <v>617</v>
      </c>
      <c r="B8" s="806">
        <v>100</v>
      </c>
      <c r="C8" s="806"/>
      <c r="D8" s="806">
        <v>100</v>
      </c>
      <c r="E8" s="806"/>
    </row>
    <row r="9" spans="1:5" ht="15.75" thickTop="1">
      <c r="A9" s="1" t="s">
        <v>618</v>
      </c>
    </row>
    <row r="10" spans="1:5">
      <c r="A10" s="1" t="s">
        <v>479</v>
      </c>
    </row>
    <row r="11" spans="1:5">
      <c r="A11" s="1" t="s">
        <v>619</v>
      </c>
    </row>
    <row r="12" spans="1:5">
      <c r="A12" s="1" t="s">
        <v>620</v>
      </c>
    </row>
    <row r="13" spans="1:5">
      <c r="A13" s="1" t="s">
        <v>59</v>
      </c>
    </row>
  </sheetData>
  <mergeCells count="4">
    <mergeCell ref="B2:C2"/>
    <mergeCell ref="D2:E2"/>
    <mergeCell ref="B8:C8"/>
    <mergeCell ref="D8:E8"/>
  </mergeCells>
  <phoneticPr fontId="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1:N13"/>
  <sheetViews>
    <sheetView workbookViewId="0">
      <selection activeCell="C18" sqref="C18"/>
    </sheetView>
  </sheetViews>
  <sheetFormatPr defaultColWidth="8.85546875" defaultRowHeight="15"/>
  <cols>
    <col min="1" max="1" width="25.85546875" customWidth="1"/>
  </cols>
  <sheetData>
    <row r="1" spans="1:14" ht="16.5" thickBot="1">
      <c r="A1" s="2" t="s">
        <v>621</v>
      </c>
    </row>
    <row r="2" spans="1:14" ht="16.5" thickTop="1">
      <c r="A2" s="807" t="s">
        <v>622</v>
      </c>
      <c r="B2" s="809" t="s">
        <v>623</v>
      </c>
      <c r="C2" s="809"/>
      <c r="D2" s="809"/>
      <c r="E2" s="809"/>
      <c r="F2" s="809"/>
      <c r="G2" s="809"/>
      <c r="H2" s="809"/>
      <c r="I2" s="809"/>
      <c r="J2" s="809"/>
      <c r="K2" s="809"/>
      <c r="L2" s="809"/>
      <c r="M2" s="809"/>
      <c r="N2" s="503"/>
    </row>
    <row r="3" spans="1:14" ht="16.5" thickBot="1">
      <c r="A3" s="808"/>
      <c r="B3" s="810" t="s">
        <v>612</v>
      </c>
      <c r="C3" s="810"/>
      <c r="D3" s="810" t="s">
        <v>613</v>
      </c>
      <c r="E3" s="810"/>
      <c r="F3" s="810" t="s">
        <v>614</v>
      </c>
      <c r="G3" s="810"/>
      <c r="H3" s="810" t="s">
        <v>615</v>
      </c>
      <c r="I3" s="810"/>
      <c r="J3" s="810" t="s">
        <v>624</v>
      </c>
      <c r="K3" s="810"/>
      <c r="L3" s="810" t="s">
        <v>617</v>
      </c>
      <c r="M3" s="810"/>
      <c r="N3" s="503"/>
    </row>
    <row r="4" spans="1:14" ht="29.25" thickTop="1">
      <c r="A4" s="504" t="s">
        <v>625</v>
      </c>
      <c r="B4" s="505">
        <v>61</v>
      </c>
      <c r="C4" s="506">
        <v>0.9</v>
      </c>
      <c r="D4" s="505">
        <v>54</v>
      </c>
      <c r="E4" s="507">
        <v>1.4</v>
      </c>
      <c r="F4" s="505">
        <v>54</v>
      </c>
      <c r="G4" s="506">
        <v>1.4</v>
      </c>
      <c r="H4" s="505">
        <v>65</v>
      </c>
      <c r="I4" s="506">
        <v>6.3</v>
      </c>
      <c r="J4" s="505">
        <v>76</v>
      </c>
      <c r="K4" s="506">
        <v>3.2</v>
      </c>
      <c r="L4" s="505">
        <v>61</v>
      </c>
      <c r="M4" s="508">
        <v>1.7</v>
      </c>
      <c r="N4" s="504"/>
    </row>
    <row r="5" spans="1:14">
      <c r="A5" s="504" t="s">
        <v>626</v>
      </c>
      <c r="B5" s="505">
        <v>30</v>
      </c>
      <c r="C5" s="506">
        <v>1</v>
      </c>
      <c r="D5" s="505">
        <v>23</v>
      </c>
      <c r="E5" s="508">
        <v>1.2</v>
      </c>
      <c r="F5" s="505">
        <v>20</v>
      </c>
      <c r="G5" s="506">
        <v>1.2</v>
      </c>
      <c r="H5" s="505">
        <v>13</v>
      </c>
      <c r="I5" s="506">
        <v>8.5</v>
      </c>
      <c r="J5" s="505">
        <v>10</v>
      </c>
      <c r="K5" s="506">
        <v>3.7</v>
      </c>
      <c r="L5" s="505">
        <v>20</v>
      </c>
      <c r="M5" s="508">
        <v>2.1</v>
      </c>
      <c r="N5" s="504"/>
    </row>
    <row r="6" spans="1:14">
      <c r="A6" s="504" t="s">
        <v>627</v>
      </c>
      <c r="B6" s="505">
        <v>9</v>
      </c>
      <c r="C6" s="506">
        <v>0.5</v>
      </c>
      <c r="D6" s="505">
        <v>23</v>
      </c>
      <c r="E6" s="508">
        <v>1.2</v>
      </c>
      <c r="F6" s="505">
        <v>25</v>
      </c>
      <c r="G6" s="506">
        <v>1.3</v>
      </c>
      <c r="H6" s="505">
        <v>22</v>
      </c>
      <c r="I6" s="506">
        <v>2.5</v>
      </c>
      <c r="J6" s="505">
        <v>14</v>
      </c>
      <c r="K6" s="506">
        <v>1.4</v>
      </c>
      <c r="L6" s="505">
        <v>19</v>
      </c>
      <c r="M6" s="508">
        <v>0.5</v>
      </c>
      <c r="N6" s="504"/>
    </row>
    <row r="7" spans="1:14" ht="15.75" thickBot="1">
      <c r="A7" s="509" t="s">
        <v>617</v>
      </c>
      <c r="B7" s="510">
        <v>18</v>
      </c>
      <c r="C7" s="511">
        <v>0.5</v>
      </c>
      <c r="D7" s="510">
        <v>22</v>
      </c>
      <c r="E7" s="512">
        <v>1.1000000000000001</v>
      </c>
      <c r="F7" s="510">
        <v>23</v>
      </c>
      <c r="G7" s="511">
        <v>1.1000000000000001</v>
      </c>
      <c r="H7" s="510">
        <v>20</v>
      </c>
      <c r="I7" s="511">
        <v>1.5</v>
      </c>
      <c r="J7" s="510">
        <v>17</v>
      </c>
      <c r="K7" s="511">
        <v>0.7</v>
      </c>
      <c r="L7" s="509">
        <v>100</v>
      </c>
      <c r="M7" s="509"/>
      <c r="N7" s="509"/>
    </row>
    <row r="8" spans="1:14" ht="15.75" thickTop="1">
      <c r="A8" s="26"/>
      <c r="B8" s="26"/>
      <c r="C8" s="26"/>
      <c r="D8" s="26"/>
      <c r="E8" s="26"/>
      <c r="F8" s="26"/>
      <c r="G8" s="26"/>
      <c r="H8" s="26"/>
      <c r="I8" s="26"/>
      <c r="J8" s="26"/>
      <c r="K8" s="26"/>
      <c r="L8" s="26"/>
      <c r="M8" s="26"/>
      <c r="N8" s="26"/>
    </row>
    <row r="9" spans="1:14">
      <c r="A9" s="1" t="s">
        <v>618</v>
      </c>
    </row>
    <row r="10" spans="1:14">
      <c r="A10" s="1" t="s">
        <v>479</v>
      </c>
    </row>
    <row r="11" spans="1:14">
      <c r="A11" s="1" t="s">
        <v>619</v>
      </c>
    </row>
    <row r="12" spans="1:14">
      <c r="A12" s="1" t="s">
        <v>628</v>
      </c>
    </row>
    <row r="13" spans="1:14">
      <c r="A13" s="1" t="s">
        <v>59</v>
      </c>
    </row>
  </sheetData>
  <mergeCells count="8">
    <mergeCell ref="A2:A3"/>
    <mergeCell ref="B2:M2"/>
    <mergeCell ref="B3:C3"/>
    <mergeCell ref="D3:E3"/>
    <mergeCell ref="F3:G3"/>
    <mergeCell ref="H3:I3"/>
    <mergeCell ref="J3:K3"/>
    <mergeCell ref="L3:M3"/>
  </mergeCells>
  <phoneticPr fontId="0"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1:M13"/>
  <sheetViews>
    <sheetView workbookViewId="0">
      <selection activeCell="C18" sqref="C18"/>
    </sheetView>
  </sheetViews>
  <sheetFormatPr defaultColWidth="8.85546875" defaultRowHeight="15"/>
  <cols>
    <col min="1" max="1" width="33.28515625" customWidth="1"/>
  </cols>
  <sheetData>
    <row r="1" spans="1:13" ht="16.5" thickBot="1">
      <c r="A1" s="2" t="s">
        <v>629</v>
      </c>
    </row>
    <row r="2" spans="1:13" ht="15.75" thickTop="1">
      <c r="A2" s="811" t="s">
        <v>630</v>
      </c>
      <c r="B2" s="809" t="s">
        <v>623</v>
      </c>
      <c r="C2" s="809"/>
      <c r="D2" s="809"/>
      <c r="E2" s="809"/>
      <c r="F2" s="809"/>
      <c r="G2" s="809"/>
      <c r="H2" s="809"/>
      <c r="I2" s="809"/>
      <c r="J2" s="809"/>
      <c r="K2" s="809"/>
      <c r="L2" s="809"/>
      <c r="M2" s="809"/>
    </row>
    <row r="3" spans="1:13" ht="15.75" thickBot="1">
      <c r="A3" s="812"/>
      <c r="B3" s="813" t="s">
        <v>612</v>
      </c>
      <c r="C3" s="813"/>
      <c r="D3" s="813" t="s">
        <v>613</v>
      </c>
      <c r="E3" s="813"/>
      <c r="F3" s="813" t="s">
        <v>614</v>
      </c>
      <c r="G3" s="813"/>
      <c r="H3" s="813" t="s">
        <v>615</v>
      </c>
      <c r="I3" s="813"/>
      <c r="J3" s="813" t="s">
        <v>624</v>
      </c>
      <c r="K3" s="813"/>
      <c r="L3" s="813" t="s">
        <v>617</v>
      </c>
      <c r="M3" s="813"/>
    </row>
    <row r="4" spans="1:13" ht="30" thickTop="1">
      <c r="A4" s="513" t="s">
        <v>625</v>
      </c>
      <c r="B4" s="514">
        <v>8</v>
      </c>
      <c r="C4" s="515">
        <v>0.6</v>
      </c>
      <c r="D4" s="514">
        <v>6</v>
      </c>
      <c r="E4" s="515">
        <v>0.6</v>
      </c>
      <c r="F4" s="514">
        <v>7</v>
      </c>
      <c r="G4" s="515">
        <v>0.5</v>
      </c>
      <c r="H4" s="514">
        <v>11</v>
      </c>
      <c r="I4" s="515">
        <v>0.5</v>
      </c>
      <c r="J4" s="514">
        <v>20</v>
      </c>
      <c r="K4" s="515">
        <v>0.7</v>
      </c>
      <c r="L4" s="514">
        <v>10</v>
      </c>
      <c r="M4" s="515">
        <v>0.3</v>
      </c>
    </row>
    <row r="5" spans="1:13">
      <c r="A5" s="513" t="s">
        <v>631</v>
      </c>
      <c r="B5" s="514">
        <v>70</v>
      </c>
      <c r="C5" s="515">
        <v>1.1000000000000001</v>
      </c>
      <c r="D5" s="514">
        <v>43</v>
      </c>
      <c r="E5" s="515">
        <v>1.1000000000000001</v>
      </c>
      <c r="F5" s="514">
        <v>46</v>
      </c>
      <c r="G5" s="515">
        <v>1.4</v>
      </c>
      <c r="H5" s="514">
        <v>53</v>
      </c>
      <c r="I5" s="515">
        <v>1.4</v>
      </c>
      <c r="J5" s="514">
        <v>48</v>
      </c>
      <c r="K5" s="515">
        <v>1.4</v>
      </c>
      <c r="L5" s="514">
        <v>52</v>
      </c>
      <c r="M5" s="515">
        <v>0.6</v>
      </c>
    </row>
    <row r="6" spans="1:13">
      <c r="A6" s="513" t="s">
        <v>627</v>
      </c>
      <c r="B6" s="514">
        <v>20</v>
      </c>
      <c r="C6" s="515">
        <v>1.1000000000000001</v>
      </c>
      <c r="D6" s="514">
        <v>49</v>
      </c>
      <c r="E6" s="515">
        <v>1.1000000000000001</v>
      </c>
      <c r="F6" s="514">
        <v>44</v>
      </c>
      <c r="G6" s="515">
        <v>1.4</v>
      </c>
      <c r="H6" s="514">
        <v>35</v>
      </c>
      <c r="I6" s="515">
        <v>1.3</v>
      </c>
      <c r="J6" s="514">
        <v>31</v>
      </c>
      <c r="K6" s="515">
        <v>1.3</v>
      </c>
      <c r="L6" s="514">
        <v>36</v>
      </c>
      <c r="M6" s="515">
        <v>0.6</v>
      </c>
    </row>
    <row r="7" spans="1:13">
      <c r="A7" s="513" t="s">
        <v>632</v>
      </c>
      <c r="B7" s="514">
        <v>2</v>
      </c>
      <c r="C7" s="515">
        <v>0.7</v>
      </c>
      <c r="D7" s="514">
        <v>3</v>
      </c>
      <c r="E7" s="515">
        <v>0.6</v>
      </c>
      <c r="F7" s="514">
        <v>2</v>
      </c>
      <c r="G7" s="515">
        <v>0.5</v>
      </c>
      <c r="H7" s="514">
        <v>1</v>
      </c>
      <c r="I7" s="515">
        <v>0.3</v>
      </c>
      <c r="J7" s="514">
        <v>1</v>
      </c>
      <c r="K7" s="515">
        <v>0.4</v>
      </c>
      <c r="L7" s="514">
        <v>2</v>
      </c>
      <c r="M7" s="515">
        <v>0.2</v>
      </c>
    </row>
    <row r="8" spans="1:13" ht="15.75" thickBot="1">
      <c r="A8" s="516" t="s">
        <v>617</v>
      </c>
      <c r="B8" s="517">
        <v>18</v>
      </c>
      <c r="C8" s="518">
        <v>0.1</v>
      </c>
      <c r="D8" s="517">
        <v>20</v>
      </c>
      <c r="E8" s="518">
        <v>0.1</v>
      </c>
      <c r="F8" s="517">
        <v>21</v>
      </c>
      <c r="G8" s="518">
        <v>0.1</v>
      </c>
      <c r="H8" s="517">
        <v>21</v>
      </c>
      <c r="I8" s="518">
        <v>0.1</v>
      </c>
      <c r="J8" s="517">
        <v>19</v>
      </c>
      <c r="K8" s="518">
        <v>0.1</v>
      </c>
      <c r="L8" s="516">
        <v>100</v>
      </c>
      <c r="M8" s="516"/>
    </row>
    <row r="9" spans="1:13" ht="15.75" thickTop="1">
      <c r="A9" s="1" t="s">
        <v>618</v>
      </c>
    </row>
    <row r="10" spans="1:13">
      <c r="A10" s="1" t="s">
        <v>479</v>
      </c>
    </row>
    <row r="11" spans="1:13">
      <c r="A11" s="1" t="s">
        <v>619</v>
      </c>
    </row>
    <row r="12" spans="1:13">
      <c r="A12" s="1" t="s">
        <v>628</v>
      </c>
    </row>
    <row r="13" spans="1:13">
      <c r="A13" s="1" t="s">
        <v>59</v>
      </c>
    </row>
  </sheetData>
  <mergeCells count="8">
    <mergeCell ref="A2:A3"/>
    <mergeCell ref="B2:M2"/>
    <mergeCell ref="B3:C3"/>
    <mergeCell ref="D3:E3"/>
    <mergeCell ref="F3:G3"/>
    <mergeCell ref="H3:I3"/>
    <mergeCell ref="J3:K3"/>
    <mergeCell ref="L3:M3"/>
  </mergeCells>
  <phoneticPr fontId="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G12"/>
  <sheetViews>
    <sheetView workbookViewId="0"/>
  </sheetViews>
  <sheetFormatPr defaultRowHeight="15"/>
  <cols>
    <col min="1" max="1" width="20.5703125" customWidth="1"/>
    <col min="2" max="2" width="18" customWidth="1"/>
    <col min="7" max="7" width="18.140625" customWidth="1"/>
  </cols>
  <sheetData>
    <row r="1" spans="1:7" ht="16.5" thickBot="1">
      <c r="A1" s="2" t="s">
        <v>84</v>
      </c>
      <c r="B1" s="2" t="s">
        <v>85</v>
      </c>
    </row>
    <row r="2" spans="1:7" ht="48.75" customHeight="1" thickTop="1">
      <c r="A2" s="52"/>
      <c r="B2" s="52"/>
      <c r="C2" s="609" t="s">
        <v>86</v>
      </c>
      <c r="D2" s="609"/>
      <c r="E2" s="609"/>
      <c r="F2" s="610"/>
      <c r="G2" s="611" t="s">
        <v>87</v>
      </c>
    </row>
    <row r="3" spans="1:7" ht="15.75" thickBot="1">
      <c r="A3" s="54"/>
      <c r="B3" s="54"/>
      <c r="C3" s="613" t="s">
        <v>88</v>
      </c>
      <c r="D3" s="613"/>
      <c r="E3" s="613" t="s">
        <v>89</v>
      </c>
      <c r="F3" s="614"/>
      <c r="G3" s="612"/>
    </row>
    <row r="4" spans="1:7" ht="15.75" thickTop="1">
      <c r="A4" s="7" t="s">
        <v>5</v>
      </c>
      <c r="B4" s="32" t="s">
        <v>90</v>
      </c>
      <c r="C4" s="33">
        <v>188</v>
      </c>
      <c r="D4" s="216">
        <v>4.0999999999999996</v>
      </c>
      <c r="E4" s="33" t="s">
        <v>91</v>
      </c>
      <c r="F4" s="216">
        <v>2.2000000000000002</v>
      </c>
      <c r="G4" s="56">
        <v>159</v>
      </c>
    </row>
    <row r="5" spans="1:7" ht="15.75" thickBot="1">
      <c r="A5" s="57"/>
      <c r="B5" s="36" t="s">
        <v>56</v>
      </c>
      <c r="C5" s="37">
        <v>190</v>
      </c>
      <c r="D5" s="217">
        <v>0.6</v>
      </c>
      <c r="E5" s="37">
        <v>342</v>
      </c>
      <c r="F5" s="217">
        <v>0.4</v>
      </c>
      <c r="G5" s="58">
        <v>152</v>
      </c>
    </row>
    <row r="6" spans="1:7">
      <c r="A6" s="7" t="s">
        <v>6</v>
      </c>
      <c r="B6" s="32" t="s">
        <v>90</v>
      </c>
      <c r="C6" s="33" t="s">
        <v>92</v>
      </c>
      <c r="D6" s="216">
        <v>3.3</v>
      </c>
      <c r="E6" s="33">
        <v>346</v>
      </c>
      <c r="F6" s="216">
        <v>2.2000000000000002</v>
      </c>
      <c r="G6" s="56">
        <v>178</v>
      </c>
    </row>
    <row r="7" spans="1:7" ht="15.75" thickBot="1">
      <c r="A7" s="57"/>
      <c r="B7" s="36" t="s">
        <v>56</v>
      </c>
      <c r="C7" s="37">
        <v>178</v>
      </c>
      <c r="D7" s="217">
        <v>0.7</v>
      </c>
      <c r="E7" s="37">
        <v>346</v>
      </c>
      <c r="F7" s="217">
        <v>0.4</v>
      </c>
      <c r="G7" s="58">
        <v>167</v>
      </c>
    </row>
    <row r="8" spans="1:7">
      <c r="A8" s="7" t="s">
        <v>70</v>
      </c>
      <c r="B8" s="32" t="s">
        <v>90</v>
      </c>
      <c r="C8" s="33">
        <v>210</v>
      </c>
      <c r="D8" s="216">
        <v>2.2000000000000002</v>
      </c>
      <c r="E8" s="33">
        <v>346</v>
      </c>
      <c r="F8" s="216">
        <v>2</v>
      </c>
      <c r="G8" s="56">
        <v>137</v>
      </c>
    </row>
    <row r="9" spans="1:7" ht="15.75" thickBot="1">
      <c r="A9" s="10"/>
      <c r="B9" s="39" t="s">
        <v>56</v>
      </c>
      <c r="C9" s="40">
        <v>210</v>
      </c>
      <c r="D9" s="218">
        <v>0.6</v>
      </c>
      <c r="E9" s="40">
        <v>349</v>
      </c>
      <c r="F9" s="218">
        <v>0.5</v>
      </c>
      <c r="G9" s="60">
        <v>138</v>
      </c>
    </row>
    <row r="10" spans="1:7" ht="15.75" thickTop="1">
      <c r="A10" s="28" t="s">
        <v>46</v>
      </c>
    </row>
    <row r="11" spans="1:7">
      <c r="A11" s="28" t="s">
        <v>93</v>
      </c>
    </row>
    <row r="12" spans="1:7">
      <c r="A12" s="1" t="s">
        <v>67</v>
      </c>
    </row>
  </sheetData>
  <mergeCells count="4">
    <mergeCell ref="C2:F2"/>
    <mergeCell ref="G2:G3"/>
    <mergeCell ref="C3:D3"/>
    <mergeCell ref="E3:F3"/>
  </mergeCells>
  <phoneticPr fontId="0" type="noConversion"/>
  <pageMargins left="0.7" right="0.7" top="0.75" bottom="0.75" header="0.3" footer="0.3"/>
</worksheet>
</file>

<file path=xl/worksheets/sheet70.xml><?xml version="1.0" encoding="utf-8"?>
<worksheet xmlns="http://schemas.openxmlformats.org/spreadsheetml/2006/main" xmlns:r="http://schemas.openxmlformats.org/officeDocument/2006/relationships">
  <dimension ref="A1:E27"/>
  <sheetViews>
    <sheetView workbookViewId="0">
      <selection activeCell="C18" sqref="C18"/>
    </sheetView>
  </sheetViews>
  <sheetFormatPr defaultColWidth="8.85546875" defaultRowHeight="15"/>
  <cols>
    <col min="1" max="1" width="25.5703125" customWidth="1"/>
  </cols>
  <sheetData>
    <row r="1" spans="1:5" ht="16.5" thickBot="1">
      <c r="A1" s="2" t="s">
        <v>633</v>
      </c>
    </row>
    <row r="2" spans="1:5" ht="45" customHeight="1" thickTop="1">
      <c r="A2" s="202"/>
      <c r="B2" s="814" t="s">
        <v>634</v>
      </c>
      <c r="C2" s="814"/>
      <c r="D2" s="815" t="s">
        <v>635</v>
      </c>
      <c r="E2" s="815"/>
    </row>
    <row r="3" spans="1:5" ht="15.75" thickBot="1">
      <c r="A3" s="203"/>
      <c r="B3" s="816" t="s">
        <v>636</v>
      </c>
      <c r="C3" s="816"/>
      <c r="D3" s="817" t="s">
        <v>636</v>
      </c>
      <c r="E3" s="817"/>
    </row>
    <row r="4" spans="1:5" ht="15.75" thickTop="1">
      <c r="A4" s="519" t="s">
        <v>637</v>
      </c>
      <c r="B4" s="818">
        <v>275</v>
      </c>
      <c r="C4" s="820">
        <v>0.4</v>
      </c>
      <c r="D4" s="822">
        <v>273</v>
      </c>
      <c r="E4" s="824">
        <v>0.2</v>
      </c>
    </row>
    <row r="5" spans="1:5" ht="15.75" thickBot="1">
      <c r="A5" s="520" t="s">
        <v>638</v>
      </c>
      <c r="B5" s="819"/>
      <c r="C5" s="821"/>
      <c r="D5" s="823"/>
      <c r="E5" s="825"/>
    </row>
    <row r="6" spans="1:5" ht="15.75" thickBot="1">
      <c r="A6" s="520" t="s">
        <v>639</v>
      </c>
      <c r="B6" s="521">
        <v>272</v>
      </c>
      <c r="C6" s="522">
        <v>1</v>
      </c>
      <c r="D6" s="523">
        <v>280</v>
      </c>
      <c r="E6" s="524">
        <v>0.9</v>
      </c>
    </row>
    <row r="7" spans="1:5" ht="15.75" thickBot="1">
      <c r="A7" s="520" t="s">
        <v>161</v>
      </c>
      <c r="B7" s="521">
        <v>277</v>
      </c>
      <c r="C7" s="522">
        <v>3.5</v>
      </c>
      <c r="D7" s="523">
        <v>275</v>
      </c>
      <c r="E7" s="524">
        <v>0.8</v>
      </c>
    </row>
    <row r="8" spans="1:5" ht="15.75" thickBot="1">
      <c r="A8" s="520" t="s">
        <v>640</v>
      </c>
      <c r="B8" s="521">
        <v>279</v>
      </c>
      <c r="C8" s="522">
        <v>2.7</v>
      </c>
      <c r="D8" s="523">
        <v>273</v>
      </c>
      <c r="E8" s="524">
        <v>0.6</v>
      </c>
    </row>
    <row r="9" spans="1:5" ht="15.75" thickBot="1">
      <c r="A9" s="520" t="s">
        <v>641</v>
      </c>
      <c r="B9" s="521">
        <v>277</v>
      </c>
      <c r="C9" s="522">
        <v>1</v>
      </c>
      <c r="D9" s="523">
        <v>274</v>
      </c>
      <c r="E9" s="524">
        <v>1</v>
      </c>
    </row>
    <row r="10" spans="1:5" ht="15.75" thickBot="1">
      <c r="A10" s="520" t="s">
        <v>642</v>
      </c>
      <c r="B10" s="521">
        <v>289</v>
      </c>
      <c r="C10" s="522">
        <v>0.8</v>
      </c>
      <c r="D10" s="523">
        <v>271</v>
      </c>
      <c r="E10" s="524">
        <v>0.6</v>
      </c>
    </row>
    <row r="11" spans="1:5" ht="15.75" thickBot="1">
      <c r="A11" s="520" t="s">
        <v>20</v>
      </c>
      <c r="B11" s="521">
        <v>287</v>
      </c>
      <c r="C11" s="522">
        <v>0.9</v>
      </c>
      <c r="D11" s="523">
        <v>288</v>
      </c>
      <c r="E11" s="524">
        <v>0.7</v>
      </c>
    </row>
    <row r="12" spans="1:5" ht="15.75" thickBot="1">
      <c r="A12" s="520" t="s">
        <v>643</v>
      </c>
      <c r="B12" s="521">
        <v>282</v>
      </c>
      <c r="C12" s="522">
        <v>1</v>
      </c>
      <c r="D12" s="523">
        <v>270</v>
      </c>
      <c r="E12" s="524">
        <v>0.9</v>
      </c>
    </row>
    <row r="13" spans="1:5" ht="15.75" thickBot="1">
      <c r="A13" s="520" t="s">
        <v>644</v>
      </c>
      <c r="B13" s="521">
        <v>264</v>
      </c>
      <c r="C13" s="522">
        <v>3.2</v>
      </c>
      <c r="D13" s="523">
        <v>267</v>
      </c>
      <c r="E13" s="524">
        <v>0.9</v>
      </c>
    </row>
    <row r="14" spans="1:5" ht="15.75" thickBot="1">
      <c r="A14" s="520" t="s">
        <v>645</v>
      </c>
      <c r="B14" s="521">
        <v>243</v>
      </c>
      <c r="C14" s="522">
        <v>1.9</v>
      </c>
      <c r="D14" s="523">
        <v>250</v>
      </c>
      <c r="E14" s="524">
        <v>1.1000000000000001</v>
      </c>
    </row>
    <row r="15" spans="1:5" ht="15.75" thickBot="1">
      <c r="A15" s="520" t="s">
        <v>172</v>
      </c>
      <c r="B15" s="521">
        <v>286</v>
      </c>
      <c r="C15" s="522">
        <v>0.9</v>
      </c>
      <c r="D15" s="523">
        <v>284</v>
      </c>
      <c r="E15" s="524">
        <v>0.7</v>
      </c>
    </row>
    <row r="16" spans="1:5" ht="15.75" thickBot="1">
      <c r="A16" s="520" t="s">
        <v>646</v>
      </c>
      <c r="B16" s="521">
        <v>294</v>
      </c>
      <c r="C16" s="522">
        <v>1.1000000000000001</v>
      </c>
      <c r="D16" s="523">
        <v>278</v>
      </c>
      <c r="E16" s="524">
        <v>0.6</v>
      </c>
    </row>
    <row r="17" spans="1:5" ht="15.75" thickBot="1">
      <c r="A17" s="520" t="s">
        <v>647</v>
      </c>
      <c r="B17" s="521">
        <v>232</v>
      </c>
      <c r="C17" s="522">
        <v>1.1000000000000001</v>
      </c>
      <c r="D17" s="523">
        <v>267</v>
      </c>
      <c r="E17" s="524">
        <v>0.6</v>
      </c>
    </row>
    <row r="18" spans="1:5" ht="15.75" thickBot="1">
      <c r="A18" s="520" t="s">
        <v>648</v>
      </c>
      <c r="B18" s="521">
        <v>306</v>
      </c>
      <c r="C18" s="522">
        <v>1</v>
      </c>
      <c r="D18" s="523">
        <v>279</v>
      </c>
      <c r="E18" s="524">
        <v>0.7</v>
      </c>
    </row>
    <row r="19" spans="1:5" ht="15.75" thickBot="1">
      <c r="A19" s="520" t="s">
        <v>649</v>
      </c>
      <c r="B19" s="521">
        <v>273</v>
      </c>
      <c r="C19" s="522">
        <v>1.4</v>
      </c>
      <c r="D19" s="523">
        <v>270</v>
      </c>
      <c r="E19" s="524">
        <v>1</v>
      </c>
    </row>
    <row r="20" spans="1:5" ht="15.75" thickBot="1">
      <c r="A20" s="520" t="s">
        <v>650</v>
      </c>
      <c r="B20" s="521">
        <v>267</v>
      </c>
      <c r="C20" s="522">
        <v>2</v>
      </c>
      <c r="D20" s="523">
        <v>273</v>
      </c>
      <c r="E20" s="524">
        <v>1.1000000000000001</v>
      </c>
    </row>
    <row r="21" spans="1:5" ht="15.75" thickBot="1">
      <c r="A21" s="525" t="s">
        <v>651</v>
      </c>
      <c r="B21" s="526">
        <v>264</v>
      </c>
      <c r="C21" s="527">
        <v>1.2</v>
      </c>
      <c r="D21" s="528">
        <v>269</v>
      </c>
      <c r="E21" s="518">
        <v>1.9</v>
      </c>
    </row>
    <row r="22" spans="1:5" ht="15.75" thickTop="1">
      <c r="A22" s="1" t="s">
        <v>652</v>
      </c>
    </row>
    <row r="23" spans="1:5">
      <c r="A23" s="1" t="s">
        <v>619</v>
      </c>
    </row>
    <row r="24" spans="1:5">
      <c r="A24" s="1" t="s">
        <v>653</v>
      </c>
    </row>
    <row r="25" spans="1:5">
      <c r="A25" s="1" t="s">
        <v>654</v>
      </c>
    </row>
    <row r="26" spans="1:5">
      <c r="A26" s="1" t="s">
        <v>83</v>
      </c>
    </row>
    <row r="27" spans="1:5">
      <c r="A27" s="1" t="s">
        <v>655</v>
      </c>
    </row>
  </sheetData>
  <mergeCells count="8">
    <mergeCell ref="B2:C2"/>
    <mergeCell ref="D2:E2"/>
    <mergeCell ref="B3:C3"/>
    <mergeCell ref="D3:E3"/>
    <mergeCell ref="B4:B5"/>
    <mergeCell ref="C4:C5"/>
    <mergeCell ref="D4:D5"/>
    <mergeCell ref="E4:E5"/>
  </mergeCells>
  <phoneticPr fontId="0" type="noConversion"/>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A1:C11"/>
  <sheetViews>
    <sheetView workbookViewId="0">
      <selection activeCell="C18" sqref="C18"/>
    </sheetView>
  </sheetViews>
  <sheetFormatPr defaultColWidth="8.85546875" defaultRowHeight="15"/>
  <cols>
    <col min="1" max="1" width="17.28515625" customWidth="1"/>
    <col min="3" max="3" width="35.140625" customWidth="1"/>
  </cols>
  <sheetData>
    <row r="1" spans="1:3" ht="16.5" thickBot="1">
      <c r="A1" s="2" t="s">
        <v>656</v>
      </c>
      <c r="B1" s="2" t="s">
        <v>657</v>
      </c>
    </row>
    <row r="2" spans="1:3" ht="31.5" thickTop="1" thickBot="1">
      <c r="A2" s="529" t="s">
        <v>609</v>
      </c>
      <c r="B2" s="530" t="s">
        <v>634</v>
      </c>
      <c r="C2" s="531" t="s">
        <v>658</v>
      </c>
    </row>
    <row r="3" spans="1:3" ht="15.75" thickTop="1">
      <c r="A3" s="532" t="s">
        <v>612</v>
      </c>
      <c r="B3" s="532" t="s">
        <v>659</v>
      </c>
      <c r="C3" s="533" t="s">
        <v>660</v>
      </c>
    </row>
    <row r="4" spans="1:3">
      <c r="A4" s="532" t="s">
        <v>613</v>
      </c>
      <c r="B4" s="532" t="s">
        <v>661</v>
      </c>
      <c r="C4" s="533" t="s">
        <v>662</v>
      </c>
    </row>
    <row r="5" spans="1:3">
      <c r="A5" s="532" t="s">
        <v>614</v>
      </c>
      <c r="B5" s="532" t="s">
        <v>663</v>
      </c>
      <c r="C5" s="533" t="s">
        <v>664</v>
      </c>
    </row>
    <row r="6" spans="1:3">
      <c r="A6" s="532" t="s">
        <v>615</v>
      </c>
      <c r="B6" s="532" t="s">
        <v>665</v>
      </c>
      <c r="C6" s="533" t="s">
        <v>666</v>
      </c>
    </row>
    <row r="7" spans="1:3" ht="15.75" thickBot="1">
      <c r="A7" s="534" t="s">
        <v>667</v>
      </c>
      <c r="B7" s="534" t="s">
        <v>668</v>
      </c>
      <c r="C7" s="535" t="s">
        <v>669</v>
      </c>
    </row>
    <row r="8" spans="1:3" ht="15.75" thickTop="1">
      <c r="A8" s="1" t="s">
        <v>618</v>
      </c>
    </row>
    <row r="9" spans="1:3">
      <c r="A9" s="1" t="s">
        <v>619</v>
      </c>
    </row>
    <row r="10" spans="1:3">
      <c r="A10" s="1" t="s">
        <v>670</v>
      </c>
    </row>
    <row r="11" spans="1:3">
      <c r="A11" s="1" t="s">
        <v>59</v>
      </c>
    </row>
  </sheetData>
  <phoneticPr fontId="0" type="noConversion"/>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C14"/>
  <sheetViews>
    <sheetView workbookViewId="0">
      <selection activeCell="C18" sqref="C18"/>
    </sheetView>
  </sheetViews>
  <sheetFormatPr defaultColWidth="8.85546875" defaultRowHeight="15"/>
  <cols>
    <col min="1" max="1" width="21" customWidth="1"/>
    <col min="2" max="2" width="20.140625" customWidth="1"/>
    <col min="3" max="3" width="27.7109375" customWidth="1"/>
  </cols>
  <sheetData>
    <row r="1" spans="1:3" ht="16.5" thickBot="1">
      <c r="A1" s="2" t="s">
        <v>671</v>
      </c>
      <c r="B1" s="2" t="s">
        <v>672</v>
      </c>
    </row>
    <row r="2" spans="1:3" ht="31.5" thickTop="1" thickBot="1">
      <c r="A2" s="529" t="s">
        <v>673</v>
      </c>
      <c r="B2" s="530" t="s">
        <v>610</v>
      </c>
      <c r="C2" s="536" t="s">
        <v>611</v>
      </c>
    </row>
    <row r="3" spans="1:3" ht="15.75" thickTop="1">
      <c r="A3" s="358" t="s">
        <v>674</v>
      </c>
      <c r="B3" s="532" t="s">
        <v>675</v>
      </c>
      <c r="C3" s="533" t="s">
        <v>676</v>
      </c>
    </row>
    <row r="4" spans="1:3">
      <c r="A4" s="358" t="s">
        <v>96</v>
      </c>
      <c r="B4" s="532" t="s">
        <v>677</v>
      </c>
      <c r="C4" s="533" t="s">
        <v>678</v>
      </c>
    </row>
    <row r="5" spans="1:3">
      <c r="A5" s="358" t="s">
        <v>679</v>
      </c>
      <c r="B5" s="532" t="s">
        <v>680</v>
      </c>
      <c r="C5" s="533" t="s">
        <v>681</v>
      </c>
    </row>
    <row r="6" spans="1:3">
      <c r="A6" s="358" t="s">
        <v>101</v>
      </c>
      <c r="B6" s="532" t="s">
        <v>682</v>
      </c>
      <c r="C6" s="533" t="s">
        <v>683</v>
      </c>
    </row>
    <row r="7" spans="1:3">
      <c r="A7" s="358" t="s">
        <v>103</v>
      </c>
      <c r="B7" s="532" t="s">
        <v>684</v>
      </c>
      <c r="C7" s="533" t="s">
        <v>685</v>
      </c>
    </row>
    <row r="8" spans="1:3">
      <c r="A8" s="358" t="s">
        <v>228</v>
      </c>
      <c r="B8" s="532" t="s">
        <v>686</v>
      </c>
      <c r="C8" s="533" t="s">
        <v>687</v>
      </c>
    </row>
    <row r="9" spans="1:3" ht="15.75" thickBot="1">
      <c r="A9" s="537" t="s">
        <v>617</v>
      </c>
      <c r="B9" s="534">
        <v>100</v>
      </c>
      <c r="C9" s="535">
        <v>100</v>
      </c>
    </row>
    <row r="10" spans="1:3" ht="15.75" thickTop="1">
      <c r="A10" s="1" t="s">
        <v>618</v>
      </c>
    </row>
    <row r="11" spans="1:3">
      <c r="A11" s="1" t="s">
        <v>479</v>
      </c>
    </row>
    <row r="12" spans="1:3">
      <c r="A12" s="1" t="s">
        <v>619</v>
      </c>
    </row>
    <row r="13" spans="1:3">
      <c r="A13" s="1" t="s">
        <v>670</v>
      </c>
    </row>
    <row r="14" spans="1:3">
      <c r="A14" s="1" t="s">
        <v>59</v>
      </c>
    </row>
  </sheetData>
  <phoneticPr fontId="0"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dimension ref="A1:I12"/>
  <sheetViews>
    <sheetView workbookViewId="0">
      <selection activeCell="C18" sqref="C18"/>
    </sheetView>
  </sheetViews>
  <sheetFormatPr defaultColWidth="8.85546875" defaultRowHeight="15"/>
  <cols>
    <col min="1" max="1" width="36.5703125" customWidth="1"/>
  </cols>
  <sheetData>
    <row r="1" spans="1:9" ht="16.5" thickBot="1">
      <c r="A1" s="2" t="s">
        <v>688</v>
      </c>
      <c r="B1" s="2" t="s">
        <v>689</v>
      </c>
    </row>
    <row r="2" spans="1:9" ht="15.75" thickTop="1">
      <c r="A2" s="826" t="s">
        <v>622</v>
      </c>
      <c r="B2" s="826" t="s">
        <v>634</v>
      </c>
      <c r="C2" s="826"/>
      <c r="D2" s="826" t="s">
        <v>690</v>
      </c>
      <c r="E2" s="826"/>
      <c r="F2" s="826" t="s">
        <v>691</v>
      </c>
      <c r="G2" s="826"/>
      <c r="H2" s="826" t="s">
        <v>692</v>
      </c>
      <c r="I2" s="826"/>
    </row>
    <row r="3" spans="1:9" ht="15.75" thickBot="1">
      <c r="A3" s="827"/>
      <c r="B3" s="827" t="s">
        <v>693</v>
      </c>
      <c r="C3" s="827"/>
      <c r="D3" s="827"/>
      <c r="E3" s="827"/>
      <c r="F3" s="827"/>
      <c r="G3" s="827"/>
      <c r="H3" s="827"/>
      <c r="I3" s="827"/>
    </row>
    <row r="4" spans="1:9" ht="29.25" thickTop="1">
      <c r="A4" s="504" t="s">
        <v>625</v>
      </c>
      <c r="B4" s="538">
        <v>61</v>
      </c>
      <c r="C4" s="539">
        <v>1.7</v>
      </c>
      <c r="D4" s="538">
        <v>249</v>
      </c>
      <c r="E4" s="539">
        <v>2.6</v>
      </c>
      <c r="F4" s="538">
        <v>10</v>
      </c>
      <c r="G4" s="539">
        <v>0.3</v>
      </c>
      <c r="H4" s="538">
        <v>224</v>
      </c>
      <c r="I4" s="539">
        <v>2.6</v>
      </c>
    </row>
    <row r="5" spans="1:9">
      <c r="A5" s="504" t="s">
        <v>626</v>
      </c>
      <c r="B5" s="538">
        <v>20</v>
      </c>
      <c r="C5" s="539">
        <v>2.1</v>
      </c>
      <c r="D5" s="538">
        <v>282</v>
      </c>
      <c r="E5" s="539">
        <v>3.2</v>
      </c>
      <c r="F5" s="538">
        <v>52</v>
      </c>
      <c r="G5" s="539">
        <v>0.6</v>
      </c>
      <c r="H5" s="538">
        <v>268</v>
      </c>
      <c r="I5" s="539">
        <v>1.3</v>
      </c>
    </row>
    <row r="6" spans="1:9">
      <c r="A6" s="504" t="s">
        <v>627</v>
      </c>
      <c r="B6" s="538">
        <v>19</v>
      </c>
      <c r="C6" s="539">
        <v>0.5</v>
      </c>
      <c r="D6" s="538">
        <v>308</v>
      </c>
      <c r="E6" s="539">
        <v>2</v>
      </c>
      <c r="F6" s="538">
        <v>36</v>
      </c>
      <c r="G6" s="539">
        <v>0.6</v>
      </c>
      <c r="H6" s="538">
        <v>294</v>
      </c>
      <c r="I6" s="539">
        <v>1.5</v>
      </c>
    </row>
    <row r="7" spans="1:9" ht="15.75" thickBot="1">
      <c r="A7" s="540" t="s">
        <v>632</v>
      </c>
      <c r="B7" s="828" t="s">
        <v>694</v>
      </c>
      <c r="C7" s="828"/>
      <c r="D7" s="828" t="s">
        <v>694</v>
      </c>
      <c r="E7" s="828"/>
      <c r="F7" s="541">
        <v>2</v>
      </c>
      <c r="G7" s="542">
        <v>0.2</v>
      </c>
      <c r="H7" s="541">
        <v>230</v>
      </c>
      <c r="I7" s="542">
        <v>9.6</v>
      </c>
    </row>
    <row r="8" spans="1:9" ht="15.75" thickTop="1">
      <c r="A8" s="1" t="s">
        <v>618</v>
      </c>
    </row>
    <row r="9" spans="1:9">
      <c r="A9" s="1" t="s">
        <v>479</v>
      </c>
    </row>
    <row r="10" spans="1:9">
      <c r="A10" s="1" t="s">
        <v>619</v>
      </c>
    </row>
    <row r="11" spans="1:9">
      <c r="A11" s="1" t="s">
        <v>628</v>
      </c>
    </row>
    <row r="12" spans="1:9">
      <c r="A12" s="1" t="s">
        <v>59</v>
      </c>
    </row>
  </sheetData>
  <mergeCells count="8">
    <mergeCell ref="B7:C7"/>
    <mergeCell ref="D7:E7"/>
    <mergeCell ref="A2:A3"/>
    <mergeCell ref="B2:C2"/>
    <mergeCell ref="D2:E3"/>
    <mergeCell ref="F2:G3"/>
    <mergeCell ref="H2:I3"/>
    <mergeCell ref="B3:C3"/>
  </mergeCells>
  <phoneticPr fontId="0" type="noConversion"/>
  <pageMargins left="0.7" right="0.7" top="0.75" bottom="0.75" header="0.3" footer="0.3"/>
</worksheet>
</file>

<file path=xl/worksheets/sheet74.xml><?xml version="1.0" encoding="utf-8"?>
<worksheet xmlns="http://schemas.openxmlformats.org/spreadsheetml/2006/main" xmlns:r="http://schemas.openxmlformats.org/officeDocument/2006/relationships">
  <dimension ref="A1:M11"/>
  <sheetViews>
    <sheetView workbookViewId="0">
      <selection activeCell="C18" sqref="C18"/>
    </sheetView>
  </sheetViews>
  <sheetFormatPr defaultColWidth="8.85546875" defaultRowHeight="15"/>
  <cols>
    <col min="1" max="1" width="37.7109375" customWidth="1"/>
  </cols>
  <sheetData>
    <row r="1" spans="1:13" ht="16.5" thickBot="1">
      <c r="A1" s="2" t="s">
        <v>695</v>
      </c>
    </row>
    <row r="2" spans="1:13" ht="15.75" thickTop="1">
      <c r="A2" s="811" t="s">
        <v>630</v>
      </c>
      <c r="B2" s="809" t="s">
        <v>623</v>
      </c>
      <c r="C2" s="809"/>
      <c r="D2" s="809"/>
      <c r="E2" s="809"/>
      <c r="F2" s="809"/>
      <c r="G2" s="809"/>
      <c r="H2" s="809"/>
      <c r="I2" s="809"/>
      <c r="J2" s="809"/>
      <c r="K2" s="809"/>
      <c r="L2" s="809"/>
      <c r="M2" s="809"/>
    </row>
    <row r="3" spans="1:13" ht="15.75" thickBot="1">
      <c r="A3" s="812"/>
      <c r="B3" s="810" t="s">
        <v>612</v>
      </c>
      <c r="C3" s="810"/>
      <c r="D3" s="810" t="s">
        <v>613</v>
      </c>
      <c r="E3" s="810"/>
      <c r="F3" s="810" t="s">
        <v>614</v>
      </c>
      <c r="G3" s="810"/>
      <c r="H3" s="810" t="s">
        <v>615</v>
      </c>
      <c r="I3" s="810"/>
      <c r="J3" s="810" t="s">
        <v>624</v>
      </c>
      <c r="K3" s="810"/>
      <c r="L3" s="810" t="s">
        <v>617</v>
      </c>
      <c r="M3" s="810"/>
    </row>
    <row r="4" spans="1:13" ht="29.25" thickTop="1">
      <c r="A4" s="504" t="s">
        <v>625</v>
      </c>
      <c r="B4" s="505" t="s">
        <v>261</v>
      </c>
      <c r="C4" s="506">
        <v>4.7</v>
      </c>
      <c r="D4" s="505" t="s">
        <v>345</v>
      </c>
      <c r="E4" s="506">
        <v>4.2</v>
      </c>
      <c r="F4" s="505" t="s">
        <v>345</v>
      </c>
      <c r="G4" s="506">
        <v>3.9</v>
      </c>
      <c r="H4" s="505" t="s">
        <v>696</v>
      </c>
      <c r="I4" s="506">
        <v>5.3</v>
      </c>
      <c r="J4" s="505">
        <v>223</v>
      </c>
      <c r="K4" s="506">
        <v>4.7</v>
      </c>
      <c r="L4" s="505" t="s">
        <v>484</v>
      </c>
      <c r="M4" s="506">
        <v>2.6</v>
      </c>
    </row>
    <row r="5" spans="1:13">
      <c r="A5" s="504" t="s">
        <v>626</v>
      </c>
      <c r="B5" s="505" t="s">
        <v>453</v>
      </c>
      <c r="C5" s="506">
        <v>6.8</v>
      </c>
      <c r="D5" s="505" t="s">
        <v>697</v>
      </c>
      <c r="E5" s="506">
        <v>5.5</v>
      </c>
      <c r="F5" s="505">
        <v>280</v>
      </c>
      <c r="G5" s="506">
        <v>5</v>
      </c>
      <c r="H5" s="505" t="s">
        <v>698</v>
      </c>
      <c r="I5" s="506">
        <v>6.4</v>
      </c>
      <c r="J5" s="505">
        <v>257</v>
      </c>
      <c r="K5" s="506">
        <v>6.3</v>
      </c>
      <c r="L5" s="505">
        <v>282</v>
      </c>
      <c r="M5" s="506">
        <v>3.2</v>
      </c>
    </row>
    <row r="6" spans="1:13">
      <c r="A6" s="504" t="s">
        <v>627</v>
      </c>
      <c r="B6" s="505" t="s">
        <v>699</v>
      </c>
      <c r="C6" s="506">
        <v>7.5</v>
      </c>
      <c r="D6" s="505" t="s">
        <v>399</v>
      </c>
      <c r="E6" s="506">
        <v>3.8</v>
      </c>
      <c r="F6" s="505" t="s">
        <v>700</v>
      </c>
      <c r="G6" s="506">
        <v>3.3</v>
      </c>
      <c r="H6" s="505" t="s">
        <v>395</v>
      </c>
      <c r="I6" s="506">
        <v>4.4000000000000004</v>
      </c>
      <c r="J6" s="505">
        <v>288</v>
      </c>
      <c r="K6" s="506">
        <v>4.5</v>
      </c>
      <c r="L6" s="505">
        <v>308</v>
      </c>
      <c r="M6" s="506">
        <v>2</v>
      </c>
    </row>
    <row r="7" spans="1:13" ht="15.75" thickBot="1">
      <c r="A7" s="509" t="s">
        <v>617</v>
      </c>
      <c r="B7" s="510">
        <v>273</v>
      </c>
      <c r="C7" s="511">
        <v>3.8</v>
      </c>
      <c r="D7" s="510">
        <v>277</v>
      </c>
      <c r="E7" s="511">
        <v>2.8</v>
      </c>
      <c r="F7" s="510">
        <v>277</v>
      </c>
      <c r="G7" s="511">
        <v>2.9</v>
      </c>
      <c r="H7" s="510">
        <v>265</v>
      </c>
      <c r="I7" s="511">
        <v>4.3</v>
      </c>
      <c r="J7" s="510">
        <v>235</v>
      </c>
      <c r="K7" s="511">
        <v>3.8</v>
      </c>
      <c r="L7" s="510">
        <v>267</v>
      </c>
      <c r="M7" s="511">
        <v>2</v>
      </c>
    </row>
    <row r="8" spans="1:13" ht="15.75" thickTop="1">
      <c r="A8" s="1" t="s">
        <v>618</v>
      </c>
    </row>
    <row r="9" spans="1:13">
      <c r="A9" s="1" t="s">
        <v>619</v>
      </c>
    </row>
    <row r="10" spans="1:13">
      <c r="A10" s="1" t="s">
        <v>670</v>
      </c>
    </row>
    <row r="11" spans="1:13">
      <c r="A11" s="1" t="s">
        <v>59</v>
      </c>
    </row>
  </sheetData>
  <mergeCells count="8">
    <mergeCell ref="A2:A3"/>
    <mergeCell ref="B2:M2"/>
    <mergeCell ref="B3:C3"/>
    <mergeCell ref="D3:E3"/>
    <mergeCell ref="F3:G3"/>
    <mergeCell ref="H3:I3"/>
    <mergeCell ref="J3:K3"/>
    <mergeCell ref="L3:M3"/>
  </mergeCells>
  <phoneticPr fontId="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dimension ref="A1:M11"/>
  <sheetViews>
    <sheetView workbookViewId="0">
      <selection activeCell="C18" sqref="C18"/>
    </sheetView>
  </sheetViews>
  <sheetFormatPr defaultColWidth="8.85546875" defaultRowHeight="15"/>
  <cols>
    <col min="1" max="1" width="34" customWidth="1"/>
  </cols>
  <sheetData>
    <row r="1" spans="1:13" ht="16.5" thickBot="1">
      <c r="A1" s="2" t="s">
        <v>701</v>
      </c>
    </row>
    <row r="2" spans="1:13" ht="15.75" thickTop="1">
      <c r="A2" s="811" t="s">
        <v>630</v>
      </c>
      <c r="B2" s="809" t="s">
        <v>623</v>
      </c>
      <c r="C2" s="809"/>
      <c r="D2" s="809"/>
      <c r="E2" s="809"/>
      <c r="F2" s="809"/>
      <c r="G2" s="809"/>
      <c r="H2" s="809"/>
      <c r="I2" s="809"/>
      <c r="J2" s="809"/>
      <c r="K2" s="809"/>
      <c r="L2" s="809"/>
      <c r="M2" s="809"/>
    </row>
    <row r="3" spans="1:13" ht="15.75" thickBot="1">
      <c r="A3" s="812"/>
      <c r="B3" s="810" t="s">
        <v>612</v>
      </c>
      <c r="C3" s="810"/>
      <c r="D3" s="810" t="s">
        <v>613</v>
      </c>
      <c r="E3" s="810"/>
      <c r="F3" s="810" t="s">
        <v>614</v>
      </c>
      <c r="G3" s="810"/>
      <c r="H3" s="810" t="s">
        <v>615</v>
      </c>
      <c r="I3" s="810"/>
      <c r="J3" s="810" t="s">
        <v>624</v>
      </c>
      <c r="K3" s="810"/>
      <c r="L3" s="810" t="s">
        <v>617</v>
      </c>
      <c r="M3" s="810"/>
    </row>
    <row r="4" spans="1:13" ht="29.25" thickTop="1">
      <c r="A4" s="504" t="s">
        <v>625</v>
      </c>
      <c r="B4" s="505" t="s">
        <v>702</v>
      </c>
      <c r="C4" s="506">
        <v>8.6</v>
      </c>
      <c r="D4" s="505" t="s">
        <v>703</v>
      </c>
      <c r="E4" s="506">
        <v>7.2</v>
      </c>
      <c r="F4" s="505" t="s">
        <v>510</v>
      </c>
      <c r="G4" s="506">
        <v>6.4</v>
      </c>
      <c r="H4" s="505" t="s">
        <v>416</v>
      </c>
      <c r="I4" s="506">
        <v>5.5</v>
      </c>
      <c r="J4" s="505">
        <v>228</v>
      </c>
      <c r="K4" s="506">
        <v>4</v>
      </c>
      <c r="L4" s="505" t="s">
        <v>703</v>
      </c>
      <c r="M4" s="506">
        <v>2.6</v>
      </c>
    </row>
    <row r="5" spans="1:13">
      <c r="A5" s="504" t="s">
        <v>626</v>
      </c>
      <c r="B5" s="505" t="s">
        <v>421</v>
      </c>
      <c r="C5" s="506">
        <v>2.5</v>
      </c>
      <c r="D5" s="505" t="s">
        <v>249</v>
      </c>
      <c r="E5" s="506">
        <v>3.1</v>
      </c>
      <c r="F5" s="505">
        <v>270</v>
      </c>
      <c r="G5" s="506">
        <v>2.4</v>
      </c>
      <c r="H5" s="505" t="s">
        <v>275</v>
      </c>
      <c r="I5" s="506">
        <v>2.4</v>
      </c>
      <c r="J5" s="505">
        <v>267</v>
      </c>
      <c r="K5" s="506">
        <v>2.5</v>
      </c>
      <c r="L5" s="505" t="s">
        <v>421</v>
      </c>
      <c r="M5" s="506">
        <v>1.3</v>
      </c>
    </row>
    <row r="6" spans="1:13">
      <c r="A6" s="504" t="s">
        <v>627</v>
      </c>
      <c r="B6" s="505" t="s">
        <v>453</v>
      </c>
      <c r="C6" s="506">
        <v>4.0999999999999996</v>
      </c>
      <c r="D6" s="505" t="s">
        <v>704</v>
      </c>
      <c r="E6" s="506">
        <v>2.8</v>
      </c>
      <c r="F6" s="505" t="s">
        <v>699</v>
      </c>
      <c r="G6" s="506">
        <v>1.9</v>
      </c>
      <c r="H6" s="505" t="s">
        <v>705</v>
      </c>
      <c r="I6" s="506">
        <v>2.9</v>
      </c>
      <c r="J6" s="505">
        <v>289</v>
      </c>
      <c r="K6" s="506">
        <v>3.2</v>
      </c>
      <c r="L6" s="505" t="s">
        <v>705</v>
      </c>
      <c r="M6" s="506">
        <v>1.5</v>
      </c>
    </row>
    <row r="7" spans="1:13" ht="15.75" thickBot="1">
      <c r="A7" s="509" t="s">
        <v>617</v>
      </c>
      <c r="B7" s="510">
        <v>265</v>
      </c>
      <c r="C7" s="511">
        <v>2.4</v>
      </c>
      <c r="D7" s="510">
        <v>280</v>
      </c>
      <c r="E7" s="511">
        <v>2.1</v>
      </c>
      <c r="F7" s="510">
        <v>279</v>
      </c>
      <c r="G7" s="511">
        <v>1.6</v>
      </c>
      <c r="H7" s="510">
        <v>271</v>
      </c>
      <c r="I7" s="511">
        <v>1.8</v>
      </c>
      <c r="J7" s="510">
        <v>265</v>
      </c>
      <c r="K7" s="511">
        <v>2</v>
      </c>
      <c r="L7" s="510" t="s">
        <v>249</v>
      </c>
      <c r="M7" s="511">
        <v>1.1000000000000001</v>
      </c>
    </row>
    <row r="8" spans="1:13" ht="15.75" thickTop="1">
      <c r="A8" s="1" t="s">
        <v>618</v>
      </c>
    </row>
    <row r="9" spans="1:13">
      <c r="A9" s="1" t="s">
        <v>619</v>
      </c>
    </row>
    <row r="10" spans="1:13">
      <c r="A10" s="1" t="s">
        <v>670</v>
      </c>
    </row>
    <row r="11" spans="1:13">
      <c r="A11" s="1" t="s">
        <v>59</v>
      </c>
    </row>
  </sheetData>
  <mergeCells count="8">
    <mergeCell ref="A2:A3"/>
    <mergeCell ref="B2:M2"/>
    <mergeCell ref="B3:C3"/>
    <mergeCell ref="D3:E3"/>
    <mergeCell ref="F3:G3"/>
    <mergeCell ref="H3:I3"/>
    <mergeCell ref="J3:K3"/>
    <mergeCell ref="L3:M3"/>
  </mergeCells>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Q43"/>
  <sheetViews>
    <sheetView workbookViewId="0">
      <selection activeCell="N17" sqref="N17"/>
    </sheetView>
  </sheetViews>
  <sheetFormatPr defaultRowHeight="15"/>
  <cols>
    <col min="1" max="1" width="17.140625" customWidth="1"/>
    <col min="2" max="2" width="16.28515625" customWidth="1"/>
  </cols>
  <sheetData>
    <row r="1" spans="1:17" ht="16.5" thickBot="1">
      <c r="A1" s="2" t="s">
        <v>94</v>
      </c>
      <c r="B1" s="232"/>
      <c r="C1" s="232"/>
      <c r="D1" s="232"/>
      <c r="E1" s="232"/>
      <c r="F1" s="232"/>
      <c r="G1" s="232"/>
      <c r="H1" s="232"/>
      <c r="I1" s="232"/>
      <c r="J1" s="232"/>
      <c r="K1" s="232"/>
      <c r="L1" s="233"/>
      <c r="M1" s="233"/>
      <c r="N1" s="233"/>
      <c r="O1" s="233"/>
      <c r="P1" s="233"/>
      <c r="Q1" s="231"/>
    </row>
    <row r="2" spans="1:17" ht="15.75" thickTop="1">
      <c r="A2" s="630"/>
      <c r="B2" s="632"/>
      <c r="C2" s="615" t="s">
        <v>95</v>
      </c>
      <c r="D2" s="616"/>
      <c r="E2" s="615" t="s">
        <v>96</v>
      </c>
      <c r="F2" s="616"/>
      <c r="G2" s="615" t="s">
        <v>99</v>
      </c>
      <c r="H2" s="616"/>
      <c r="I2" s="615" t="s">
        <v>101</v>
      </c>
      <c r="J2" s="616"/>
      <c r="K2" s="615" t="s">
        <v>103</v>
      </c>
      <c r="L2" s="616"/>
      <c r="M2" s="615" t="s">
        <v>228</v>
      </c>
      <c r="N2" s="616"/>
      <c r="O2" s="621" t="s">
        <v>117</v>
      </c>
      <c r="P2" s="622"/>
      <c r="Q2" s="231"/>
    </row>
    <row r="3" spans="1:17">
      <c r="A3" s="631"/>
      <c r="B3" s="633"/>
      <c r="C3" s="635" t="s">
        <v>96</v>
      </c>
      <c r="D3" s="636"/>
      <c r="E3" s="617" t="s">
        <v>98</v>
      </c>
      <c r="F3" s="618"/>
      <c r="G3" s="617" t="s">
        <v>100</v>
      </c>
      <c r="H3" s="618"/>
      <c r="I3" s="617" t="s">
        <v>102</v>
      </c>
      <c r="J3" s="618"/>
      <c r="K3" s="617" t="s">
        <v>104</v>
      </c>
      <c r="L3" s="618"/>
      <c r="M3" s="617" t="s">
        <v>140</v>
      </c>
      <c r="N3" s="618"/>
      <c r="O3" s="623"/>
      <c r="P3" s="624"/>
      <c r="Q3" s="231"/>
    </row>
    <row r="4" spans="1:17" ht="15.75" thickBot="1">
      <c r="A4" s="620"/>
      <c r="B4" s="634"/>
      <c r="C4" s="637" t="s">
        <v>97</v>
      </c>
      <c r="D4" s="638"/>
      <c r="E4" s="619"/>
      <c r="F4" s="620"/>
      <c r="G4" s="619"/>
      <c r="H4" s="620"/>
      <c r="I4" s="619"/>
      <c r="J4" s="620"/>
      <c r="K4" s="619"/>
      <c r="L4" s="620"/>
      <c r="M4" s="619"/>
      <c r="N4" s="620"/>
      <c r="O4" s="625"/>
      <c r="P4" s="626"/>
      <c r="Q4" s="231"/>
    </row>
    <row r="5" spans="1:17" ht="15.75" thickTop="1">
      <c r="A5" s="220" t="s">
        <v>5</v>
      </c>
      <c r="B5" s="17" t="s">
        <v>32</v>
      </c>
      <c r="C5" s="62">
        <v>3.3</v>
      </c>
      <c r="D5" s="234">
        <v>0.4</v>
      </c>
      <c r="E5" s="62">
        <v>13.1</v>
      </c>
      <c r="F5" s="234">
        <v>0.7</v>
      </c>
      <c r="G5" s="62">
        <v>33.1</v>
      </c>
      <c r="H5" s="234">
        <v>1</v>
      </c>
      <c r="I5" s="62" t="s">
        <v>105</v>
      </c>
      <c r="J5" s="234">
        <v>1</v>
      </c>
      <c r="K5" s="62">
        <v>12.4</v>
      </c>
      <c r="L5" s="234">
        <v>0.7</v>
      </c>
      <c r="M5" s="62">
        <v>0.8</v>
      </c>
      <c r="N5" s="234">
        <v>0.2</v>
      </c>
      <c r="O5" s="225">
        <v>1.4</v>
      </c>
      <c r="P5" s="239">
        <v>0.2</v>
      </c>
      <c r="Q5" s="231"/>
    </row>
    <row r="6" spans="1:17" ht="15.75" thickBot="1">
      <c r="A6" s="64"/>
      <c r="B6" s="221" t="s">
        <v>118</v>
      </c>
      <c r="C6" s="65">
        <v>3.3</v>
      </c>
      <c r="D6" s="235"/>
      <c r="E6" s="65">
        <v>16.399999999999999</v>
      </c>
      <c r="F6" s="235"/>
      <c r="G6" s="65">
        <v>49.5</v>
      </c>
      <c r="H6" s="235"/>
      <c r="I6" s="65">
        <v>85.4</v>
      </c>
      <c r="J6" s="235"/>
      <c r="K6" s="65">
        <v>97.8</v>
      </c>
      <c r="L6" s="235"/>
      <c r="M6" s="65">
        <v>98.6</v>
      </c>
      <c r="N6" s="235"/>
      <c r="O6" s="226">
        <v>100</v>
      </c>
      <c r="P6" s="240"/>
      <c r="Q6" s="231"/>
    </row>
    <row r="7" spans="1:17">
      <c r="A7" s="222"/>
      <c r="B7" s="74" t="s">
        <v>56</v>
      </c>
      <c r="C7" s="22">
        <v>3.3</v>
      </c>
      <c r="D7" s="236">
        <v>0.1</v>
      </c>
      <c r="E7" s="22">
        <v>12.2</v>
      </c>
      <c r="F7" s="236">
        <v>0.1</v>
      </c>
      <c r="G7" s="22">
        <v>33.299999999999997</v>
      </c>
      <c r="H7" s="236">
        <v>0.2</v>
      </c>
      <c r="I7" s="22">
        <v>38.200000000000003</v>
      </c>
      <c r="J7" s="236">
        <v>0.2</v>
      </c>
      <c r="K7" s="22">
        <v>11.1</v>
      </c>
      <c r="L7" s="236">
        <v>0.1</v>
      </c>
      <c r="M7" s="22">
        <v>0.7</v>
      </c>
      <c r="N7" s="236">
        <v>0</v>
      </c>
      <c r="O7" s="227">
        <v>1.2</v>
      </c>
      <c r="P7" s="209">
        <v>0</v>
      </c>
      <c r="Q7" s="231"/>
    </row>
    <row r="8" spans="1:17" ht="15.75" thickBot="1">
      <c r="A8" s="66"/>
      <c r="B8" s="223" t="s">
        <v>118</v>
      </c>
      <c r="C8" s="67">
        <v>3.3</v>
      </c>
      <c r="D8" s="237"/>
      <c r="E8" s="67">
        <v>15.5</v>
      </c>
      <c r="F8" s="237"/>
      <c r="G8" s="67">
        <v>48.8</v>
      </c>
      <c r="H8" s="237"/>
      <c r="I8" s="67">
        <v>87</v>
      </c>
      <c r="J8" s="237"/>
      <c r="K8" s="67">
        <v>98.1</v>
      </c>
      <c r="L8" s="237"/>
      <c r="M8" s="67">
        <v>98.8</v>
      </c>
      <c r="N8" s="237"/>
      <c r="O8" s="228">
        <v>100</v>
      </c>
      <c r="P8" s="241"/>
      <c r="Q8" s="231"/>
    </row>
    <row r="9" spans="1:17">
      <c r="A9" s="220" t="s">
        <v>6</v>
      </c>
      <c r="B9" s="17" t="s">
        <v>90</v>
      </c>
      <c r="C9" s="62" t="s">
        <v>106</v>
      </c>
      <c r="D9" s="234">
        <v>0.5</v>
      </c>
      <c r="E9" s="62" t="s">
        <v>107</v>
      </c>
      <c r="F9" s="234">
        <v>0.9</v>
      </c>
      <c r="G9" s="62">
        <v>33.299999999999997</v>
      </c>
      <c r="H9" s="234">
        <v>1</v>
      </c>
      <c r="I9" s="62" t="s">
        <v>108</v>
      </c>
      <c r="J9" s="234">
        <v>1.1000000000000001</v>
      </c>
      <c r="K9" s="62">
        <v>10.4</v>
      </c>
      <c r="L9" s="234">
        <v>0.8</v>
      </c>
      <c r="M9" s="62">
        <v>0.9</v>
      </c>
      <c r="N9" s="234">
        <v>0.2</v>
      </c>
      <c r="O9" s="225">
        <v>1.4</v>
      </c>
      <c r="P9" s="239">
        <v>0.2</v>
      </c>
      <c r="Q9" s="231"/>
    </row>
    <row r="10" spans="1:17" ht="15.75" thickBot="1">
      <c r="A10" s="64"/>
      <c r="B10" s="221" t="s">
        <v>118</v>
      </c>
      <c r="C10" s="65">
        <v>6.4</v>
      </c>
      <c r="D10" s="235"/>
      <c r="E10" s="65">
        <v>24.1</v>
      </c>
      <c r="F10" s="235"/>
      <c r="G10" s="65">
        <v>57.4</v>
      </c>
      <c r="H10" s="235"/>
      <c r="I10" s="65">
        <v>87.3</v>
      </c>
      <c r="J10" s="235"/>
      <c r="K10" s="65">
        <v>97.7</v>
      </c>
      <c r="L10" s="235"/>
      <c r="M10" s="65">
        <v>98.6</v>
      </c>
      <c r="N10" s="235"/>
      <c r="O10" s="226">
        <v>100</v>
      </c>
      <c r="P10" s="240"/>
      <c r="Q10" s="231"/>
    </row>
    <row r="11" spans="1:17">
      <c r="A11" s="74"/>
      <c r="B11" s="74" t="s">
        <v>56</v>
      </c>
      <c r="C11" s="22">
        <v>5</v>
      </c>
      <c r="D11" s="236">
        <v>0.1</v>
      </c>
      <c r="E11" s="22">
        <v>14</v>
      </c>
      <c r="F11" s="236">
        <v>0.1</v>
      </c>
      <c r="G11" s="22">
        <v>33</v>
      </c>
      <c r="H11" s="236">
        <v>0.2</v>
      </c>
      <c r="I11" s="22">
        <v>34.4</v>
      </c>
      <c r="J11" s="236">
        <v>0.2</v>
      </c>
      <c r="K11" s="22">
        <v>11.4</v>
      </c>
      <c r="L11" s="236">
        <v>0.1</v>
      </c>
      <c r="M11" s="22">
        <v>1.1000000000000001</v>
      </c>
      <c r="N11" s="236">
        <v>0</v>
      </c>
      <c r="O11" s="227">
        <v>1.2</v>
      </c>
      <c r="P11" s="209">
        <v>0</v>
      </c>
      <c r="Q11" s="231"/>
    </row>
    <row r="12" spans="1:17" ht="15.75" thickBot="1">
      <c r="A12" s="68"/>
      <c r="B12" s="224" t="s">
        <v>118</v>
      </c>
      <c r="C12" s="69">
        <v>5</v>
      </c>
      <c r="D12" s="238"/>
      <c r="E12" s="69">
        <v>19</v>
      </c>
      <c r="F12" s="238"/>
      <c r="G12" s="69">
        <v>52</v>
      </c>
      <c r="H12" s="238"/>
      <c r="I12" s="69">
        <v>86.3</v>
      </c>
      <c r="J12" s="238"/>
      <c r="K12" s="69">
        <v>97.7</v>
      </c>
      <c r="L12" s="68"/>
      <c r="M12" s="69">
        <v>98.8</v>
      </c>
      <c r="N12" s="68"/>
      <c r="O12" s="229">
        <v>100</v>
      </c>
      <c r="P12" s="230"/>
      <c r="Q12" s="231"/>
    </row>
    <row r="13" spans="1:17" ht="15.75" thickTop="1">
      <c r="A13" s="219" t="s">
        <v>109</v>
      </c>
      <c r="B13" s="219"/>
      <c r="C13" s="219"/>
      <c r="D13" s="219"/>
      <c r="E13" s="219"/>
      <c r="F13" s="219"/>
      <c r="G13" s="219"/>
      <c r="H13" s="219"/>
      <c r="I13" s="219"/>
      <c r="J13" s="219"/>
      <c r="K13" s="219"/>
    </row>
    <row r="14" spans="1:17">
      <c r="A14" s="219" t="s">
        <v>110</v>
      </c>
      <c r="B14" s="219"/>
      <c r="C14" s="219"/>
      <c r="D14" s="219"/>
      <c r="E14" s="219"/>
      <c r="F14" s="219"/>
      <c r="G14" s="219"/>
      <c r="H14" s="219"/>
      <c r="I14" s="219"/>
      <c r="J14" s="219"/>
      <c r="K14" s="219"/>
    </row>
    <row r="15" spans="1:17">
      <c r="A15" s="629" t="s">
        <v>111</v>
      </c>
      <c r="B15" s="629"/>
      <c r="C15" s="629"/>
      <c r="D15" s="629"/>
      <c r="E15" s="629"/>
      <c r="F15" s="629"/>
      <c r="G15" s="629"/>
      <c r="H15" s="629"/>
      <c r="I15" s="629"/>
      <c r="J15" s="629"/>
      <c r="K15" s="629"/>
    </row>
    <row r="17" spans="1:12" ht="16.5" thickBot="1">
      <c r="A17" s="198" t="s">
        <v>112</v>
      </c>
      <c r="B17" s="198"/>
      <c r="C17" s="198"/>
      <c r="D17" s="198"/>
      <c r="E17" s="198"/>
      <c r="F17" s="198"/>
      <c r="G17" s="198"/>
      <c r="H17" s="198"/>
      <c r="I17" s="198"/>
      <c r="J17" s="198"/>
      <c r="K17" s="198"/>
      <c r="L17" s="198"/>
    </row>
    <row r="18" spans="1:12" ht="15.75" thickTop="1">
      <c r="A18" s="641"/>
      <c r="B18" s="630"/>
      <c r="C18" s="615" t="s">
        <v>113</v>
      </c>
      <c r="D18" s="616"/>
      <c r="E18" s="615" t="s">
        <v>96</v>
      </c>
      <c r="F18" s="616"/>
      <c r="G18" s="615" t="s">
        <v>99</v>
      </c>
      <c r="H18" s="616"/>
      <c r="I18" s="615" t="s">
        <v>101</v>
      </c>
      <c r="J18" s="616"/>
      <c r="K18" s="615" t="s">
        <v>117</v>
      </c>
      <c r="L18" s="646"/>
    </row>
    <row r="19" spans="1:12" ht="15.75" thickBot="1">
      <c r="A19" s="642"/>
      <c r="B19" s="620"/>
      <c r="C19" s="643"/>
      <c r="D19" s="644"/>
      <c r="E19" s="627" t="s">
        <v>114</v>
      </c>
      <c r="F19" s="628"/>
      <c r="G19" s="627" t="s">
        <v>115</v>
      </c>
      <c r="H19" s="628"/>
      <c r="I19" s="627" t="s">
        <v>116</v>
      </c>
      <c r="J19" s="628"/>
      <c r="K19" s="643"/>
      <c r="L19" s="647"/>
    </row>
    <row r="20" spans="1:12" ht="15.75" thickTop="1">
      <c r="A20" s="555" t="s">
        <v>70</v>
      </c>
      <c r="B20" s="17" t="s">
        <v>90</v>
      </c>
      <c r="C20" s="18">
        <v>15.1</v>
      </c>
      <c r="D20" s="246">
        <v>0.8</v>
      </c>
      <c r="E20" s="18">
        <v>33.799999999999997</v>
      </c>
      <c r="F20" s="246">
        <v>1.1000000000000001</v>
      </c>
      <c r="G20" s="18">
        <v>29.3</v>
      </c>
      <c r="H20" s="246">
        <v>0.9</v>
      </c>
      <c r="I20" s="18">
        <v>5.7</v>
      </c>
      <c r="J20" s="246">
        <v>0.5</v>
      </c>
      <c r="K20" s="62">
        <v>1.6</v>
      </c>
      <c r="L20" s="242">
        <v>0.2</v>
      </c>
    </row>
    <row r="21" spans="1:12" ht="15.75" thickBot="1">
      <c r="A21" s="71"/>
      <c r="B21" s="72" t="s">
        <v>118</v>
      </c>
      <c r="C21" s="65">
        <v>15.1</v>
      </c>
      <c r="D21" s="235"/>
      <c r="E21" s="65">
        <v>48.9</v>
      </c>
      <c r="F21" s="235"/>
      <c r="G21" s="65">
        <v>78.2</v>
      </c>
      <c r="H21" s="235"/>
      <c r="I21" s="65">
        <v>83.9</v>
      </c>
      <c r="J21" s="235"/>
      <c r="K21" s="73">
        <v>85.5</v>
      </c>
      <c r="L21" s="243"/>
    </row>
    <row r="22" spans="1:12">
      <c r="A22" s="22"/>
      <c r="B22" s="74" t="s">
        <v>56</v>
      </c>
      <c r="C22" s="22">
        <v>12.3</v>
      </c>
      <c r="D22" s="247">
        <v>0.1</v>
      </c>
      <c r="E22" s="22">
        <v>29.4</v>
      </c>
      <c r="F22" s="247">
        <v>0.2</v>
      </c>
      <c r="G22" s="22">
        <v>28.2</v>
      </c>
      <c r="H22" s="247">
        <v>0.2</v>
      </c>
      <c r="I22" s="22">
        <v>5.8</v>
      </c>
      <c r="J22" s="247">
        <v>0.1</v>
      </c>
      <c r="K22" s="22">
        <v>1.5</v>
      </c>
      <c r="L22" s="244">
        <v>0</v>
      </c>
    </row>
    <row r="23" spans="1:12" ht="15.75" thickBot="1">
      <c r="A23" s="75"/>
      <c r="B23" s="76" t="s">
        <v>118</v>
      </c>
      <c r="C23" s="69">
        <v>12.3</v>
      </c>
      <c r="D23" s="68"/>
      <c r="E23" s="69">
        <v>41.7</v>
      </c>
      <c r="F23" s="68"/>
      <c r="G23" s="69">
        <v>69.900000000000006</v>
      </c>
      <c r="H23" s="68"/>
      <c r="I23" s="69">
        <v>75.7</v>
      </c>
      <c r="J23" s="238"/>
      <c r="K23" s="69">
        <v>77.099999999999994</v>
      </c>
      <c r="L23" s="245"/>
    </row>
    <row r="24" spans="1:12" ht="25.5" customHeight="1" thickTop="1">
      <c r="A24" s="645" t="s">
        <v>119</v>
      </c>
      <c r="B24" s="645"/>
      <c r="C24" s="645"/>
      <c r="D24" s="645"/>
      <c r="E24" s="645"/>
      <c r="F24" s="645"/>
      <c r="G24" s="645"/>
      <c r="H24" s="645"/>
      <c r="I24" s="645"/>
      <c r="J24" s="645"/>
      <c r="K24" s="645"/>
      <c r="L24" s="645"/>
    </row>
    <row r="25" spans="1:12">
      <c r="A25" s="639" t="s">
        <v>120</v>
      </c>
      <c r="B25" s="639"/>
      <c r="C25" s="639"/>
      <c r="D25" s="639"/>
      <c r="E25" s="639"/>
      <c r="F25" s="639"/>
      <c r="G25" s="639"/>
      <c r="H25" s="639"/>
      <c r="I25" s="639"/>
      <c r="J25" s="639"/>
      <c r="K25" s="639"/>
      <c r="L25" s="639"/>
    </row>
    <row r="26" spans="1:12">
      <c r="A26" s="649" t="s">
        <v>59</v>
      </c>
      <c r="B26" s="649"/>
      <c r="C26" s="649"/>
      <c r="D26" s="649"/>
      <c r="E26" s="649"/>
      <c r="F26" s="649"/>
      <c r="G26" s="649"/>
      <c r="H26" s="649"/>
      <c r="I26" s="649"/>
      <c r="J26" s="649"/>
      <c r="K26" s="649"/>
      <c r="L26" s="649"/>
    </row>
    <row r="27" spans="1:12">
      <c r="A27" s="639"/>
      <c r="B27" s="639"/>
      <c r="C27" s="639"/>
      <c r="D27" s="639"/>
      <c r="E27" s="639"/>
      <c r="F27" s="639"/>
      <c r="G27" s="639"/>
      <c r="H27" s="639"/>
      <c r="I27" s="639"/>
      <c r="J27" s="639"/>
      <c r="K27" s="639"/>
      <c r="L27" s="639"/>
    </row>
    <row r="28" spans="1:12" ht="15.75" customHeight="1">
      <c r="A28" s="650" t="s">
        <v>121</v>
      </c>
      <c r="B28" s="650"/>
      <c r="C28" s="650"/>
      <c r="D28" s="650"/>
      <c r="E28" s="650"/>
      <c r="F28" s="650"/>
      <c r="G28" s="650"/>
      <c r="H28" s="650"/>
      <c r="I28" s="650"/>
      <c r="J28" s="650"/>
      <c r="K28" s="650"/>
      <c r="L28" s="650"/>
    </row>
    <row r="29" spans="1:12" ht="16.5" thickBot="1">
      <c r="A29" s="31"/>
    </row>
    <row r="30" spans="1:12" ht="38.25" customHeight="1" thickTop="1" thickBot="1">
      <c r="A30" s="77"/>
      <c r="B30" s="78"/>
      <c r="C30" s="651" t="s">
        <v>122</v>
      </c>
      <c r="D30" s="652"/>
      <c r="E30" s="653" t="s">
        <v>123</v>
      </c>
      <c r="F30" s="654"/>
      <c r="G30" s="651" t="s">
        <v>124</v>
      </c>
      <c r="H30" s="655"/>
    </row>
    <row r="31" spans="1:12" ht="15.75" thickTop="1">
      <c r="A31" s="554" t="s">
        <v>70</v>
      </c>
      <c r="B31" s="32" t="s">
        <v>90</v>
      </c>
      <c r="C31" s="33">
        <v>4.0999999999999996</v>
      </c>
      <c r="D31" s="216">
        <v>0.3</v>
      </c>
      <c r="E31" s="33">
        <v>4.5999999999999996</v>
      </c>
      <c r="F31" s="216">
        <v>0.4</v>
      </c>
      <c r="G31" s="79">
        <v>5.8</v>
      </c>
      <c r="H31" s="248">
        <v>0.4</v>
      </c>
    </row>
    <row r="32" spans="1:12" ht="15.75" thickBot="1">
      <c r="A32" s="80"/>
      <c r="B32" s="81" t="s">
        <v>118</v>
      </c>
      <c r="C32" s="37">
        <v>4.0999999999999996</v>
      </c>
      <c r="D32" s="217"/>
      <c r="E32" s="37">
        <v>8.6999999999999993</v>
      </c>
      <c r="F32" s="217"/>
      <c r="G32" s="82">
        <v>14.5</v>
      </c>
      <c r="H32" s="249"/>
    </row>
    <row r="33" spans="1:8">
      <c r="A33" s="35"/>
      <c r="B33" s="83" t="s">
        <v>56</v>
      </c>
      <c r="C33" s="35">
        <v>9.3000000000000007</v>
      </c>
      <c r="D33" s="251">
        <v>0.1</v>
      </c>
      <c r="E33" s="35">
        <v>10.199999999999999</v>
      </c>
      <c r="F33" s="251">
        <v>0.1</v>
      </c>
      <c r="G33" s="35">
        <v>4.9000000000000004</v>
      </c>
      <c r="H33" s="209">
        <v>0.1</v>
      </c>
    </row>
    <row r="34" spans="1:8" ht="15.75" thickBot="1">
      <c r="A34" s="84"/>
      <c r="B34" s="85" t="s">
        <v>118</v>
      </c>
      <c r="C34" s="84">
        <v>9.3000000000000007</v>
      </c>
      <c r="D34" s="86"/>
      <c r="E34" s="84">
        <v>19.5</v>
      </c>
      <c r="F34" s="252"/>
      <c r="G34" s="84">
        <v>24.4</v>
      </c>
      <c r="H34" s="250"/>
    </row>
    <row r="35" spans="1:8" ht="25.5" customHeight="1" thickTop="1">
      <c r="A35" s="656" t="s">
        <v>125</v>
      </c>
      <c r="B35" s="656"/>
      <c r="C35" s="656"/>
      <c r="D35" s="656"/>
      <c r="E35" s="656"/>
      <c r="F35" s="656"/>
      <c r="G35" s="656"/>
      <c r="H35" s="656"/>
    </row>
    <row r="36" spans="1:8">
      <c r="A36" s="640" t="s">
        <v>120</v>
      </c>
      <c r="B36" s="640"/>
      <c r="C36" s="640"/>
      <c r="D36" s="640"/>
      <c r="E36" s="640"/>
      <c r="F36" s="640"/>
      <c r="G36" s="640"/>
      <c r="H36" s="640"/>
    </row>
    <row r="37" spans="1:8">
      <c r="A37" s="648" t="s">
        <v>126</v>
      </c>
      <c r="B37" s="648"/>
      <c r="C37" s="648"/>
      <c r="D37" s="648"/>
      <c r="E37" s="648"/>
      <c r="F37" s="648"/>
      <c r="G37" s="648"/>
      <c r="H37" s="648"/>
    </row>
    <row r="38" spans="1:8">
      <c r="A38" s="51"/>
    </row>
    <row r="39" spans="1:8">
      <c r="A39" s="1"/>
    </row>
    <row r="40" spans="1:8">
      <c r="A40" s="51"/>
    </row>
    <row r="41" spans="1:8">
      <c r="A41" s="1"/>
    </row>
    <row r="42" spans="1:8">
      <c r="A42" s="1"/>
    </row>
    <row r="43" spans="1:8">
      <c r="A43" s="51"/>
    </row>
  </sheetData>
  <mergeCells count="43">
    <mergeCell ref="A37:H37"/>
    <mergeCell ref="A26:L26"/>
    <mergeCell ref="A27:L27"/>
    <mergeCell ref="A28:L28"/>
    <mergeCell ref="C30:D30"/>
    <mergeCell ref="E30:F30"/>
    <mergeCell ref="G30:H30"/>
    <mergeCell ref="A35:H35"/>
    <mergeCell ref="A36:H36"/>
    <mergeCell ref="A18:A19"/>
    <mergeCell ref="B18:B19"/>
    <mergeCell ref="C18:D19"/>
    <mergeCell ref="E18:F18"/>
    <mergeCell ref="I18:J18"/>
    <mergeCell ref="A24:L24"/>
    <mergeCell ref="K18:L19"/>
    <mergeCell ref="G19:H19"/>
    <mergeCell ref="A2:A4"/>
    <mergeCell ref="B2:B4"/>
    <mergeCell ref="C2:D2"/>
    <mergeCell ref="C3:D3"/>
    <mergeCell ref="C4:D4"/>
    <mergeCell ref="A25:L25"/>
    <mergeCell ref="G3:H3"/>
    <mergeCell ref="G4:H4"/>
    <mergeCell ref="E2:F2"/>
    <mergeCell ref="I19:J19"/>
    <mergeCell ref="E3:F3"/>
    <mergeCell ref="E4:F4"/>
    <mergeCell ref="G2:H2"/>
    <mergeCell ref="A15:K15"/>
    <mergeCell ref="E19:F19"/>
    <mergeCell ref="G18:H18"/>
    <mergeCell ref="I2:J2"/>
    <mergeCell ref="I3:J3"/>
    <mergeCell ref="I4:J4"/>
    <mergeCell ref="O2:P4"/>
    <mergeCell ref="K2:L2"/>
    <mergeCell ref="K3:L3"/>
    <mergeCell ref="K4:L4"/>
    <mergeCell ref="M2:N2"/>
    <mergeCell ref="M3:N3"/>
    <mergeCell ref="M4:N4"/>
  </mergeCells>
  <phoneticPr fontId="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N31"/>
  <sheetViews>
    <sheetView workbookViewId="0"/>
  </sheetViews>
  <sheetFormatPr defaultRowHeight="15"/>
  <cols>
    <col min="1" max="1" width="13.28515625" customWidth="1"/>
  </cols>
  <sheetData>
    <row r="1" spans="1:14" ht="16.5" thickBot="1">
      <c r="A1" s="198" t="s">
        <v>133</v>
      </c>
      <c r="B1" s="198"/>
      <c r="C1" s="198"/>
      <c r="D1" s="198"/>
      <c r="E1" s="198"/>
      <c r="F1" s="198"/>
      <c r="G1" s="198"/>
      <c r="H1" s="198"/>
      <c r="I1" s="198"/>
      <c r="J1" s="198"/>
      <c r="K1" s="198"/>
      <c r="L1" s="198"/>
      <c r="M1" s="198"/>
      <c r="N1" s="198"/>
    </row>
    <row r="2" spans="1:14" ht="16.5" thickTop="1">
      <c r="A2" s="641"/>
      <c r="B2" s="630"/>
      <c r="C2" s="657" t="s">
        <v>134</v>
      </c>
      <c r="D2" s="658"/>
      <c r="E2" s="668" t="s">
        <v>135</v>
      </c>
      <c r="F2" s="658"/>
      <c r="G2" s="668" t="s">
        <v>136</v>
      </c>
      <c r="H2" s="658"/>
      <c r="I2" s="668" t="s">
        <v>137</v>
      </c>
      <c r="J2" s="658"/>
      <c r="K2" s="668" t="s">
        <v>138</v>
      </c>
      <c r="L2" s="658"/>
      <c r="M2" s="668" t="s">
        <v>139</v>
      </c>
      <c r="N2" s="658"/>
    </row>
    <row r="3" spans="1:14" ht="15.75" thickBot="1">
      <c r="A3" s="642"/>
      <c r="B3" s="620"/>
      <c r="C3" s="659" t="s">
        <v>97</v>
      </c>
      <c r="D3" s="660"/>
      <c r="E3" s="669" t="s">
        <v>98</v>
      </c>
      <c r="F3" s="660"/>
      <c r="G3" s="669" t="s">
        <v>100</v>
      </c>
      <c r="H3" s="660"/>
      <c r="I3" s="669" t="s">
        <v>102</v>
      </c>
      <c r="J3" s="660"/>
      <c r="K3" s="669" t="s">
        <v>104</v>
      </c>
      <c r="L3" s="660"/>
      <c r="M3" s="670" t="s">
        <v>140</v>
      </c>
      <c r="N3" s="671"/>
    </row>
    <row r="4" spans="1:14" ht="16.5" thickTop="1" thickBot="1">
      <c r="A4" s="87" t="s">
        <v>5</v>
      </c>
      <c r="B4" s="88" t="s">
        <v>141</v>
      </c>
      <c r="C4" s="89">
        <v>3.6</v>
      </c>
      <c r="D4" s="253">
        <v>2</v>
      </c>
      <c r="E4" s="89">
        <v>19.3</v>
      </c>
      <c r="F4" s="253">
        <v>4.0999999999999996</v>
      </c>
      <c r="G4" s="89">
        <v>40.299999999999997</v>
      </c>
      <c r="H4" s="253">
        <v>5.0999999999999996</v>
      </c>
      <c r="I4" s="89">
        <v>31.9</v>
      </c>
      <c r="J4" s="253">
        <v>4.7</v>
      </c>
      <c r="K4" s="89">
        <v>4.5999999999999996</v>
      </c>
      <c r="L4" s="253">
        <v>2.2999999999999998</v>
      </c>
      <c r="M4" s="89" t="s">
        <v>142</v>
      </c>
      <c r="N4" s="266" t="s">
        <v>143</v>
      </c>
    </row>
    <row r="5" spans="1:14" ht="15.75" thickBot="1">
      <c r="A5" s="90"/>
      <c r="B5" s="88" t="s">
        <v>144</v>
      </c>
      <c r="C5" s="89">
        <v>4</v>
      </c>
      <c r="D5" s="253">
        <v>1.3</v>
      </c>
      <c r="E5" s="89">
        <v>13</v>
      </c>
      <c r="F5" s="253">
        <v>2.5</v>
      </c>
      <c r="G5" s="89">
        <v>35.6</v>
      </c>
      <c r="H5" s="253">
        <v>3.7</v>
      </c>
      <c r="I5" s="89">
        <v>37.200000000000003</v>
      </c>
      <c r="J5" s="253">
        <v>3.7</v>
      </c>
      <c r="K5" s="89">
        <v>9.8000000000000007</v>
      </c>
      <c r="L5" s="253">
        <v>1.8</v>
      </c>
      <c r="M5" s="89" t="s">
        <v>142</v>
      </c>
      <c r="N5" s="266" t="s">
        <v>143</v>
      </c>
    </row>
    <row r="6" spans="1:14" ht="15.75" thickBot="1">
      <c r="A6" s="90"/>
      <c r="B6" s="88" t="s">
        <v>145</v>
      </c>
      <c r="C6" s="89">
        <v>3.1</v>
      </c>
      <c r="D6" s="253">
        <v>0.7</v>
      </c>
      <c r="E6" s="89">
        <v>11.2</v>
      </c>
      <c r="F6" s="253">
        <v>1.4</v>
      </c>
      <c r="G6" s="89">
        <v>29.5</v>
      </c>
      <c r="H6" s="253">
        <v>2.2000000000000002</v>
      </c>
      <c r="I6" s="89">
        <v>38.299999999999997</v>
      </c>
      <c r="J6" s="253">
        <v>1.9</v>
      </c>
      <c r="K6" s="89">
        <v>16.600000000000001</v>
      </c>
      <c r="L6" s="253">
        <v>1.4</v>
      </c>
      <c r="M6" s="89">
        <v>1.3</v>
      </c>
      <c r="N6" s="266">
        <v>0.7</v>
      </c>
    </row>
    <row r="7" spans="1:14" ht="15.75" thickBot="1">
      <c r="A7" s="90"/>
      <c r="B7" s="88" t="s">
        <v>146</v>
      </c>
      <c r="C7" s="89">
        <v>2.7</v>
      </c>
      <c r="D7" s="253">
        <v>0.6</v>
      </c>
      <c r="E7" s="89">
        <v>11.3</v>
      </c>
      <c r="F7" s="253">
        <v>1.4</v>
      </c>
      <c r="G7" s="89">
        <v>30.2</v>
      </c>
      <c r="H7" s="253">
        <v>1.7</v>
      </c>
      <c r="I7" s="89">
        <v>38.4</v>
      </c>
      <c r="J7" s="253">
        <v>2.1</v>
      </c>
      <c r="K7" s="89">
        <v>16.3</v>
      </c>
      <c r="L7" s="253">
        <v>1.6</v>
      </c>
      <c r="M7" s="89">
        <v>1</v>
      </c>
      <c r="N7" s="266">
        <v>0.4</v>
      </c>
    </row>
    <row r="8" spans="1:14" ht="15.75" thickBot="1">
      <c r="A8" s="90"/>
      <c r="B8" s="88" t="s">
        <v>147</v>
      </c>
      <c r="C8" s="89">
        <v>3.2</v>
      </c>
      <c r="D8" s="253">
        <v>0.7</v>
      </c>
      <c r="E8" s="89">
        <v>14.5</v>
      </c>
      <c r="F8" s="253">
        <v>1.6</v>
      </c>
      <c r="G8" s="89">
        <v>33.5</v>
      </c>
      <c r="H8" s="253">
        <v>2</v>
      </c>
      <c r="I8" s="89">
        <v>36.200000000000003</v>
      </c>
      <c r="J8" s="253">
        <v>2.2000000000000002</v>
      </c>
      <c r="K8" s="89">
        <v>11.9</v>
      </c>
      <c r="L8" s="253">
        <v>1.3</v>
      </c>
      <c r="M8" s="89">
        <v>0.7</v>
      </c>
      <c r="N8" s="266">
        <v>0.4</v>
      </c>
    </row>
    <row r="9" spans="1:14">
      <c r="A9" s="61"/>
      <c r="B9" s="91" t="s">
        <v>148</v>
      </c>
      <c r="C9" s="92">
        <v>4.0999999999999996</v>
      </c>
      <c r="D9" s="254">
        <v>0.8</v>
      </c>
      <c r="E9" s="92">
        <v>14.5</v>
      </c>
      <c r="F9" s="254">
        <v>1.4</v>
      </c>
      <c r="G9" s="92">
        <v>38.4</v>
      </c>
      <c r="H9" s="254">
        <v>2</v>
      </c>
      <c r="I9" s="92">
        <v>33.5</v>
      </c>
      <c r="J9" s="254">
        <v>2.2000000000000002</v>
      </c>
      <c r="K9" s="92">
        <v>9</v>
      </c>
      <c r="L9" s="254">
        <v>1.4</v>
      </c>
      <c r="M9" s="92" t="s">
        <v>142</v>
      </c>
      <c r="N9" s="267" t="s">
        <v>143</v>
      </c>
    </row>
    <row r="10" spans="1:14" ht="15.75" thickBot="1">
      <c r="A10" s="66"/>
      <c r="B10" s="93" t="s">
        <v>149</v>
      </c>
      <c r="C10" s="94">
        <v>3.3</v>
      </c>
      <c r="D10" s="256">
        <v>0.4</v>
      </c>
      <c r="E10" s="94">
        <v>13.3</v>
      </c>
      <c r="F10" s="256">
        <v>0.7</v>
      </c>
      <c r="G10" s="94">
        <v>33.6</v>
      </c>
      <c r="H10" s="256">
        <v>1</v>
      </c>
      <c r="I10" s="94">
        <v>36.5</v>
      </c>
      <c r="J10" s="256">
        <v>1</v>
      </c>
      <c r="K10" s="94">
        <v>12.6</v>
      </c>
      <c r="L10" s="256">
        <v>0.7</v>
      </c>
      <c r="M10" s="94">
        <v>0.8</v>
      </c>
      <c r="N10" s="268">
        <v>0.2</v>
      </c>
    </row>
    <row r="11" spans="1:14" ht="15.75" thickBot="1">
      <c r="A11" s="64"/>
      <c r="B11" s="64"/>
      <c r="C11" s="71"/>
      <c r="D11" s="64"/>
      <c r="E11" s="71"/>
      <c r="F11" s="235"/>
      <c r="G11" s="71"/>
      <c r="H11" s="235"/>
      <c r="I11" s="71"/>
      <c r="J11" s="235"/>
      <c r="K11" s="71"/>
      <c r="L11" s="235"/>
      <c r="M11" s="71"/>
      <c r="N11" s="269"/>
    </row>
    <row r="12" spans="1:14" ht="15.75" thickBot="1">
      <c r="A12" s="87" t="s">
        <v>6</v>
      </c>
      <c r="B12" s="88" t="s">
        <v>141</v>
      </c>
      <c r="C12" s="89">
        <v>5.8</v>
      </c>
      <c r="D12" s="253">
        <v>2.8</v>
      </c>
      <c r="E12" s="89">
        <v>22.8</v>
      </c>
      <c r="F12" s="253">
        <v>3.7</v>
      </c>
      <c r="G12" s="89">
        <v>42.1</v>
      </c>
      <c r="H12" s="253">
        <v>4.7</v>
      </c>
      <c r="I12" s="89">
        <v>24.4</v>
      </c>
      <c r="J12" s="258">
        <v>4.5</v>
      </c>
      <c r="K12" s="89">
        <v>4.7</v>
      </c>
      <c r="L12" s="258">
        <v>2.2999999999999998</v>
      </c>
      <c r="M12" s="89" t="s">
        <v>142</v>
      </c>
      <c r="N12" s="266" t="s">
        <v>143</v>
      </c>
    </row>
    <row r="13" spans="1:14" ht="15.75" thickBot="1">
      <c r="A13" s="90"/>
      <c r="B13" s="88" t="s">
        <v>144</v>
      </c>
      <c r="C13" s="89">
        <v>5.7</v>
      </c>
      <c r="D13" s="253">
        <v>1.3</v>
      </c>
      <c r="E13" s="89">
        <v>18.899999999999999</v>
      </c>
      <c r="F13" s="253">
        <v>2.8</v>
      </c>
      <c r="G13" s="89">
        <v>36.299999999999997</v>
      </c>
      <c r="H13" s="253">
        <v>3.8</v>
      </c>
      <c r="I13" s="89">
        <v>30</v>
      </c>
      <c r="J13" s="258">
        <v>3.5</v>
      </c>
      <c r="K13" s="89">
        <v>8.6999999999999993</v>
      </c>
      <c r="L13" s="258">
        <v>1.9</v>
      </c>
      <c r="M13" s="89" t="s">
        <v>142</v>
      </c>
      <c r="N13" s="266" t="s">
        <v>143</v>
      </c>
    </row>
    <row r="14" spans="1:14" ht="15.75" thickBot="1">
      <c r="A14" s="90"/>
      <c r="B14" s="88" t="s">
        <v>145</v>
      </c>
      <c r="C14" s="89">
        <v>6.9</v>
      </c>
      <c r="D14" s="253">
        <v>1.3</v>
      </c>
      <c r="E14" s="89">
        <v>15.6</v>
      </c>
      <c r="F14" s="253">
        <v>1.7</v>
      </c>
      <c r="G14" s="89">
        <v>30</v>
      </c>
      <c r="H14" s="253">
        <v>2.4</v>
      </c>
      <c r="I14" s="89">
        <v>33.299999999999997</v>
      </c>
      <c r="J14" s="258">
        <v>2.4</v>
      </c>
      <c r="K14" s="89">
        <v>12.7</v>
      </c>
      <c r="L14" s="258">
        <v>1.5</v>
      </c>
      <c r="M14" s="89">
        <v>1.4</v>
      </c>
      <c r="N14" s="266">
        <v>0.6</v>
      </c>
    </row>
    <row r="15" spans="1:14" ht="15.75" thickBot="1">
      <c r="A15" s="90"/>
      <c r="B15" s="88" t="s">
        <v>146</v>
      </c>
      <c r="C15" s="89">
        <v>5.5</v>
      </c>
      <c r="D15" s="253">
        <v>0.9</v>
      </c>
      <c r="E15" s="89">
        <v>15.3</v>
      </c>
      <c r="F15" s="253">
        <v>1.3</v>
      </c>
      <c r="G15" s="89">
        <v>32.200000000000003</v>
      </c>
      <c r="H15" s="253">
        <v>1.8</v>
      </c>
      <c r="I15" s="89">
        <v>32.1</v>
      </c>
      <c r="J15" s="258">
        <v>1.7</v>
      </c>
      <c r="K15" s="89">
        <v>13.6</v>
      </c>
      <c r="L15" s="258">
        <v>1.6</v>
      </c>
      <c r="M15" s="89">
        <v>1.3</v>
      </c>
      <c r="N15" s="266">
        <v>0.5</v>
      </c>
    </row>
    <row r="16" spans="1:14" ht="15.75" thickBot="1">
      <c r="A16" s="90"/>
      <c r="B16" s="88" t="s">
        <v>147</v>
      </c>
      <c r="C16" s="89">
        <v>6.9</v>
      </c>
      <c r="D16" s="253">
        <v>1</v>
      </c>
      <c r="E16" s="89">
        <v>20.3</v>
      </c>
      <c r="F16" s="253">
        <v>2</v>
      </c>
      <c r="G16" s="89">
        <v>32.4</v>
      </c>
      <c r="H16" s="253">
        <v>2.2999999999999998</v>
      </c>
      <c r="I16" s="89">
        <v>29.9</v>
      </c>
      <c r="J16" s="258">
        <v>2.1</v>
      </c>
      <c r="K16" s="89">
        <v>9.5</v>
      </c>
      <c r="L16" s="258">
        <v>1.4</v>
      </c>
      <c r="M16" s="89">
        <v>1</v>
      </c>
      <c r="N16" s="266">
        <v>0.4</v>
      </c>
    </row>
    <row r="17" spans="1:14">
      <c r="A17" s="61"/>
      <c r="B17" s="91" t="s">
        <v>148</v>
      </c>
      <c r="C17" s="92">
        <v>7.1</v>
      </c>
      <c r="D17" s="254">
        <v>1</v>
      </c>
      <c r="E17" s="92">
        <v>19</v>
      </c>
      <c r="F17" s="254">
        <v>1.6</v>
      </c>
      <c r="G17" s="92">
        <v>36.9</v>
      </c>
      <c r="H17" s="254">
        <v>2</v>
      </c>
      <c r="I17" s="92">
        <v>27.4</v>
      </c>
      <c r="J17" s="259">
        <v>1.9</v>
      </c>
      <c r="K17" s="92">
        <v>9</v>
      </c>
      <c r="L17" s="259">
        <v>1.3</v>
      </c>
      <c r="M17" s="92">
        <v>0.6</v>
      </c>
      <c r="N17" s="267">
        <v>0.3</v>
      </c>
    </row>
    <row r="18" spans="1:14" ht="15.75" thickBot="1">
      <c r="A18" s="95"/>
      <c r="B18" s="95" t="s">
        <v>149</v>
      </c>
      <c r="C18" s="96">
        <v>6.5</v>
      </c>
      <c r="D18" s="255">
        <v>0.5</v>
      </c>
      <c r="E18" s="96">
        <v>18</v>
      </c>
      <c r="F18" s="255">
        <v>0.9</v>
      </c>
      <c r="G18" s="96">
        <v>33.799999999999997</v>
      </c>
      <c r="H18" s="255">
        <v>1.1000000000000001</v>
      </c>
      <c r="I18" s="96">
        <v>30.3</v>
      </c>
      <c r="J18" s="260">
        <v>1.1000000000000001</v>
      </c>
      <c r="K18" s="96">
        <v>10.6</v>
      </c>
      <c r="L18" s="260">
        <v>0.8</v>
      </c>
      <c r="M18" s="96">
        <v>0.9</v>
      </c>
      <c r="N18" s="270">
        <v>0.2</v>
      </c>
    </row>
    <row r="19" spans="1:14" ht="16.5" thickTop="1" thickBot="1">
      <c r="A19" s="97"/>
      <c r="B19" s="97"/>
      <c r="C19" s="97"/>
      <c r="D19" s="97"/>
      <c r="E19" s="97"/>
      <c r="F19" s="257"/>
      <c r="G19" s="97"/>
      <c r="H19" s="97"/>
      <c r="I19" s="97"/>
      <c r="J19" s="97"/>
      <c r="K19" s="27"/>
      <c r="L19" s="27"/>
      <c r="M19" s="27"/>
      <c r="N19" s="27"/>
    </row>
    <row r="20" spans="1:14" ht="15.75" thickTop="1">
      <c r="A20" s="641"/>
      <c r="B20" s="630"/>
      <c r="C20" s="663" t="s">
        <v>134</v>
      </c>
      <c r="D20" s="664"/>
      <c r="E20" s="666" t="s">
        <v>135</v>
      </c>
      <c r="F20" s="667"/>
      <c r="G20" s="667" t="s">
        <v>136</v>
      </c>
      <c r="H20" s="667"/>
      <c r="I20" s="667" t="s">
        <v>137</v>
      </c>
      <c r="J20" s="667"/>
      <c r="K20" s="673"/>
      <c r="L20" s="673"/>
      <c r="M20" s="673"/>
      <c r="N20" s="673"/>
    </row>
    <row r="21" spans="1:14" ht="15.75" thickBot="1">
      <c r="A21" s="642"/>
      <c r="B21" s="620"/>
      <c r="C21" s="637" t="s">
        <v>150</v>
      </c>
      <c r="D21" s="665"/>
      <c r="E21" s="661" t="s">
        <v>114</v>
      </c>
      <c r="F21" s="662"/>
      <c r="G21" s="662" t="s">
        <v>115</v>
      </c>
      <c r="H21" s="662"/>
      <c r="I21" s="662" t="s">
        <v>116</v>
      </c>
      <c r="J21" s="662"/>
      <c r="K21" s="673"/>
      <c r="L21" s="673"/>
      <c r="M21" s="673"/>
      <c r="N21" s="673"/>
    </row>
    <row r="22" spans="1:14" ht="17.25" thickTop="1" thickBot="1">
      <c r="A22" s="87" t="s">
        <v>70</v>
      </c>
      <c r="B22" s="88" t="s">
        <v>141</v>
      </c>
      <c r="C22" s="89">
        <v>8.6999999999999993</v>
      </c>
      <c r="D22" s="253">
        <v>2.8</v>
      </c>
      <c r="E22" s="89">
        <v>50.9</v>
      </c>
      <c r="F22" s="253">
        <v>5.8</v>
      </c>
      <c r="G22" s="89">
        <v>36.200000000000003</v>
      </c>
      <c r="H22" s="253">
        <v>5.0999999999999996</v>
      </c>
      <c r="I22" s="89">
        <v>4.2</v>
      </c>
      <c r="J22" s="261">
        <v>2.2000000000000002</v>
      </c>
      <c r="K22" s="672"/>
      <c r="L22" s="672"/>
      <c r="M22" s="672"/>
      <c r="N22" s="672"/>
    </row>
    <row r="23" spans="1:14" ht="16.5" thickBot="1">
      <c r="A23" s="90"/>
      <c r="B23" s="88" t="s">
        <v>151</v>
      </c>
      <c r="C23" s="89">
        <v>11.7</v>
      </c>
      <c r="D23" s="253">
        <v>2</v>
      </c>
      <c r="E23" s="89">
        <v>39.299999999999997</v>
      </c>
      <c r="F23" s="253">
        <v>3.1</v>
      </c>
      <c r="G23" s="89">
        <v>40.299999999999997</v>
      </c>
      <c r="H23" s="253">
        <v>3</v>
      </c>
      <c r="I23" s="89">
        <v>8.6999999999999993</v>
      </c>
      <c r="J23" s="261">
        <v>1.9</v>
      </c>
      <c r="K23" s="672"/>
      <c r="L23" s="672"/>
      <c r="M23" s="672"/>
      <c r="N23" s="672"/>
    </row>
    <row r="24" spans="1:14" ht="16.5" thickBot="1">
      <c r="A24" s="90"/>
      <c r="B24" s="88" t="s">
        <v>145</v>
      </c>
      <c r="C24" s="89">
        <v>11.2</v>
      </c>
      <c r="D24" s="253">
        <v>1.3</v>
      </c>
      <c r="E24" s="89">
        <v>35.5</v>
      </c>
      <c r="F24" s="253">
        <v>2</v>
      </c>
      <c r="G24" s="89">
        <v>42.1</v>
      </c>
      <c r="H24" s="253">
        <v>2.2999999999999998</v>
      </c>
      <c r="I24" s="89">
        <v>11.2</v>
      </c>
      <c r="J24" s="261">
        <v>1.7</v>
      </c>
      <c r="K24" s="672"/>
      <c r="L24" s="672"/>
      <c r="M24" s="672"/>
      <c r="N24" s="672"/>
    </row>
    <row r="25" spans="1:14" ht="16.5" thickBot="1">
      <c r="A25" s="90"/>
      <c r="B25" s="88" t="s">
        <v>146</v>
      </c>
      <c r="C25" s="89">
        <v>16.7</v>
      </c>
      <c r="D25" s="253">
        <v>1.6</v>
      </c>
      <c r="E25" s="89">
        <v>38.9</v>
      </c>
      <c r="F25" s="253">
        <v>2.7</v>
      </c>
      <c r="G25" s="89">
        <v>36.799999999999997</v>
      </c>
      <c r="H25" s="253">
        <v>1.9</v>
      </c>
      <c r="I25" s="89">
        <v>7.6</v>
      </c>
      <c r="J25" s="261">
        <v>1.1000000000000001</v>
      </c>
      <c r="K25" s="672"/>
      <c r="L25" s="672"/>
      <c r="M25" s="672"/>
      <c r="N25" s="672"/>
    </row>
    <row r="26" spans="1:14" ht="16.5" thickBot="1">
      <c r="A26" s="90"/>
      <c r="B26" s="88" t="s">
        <v>147</v>
      </c>
      <c r="C26" s="89">
        <v>24.5</v>
      </c>
      <c r="D26" s="253">
        <v>2</v>
      </c>
      <c r="E26" s="89">
        <v>40.5</v>
      </c>
      <c r="F26" s="253">
        <v>2.2999999999999998</v>
      </c>
      <c r="G26" s="89">
        <v>30.6</v>
      </c>
      <c r="H26" s="253">
        <v>2</v>
      </c>
      <c r="I26" s="89">
        <v>4.3</v>
      </c>
      <c r="J26" s="261">
        <v>0.9</v>
      </c>
      <c r="K26" s="672"/>
      <c r="L26" s="672"/>
      <c r="M26" s="672"/>
      <c r="N26" s="672"/>
    </row>
    <row r="27" spans="1:14" ht="16.5" thickBot="1">
      <c r="A27" s="98"/>
      <c r="B27" s="99" t="s">
        <v>148</v>
      </c>
      <c r="C27" s="100">
        <v>29.6</v>
      </c>
      <c r="D27" s="264">
        <v>2.4</v>
      </c>
      <c r="E27" s="100">
        <v>45.1</v>
      </c>
      <c r="F27" s="264">
        <v>3.1</v>
      </c>
      <c r="G27" s="100">
        <v>23</v>
      </c>
      <c r="H27" s="264">
        <v>2.4</v>
      </c>
      <c r="I27" s="100">
        <v>2.4</v>
      </c>
      <c r="J27" s="262">
        <v>0.9</v>
      </c>
      <c r="K27" s="672"/>
      <c r="L27" s="672"/>
      <c r="M27" s="672"/>
      <c r="N27" s="672"/>
    </row>
    <row r="28" spans="1:14" ht="16.5" thickTop="1">
      <c r="A28" s="101"/>
      <c r="B28" s="101" t="s">
        <v>149</v>
      </c>
      <c r="C28" s="102">
        <v>18</v>
      </c>
      <c r="D28" s="265">
        <v>1</v>
      </c>
      <c r="E28" s="102">
        <v>40.299999999999997</v>
      </c>
      <c r="F28" s="265">
        <v>1.2</v>
      </c>
      <c r="G28" s="102">
        <v>34.9</v>
      </c>
      <c r="H28" s="265">
        <v>1.1000000000000001</v>
      </c>
      <c r="I28" s="102">
        <v>6.8</v>
      </c>
      <c r="J28" s="263">
        <v>0.6</v>
      </c>
      <c r="K28" s="672"/>
      <c r="L28" s="672"/>
      <c r="M28" s="672"/>
      <c r="N28" s="672"/>
    </row>
    <row r="29" spans="1:14">
      <c r="A29" s="674" t="s">
        <v>152</v>
      </c>
      <c r="B29" s="674"/>
      <c r="C29" s="674"/>
      <c r="D29" s="674"/>
      <c r="E29" s="674"/>
      <c r="F29" s="674"/>
      <c r="G29" s="674"/>
      <c r="H29" s="674"/>
      <c r="I29" s="674"/>
      <c r="J29" s="674"/>
      <c r="K29" s="672"/>
      <c r="L29" s="672"/>
      <c r="M29" s="672"/>
      <c r="N29" s="672"/>
    </row>
    <row r="30" spans="1:14">
      <c r="A30" s="674" t="s">
        <v>153</v>
      </c>
      <c r="B30" s="674"/>
      <c r="C30" s="674"/>
      <c r="D30" s="674"/>
      <c r="E30" s="674"/>
      <c r="F30" s="674"/>
      <c r="G30" s="674"/>
      <c r="H30" s="674"/>
      <c r="I30" s="674"/>
      <c r="J30" s="674"/>
      <c r="K30" s="672"/>
      <c r="L30" s="672"/>
      <c r="M30" s="672"/>
      <c r="N30" s="672"/>
    </row>
    <row r="31" spans="1:14">
      <c r="A31" s="674" t="s">
        <v>154</v>
      </c>
      <c r="B31" s="674"/>
      <c r="C31" s="674"/>
      <c r="D31" s="674"/>
      <c r="E31" s="674"/>
      <c r="F31" s="674"/>
      <c r="G31" s="674"/>
      <c r="H31" s="674"/>
      <c r="I31" s="674"/>
      <c r="J31" s="674"/>
      <c r="K31" s="672"/>
      <c r="L31" s="672"/>
      <c r="M31" s="672"/>
      <c r="N31" s="672"/>
    </row>
  </sheetData>
  <mergeCells count="39">
    <mergeCell ref="K20:K21"/>
    <mergeCell ref="A31:J31"/>
    <mergeCell ref="K29:N31"/>
    <mergeCell ref="K25:N25"/>
    <mergeCell ref="K26:N26"/>
    <mergeCell ref="K27:N27"/>
    <mergeCell ref="K28:N28"/>
    <mergeCell ref="A29:J29"/>
    <mergeCell ref="A30:J30"/>
    <mergeCell ref="G20:H20"/>
    <mergeCell ref="G21:H21"/>
    <mergeCell ref="I20:J20"/>
    <mergeCell ref="I21:J21"/>
    <mergeCell ref="K24:N24"/>
    <mergeCell ref="L20:L21"/>
    <mergeCell ref="M20:M21"/>
    <mergeCell ref="N20:N21"/>
    <mergeCell ref="K22:N22"/>
    <mergeCell ref="K23:N23"/>
    <mergeCell ref="E2:F2"/>
    <mergeCell ref="E3:F3"/>
    <mergeCell ref="M2:N2"/>
    <mergeCell ref="M3:N3"/>
    <mergeCell ref="K2:L2"/>
    <mergeCell ref="I2:J2"/>
    <mergeCell ref="G2:H2"/>
    <mergeCell ref="G3:H3"/>
    <mergeCell ref="I3:J3"/>
    <mergeCell ref="K3:L3"/>
    <mergeCell ref="A2:A3"/>
    <mergeCell ref="B2:B3"/>
    <mergeCell ref="C2:D2"/>
    <mergeCell ref="C3:D3"/>
    <mergeCell ref="E21:F21"/>
    <mergeCell ref="A20:A21"/>
    <mergeCell ref="B20:B21"/>
    <mergeCell ref="C20:D20"/>
    <mergeCell ref="C21:D21"/>
    <mergeCell ref="E20:F20"/>
  </mergeCells>
  <phoneticPr fontId="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preadsheet" ma:contentTypeID="0x010100EB59C0198EF8DC4B97E6CA51A30F40FB00B1ADB6D9249FFF469E020D367F865EFD" ma:contentTypeVersion="9" ma:contentTypeDescription="Create a new Excel spreadsheet" ma:contentTypeScope="" ma:versionID="3159725356b097593e6ea0f1ff0b7839">
  <xsd:schema xmlns:xsd="http://www.w3.org/2001/XMLSchema" xmlns:p="http://schemas.microsoft.com/office/2006/metadata/properties" targetNamespace="http://schemas.microsoft.com/office/2006/metadata/properties" ma:root="true" ma:fieldsID="87fac74770fb545252e501e2dacead6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CCFC07-7E36-48CA-9226-801576C271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ED13B029-3965-4C61-A6A6-C46B5EEEDDA5}">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1DB5FD36-663B-4361-980E-452A0A9CCC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78</vt:i4>
      </vt:variant>
    </vt:vector>
  </HeadingPairs>
  <TitlesOfParts>
    <vt:vector size="153" baseType="lpstr">
      <vt:lpstr>Contents</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F 2.1</vt:lpstr>
      <vt:lpstr>F 2.2</vt:lpstr>
      <vt:lpstr>F 2.3</vt:lpstr>
      <vt:lpstr>F 2.4</vt:lpstr>
      <vt:lpstr>F 2.5</vt:lpstr>
      <vt:lpstr>F 2.6</vt:lpstr>
      <vt:lpstr>3.1</vt:lpstr>
      <vt:lpstr>3.2</vt:lpstr>
      <vt:lpstr>3.3</vt:lpstr>
      <vt:lpstr>3.4</vt:lpstr>
      <vt:lpstr>3.5</vt:lpstr>
      <vt:lpstr>3.6</vt:lpstr>
      <vt:lpstr>3.7</vt:lpstr>
      <vt:lpstr>3.8</vt:lpstr>
      <vt:lpstr>3.9</vt:lpstr>
      <vt:lpstr>3.10</vt:lpstr>
      <vt:lpstr>3.11</vt:lpstr>
      <vt:lpstr>3.12</vt:lpstr>
      <vt:lpstr>3.13</vt:lpstr>
      <vt:lpstr>4.1</vt:lpstr>
      <vt:lpstr>4.2</vt:lpstr>
      <vt:lpstr>4.3</vt:lpstr>
      <vt:lpstr>4.4</vt:lpstr>
      <vt:lpstr>4.5</vt:lpstr>
      <vt:lpstr>4.6</vt:lpstr>
      <vt:lpstr>4.7</vt:lpstr>
      <vt:lpstr>4.8</vt:lpstr>
      <vt:lpstr>F 4.1</vt:lpstr>
      <vt:lpstr>F 4.2</vt:lpstr>
      <vt:lpstr>F 4.3</vt:lpstr>
      <vt:lpstr>F 4.4</vt:lpstr>
      <vt:lpstr>F 4.5</vt:lpstr>
      <vt:lpstr>5.1</vt:lpstr>
      <vt:lpstr>5.2</vt:lpstr>
      <vt:lpstr>5.3</vt:lpstr>
      <vt:lpstr>5.4</vt:lpstr>
      <vt:lpstr>F 5.1</vt:lpstr>
      <vt:lpstr>F 5.2</vt:lpstr>
      <vt:lpstr>F 5.3</vt:lpstr>
      <vt:lpstr>6.1</vt:lpstr>
      <vt:lpstr>6.2</vt:lpstr>
      <vt:lpstr>6.3</vt:lpstr>
      <vt:lpstr>6.4</vt:lpstr>
      <vt:lpstr>6.5</vt:lpstr>
      <vt:lpstr>6.6</vt:lpstr>
      <vt:lpstr>6.7</vt:lpstr>
      <vt:lpstr>6.8</vt:lpstr>
      <vt:lpstr>6.9</vt:lpstr>
      <vt:lpstr>'2.10'!_ftn1</vt:lpstr>
      <vt:lpstr>'4.5'!_ftn1</vt:lpstr>
      <vt:lpstr>'2.10'!_ftnref1</vt:lpstr>
      <vt:lpstr>'4.5'!_ftnref1</vt:lpstr>
      <vt:lpstr>Figure21</vt:lpstr>
      <vt:lpstr>Figure22</vt:lpstr>
      <vt:lpstr>Figure23</vt:lpstr>
      <vt:lpstr>Figure24</vt:lpstr>
      <vt:lpstr>Figure25</vt:lpstr>
      <vt:lpstr>Figure26</vt:lpstr>
      <vt:lpstr>Figure41</vt:lpstr>
      <vt:lpstr>Figure42</vt:lpstr>
      <vt:lpstr>Figure43</vt:lpstr>
      <vt:lpstr>Figure44</vt:lpstr>
      <vt:lpstr>Figure45</vt:lpstr>
      <vt:lpstr>Figure51</vt:lpstr>
      <vt:lpstr>Figure52</vt:lpstr>
      <vt:lpstr>Figure53</vt:lpstr>
      <vt:lpstr>Table21</vt:lpstr>
      <vt:lpstr>Table210</vt:lpstr>
      <vt:lpstr>Table211</vt:lpstr>
      <vt:lpstr>Table212</vt:lpstr>
      <vt:lpstr>Table213</vt:lpstr>
      <vt:lpstr>Table214</vt:lpstr>
      <vt:lpstr>Table215</vt:lpstr>
      <vt:lpstr>Table216</vt:lpstr>
      <vt:lpstr>Table217</vt:lpstr>
      <vt:lpstr>Table218</vt:lpstr>
      <vt:lpstr>Table219</vt:lpstr>
      <vt:lpstr>Table22</vt:lpstr>
      <vt:lpstr>Table220</vt:lpstr>
      <vt:lpstr>Table221</vt:lpstr>
      <vt:lpstr>Table222</vt:lpstr>
      <vt:lpstr>Table223</vt:lpstr>
      <vt:lpstr>Table224</vt:lpstr>
      <vt:lpstr>Table225</vt:lpstr>
      <vt:lpstr>Table226</vt:lpstr>
      <vt:lpstr>Table23</vt:lpstr>
      <vt:lpstr>Table24</vt:lpstr>
      <vt:lpstr>Table25</vt:lpstr>
      <vt:lpstr>Table26</vt:lpstr>
      <vt:lpstr>Table27</vt:lpstr>
      <vt:lpstr>Table28</vt:lpstr>
      <vt:lpstr>Table29</vt:lpstr>
      <vt:lpstr>Table31</vt:lpstr>
      <vt:lpstr>Table310</vt:lpstr>
      <vt:lpstr>Table311</vt:lpstr>
      <vt:lpstr>Table312</vt:lpstr>
      <vt:lpstr>Table313</vt:lpstr>
      <vt:lpstr>Table32</vt:lpstr>
      <vt:lpstr>Table33</vt:lpstr>
      <vt:lpstr>Table34</vt:lpstr>
      <vt:lpstr>Table35</vt:lpstr>
      <vt:lpstr>Table36</vt:lpstr>
      <vt:lpstr>Table37</vt:lpstr>
      <vt:lpstr>Table38</vt:lpstr>
      <vt:lpstr>Table39</vt:lpstr>
      <vt:lpstr>Table41</vt:lpstr>
      <vt:lpstr>Table42</vt:lpstr>
      <vt:lpstr>Table43</vt:lpstr>
      <vt:lpstr>Table44</vt:lpstr>
      <vt:lpstr>Table45</vt:lpstr>
      <vt:lpstr>Table46</vt:lpstr>
      <vt:lpstr>Table47</vt:lpstr>
      <vt:lpstr>Table48</vt:lpstr>
      <vt:lpstr>Table51</vt:lpstr>
      <vt:lpstr>Table52</vt:lpstr>
      <vt:lpstr>Table53</vt:lpstr>
      <vt:lpstr>Table54</vt:lpstr>
      <vt:lpstr>Table61</vt:lpstr>
      <vt:lpstr>Table62</vt:lpstr>
      <vt:lpstr>Table63</vt:lpstr>
      <vt:lpstr>Table64</vt:lpstr>
      <vt:lpstr>Table65</vt:lpstr>
      <vt:lpstr>Table66</vt:lpstr>
      <vt:lpstr>Table67</vt:lpstr>
      <vt:lpstr>Table68</vt:lpstr>
      <vt:lpstr>Table69</vt:lpstr>
    </vt:vector>
  </TitlesOfParts>
  <Company>BIS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International Survey of Adult Skills 2012: Adult literacy, numeracy and problem solving skills in England - data tables</dc:title>
  <dc:creator>Department for Business, Innovation and Skills</dc:creator>
  <cp:lastModifiedBy>shirle</cp:lastModifiedBy>
  <dcterms:created xsi:type="dcterms:W3CDTF">2008-04-17T15:25:28Z</dcterms:created>
  <dcterms:modified xsi:type="dcterms:W3CDTF">2013-10-07T14:11:11Z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0x010100EB59C0198EF8DC4B97E6CA51A30F40FB00B1ADB6D9249FFF469E020D367F865EFD</vt:lpwstr>
  </property>
</Properties>
</file>