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80" windowHeight="13335" activeTab="0"/>
  </bookViews>
  <sheets>
    <sheet name="Total products Tested" sheetId="1" r:id="rId1"/>
  </sheets>
  <externalReferences>
    <externalReference r:id="rId4"/>
  </externalReferences>
  <definedNames>
    <definedName name="_xlnm.Print_Area" localSheetId="0">'Total products Tested'!$A$1:$O$61</definedName>
  </definedNames>
  <calcPr fullCalcOnLoad="1"/>
</workbook>
</file>

<file path=xl/sharedStrings.xml><?xml version="1.0" encoding="utf-8"?>
<sst xmlns="http://schemas.openxmlformats.org/spreadsheetml/2006/main" count="455" uniqueCount="83">
  <si>
    <t>Major Parts (60-100%),</t>
  </si>
  <si>
    <t xml:space="preserve">Minor Parts (5-30%)   </t>
  </si>
  <si>
    <t>Diminutive Parts (1-5%),</t>
  </si>
  <si>
    <t>Very Diminutive Parts (&lt;1%)</t>
  </si>
  <si>
    <t>- Not Detected</t>
  </si>
  <si>
    <t>*Test Results Realtime PCR</t>
  </si>
  <si>
    <t>Sample Description</t>
  </si>
  <si>
    <t>Bos taurus</t>
  </si>
  <si>
    <t>Sus scrofa</t>
  </si>
  <si>
    <t>Equus caballus</t>
  </si>
  <si>
    <t>Ovis aries</t>
  </si>
  <si>
    <t>Capra hircus</t>
  </si>
  <si>
    <t>Gallus gallus</t>
  </si>
  <si>
    <t>Meleagris gallopavo</t>
  </si>
  <si>
    <t>-</t>
  </si>
  <si>
    <t>MOJ Product Code</t>
  </si>
  <si>
    <t>Minor Part</t>
  </si>
  <si>
    <t>medium Parts (30-60%)</t>
  </si>
  <si>
    <t>Very Diminutive Part</t>
  </si>
  <si>
    <t>Diminutive Part</t>
  </si>
  <si>
    <t>Major Part</t>
  </si>
  <si>
    <t>Beef</t>
  </si>
  <si>
    <t>Pig</t>
  </si>
  <si>
    <t>Horse</t>
  </si>
  <si>
    <t>Sheep</t>
  </si>
  <si>
    <t>Goat</t>
  </si>
  <si>
    <t>Chicken</t>
  </si>
  <si>
    <t>Turkey</t>
  </si>
  <si>
    <t>Establishment</t>
  </si>
  <si>
    <t>Batch Code</t>
  </si>
  <si>
    <t>Whitemoor</t>
  </si>
  <si>
    <t>Yes</t>
  </si>
  <si>
    <t>(PRISONER) Frozen, Meatballs, Chicken, 14 grams, 1 x 12.5 kg £2.02 per kg</t>
  </si>
  <si>
    <t>(PRISONER) Frozen, Poultry, Chicken, Cutlet, BBQ, Uncooked, 60 x 166g, 30.5p each</t>
  </si>
  <si>
    <t>(PRISONER) Frozen, Poultry, Chicken, Burger, Cajun, Uncooked, 96 x 113g, 20.5p each</t>
  </si>
  <si>
    <t>(PRISONER) Frozen, Burgers, Beef, Texas, 96 x 113g, 19.5p each</t>
  </si>
  <si>
    <t>(PRISONER) Frozen, Meat, Beef, Diced, 90% Visual Lean, 6 x 2.5kg £3.53 per kg</t>
  </si>
  <si>
    <t>(PRISONER) Frozen, Meat, Lamb, Minced, Freeflow, 6 x 2.5kg £2.43 per kg</t>
  </si>
  <si>
    <t>(PRISONER) Frozen, Meat, Beef, Minced, Freeflow, 6 x 2.5kg £2.43 per kg</t>
  </si>
  <si>
    <t>(PRISONER) Frozen, Pies, Lasagne, 72 x 140g, 31.5p each</t>
  </si>
  <si>
    <t>(PRISONER) Frozen, Pasty, Beef  Spicy, 72 x 120g, 23p each</t>
  </si>
  <si>
    <t>(PRISONER) Frozen, Pies, Meat &amp; Potato, 72 x 140g, 29.3p each</t>
  </si>
  <si>
    <t>(PRISONER) Frozen, Pasty, Cornish, 72 x 120g, 22.8p each</t>
  </si>
  <si>
    <t>(PRISONER) Frozen, Pies, Lamb, Shepherds, 72 x140g, 25.3p each</t>
  </si>
  <si>
    <t>(PRISONER) Frozen, Pasty, Lamb  Spicy, 72 x 120g, 22.5p each</t>
  </si>
  <si>
    <t>(PRISONER) Frozen, Pies, Lamb &amp; Onion, 72 x 140g, 28p each</t>
  </si>
  <si>
    <t>(PRISONER)  Frozen, Pies, Steak and Kidney, 72 x 140g, 26.8p each</t>
  </si>
  <si>
    <t>(PRISONER)  Frozen, Pies, Chicken and Mushroom, 72 x 140g, 26.8p each</t>
  </si>
  <si>
    <t>(PRISONER) Frozen, Pies, Beef &amp; Onion, 72 x 140g, 28.5p each</t>
  </si>
  <si>
    <t>(PRISONER) Frozen, Pasty, Corned Beef, 72 x 120g, 23.5p each</t>
  </si>
  <si>
    <t>(PRISONER) Frozen, Pies, Chicken &amp; Vegetable, 72 x 140g, 32.1p each</t>
  </si>
  <si>
    <r>
      <t xml:space="preserve">(PRISONER) Frozen, Burgers, Beef, </t>
    </r>
    <r>
      <rPr>
        <sz val="11"/>
        <color indexed="12"/>
        <rFont val="Arial"/>
        <family val="2"/>
      </rPr>
      <t>Halal</t>
    </r>
    <r>
      <rPr>
        <sz val="11"/>
        <rFont val="Arial"/>
        <family val="2"/>
      </rPr>
      <t>, Texas, 96 x 113g, 20.4p each</t>
    </r>
  </si>
  <si>
    <r>
      <t xml:space="preserve">(PRISONER) Frozen, Burgers, Lamb, </t>
    </r>
    <r>
      <rPr>
        <sz val="11"/>
        <color indexed="12"/>
        <rFont val="Arial"/>
        <family val="2"/>
      </rPr>
      <t xml:space="preserve">Halal, </t>
    </r>
    <r>
      <rPr>
        <sz val="11"/>
        <rFont val="Arial"/>
        <family val="2"/>
      </rPr>
      <t>Penny Lane, 96 x 113g, 24.5p each</t>
    </r>
  </si>
  <si>
    <r>
      <t>(PRISONER) Frozen, Meat, Beef, Diced,</t>
    </r>
    <r>
      <rPr>
        <sz val="11"/>
        <color indexed="12"/>
        <rFont val="Arial"/>
        <family val="2"/>
      </rPr>
      <t xml:space="preserve"> Halal,</t>
    </r>
    <r>
      <rPr>
        <sz val="11"/>
        <rFont val="Arial"/>
        <family val="2"/>
      </rPr>
      <t xml:space="preserve"> 6 x 2.5kg £3.53 per kg</t>
    </r>
  </si>
  <si>
    <r>
      <t xml:space="preserve">(PRISONER) Frozen, Meat, Lamb, Minced, Freeflow, </t>
    </r>
    <r>
      <rPr>
        <sz val="11"/>
        <color indexed="12"/>
        <rFont val="Arial"/>
        <family val="2"/>
      </rPr>
      <t>Halal,</t>
    </r>
    <r>
      <rPr>
        <sz val="11"/>
        <rFont val="Arial"/>
        <family val="2"/>
      </rPr>
      <t xml:space="preserve"> 6 x 2.5kg £2.43 per kg</t>
    </r>
  </si>
  <si>
    <r>
      <t xml:space="preserve">(PRISONER) Frozen, Meat, Beef, Minced, Freeflow, </t>
    </r>
    <r>
      <rPr>
        <sz val="11"/>
        <color indexed="12"/>
        <rFont val="Arial"/>
        <family val="2"/>
      </rPr>
      <t>Halal,</t>
    </r>
    <r>
      <rPr>
        <sz val="11"/>
        <rFont val="Arial"/>
        <family val="2"/>
      </rPr>
      <t xml:space="preserve"> 6 x 2.5kg £2.43 per kg</t>
    </r>
  </si>
  <si>
    <r>
      <t xml:space="preserve">(PRISONER) Frozen, Pies, </t>
    </r>
    <r>
      <rPr>
        <sz val="11"/>
        <color indexed="12"/>
        <rFont val="Arial"/>
        <family val="2"/>
      </rPr>
      <t>Halal,</t>
    </r>
    <r>
      <rPr>
        <sz val="11"/>
        <rFont val="Arial"/>
        <family val="2"/>
      </rPr>
      <t xml:space="preserve"> Steak &amp; Mushroom, 72 x 140g, 36.8p each</t>
    </r>
  </si>
  <si>
    <r>
      <t xml:space="preserve">(PRISONER) Frozen, Meat, Lamb, Diced, </t>
    </r>
    <r>
      <rPr>
        <sz val="11"/>
        <color indexed="12"/>
        <rFont val="Arial"/>
        <family val="2"/>
      </rPr>
      <t>Halal</t>
    </r>
    <r>
      <rPr>
        <sz val="11"/>
        <rFont val="Arial"/>
        <family val="2"/>
      </rPr>
      <t>, 6 x 2.5kg, £3.67 per kg</t>
    </r>
  </si>
  <si>
    <r>
      <t xml:space="preserve">(PRISONER) Frozen, Sausage Rolls, Un-Baked, Beef, </t>
    </r>
    <r>
      <rPr>
        <sz val="11"/>
        <color indexed="12"/>
        <rFont val="Arial"/>
        <family val="2"/>
      </rPr>
      <t>Halal</t>
    </r>
    <r>
      <rPr>
        <sz val="11"/>
        <rFont val="Arial"/>
        <family val="2"/>
      </rPr>
      <t>,  72 x 100g,  23.4p each</t>
    </r>
  </si>
  <si>
    <r>
      <t xml:space="preserve">(PRISONER) Frozen, </t>
    </r>
    <r>
      <rPr>
        <sz val="11"/>
        <color indexed="12"/>
        <rFont val="Arial"/>
        <family val="2"/>
      </rPr>
      <t>Halal,</t>
    </r>
    <r>
      <rPr>
        <sz val="11"/>
        <rFont val="Arial"/>
        <family val="2"/>
      </rPr>
      <t xml:space="preserve"> Pasty, Beef &amp; Onion, 72 x 120g, 33.4p each</t>
    </r>
  </si>
  <si>
    <r>
      <t xml:space="preserve">(PRISONER) Frozen, Pies, </t>
    </r>
    <r>
      <rPr>
        <sz val="11"/>
        <color indexed="12"/>
        <rFont val="Arial"/>
        <family val="2"/>
      </rPr>
      <t>Halal</t>
    </r>
    <r>
      <rPr>
        <sz val="11"/>
        <rFont val="Arial"/>
        <family val="2"/>
      </rPr>
      <t>, Beef  &amp; Onion, 72 x 140g, 37.8p each</t>
    </r>
  </si>
  <si>
    <r>
      <t xml:space="preserve">(PRISONER) Frozen, Sausages, Chicken, </t>
    </r>
    <r>
      <rPr>
        <sz val="11"/>
        <color indexed="12"/>
        <rFont val="Arial"/>
        <family val="2"/>
      </rPr>
      <t>Halal,</t>
    </r>
    <r>
      <rPr>
        <sz val="11"/>
        <rFont val="Arial"/>
        <family val="2"/>
      </rPr>
      <t xml:space="preserve"> 8's, 56.75g 4 x 2.27kg, £1.19 per kg</t>
    </r>
  </si>
  <si>
    <r>
      <t xml:space="preserve">(PRISONER) Frozen, Pies, </t>
    </r>
    <r>
      <rPr>
        <sz val="11"/>
        <color indexed="12"/>
        <rFont val="Arial"/>
        <family val="2"/>
      </rPr>
      <t>Halal</t>
    </r>
    <r>
      <rPr>
        <sz val="11"/>
        <rFont val="Arial"/>
        <family val="2"/>
      </rPr>
      <t>, Chicken Meat Balti, 72 x 140g, 32.1p each</t>
    </r>
  </si>
  <si>
    <r>
      <t xml:space="preserve">(PRISONER) Frozen, Pasty, </t>
    </r>
    <r>
      <rPr>
        <sz val="11"/>
        <color indexed="12"/>
        <rFont val="Arial"/>
        <family val="2"/>
      </rPr>
      <t>Halal</t>
    </r>
    <r>
      <rPr>
        <sz val="11"/>
        <rFont val="Arial"/>
        <family val="2"/>
      </rPr>
      <t>, Corned Beef, 72 x 120g, 28p each</t>
    </r>
  </si>
  <si>
    <r>
      <t xml:space="preserve">(PRISONER) Frozen, Poultry, Chicken, </t>
    </r>
    <r>
      <rPr>
        <sz val="11"/>
        <color indexed="12"/>
        <rFont val="Arial"/>
        <family val="2"/>
      </rPr>
      <t>Halal</t>
    </r>
    <r>
      <rPr>
        <sz val="11"/>
        <rFont val="Arial"/>
        <family val="2"/>
      </rPr>
      <t>, Nuggets, Battered, 12 x 1kg £2.17 per kg</t>
    </r>
  </si>
  <si>
    <t>Product Type</t>
  </si>
  <si>
    <t>Processed Meat</t>
  </si>
  <si>
    <t>Raw Meat</t>
  </si>
  <si>
    <t>Savoury Pastries</t>
  </si>
  <si>
    <t xml:space="preserve">Results received </t>
  </si>
  <si>
    <t>Products presenting some form of contamination</t>
  </si>
  <si>
    <t xml:space="preserve">Supplier </t>
  </si>
  <si>
    <t>N H Case Ltd (Hmp Only)</t>
  </si>
  <si>
    <t>Rectory Foods Ltd</t>
  </si>
  <si>
    <t>Penny Lane</t>
  </si>
  <si>
    <t>Pinnacle Foods Ltd Acs&amp;T</t>
  </si>
  <si>
    <t>Mccolgans</t>
  </si>
  <si>
    <t xml:space="preserve">Forresters </t>
  </si>
  <si>
    <t xml:space="preserve">GA International </t>
  </si>
  <si>
    <t>Featherstone</t>
  </si>
  <si>
    <t>Dartmoor</t>
  </si>
  <si>
    <t>Equine</t>
  </si>
  <si>
    <t>MoJ Food Testing Results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</si>
</sst>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[$-809]dd\ mmmm\ yyyy"/>
    <numFmt numFmtId="166" formatCode="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5">
    <font>
      <sz val="11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0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12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3" fillId="0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" fontId="2" fillId="0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10</xdr:row>
      <xdr:rowOff>104775</xdr:rowOff>
    </xdr:from>
    <xdr:to>
      <xdr:col>10</xdr:col>
      <xdr:colOff>104775</xdr:colOff>
      <xdr:row>12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8480" t="26341" r="40629" b="68795"/>
        <a:stretch>
          <a:fillRect/>
        </a:stretch>
      </xdr:blipFill>
      <xdr:spPr>
        <a:xfrm>
          <a:off x="11182350" y="1952625"/>
          <a:ext cx="7296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56</xdr:row>
      <xdr:rowOff>66675</xdr:rowOff>
    </xdr:from>
    <xdr:to>
      <xdr:col>10</xdr:col>
      <xdr:colOff>161925</xdr:colOff>
      <xdr:row>58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rcRect l="8480" t="26341" r="40629" b="68795"/>
        <a:stretch>
          <a:fillRect/>
        </a:stretch>
      </xdr:blipFill>
      <xdr:spPr>
        <a:xfrm>
          <a:off x="11220450" y="17297400"/>
          <a:ext cx="7315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F20326\XQS86L$\Documents%20and%20Settings\hqv60n\Local%20Settings\Temporary%20Internet%20Files\OLK1B1\01.03.13%20-%20Prison%20Sample%20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t Range "/>
    </sheetNames>
    <sheetDataSet>
      <sheetData sheetId="0">
        <row r="2">
          <cell r="A2">
            <v>11727</v>
          </cell>
          <cell r="B2" t="str">
            <v>(PRISONER) Frozen, Meat, Beef, Diced, Halal, 6 x 2.5kg £3.53 per kg</v>
          </cell>
          <cell r="C2" t="str">
            <v>Dover</v>
          </cell>
          <cell r="D2" t="str">
            <v>Denise Bean</v>
          </cell>
          <cell r="E2" t="str">
            <v>01304 246474</v>
          </cell>
          <cell r="F2" t="str">
            <v>Denise.Bean@hmps.gsi.gov.uk</v>
          </cell>
          <cell r="G2" t="str">
            <v>L2354A March 14</v>
          </cell>
          <cell r="H2" t="str">
            <v>2 week</v>
          </cell>
          <cell r="I2" t="str">
            <v>Yes 27.06.13</v>
          </cell>
          <cell r="J2">
            <v>41348</v>
          </cell>
        </row>
        <row r="3">
          <cell r="A3">
            <v>99639</v>
          </cell>
          <cell r="B3" t="str">
            <v>(PRISONER) Frozen, Poultry, Chicken, Halal, Nuggets, Battered, 12 x 1kg £2.17 per kg</v>
          </cell>
          <cell r="C3" t="str">
            <v>Elmley</v>
          </cell>
          <cell r="D3" t="str">
            <v>Julia Bell</v>
          </cell>
          <cell r="E3" t="str">
            <v>01795 882165</v>
          </cell>
          <cell r="F3" t="str">
            <v>Julia.Bell@hmps.gsi.gov.uk</v>
          </cell>
          <cell r="G3" t="str">
            <v>77268 14/3/13</v>
          </cell>
          <cell r="H3" t="str">
            <v>2 week</v>
          </cell>
          <cell r="I3" t="str">
            <v>Yes 25.02.13</v>
          </cell>
          <cell r="J3">
            <v>41346</v>
          </cell>
        </row>
        <row r="4">
          <cell r="A4">
            <v>38524</v>
          </cell>
          <cell r="B4" t="str">
            <v>(PRISONER) Frozen, Pies, Chicken &amp; Vegetable, 72 x 140g, 32.1p each</v>
          </cell>
          <cell r="C4" t="str">
            <v>Elmley</v>
          </cell>
          <cell r="D4" t="str">
            <v>Julia Bell</v>
          </cell>
          <cell r="E4" t="str">
            <v>01795 882165</v>
          </cell>
          <cell r="F4" t="str">
            <v>Julia.Bell@hmps.gsi.gov.uk</v>
          </cell>
          <cell r="G4" t="str">
            <v>Open - 18/10/12</v>
          </cell>
          <cell r="H4" t="str">
            <v>2 week</v>
          </cell>
          <cell r="I4" t="str">
            <v>Yes 25.02.13</v>
          </cell>
          <cell r="J4">
            <v>41346</v>
          </cell>
        </row>
        <row r="5">
          <cell r="A5">
            <v>38523</v>
          </cell>
          <cell r="B5" t="str">
            <v>(PRISONER) Frozen, Pasty, Corned Beef, 72 x 120g, 23.5p each</v>
          </cell>
          <cell r="C5" t="str">
            <v>Elmley</v>
          </cell>
          <cell r="D5" t="str">
            <v>Julia Bell</v>
          </cell>
          <cell r="E5" t="str">
            <v>01795 882165</v>
          </cell>
          <cell r="F5" t="str">
            <v>Julia.Bell@hmps.gsi.gov.uk</v>
          </cell>
          <cell r="G5">
            <v>41585</v>
          </cell>
          <cell r="H5" t="str">
            <v>2 week</v>
          </cell>
          <cell r="I5" t="str">
            <v>Yes 25.02.13</v>
          </cell>
          <cell r="J5">
            <v>41346</v>
          </cell>
        </row>
        <row r="6">
          <cell r="A6">
            <v>38522</v>
          </cell>
          <cell r="B6" t="str">
            <v>(PRISONER) Frozen, Pies, Halal, Chicken Meat Balti, 72 x 140g, 32.1p each</v>
          </cell>
          <cell r="C6" t="str">
            <v>Elmley</v>
          </cell>
          <cell r="D6" t="str">
            <v>Julia Bell</v>
          </cell>
          <cell r="E6" t="str">
            <v>01795 882165</v>
          </cell>
          <cell r="F6" t="str">
            <v>Julia.Bell@hmps.gsi.gov.uk</v>
          </cell>
          <cell r="G6">
            <v>41557</v>
          </cell>
          <cell r="H6" t="str">
            <v>2 week</v>
          </cell>
          <cell r="I6" t="str">
            <v>Yes 25.02.13</v>
          </cell>
          <cell r="J6">
            <v>41346</v>
          </cell>
        </row>
        <row r="7">
          <cell r="A7">
            <v>38463</v>
          </cell>
          <cell r="B7" t="str">
            <v>(PRISONER) Frozen, Sausages, Chicken, Halal, 8's, 56.75g 4 x 2.27kg, £1.19 per kg</v>
          </cell>
          <cell r="C7" t="str">
            <v>Elmley</v>
          </cell>
          <cell r="D7" t="str">
            <v>Julia Bell</v>
          </cell>
          <cell r="E7" t="str">
            <v>01795 882165</v>
          </cell>
          <cell r="F7" t="str">
            <v>Julia.Bell@hmps.gsi.gov.uk</v>
          </cell>
          <cell r="G7">
            <v>41647</v>
          </cell>
          <cell r="H7" t="str">
            <v>2 week</v>
          </cell>
          <cell r="I7" t="str">
            <v>Yes 25.02.13</v>
          </cell>
          <cell r="J7">
            <v>41346</v>
          </cell>
        </row>
        <row r="8">
          <cell r="A8">
            <v>38452</v>
          </cell>
          <cell r="B8" t="str">
            <v>(PRISONER)  Frozen, Pies, Chicken and Mushroom, 72 x 140g, 26.8p each</v>
          </cell>
          <cell r="C8" t="str">
            <v>Elmley</v>
          </cell>
          <cell r="D8" t="str">
            <v>Julia Bell</v>
          </cell>
          <cell r="E8" t="str">
            <v>01795 882165</v>
          </cell>
          <cell r="F8" t="str">
            <v>Julia.Bell@hmps.gsi.gov.uk</v>
          </cell>
          <cell r="G8">
            <v>41608</v>
          </cell>
          <cell r="H8" t="str">
            <v>2 week</v>
          </cell>
          <cell r="I8" t="str">
            <v>Yes 25.02.13</v>
          </cell>
          <cell r="J8">
            <v>41346</v>
          </cell>
        </row>
        <row r="9">
          <cell r="A9">
            <v>38449</v>
          </cell>
          <cell r="B9" t="str">
            <v>(PRISONER) Frozen, Pies, Halal, Beef  &amp; Onion, 72 x 140g, 37.8p each</v>
          </cell>
          <cell r="C9" t="str">
            <v>Elmley</v>
          </cell>
          <cell r="D9" t="str">
            <v>Julia Bell</v>
          </cell>
          <cell r="E9" t="str">
            <v>01795 882165</v>
          </cell>
          <cell r="F9" t="str">
            <v>Julia.Bell@hmps.gsi.gov.uk</v>
          </cell>
          <cell r="G9">
            <v>41543</v>
          </cell>
          <cell r="H9" t="str">
            <v>3 working days</v>
          </cell>
          <cell r="I9" t="str">
            <v>Yes 25.02.13</v>
          </cell>
          <cell r="J9">
            <v>41334</v>
          </cell>
        </row>
        <row r="10">
          <cell r="A10">
            <v>38443</v>
          </cell>
          <cell r="B10" t="str">
            <v>(PRISONER)  Frozen, Pies, Steak and Kidney, 72 x 140g, 26.8p each</v>
          </cell>
          <cell r="C10" t="str">
            <v>Elmley</v>
          </cell>
          <cell r="D10" t="str">
            <v>Julia Bell</v>
          </cell>
          <cell r="E10" t="str">
            <v>01795 882165</v>
          </cell>
          <cell r="F10" t="str">
            <v>Julia.Bell@hmps.gsi.gov.uk</v>
          </cell>
          <cell r="G10">
            <v>41542</v>
          </cell>
          <cell r="H10" t="str">
            <v>2 week</v>
          </cell>
          <cell r="I10" t="str">
            <v>Yes 25.02.13</v>
          </cell>
          <cell r="J10">
            <v>41346</v>
          </cell>
        </row>
        <row r="11">
          <cell r="A11">
            <v>33193</v>
          </cell>
          <cell r="B11" t="str">
            <v>(PRISONER) Frozen, Sausage Rolls, Un-Baked, Beef, Halal,  72 x 100g,  23.4p each</v>
          </cell>
          <cell r="C11" t="str">
            <v>Elmley</v>
          </cell>
          <cell r="D11" t="str">
            <v>Julia Bell</v>
          </cell>
          <cell r="E11" t="str">
            <v>01795 882165</v>
          </cell>
          <cell r="F11" t="str">
            <v>Julia.Bell@hmps.gsi.gov.uk</v>
          </cell>
          <cell r="G11">
            <v>41586</v>
          </cell>
          <cell r="H11" t="str">
            <v>3 working days</v>
          </cell>
          <cell r="I11" t="str">
            <v>Yes 25.02.13</v>
          </cell>
          <cell r="J11">
            <v>41334</v>
          </cell>
        </row>
        <row r="12">
          <cell r="A12">
            <v>30666</v>
          </cell>
          <cell r="B12" t="str">
            <v>(PRISONER) Frozen, Meat, Lamb, Diced, Halal, 6 x 2.5kg, £3.67 per kg</v>
          </cell>
          <cell r="C12" t="str">
            <v>Elmley</v>
          </cell>
          <cell r="D12" t="str">
            <v>Julia Bell</v>
          </cell>
          <cell r="E12" t="str">
            <v>01795 882165</v>
          </cell>
          <cell r="F12" t="str">
            <v>Julia.Bell@hmps.gsi.gov.uk</v>
          </cell>
          <cell r="G12">
            <v>41535</v>
          </cell>
          <cell r="H12" t="str">
            <v>2 week</v>
          </cell>
          <cell r="I12" t="str">
            <v>Yes 25.02.13</v>
          </cell>
          <cell r="J12">
            <v>41346</v>
          </cell>
        </row>
        <row r="13">
          <cell r="A13">
            <v>17581</v>
          </cell>
          <cell r="B13" t="str">
            <v>(PRISONER) Frozen, Pies, Lamb &amp; Onion, 72 x 140g, 28p each</v>
          </cell>
          <cell r="C13" t="str">
            <v>Elmley</v>
          </cell>
          <cell r="D13" t="str">
            <v>Julia Bell</v>
          </cell>
          <cell r="E13" t="str">
            <v>01795 882165</v>
          </cell>
          <cell r="F13" t="str">
            <v>Julia.Bell@hmps.gsi.gov.uk</v>
          </cell>
          <cell r="G13">
            <v>41615</v>
          </cell>
          <cell r="H13" t="str">
            <v>2 week</v>
          </cell>
          <cell r="I13" t="str">
            <v>Yes 25.02.13</v>
          </cell>
          <cell r="J13">
            <v>41346</v>
          </cell>
        </row>
        <row r="14">
          <cell r="A14">
            <v>17574</v>
          </cell>
          <cell r="B14" t="str">
            <v>(PRISONER) Frozen, Pasty, Lamb  Spicy, 72 x 120g, 22.5p each</v>
          </cell>
          <cell r="C14" t="str">
            <v>Elmley</v>
          </cell>
          <cell r="D14" t="str">
            <v>Julia Bell</v>
          </cell>
          <cell r="E14" t="str">
            <v>01795 882165</v>
          </cell>
          <cell r="F14" t="str">
            <v>Julia.Bell@hmps.gsi.gov.uk</v>
          </cell>
          <cell r="G14">
            <v>41605</v>
          </cell>
          <cell r="H14" t="str">
            <v>2 week</v>
          </cell>
          <cell r="I14" t="str">
            <v>Yes 25.02.13</v>
          </cell>
          <cell r="J14">
            <v>41346</v>
          </cell>
        </row>
        <row r="15">
          <cell r="A15">
            <v>17343</v>
          </cell>
          <cell r="B15" t="str">
            <v>(PRISONER) Frozen, Pasty, Cornish, 72 x 120g, 22.8p each</v>
          </cell>
          <cell r="C15" t="str">
            <v>Elmley</v>
          </cell>
          <cell r="D15" t="str">
            <v>Julia Bell</v>
          </cell>
          <cell r="E15" t="str">
            <v>01795 882165</v>
          </cell>
          <cell r="F15" t="str">
            <v>Julia.Bell@hmps.gsi.gov.uk</v>
          </cell>
          <cell r="G15">
            <v>41597</v>
          </cell>
          <cell r="H15" t="str">
            <v>2 week</v>
          </cell>
          <cell r="I15" t="str">
            <v>Yes 25.02.13</v>
          </cell>
          <cell r="J15">
            <v>41346</v>
          </cell>
        </row>
        <row r="16">
          <cell r="A16">
            <v>17322</v>
          </cell>
          <cell r="B16" t="str">
            <v>(PRISONER) Frozen, Pies, Meat &amp; Potato, 72 x 140g, 29.3p each</v>
          </cell>
          <cell r="C16" t="str">
            <v>Elmley</v>
          </cell>
          <cell r="D16" t="str">
            <v>Julia Bell</v>
          </cell>
          <cell r="E16" t="str">
            <v>01795 882165</v>
          </cell>
          <cell r="F16" t="str">
            <v>Julia.Bell@hmps.gsi.gov.uk</v>
          </cell>
          <cell r="G16">
            <v>41641</v>
          </cell>
          <cell r="H16" t="str">
            <v>2 week</v>
          </cell>
          <cell r="I16" t="str">
            <v>Yes 25.02.13</v>
          </cell>
          <cell r="J16">
            <v>41346</v>
          </cell>
        </row>
        <row r="17">
          <cell r="A17">
            <v>17306</v>
          </cell>
          <cell r="B17" t="str">
            <v>(PRISONER) Frozen, Pies, Halal, Steak &amp; Mushroom, 72 x 140g, 36.8p each</v>
          </cell>
          <cell r="C17" t="str">
            <v>Elmley</v>
          </cell>
          <cell r="D17" t="str">
            <v>Julia Bell</v>
          </cell>
          <cell r="E17" t="str">
            <v>01795 882165</v>
          </cell>
          <cell r="F17" t="str">
            <v>Julia.Bell@hmps.gsi.gov.uk</v>
          </cell>
          <cell r="G17">
            <v>41541</v>
          </cell>
          <cell r="H17" t="str">
            <v>3 working days</v>
          </cell>
          <cell r="I17" t="str">
            <v>Yes 25.02.13</v>
          </cell>
          <cell r="J17">
            <v>41334</v>
          </cell>
        </row>
        <row r="18">
          <cell r="A18">
            <v>17303</v>
          </cell>
          <cell r="B18" t="str">
            <v>(PRISONER) Frozen, Pies, Lasagne, 72 x 140g, 31.5p each</v>
          </cell>
          <cell r="C18" t="str">
            <v>Elmley</v>
          </cell>
          <cell r="D18" t="str">
            <v>Julia Bell</v>
          </cell>
          <cell r="E18" t="str">
            <v>01795 882165</v>
          </cell>
          <cell r="F18" t="str">
            <v>Julia.Bell@hmps.gsi.gov.uk</v>
          </cell>
          <cell r="G18">
            <v>41442</v>
          </cell>
          <cell r="H18" t="str">
            <v>2 week</v>
          </cell>
          <cell r="I18" t="str">
            <v>Yes 25.02.13</v>
          </cell>
          <cell r="J18">
            <v>41346</v>
          </cell>
        </row>
        <row r="19">
          <cell r="A19">
            <v>11704</v>
          </cell>
          <cell r="B19" t="str">
            <v>(PRISONER) Frozen, Burgers, Lamb, Halal, Penny Lane, 96 x 113g, 24.5p each</v>
          </cell>
          <cell r="C19" t="str">
            <v>Elmley</v>
          </cell>
          <cell r="D19" t="str">
            <v>Julia Bell</v>
          </cell>
          <cell r="E19" t="str">
            <v>01795 882165</v>
          </cell>
          <cell r="F19" t="str">
            <v>Julia.Bell@hmps.gsi.gov.uk</v>
          </cell>
          <cell r="G19" t="str">
            <v>113704 9/11/13</v>
          </cell>
          <cell r="H19" t="str">
            <v>2 week</v>
          </cell>
          <cell r="I19" t="str">
            <v>Yes 25.02.13</v>
          </cell>
          <cell r="J19">
            <v>41346</v>
          </cell>
        </row>
        <row r="20">
          <cell r="A20">
            <v>11683</v>
          </cell>
          <cell r="B20" t="str">
            <v>(PRISONER) Frozen, Burgers, Beef, Texas, 96 x 113g, 19.5p each</v>
          </cell>
          <cell r="C20" t="str">
            <v>Elmley</v>
          </cell>
          <cell r="D20" t="str">
            <v>Julia Bell</v>
          </cell>
          <cell r="E20" t="str">
            <v>01795 882165</v>
          </cell>
          <cell r="F20" t="str">
            <v>Julia.Bell@hmps.gsi.gov.uk</v>
          </cell>
          <cell r="G20" t="str">
            <v>113702 5/12/13</v>
          </cell>
          <cell r="H20" t="str">
            <v>2 week</v>
          </cell>
          <cell r="I20" t="str">
            <v>Yes 25.02.13</v>
          </cell>
          <cell r="J20">
            <v>41346</v>
          </cell>
        </row>
        <row r="21">
          <cell r="A21">
            <v>11583</v>
          </cell>
          <cell r="B21" t="str">
            <v>(PRISONER) Frozen, Poultry, Chicken, Burger, Cajun, Uncooked, 96 x 113g, 20.5p each</v>
          </cell>
          <cell r="C21" t="str">
            <v>Elmley</v>
          </cell>
          <cell r="D21" t="str">
            <v>Julia Bell</v>
          </cell>
          <cell r="E21" t="str">
            <v>01795 882165</v>
          </cell>
          <cell r="F21" t="str">
            <v>Julia.Bell@hmps.gsi.gov.uk</v>
          </cell>
          <cell r="G21" t="str">
            <v>113703 21/11/13</v>
          </cell>
          <cell r="H21" t="str">
            <v>2 week</v>
          </cell>
          <cell r="I21" t="str">
            <v>Yes 25.02.13</v>
          </cell>
          <cell r="J21">
            <v>41346</v>
          </cell>
        </row>
        <row r="22">
          <cell r="A22">
            <v>11377</v>
          </cell>
          <cell r="B22" t="str">
            <v>(PRISONER) Frozen, Meatballs, Chicken, 14 grams, 1 x 12.5 kg £2.02 per kg</v>
          </cell>
          <cell r="C22" t="str">
            <v>Elmley</v>
          </cell>
          <cell r="D22" t="str">
            <v>Julia Bell</v>
          </cell>
          <cell r="E22" t="str">
            <v>01795 882165</v>
          </cell>
          <cell r="F22" t="str">
            <v>Julia.Bell@hmps.gsi.gov.uk</v>
          </cell>
          <cell r="G22" t="str">
            <v>712057 6/12/13</v>
          </cell>
          <cell r="H22" t="str">
            <v>2 week</v>
          </cell>
          <cell r="I22" t="str">
            <v>Yes 25.02.13</v>
          </cell>
          <cell r="J22">
            <v>41346</v>
          </cell>
        </row>
        <row r="23">
          <cell r="A23">
            <v>11805</v>
          </cell>
          <cell r="B23" t="str">
            <v>(PRISONER) Frozen, Meat, Beef, Minced, Freeflow, 6 x 2.5kg £2.43 per kg</v>
          </cell>
          <cell r="C23" t="str">
            <v>Glen Parva</v>
          </cell>
          <cell r="D23" t="str">
            <v>Tracey Tomlinson</v>
          </cell>
          <cell r="E23" t="str">
            <v>01162 284170</v>
          </cell>
          <cell r="F23" t="str">
            <v>Tracey.Tomlinson@hmps.gsi.gov.uk</v>
          </cell>
          <cell r="G23">
            <v>41609</v>
          </cell>
          <cell r="H23" t="str">
            <v>2 week</v>
          </cell>
          <cell r="I23" t="str">
            <v>Yes 25.02.13</v>
          </cell>
          <cell r="J23">
            <v>41346</v>
          </cell>
        </row>
        <row r="24">
          <cell r="A24">
            <v>11802</v>
          </cell>
          <cell r="B24" t="str">
            <v>(PRISONER) Frozen, Meat, Beef, Minced, Freeflow, Halal, 6 x 2.5kg £2.43 per kg</v>
          </cell>
          <cell r="C24" t="str">
            <v>Isle of Wight</v>
          </cell>
          <cell r="D24" t="str">
            <v>Paul McDougall / Nigel Spiers</v>
          </cell>
          <cell r="E24" t="str">
            <v>01983 554150/554152</v>
          </cell>
          <cell r="F24" t="str">
            <v>Paul.Mcdougall@hmps.gsi.gov.uk / Nigel.Spiers@hmps.gsi.gov.uk</v>
          </cell>
          <cell r="G24" t="str">
            <v>L3037A May 2014</v>
          </cell>
          <cell r="H24" t="str">
            <v>2 week</v>
          </cell>
          <cell r="I24" t="str">
            <v>Yes 27.02.13</v>
          </cell>
          <cell r="J24">
            <v>41348</v>
          </cell>
        </row>
        <row r="25">
          <cell r="A25">
            <v>11795</v>
          </cell>
          <cell r="B25" t="str">
            <v>(PRISONER) Frozen, Meat, Lamb, Minced, Freeflow, 6 x 2.5kg £2.43 per kg</v>
          </cell>
          <cell r="C25" t="str">
            <v>Isle of Wight</v>
          </cell>
          <cell r="D25" t="str">
            <v>Paul McDougall / Nigel Spiers</v>
          </cell>
          <cell r="E25" t="str">
            <v>01983 554150/554152</v>
          </cell>
          <cell r="F25" t="str">
            <v>Paul.Mcdougall@hmps.gsi.gov.uk / Nigel.Spiers@hmps.gsi.gov.uk</v>
          </cell>
          <cell r="G25" t="str">
            <v>L3026A April 14</v>
          </cell>
          <cell r="H25" t="str">
            <v>2 week</v>
          </cell>
          <cell r="I25" t="str">
            <v>Yes 27.02.13</v>
          </cell>
          <cell r="J25">
            <v>41348</v>
          </cell>
        </row>
        <row r="26">
          <cell r="A26">
            <v>11793</v>
          </cell>
          <cell r="B26" t="str">
            <v>(PRISONER) Frozen, Meat, Lamb, Minced, Freeflow, Halal, 6 x 2.5kg £2.43 per kg</v>
          </cell>
          <cell r="C26" t="str">
            <v>Isle of Wight</v>
          </cell>
          <cell r="D26" t="str">
            <v>Paul McDougall / Nigel Spiers</v>
          </cell>
          <cell r="E26" t="str">
            <v>01983 554150/554152</v>
          </cell>
          <cell r="F26" t="str">
            <v>Paul.Mcdougall@hmps.gsi.gov.uk / Nigel.Spiers@hmps.gsi.gov.uk</v>
          </cell>
          <cell r="G26" t="str">
            <v>L2348A March 14</v>
          </cell>
          <cell r="H26" t="str">
            <v>2 week</v>
          </cell>
          <cell r="I26" t="str">
            <v>Yes 27.02.13</v>
          </cell>
          <cell r="J26">
            <v>41348</v>
          </cell>
        </row>
        <row r="27">
          <cell r="A27">
            <v>45056</v>
          </cell>
          <cell r="B27" t="str">
            <v>(PRISONER) Frozen, Pasty, Halal, Corned Beef, 72 x 120g, 28p each</v>
          </cell>
          <cell r="C27" t="str">
            <v>Isle of Wight</v>
          </cell>
          <cell r="D27" t="str">
            <v>Paul McDougall / Nigel Spiers</v>
          </cell>
          <cell r="E27" t="str">
            <v>01983 554150/554152</v>
          </cell>
          <cell r="F27" t="str">
            <v>Paul.Mcdougall@hmps.gsi.gov.uk / Nigel.Spiers@hmps.gsi.gov.uk</v>
          </cell>
          <cell r="G27">
            <v>41612</v>
          </cell>
          <cell r="H27" t="str">
            <v>3 working days</v>
          </cell>
          <cell r="I27" t="str">
            <v>Yes 27.02.13</v>
          </cell>
          <cell r="J27">
            <v>41338</v>
          </cell>
        </row>
        <row r="28">
          <cell r="A28">
            <v>45056</v>
          </cell>
          <cell r="B28" t="str">
            <v>(PRISONER) Frozen, Pasty, Halal, Corned Beef, 72 x 120g, 28p each</v>
          </cell>
          <cell r="C28" t="str">
            <v>Isle of Wight</v>
          </cell>
          <cell r="D28" t="str">
            <v>Paul McDougall / Nigel Spiers</v>
          </cell>
          <cell r="E28" t="str">
            <v>01983 554150/554152</v>
          </cell>
          <cell r="F28" t="str">
            <v>Paul.Mcdougall@hmps.gsi.gov.uk / Nigel.Spiers@hmps.gsi.gov.uk</v>
          </cell>
          <cell r="G28">
            <v>41572</v>
          </cell>
          <cell r="H28" t="str">
            <v>3 working days</v>
          </cell>
          <cell r="I28" t="str">
            <v>Yes 27.02.13</v>
          </cell>
          <cell r="J28">
            <v>41338</v>
          </cell>
        </row>
        <row r="29">
          <cell r="A29">
            <v>45056</v>
          </cell>
          <cell r="B29" t="str">
            <v>(PRISONER) Frozen, Pasty, Halal, Corned Beef, 72 x 120g, 28p each</v>
          </cell>
          <cell r="C29" t="str">
            <v>Whitemoor</v>
          </cell>
          <cell r="D29" t="str">
            <v>Carol Shepperson</v>
          </cell>
          <cell r="E29" t="str">
            <v>01354 602582</v>
          </cell>
          <cell r="F29" t="str">
            <v>Carol.l.Shepperson@hmps.gsi.gov.uk</v>
          </cell>
          <cell r="G29">
            <v>41585</v>
          </cell>
          <cell r="H29" t="str">
            <v>3 working days</v>
          </cell>
          <cell r="I29" t="str">
            <v>Yes 25.02.13</v>
          </cell>
          <cell r="J29">
            <v>41334</v>
          </cell>
        </row>
        <row r="30">
          <cell r="A30">
            <v>38456</v>
          </cell>
          <cell r="B30" t="str">
            <v>(PRISONER) Frozen, Pies, Beef &amp; Onion, 72 x 140g, 28.5p each</v>
          </cell>
          <cell r="C30" t="str">
            <v>Stafford</v>
          </cell>
          <cell r="D30" t="str">
            <v>Barry Bramhall</v>
          </cell>
          <cell r="E30" t="str">
            <v>01785 773124/5</v>
          </cell>
          <cell r="F30" t="str">
            <v>Barry.Bramhall@hmps.gsi.gov.uk</v>
          </cell>
          <cell r="G30" t="str">
            <v>Open - 7/11/13</v>
          </cell>
          <cell r="H30" t="str">
            <v>2 week</v>
          </cell>
          <cell r="I30" t="str">
            <v>Yes 26.02.13</v>
          </cell>
          <cell r="J30">
            <v>41347</v>
          </cell>
        </row>
        <row r="31">
          <cell r="A31">
            <v>38446</v>
          </cell>
          <cell r="B31" t="str">
            <v>(PRISONER) Frozen, Halal, Pasty, Beef &amp; Onion, 72 x 120g, 33.4p each</v>
          </cell>
          <cell r="C31" t="str">
            <v>The Verne</v>
          </cell>
          <cell r="D31" t="str">
            <v>Anthony Charlton / Dean Maltby</v>
          </cell>
          <cell r="E31" t="str">
            <v>01305 825178</v>
          </cell>
          <cell r="F31" t="str">
            <v>Anthony.Charlton@hmps.gsi.gov.uk; Dean.Maltby@hmps.gsi.gov.uk</v>
          </cell>
          <cell r="G31" t="str">
            <v>Open - 7/11/13</v>
          </cell>
          <cell r="H31" t="str">
            <v>3 working days</v>
          </cell>
          <cell r="I31" t="str">
            <v>Yes 26.02.13</v>
          </cell>
          <cell r="J31">
            <v>41334</v>
          </cell>
        </row>
        <row r="32">
          <cell r="A32">
            <v>17567</v>
          </cell>
          <cell r="B32" t="str">
            <v>(PRISONER) Frozen, Pies, Lamb, Shepherds, 72 x140g, 25.3p each</v>
          </cell>
          <cell r="C32" t="str">
            <v>Thorn Cross</v>
          </cell>
          <cell r="D32" t="str">
            <v>John Butler</v>
          </cell>
          <cell r="E32" t="str">
            <v>01925 805187</v>
          </cell>
          <cell r="F32" t="str">
            <v>John.Butler@hmps.gsi.gov.uk</v>
          </cell>
          <cell r="G32">
            <v>41425</v>
          </cell>
          <cell r="H32" t="str">
            <v>2 week</v>
          </cell>
          <cell r="I32" t="str">
            <v>Yes 27.02.13</v>
          </cell>
          <cell r="J32">
            <v>41348</v>
          </cell>
        </row>
        <row r="33">
          <cell r="A33">
            <v>17308</v>
          </cell>
          <cell r="B33" t="str">
            <v>(PRISONER) Frozen, Pasty, Beef  Spicy, 72 x 120g, 23p each</v>
          </cell>
          <cell r="C33" t="str">
            <v>Thorn Cross</v>
          </cell>
          <cell r="D33" t="str">
            <v>John Butler</v>
          </cell>
          <cell r="E33" t="str">
            <v>01925 805187</v>
          </cell>
          <cell r="F33" t="str">
            <v>John.Butler@hmps.gsi.gov.uk</v>
          </cell>
          <cell r="G33">
            <v>41537</v>
          </cell>
          <cell r="H33" t="str">
            <v>2 week</v>
          </cell>
          <cell r="I33" t="str">
            <v>Yes 27.02.13</v>
          </cell>
          <cell r="J33">
            <v>41348</v>
          </cell>
        </row>
        <row r="34">
          <cell r="A34">
            <v>11729</v>
          </cell>
          <cell r="B34" t="str">
            <v>(PRISONER) Frozen, Meat, Beef, Diced, 90% Visual Lean, 6 x 2.5kg £3.53 per kg</v>
          </cell>
          <cell r="C34" t="str">
            <v>Wetherby</v>
          </cell>
          <cell r="D34" t="str">
            <v>Amanda Dye / Darren Parkin</v>
          </cell>
          <cell r="E34" t="str">
            <v>01937 544330</v>
          </cell>
          <cell r="F34" t="str">
            <v>Darren.Parkin@hmps.gsi.gov.uk</v>
          </cell>
          <cell r="G34">
            <v>41579</v>
          </cell>
          <cell r="H34" t="str">
            <v>2 week</v>
          </cell>
          <cell r="I34" t="str">
            <v>Yes 26.02.13</v>
          </cell>
          <cell r="J34">
            <v>41347</v>
          </cell>
        </row>
        <row r="35">
          <cell r="A35">
            <v>11696</v>
          </cell>
          <cell r="B35" t="str">
            <v>(PRISONER) Frozen, Burgers, Beef, Halal, Texas, 96 x 113g, 20.4p each</v>
          </cell>
          <cell r="C35" t="str">
            <v>Wetherby</v>
          </cell>
          <cell r="D35" t="str">
            <v>Amanda Dye / Darren Parkin</v>
          </cell>
          <cell r="E35" t="str">
            <v>01937 544330</v>
          </cell>
          <cell r="F35" t="str">
            <v>Darren.Parkin@hmps.gsi.gov.uk</v>
          </cell>
          <cell r="G35">
            <v>41670</v>
          </cell>
          <cell r="H35" t="str">
            <v>2 week</v>
          </cell>
          <cell r="I35" t="str">
            <v>Yes 26.02.13</v>
          </cell>
          <cell r="J35">
            <v>41347</v>
          </cell>
        </row>
        <row r="36">
          <cell r="A36">
            <v>11383</v>
          </cell>
          <cell r="B36" t="str">
            <v>(PRISONER) Frozen, Poultry, Chicken, Cutlet, BBQ, Uncooked, 60 x 166g, 30.5p each</v>
          </cell>
          <cell r="C36" t="str">
            <v>Wetherby</v>
          </cell>
          <cell r="D36" t="str">
            <v>Amanda Dye / Darren Parkin</v>
          </cell>
          <cell r="E36" t="str">
            <v>01937 544330</v>
          </cell>
          <cell r="F36" t="str">
            <v>Darren.Parkin@hmps.gsi.gov.uk</v>
          </cell>
          <cell r="G36">
            <v>41892</v>
          </cell>
          <cell r="H36" t="str">
            <v>2 week</v>
          </cell>
          <cell r="I36" t="str">
            <v>Yes 26.02.13</v>
          </cell>
          <cell r="J36">
            <v>41347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1"/>
  <sheetViews>
    <sheetView tabSelected="1" zoomScale="75" zoomScaleNormal="75" zoomScalePageLayoutView="0" workbookViewId="0" topLeftCell="A1">
      <pane xSplit="4" ySplit="16" topLeftCell="I17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A1" sqref="A1"/>
    </sheetView>
  </sheetViews>
  <sheetFormatPr defaultColWidth="11.421875" defaultRowHeight="15"/>
  <cols>
    <col min="1" max="1" width="12.7109375" style="5" customWidth="1"/>
    <col min="2" max="2" width="9.28125" style="4" customWidth="1"/>
    <col min="3" max="3" width="80.57421875" style="1" customWidth="1"/>
    <col min="4" max="4" width="46.57421875" style="1" customWidth="1"/>
    <col min="5" max="5" width="18.57421875" style="22" customWidth="1"/>
    <col min="6" max="6" width="24.421875" style="15" customWidth="1"/>
    <col min="7" max="8" width="22.140625" style="4" customWidth="1"/>
    <col min="9" max="9" width="19.00390625" style="4" bestFit="1" customWidth="1"/>
    <col min="10" max="10" width="20.140625" style="4" customWidth="1"/>
    <col min="11" max="12" width="14.421875" style="4" bestFit="1" customWidth="1"/>
    <col min="13" max="13" width="18.140625" style="4" customWidth="1"/>
    <col min="14" max="14" width="17.00390625" style="4" customWidth="1"/>
    <col min="15" max="15" width="19.57421875" style="4" customWidth="1"/>
    <col min="16" max="16" width="12.140625" style="4" customWidth="1"/>
    <col min="17" max="17" width="11.421875" style="2" customWidth="1"/>
    <col min="18" max="18" width="10.57421875" style="2" customWidth="1"/>
    <col min="19" max="16384" width="11.421875" style="2" customWidth="1"/>
  </cols>
  <sheetData>
    <row r="3" spans="2:4" ht="15">
      <c r="B3" s="37" t="s">
        <v>82</v>
      </c>
      <c r="C3" s="37"/>
      <c r="D3" s="37"/>
    </row>
    <row r="6" ht="14.25">
      <c r="M6" s="6" t="s">
        <v>0</v>
      </c>
    </row>
    <row r="7" ht="14.25">
      <c r="M7" s="6" t="s">
        <v>17</v>
      </c>
    </row>
    <row r="8" ht="14.25">
      <c r="M8" s="6" t="s">
        <v>1</v>
      </c>
    </row>
    <row r="9" ht="14.25">
      <c r="M9" s="6" t="s">
        <v>2</v>
      </c>
    </row>
    <row r="10" ht="14.25">
      <c r="M10" s="6" t="s">
        <v>3</v>
      </c>
    </row>
    <row r="11" ht="14.25">
      <c r="M11" s="6" t="s">
        <v>4</v>
      </c>
    </row>
    <row r="12" ht="14.25">
      <c r="M12" s="6"/>
    </row>
    <row r="13" ht="14.25">
      <c r="M13" s="6" t="s">
        <v>5</v>
      </c>
    </row>
    <row r="15" spans="1:15" s="3" customFormat="1" ht="38.25" customHeight="1">
      <c r="A15" s="38" t="s">
        <v>65</v>
      </c>
      <c r="B15" s="38" t="s">
        <v>15</v>
      </c>
      <c r="C15" s="40" t="s">
        <v>6</v>
      </c>
      <c r="D15" s="27" t="s">
        <v>71</v>
      </c>
      <c r="E15" s="40" t="s">
        <v>69</v>
      </c>
      <c r="F15" s="38" t="s">
        <v>28</v>
      </c>
      <c r="G15" s="38" t="s">
        <v>29</v>
      </c>
      <c r="H15" s="36" t="s">
        <v>81</v>
      </c>
      <c r="I15" s="9" t="s">
        <v>7</v>
      </c>
      <c r="J15" s="9" t="s">
        <v>8</v>
      </c>
      <c r="K15" s="9" t="s">
        <v>9</v>
      </c>
      <c r="L15" s="9" t="s">
        <v>10</v>
      </c>
      <c r="M15" s="9" t="s">
        <v>11</v>
      </c>
      <c r="N15" s="9" t="s">
        <v>12</v>
      </c>
      <c r="O15" s="9" t="s">
        <v>13</v>
      </c>
    </row>
    <row r="16" spans="1:15" s="11" customFormat="1" ht="18" customHeight="1">
      <c r="A16" s="39"/>
      <c r="B16" s="39"/>
      <c r="C16" s="41"/>
      <c r="D16" s="28"/>
      <c r="E16" s="41"/>
      <c r="F16" s="39"/>
      <c r="G16" s="39"/>
      <c r="H16" s="10" t="s">
        <v>23</v>
      </c>
      <c r="I16" s="10" t="s">
        <v>21</v>
      </c>
      <c r="J16" s="10" t="s">
        <v>22</v>
      </c>
      <c r="K16" s="10" t="s">
        <v>23</v>
      </c>
      <c r="L16" s="10" t="s">
        <v>24</v>
      </c>
      <c r="M16" s="10" t="s">
        <v>25</v>
      </c>
      <c r="N16" s="10" t="s">
        <v>26</v>
      </c>
      <c r="O16" s="10" t="s">
        <v>27</v>
      </c>
    </row>
    <row r="17" spans="1:16" ht="27.75" customHeight="1">
      <c r="A17" s="20" t="s">
        <v>66</v>
      </c>
      <c r="B17" s="8">
        <v>11377</v>
      </c>
      <c r="C17" s="17" t="s">
        <v>32</v>
      </c>
      <c r="D17" s="17" t="s">
        <v>72</v>
      </c>
      <c r="E17" s="23" t="s">
        <v>31</v>
      </c>
      <c r="F17" s="8" t="str">
        <f>VLOOKUP($B17,'[1]Product Range '!$A$2:$J$36,3,FALSE)</f>
        <v>Elmley</v>
      </c>
      <c r="G17" s="12" t="str">
        <f>VLOOKUP($B17,'[1]Product Range '!$A$2:$J$36,7,FALSE)</f>
        <v>712057 6/12/13</v>
      </c>
      <c r="H17" s="7" t="s">
        <v>14</v>
      </c>
      <c r="I17" s="7" t="s">
        <v>14</v>
      </c>
      <c r="J17" s="7" t="s">
        <v>14</v>
      </c>
      <c r="K17" s="7" t="s">
        <v>14</v>
      </c>
      <c r="L17" s="7" t="s">
        <v>14</v>
      </c>
      <c r="M17" s="7" t="s">
        <v>14</v>
      </c>
      <c r="N17" s="26" t="s">
        <v>20</v>
      </c>
      <c r="O17" s="7" t="s">
        <v>14</v>
      </c>
      <c r="P17" s="2"/>
    </row>
    <row r="18" spans="1:15" s="21" customFormat="1" ht="27.75" customHeight="1">
      <c r="A18" s="20" t="s">
        <v>66</v>
      </c>
      <c r="B18" s="19">
        <v>11383</v>
      </c>
      <c r="C18" s="16" t="s">
        <v>33</v>
      </c>
      <c r="D18" s="16" t="s">
        <v>72</v>
      </c>
      <c r="E18" s="23" t="s">
        <v>31</v>
      </c>
      <c r="F18" s="19" t="str">
        <f>VLOOKUP($B18,'[1]Product Range '!$A$2:$J$36,3,FALSE)</f>
        <v>Wetherby</v>
      </c>
      <c r="G18" s="18">
        <f>VLOOKUP($B18,'[1]Product Range '!$A$2:$J$36,7,FALSE)</f>
        <v>41892</v>
      </c>
      <c r="H18" s="7" t="s">
        <v>14</v>
      </c>
      <c r="I18" s="26" t="s">
        <v>20</v>
      </c>
      <c r="J18" s="26" t="s">
        <v>18</v>
      </c>
      <c r="K18" s="20" t="s">
        <v>14</v>
      </c>
      <c r="L18" s="20" t="s">
        <v>14</v>
      </c>
      <c r="M18" s="20" t="s">
        <v>14</v>
      </c>
      <c r="N18" s="26" t="s">
        <v>16</v>
      </c>
      <c r="O18" s="20" t="s">
        <v>14</v>
      </c>
    </row>
    <row r="19" spans="1:16" ht="27.75" customHeight="1">
      <c r="A19" s="20" t="s">
        <v>66</v>
      </c>
      <c r="B19" s="8">
        <v>11583</v>
      </c>
      <c r="C19" s="29" t="s">
        <v>34</v>
      </c>
      <c r="D19" s="29" t="s">
        <v>73</v>
      </c>
      <c r="E19" s="23" t="s">
        <v>31</v>
      </c>
      <c r="F19" s="19" t="str">
        <f>VLOOKUP($B19,'[1]Product Range '!$A$2:$J$36,3,FALSE)</f>
        <v>Elmley</v>
      </c>
      <c r="G19" s="12" t="str">
        <f>VLOOKUP($B19,'[1]Product Range '!$A$2:$J$36,7,FALSE)</f>
        <v>113703 21/11/13</v>
      </c>
      <c r="H19" s="7" t="s">
        <v>14</v>
      </c>
      <c r="I19" s="7" t="s">
        <v>14</v>
      </c>
      <c r="J19" s="7" t="s">
        <v>14</v>
      </c>
      <c r="K19" s="7" t="s">
        <v>14</v>
      </c>
      <c r="L19" s="7" t="s">
        <v>14</v>
      </c>
      <c r="M19" s="7" t="s">
        <v>14</v>
      </c>
      <c r="N19" s="26" t="s">
        <v>20</v>
      </c>
      <c r="O19" s="25" t="s">
        <v>18</v>
      </c>
      <c r="P19" s="2"/>
    </row>
    <row r="20" spans="1:16" ht="27.75" customHeight="1">
      <c r="A20" s="20" t="s">
        <v>66</v>
      </c>
      <c r="B20" s="8">
        <v>11683</v>
      </c>
      <c r="C20" s="17" t="s">
        <v>35</v>
      </c>
      <c r="D20" s="17" t="s">
        <v>74</v>
      </c>
      <c r="E20" s="23" t="s">
        <v>31</v>
      </c>
      <c r="F20" s="19" t="str">
        <f>VLOOKUP($B20,'[1]Product Range '!$A$2:$J$36,3,FALSE)</f>
        <v>Elmley</v>
      </c>
      <c r="G20" s="12" t="str">
        <f>VLOOKUP($B20,'[1]Product Range '!$A$2:$J$36,7,FALSE)</f>
        <v>113702 5/12/13</v>
      </c>
      <c r="H20" s="7" t="s">
        <v>14</v>
      </c>
      <c r="I20" s="26" t="s">
        <v>20</v>
      </c>
      <c r="J20" s="7" t="s">
        <v>14</v>
      </c>
      <c r="K20" s="7" t="s">
        <v>14</v>
      </c>
      <c r="L20" s="7" t="s">
        <v>14</v>
      </c>
      <c r="M20" s="7" t="s">
        <v>14</v>
      </c>
      <c r="N20" s="7" t="s">
        <v>14</v>
      </c>
      <c r="O20" s="7" t="s">
        <v>14</v>
      </c>
      <c r="P20" s="2"/>
    </row>
    <row r="21" spans="1:15" s="21" customFormat="1" ht="27.75" customHeight="1">
      <c r="A21" s="20" t="s">
        <v>66</v>
      </c>
      <c r="B21" s="19">
        <v>11696</v>
      </c>
      <c r="C21" s="16" t="s">
        <v>51</v>
      </c>
      <c r="D21" s="16" t="s">
        <v>74</v>
      </c>
      <c r="E21" s="23" t="s">
        <v>31</v>
      </c>
      <c r="F21" s="19" t="str">
        <f>VLOOKUP($B21,'[1]Product Range '!$A$2:$J$36,3,FALSE)</f>
        <v>Wetherby</v>
      </c>
      <c r="G21" s="18">
        <f>VLOOKUP($B21,'[1]Product Range '!$A$2:$J$36,7,FALSE)</f>
        <v>41670</v>
      </c>
      <c r="H21" s="7" t="s">
        <v>14</v>
      </c>
      <c r="I21" s="26" t="s">
        <v>20</v>
      </c>
      <c r="J21" s="20" t="s">
        <v>14</v>
      </c>
      <c r="K21" s="20" t="s">
        <v>14</v>
      </c>
      <c r="L21" s="20" t="s">
        <v>14</v>
      </c>
      <c r="M21" s="20" t="s">
        <v>14</v>
      </c>
      <c r="N21" s="20" t="s">
        <v>14</v>
      </c>
      <c r="O21" s="20" t="s">
        <v>14</v>
      </c>
    </row>
    <row r="22" spans="1:16" ht="27.75" customHeight="1">
      <c r="A22" s="20" t="s">
        <v>66</v>
      </c>
      <c r="B22" s="8">
        <v>11704</v>
      </c>
      <c r="C22" s="29" t="s">
        <v>52</v>
      </c>
      <c r="D22" s="29" t="s">
        <v>74</v>
      </c>
      <c r="E22" s="23" t="s">
        <v>31</v>
      </c>
      <c r="F22" s="19" t="str">
        <f>VLOOKUP($B22,'[1]Product Range '!$A$2:$J$36,3,FALSE)</f>
        <v>Elmley</v>
      </c>
      <c r="G22" s="12" t="str">
        <f>VLOOKUP($B22,'[1]Product Range '!$A$2:$J$36,7,FALSE)</f>
        <v>113704 9/11/13</v>
      </c>
      <c r="H22" s="7" t="s">
        <v>14</v>
      </c>
      <c r="I22" s="7" t="s">
        <v>14</v>
      </c>
      <c r="J22" s="7" t="s">
        <v>14</v>
      </c>
      <c r="K22" s="7" t="s">
        <v>14</v>
      </c>
      <c r="L22" s="26" t="s">
        <v>20</v>
      </c>
      <c r="M22" s="7" t="s">
        <v>14</v>
      </c>
      <c r="N22" s="26" t="s">
        <v>18</v>
      </c>
      <c r="O22" s="25" t="s">
        <v>18</v>
      </c>
      <c r="P22" s="2"/>
    </row>
    <row r="23" spans="1:15" s="21" customFormat="1" ht="27.75" customHeight="1">
      <c r="A23" s="20" t="s">
        <v>67</v>
      </c>
      <c r="B23" s="19">
        <v>11727</v>
      </c>
      <c r="C23" s="16" t="s">
        <v>53</v>
      </c>
      <c r="D23" s="16" t="s">
        <v>75</v>
      </c>
      <c r="E23" s="23" t="s">
        <v>31</v>
      </c>
      <c r="F23" s="19" t="str">
        <f>VLOOKUP($B23,'[1]Product Range '!$A$2:$J$36,3,FALSE)</f>
        <v>Dover</v>
      </c>
      <c r="G23" s="18" t="str">
        <f>VLOOKUP($B23,'[1]Product Range '!$A$2:$J$36,7,FALSE)</f>
        <v>L2354A March 14</v>
      </c>
      <c r="H23" s="7" t="s">
        <v>14</v>
      </c>
      <c r="I23" s="20" t="s">
        <v>20</v>
      </c>
      <c r="J23" s="20" t="s">
        <v>14</v>
      </c>
      <c r="K23" s="20" t="s">
        <v>14</v>
      </c>
      <c r="L23" s="20" t="s">
        <v>14</v>
      </c>
      <c r="M23" s="20" t="s">
        <v>14</v>
      </c>
      <c r="N23" s="20" t="s">
        <v>14</v>
      </c>
      <c r="O23" s="20" t="s">
        <v>14</v>
      </c>
    </row>
    <row r="24" spans="1:15" s="21" customFormat="1" ht="27.75" customHeight="1">
      <c r="A24" s="20" t="s">
        <v>67</v>
      </c>
      <c r="B24" s="19">
        <v>11729</v>
      </c>
      <c r="C24" s="16" t="s">
        <v>36</v>
      </c>
      <c r="D24" s="16" t="s">
        <v>75</v>
      </c>
      <c r="E24" s="23" t="s">
        <v>31</v>
      </c>
      <c r="F24" s="19" t="str">
        <f>VLOOKUP($B24,'[1]Product Range '!$A$2:$J$36,3,FALSE)</f>
        <v>Wetherby</v>
      </c>
      <c r="G24" s="35">
        <v>41579</v>
      </c>
      <c r="H24" s="7" t="s">
        <v>14</v>
      </c>
      <c r="I24" s="26" t="s">
        <v>20</v>
      </c>
      <c r="J24" s="20" t="s">
        <v>14</v>
      </c>
      <c r="K24" s="20" t="s">
        <v>14</v>
      </c>
      <c r="L24" s="20" t="s">
        <v>14</v>
      </c>
      <c r="M24" s="20" t="s">
        <v>14</v>
      </c>
      <c r="N24" s="20" t="s">
        <v>14</v>
      </c>
      <c r="O24" s="20" t="s">
        <v>14</v>
      </c>
    </row>
    <row r="25" spans="1:15" s="21" customFormat="1" ht="27.75" customHeight="1">
      <c r="A25" s="20" t="s">
        <v>67</v>
      </c>
      <c r="B25" s="19">
        <v>11793</v>
      </c>
      <c r="C25" s="16" t="s">
        <v>54</v>
      </c>
      <c r="D25" s="16" t="s">
        <v>75</v>
      </c>
      <c r="E25" s="23" t="s">
        <v>31</v>
      </c>
      <c r="F25" s="19" t="str">
        <f>VLOOKUP($B25,'[1]Product Range '!$A$2:$J$36,3,FALSE)</f>
        <v>Isle of Wight</v>
      </c>
      <c r="G25" s="18" t="str">
        <f>VLOOKUP($B25,'[1]Product Range '!$A$2:$J$36,7,FALSE)</f>
        <v>L2348A March 14</v>
      </c>
      <c r="H25" s="7" t="s">
        <v>14</v>
      </c>
      <c r="I25" s="20" t="s">
        <v>14</v>
      </c>
      <c r="J25" s="20" t="s">
        <v>14</v>
      </c>
      <c r="K25" s="20" t="s">
        <v>14</v>
      </c>
      <c r="L25" s="20" t="s">
        <v>20</v>
      </c>
      <c r="M25" s="20" t="s">
        <v>14</v>
      </c>
      <c r="N25" s="20" t="s">
        <v>14</v>
      </c>
      <c r="O25" s="20" t="s">
        <v>14</v>
      </c>
    </row>
    <row r="26" spans="1:15" s="21" customFormat="1" ht="27.75" customHeight="1">
      <c r="A26" s="20" t="s">
        <v>67</v>
      </c>
      <c r="B26" s="19">
        <v>11795</v>
      </c>
      <c r="C26" s="16" t="s">
        <v>37</v>
      </c>
      <c r="D26" s="16" t="s">
        <v>75</v>
      </c>
      <c r="E26" s="23" t="s">
        <v>31</v>
      </c>
      <c r="F26" s="19" t="str">
        <f>VLOOKUP($B26,'[1]Product Range '!$A$2:$J$36,3,FALSE)</f>
        <v>Isle of Wight</v>
      </c>
      <c r="G26" s="18" t="str">
        <f>VLOOKUP($B26,'[1]Product Range '!$A$2:$J$36,7,FALSE)</f>
        <v>L3026A April 14</v>
      </c>
      <c r="H26" s="7" t="s">
        <v>14</v>
      </c>
      <c r="I26" s="20" t="s">
        <v>14</v>
      </c>
      <c r="J26" s="20" t="s">
        <v>14</v>
      </c>
      <c r="K26" s="20" t="s">
        <v>14</v>
      </c>
      <c r="L26" s="20" t="s">
        <v>20</v>
      </c>
      <c r="M26" s="20" t="s">
        <v>14</v>
      </c>
      <c r="N26" s="20" t="s">
        <v>14</v>
      </c>
      <c r="O26" s="20" t="s">
        <v>14</v>
      </c>
    </row>
    <row r="27" spans="1:15" s="21" customFormat="1" ht="27.75" customHeight="1">
      <c r="A27" s="20" t="s">
        <v>67</v>
      </c>
      <c r="B27" s="19">
        <v>11802</v>
      </c>
      <c r="C27" s="16" t="s">
        <v>55</v>
      </c>
      <c r="D27" s="16" t="s">
        <v>75</v>
      </c>
      <c r="E27" s="23" t="s">
        <v>31</v>
      </c>
      <c r="F27" s="19" t="str">
        <f>VLOOKUP($B27,'[1]Product Range '!$A$2:$J$36,3,FALSE)</f>
        <v>Isle of Wight</v>
      </c>
      <c r="G27" s="18" t="str">
        <f>VLOOKUP($B27,'[1]Product Range '!$A$2:$J$36,7,FALSE)</f>
        <v>L3037A May 2014</v>
      </c>
      <c r="H27" s="7" t="s">
        <v>14</v>
      </c>
      <c r="I27" s="20" t="s">
        <v>20</v>
      </c>
      <c r="J27" s="20" t="s">
        <v>14</v>
      </c>
      <c r="K27" s="20" t="s">
        <v>14</v>
      </c>
      <c r="L27" s="20" t="s">
        <v>14</v>
      </c>
      <c r="M27" s="20" t="s">
        <v>14</v>
      </c>
      <c r="N27" s="20" t="s">
        <v>14</v>
      </c>
      <c r="O27" s="20" t="s">
        <v>14</v>
      </c>
    </row>
    <row r="28" spans="1:16" ht="27.75" customHeight="1">
      <c r="A28" s="20" t="s">
        <v>67</v>
      </c>
      <c r="B28" s="8">
        <v>11805</v>
      </c>
      <c r="C28" s="14" t="s">
        <v>38</v>
      </c>
      <c r="D28" s="17" t="s">
        <v>75</v>
      </c>
      <c r="E28" s="23" t="s">
        <v>31</v>
      </c>
      <c r="F28" s="8" t="str">
        <f>VLOOKUP($B28,'[1]Product Range '!$A$2:$J$36,3,FALSE)</f>
        <v>Glen Parva</v>
      </c>
      <c r="G28" s="13">
        <v>41609</v>
      </c>
      <c r="H28" s="7" t="s">
        <v>14</v>
      </c>
      <c r="I28" s="26" t="s">
        <v>20</v>
      </c>
      <c r="J28" s="7" t="s">
        <v>14</v>
      </c>
      <c r="K28" s="7" t="s">
        <v>14</v>
      </c>
      <c r="L28" s="7" t="s">
        <v>14</v>
      </c>
      <c r="M28" s="7" t="s">
        <v>14</v>
      </c>
      <c r="N28" s="7" t="s">
        <v>14</v>
      </c>
      <c r="O28" s="7" t="s">
        <v>14</v>
      </c>
      <c r="P28" s="2"/>
    </row>
    <row r="29" spans="1:15" s="21" customFormat="1" ht="27.75" customHeight="1">
      <c r="A29" s="20" t="s">
        <v>67</v>
      </c>
      <c r="B29" s="19">
        <v>50011</v>
      </c>
      <c r="C29" s="16" t="s">
        <v>55</v>
      </c>
      <c r="D29" s="16" t="s">
        <v>78</v>
      </c>
      <c r="E29" s="23" t="s">
        <v>31</v>
      </c>
      <c r="F29" s="19" t="s">
        <v>79</v>
      </c>
      <c r="G29" s="18">
        <v>41664</v>
      </c>
      <c r="H29" s="7" t="s">
        <v>14</v>
      </c>
      <c r="I29" s="20" t="s">
        <v>20</v>
      </c>
      <c r="J29" s="20" t="s">
        <v>14</v>
      </c>
      <c r="K29" s="20" t="s">
        <v>14</v>
      </c>
      <c r="L29" s="20" t="s">
        <v>14</v>
      </c>
      <c r="M29" s="20" t="s">
        <v>14</v>
      </c>
      <c r="N29" s="20" t="s">
        <v>14</v>
      </c>
      <c r="O29" s="20" t="s">
        <v>14</v>
      </c>
    </row>
    <row r="30" spans="1:16" ht="27.75" customHeight="1">
      <c r="A30" s="20" t="s">
        <v>67</v>
      </c>
      <c r="B30" s="8">
        <v>1818</v>
      </c>
      <c r="C30" s="29" t="s">
        <v>38</v>
      </c>
      <c r="D30" s="29" t="s">
        <v>78</v>
      </c>
      <c r="E30" s="23" t="s">
        <v>31</v>
      </c>
      <c r="F30" s="8" t="s">
        <v>80</v>
      </c>
      <c r="G30" s="13">
        <v>41791</v>
      </c>
      <c r="H30" s="25" t="s">
        <v>18</v>
      </c>
      <c r="I30" s="26" t="s">
        <v>20</v>
      </c>
      <c r="J30" s="7" t="s">
        <v>14</v>
      </c>
      <c r="K30" s="7" t="s">
        <v>14</v>
      </c>
      <c r="L30" s="7" t="s">
        <v>14</v>
      </c>
      <c r="M30" s="7" t="s">
        <v>14</v>
      </c>
      <c r="N30" s="7" t="s">
        <v>14</v>
      </c>
      <c r="O30" s="7" t="s">
        <v>14</v>
      </c>
      <c r="P30" s="2"/>
    </row>
    <row r="31" spans="1:16" ht="27.75" customHeight="1">
      <c r="A31" s="20" t="s">
        <v>68</v>
      </c>
      <c r="B31" s="8">
        <v>17303</v>
      </c>
      <c r="C31" s="16" t="s">
        <v>39</v>
      </c>
      <c r="D31" s="17" t="s">
        <v>76</v>
      </c>
      <c r="E31" s="23" t="s">
        <v>31</v>
      </c>
      <c r="F31" s="8" t="str">
        <f>VLOOKUP($B31,'[1]Product Range '!$A$2:$J$36,3,FALSE)</f>
        <v>Elmley</v>
      </c>
      <c r="G31" s="12">
        <f>VLOOKUP($B31,'[1]Product Range '!$A$2:$J$36,7,FALSE)</f>
        <v>41442</v>
      </c>
      <c r="H31" s="7" t="s">
        <v>14</v>
      </c>
      <c r="I31" s="26" t="s">
        <v>20</v>
      </c>
      <c r="J31" s="7" t="s">
        <v>14</v>
      </c>
      <c r="K31" s="7" t="s">
        <v>14</v>
      </c>
      <c r="L31" s="7" t="s">
        <v>14</v>
      </c>
      <c r="M31" s="7" t="s">
        <v>14</v>
      </c>
      <c r="N31" s="7" t="s">
        <v>14</v>
      </c>
      <c r="O31" s="7" t="s">
        <v>14</v>
      </c>
      <c r="P31" s="2"/>
    </row>
    <row r="32" spans="1:15" s="21" customFormat="1" ht="27.75" customHeight="1">
      <c r="A32" s="20" t="s">
        <v>68</v>
      </c>
      <c r="B32" s="19">
        <v>17306</v>
      </c>
      <c r="C32" s="16" t="s">
        <v>56</v>
      </c>
      <c r="D32" s="16" t="s">
        <v>76</v>
      </c>
      <c r="E32" s="23" t="s">
        <v>31</v>
      </c>
      <c r="F32" s="19" t="str">
        <f>VLOOKUP($B32,'[1]Product Range '!$A$2:$J$36,3,FALSE)</f>
        <v>Elmley</v>
      </c>
      <c r="G32" s="18">
        <f>VLOOKUP($B32,'[1]Product Range '!$A$2:$J$36,7,FALSE)</f>
        <v>41541</v>
      </c>
      <c r="H32" s="7" t="s">
        <v>14</v>
      </c>
      <c r="I32" s="20" t="s">
        <v>20</v>
      </c>
      <c r="J32" s="20" t="s">
        <v>14</v>
      </c>
      <c r="K32" s="20" t="s">
        <v>14</v>
      </c>
      <c r="L32" s="20" t="s">
        <v>14</v>
      </c>
      <c r="M32" s="20" t="s">
        <v>14</v>
      </c>
      <c r="N32" s="20" t="s">
        <v>14</v>
      </c>
      <c r="O32" s="20" t="s">
        <v>14</v>
      </c>
    </row>
    <row r="33" spans="1:15" s="21" customFormat="1" ht="27.75" customHeight="1">
      <c r="A33" s="20" t="s">
        <v>68</v>
      </c>
      <c r="B33" s="19">
        <v>17308</v>
      </c>
      <c r="C33" s="16" t="s">
        <v>40</v>
      </c>
      <c r="D33" s="16" t="s">
        <v>76</v>
      </c>
      <c r="E33" s="34" t="s">
        <v>31</v>
      </c>
      <c r="F33" s="19" t="str">
        <f>VLOOKUP($B33,'[1]Product Range '!$A$2:$J$36,3,FALSE)</f>
        <v>Thorn Cross</v>
      </c>
      <c r="G33" s="18">
        <f>VLOOKUP($B33,'[1]Product Range '!$A$2:$J$36,7,FALSE)</f>
        <v>41537</v>
      </c>
      <c r="H33" s="7" t="s">
        <v>14</v>
      </c>
      <c r="I33" s="26" t="s">
        <v>20</v>
      </c>
      <c r="J33" s="20" t="s">
        <v>14</v>
      </c>
      <c r="K33" s="20" t="s">
        <v>14</v>
      </c>
      <c r="L33" s="20" t="s">
        <v>14</v>
      </c>
      <c r="M33" s="20" t="s">
        <v>14</v>
      </c>
      <c r="N33" s="20" t="s">
        <v>14</v>
      </c>
      <c r="O33" s="20" t="s">
        <v>14</v>
      </c>
    </row>
    <row r="34" spans="1:16" ht="27.75" customHeight="1">
      <c r="A34" s="20" t="s">
        <v>68</v>
      </c>
      <c r="B34" s="8">
        <v>17322</v>
      </c>
      <c r="C34" s="16" t="s">
        <v>41</v>
      </c>
      <c r="D34" s="17" t="s">
        <v>76</v>
      </c>
      <c r="E34" s="23" t="s">
        <v>31</v>
      </c>
      <c r="F34" s="8" t="str">
        <f>VLOOKUP($B34,'[1]Product Range '!$A$2:$J$36,3,FALSE)</f>
        <v>Elmley</v>
      </c>
      <c r="G34" s="12">
        <f>VLOOKUP($B34,'[1]Product Range '!$A$2:$J$36,7,FALSE)</f>
        <v>41641</v>
      </c>
      <c r="H34" s="7" t="s">
        <v>14</v>
      </c>
      <c r="I34" s="26" t="s">
        <v>20</v>
      </c>
      <c r="J34" s="7" t="s">
        <v>14</v>
      </c>
      <c r="K34" s="7" t="s">
        <v>14</v>
      </c>
      <c r="L34" s="7" t="s">
        <v>14</v>
      </c>
      <c r="M34" s="7" t="s">
        <v>14</v>
      </c>
      <c r="N34" s="7" t="s">
        <v>14</v>
      </c>
      <c r="O34" s="7" t="s">
        <v>14</v>
      </c>
      <c r="P34" s="2"/>
    </row>
    <row r="35" spans="1:16" ht="27.75" customHeight="1">
      <c r="A35" s="20" t="s">
        <v>68</v>
      </c>
      <c r="B35" s="8">
        <v>17343</v>
      </c>
      <c r="C35" s="29" t="s">
        <v>42</v>
      </c>
      <c r="D35" s="29" t="s">
        <v>76</v>
      </c>
      <c r="E35" s="23" t="s">
        <v>31</v>
      </c>
      <c r="F35" s="8" t="str">
        <f>VLOOKUP($B35,'[1]Product Range '!$A$2:$J$36,3,FALSE)</f>
        <v>Elmley</v>
      </c>
      <c r="G35" s="12">
        <f>VLOOKUP($B35,'[1]Product Range '!$A$2:$J$36,7,FALSE)</f>
        <v>41597</v>
      </c>
      <c r="H35" s="7" t="s">
        <v>14</v>
      </c>
      <c r="I35" s="26" t="s">
        <v>20</v>
      </c>
      <c r="J35" s="25" t="s">
        <v>19</v>
      </c>
      <c r="K35" s="7" t="s">
        <v>14</v>
      </c>
      <c r="L35" s="7" t="s">
        <v>14</v>
      </c>
      <c r="M35" s="7" t="s">
        <v>14</v>
      </c>
      <c r="N35" s="7" t="s">
        <v>14</v>
      </c>
      <c r="O35" s="7" t="s">
        <v>14</v>
      </c>
      <c r="P35" s="2"/>
    </row>
    <row r="36" spans="1:15" s="21" customFormat="1" ht="27.75" customHeight="1">
      <c r="A36" s="20" t="s">
        <v>68</v>
      </c>
      <c r="B36" s="19">
        <v>17567</v>
      </c>
      <c r="C36" s="29" t="s">
        <v>43</v>
      </c>
      <c r="D36" s="29" t="s">
        <v>76</v>
      </c>
      <c r="E36" s="34" t="s">
        <v>31</v>
      </c>
      <c r="F36" s="19" t="str">
        <f>VLOOKUP($B36,'[1]Product Range '!$A$2:$J$36,3,FALSE)</f>
        <v>Thorn Cross</v>
      </c>
      <c r="G36" s="18">
        <f>VLOOKUP($B36,'[1]Product Range '!$A$2:$J$36,7,FALSE)</f>
        <v>41425</v>
      </c>
      <c r="H36" s="7" t="s">
        <v>14</v>
      </c>
      <c r="I36" s="20" t="s">
        <v>14</v>
      </c>
      <c r="J36" s="25" t="s">
        <v>18</v>
      </c>
      <c r="K36" s="20" t="s">
        <v>14</v>
      </c>
      <c r="L36" s="26" t="s">
        <v>20</v>
      </c>
      <c r="M36" s="20" t="s">
        <v>14</v>
      </c>
      <c r="N36" s="20" t="s">
        <v>14</v>
      </c>
      <c r="O36" s="20" t="s">
        <v>14</v>
      </c>
    </row>
    <row r="37" spans="1:16" ht="27.75" customHeight="1">
      <c r="A37" s="20" t="s">
        <v>68</v>
      </c>
      <c r="B37" s="8">
        <v>17574</v>
      </c>
      <c r="C37" s="16" t="s">
        <v>44</v>
      </c>
      <c r="D37" s="17" t="s">
        <v>76</v>
      </c>
      <c r="E37" s="23" t="s">
        <v>31</v>
      </c>
      <c r="F37" s="8" t="str">
        <f>VLOOKUP($B37,'[1]Product Range '!$A$2:$J$36,3,FALSE)</f>
        <v>Elmley</v>
      </c>
      <c r="G37" s="12">
        <f>VLOOKUP($B37,'[1]Product Range '!$A$2:$J$36,7,FALSE)</f>
        <v>41605</v>
      </c>
      <c r="H37" s="7" t="s">
        <v>14</v>
      </c>
      <c r="I37" s="7" t="s">
        <v>14</v>
      </c>
      <c r="J37" s="7" t="s">
        <v>14</v>
      </c>
      <c r="K37" s="7" t="s">
        <v>14</v>
      </c>
      <c r="L37" s="26" t="s">
        <v>20</v>
      </c>
      <c r="M37" s="7" t="s">
        <v>14</v>
      </c>
      <c r="N37" s="7" t="s">
        <v>14</v>
      </c>
      <c r="O37" s="7" t="s">
        <v>14</v>
      </c>
      <c r="P37" s="2"/>
    </row>
    <row r="38" spans="1:16" ht="27.75" customHeight="1">
      <c r="A38" s="20" t="s">
        <v>68</v>
      </c>
      <c r="B38" s="8">
        <v>17581</v>
      </c>
      <c r="C38" s="29" t="s">
        <v>45</v>
      </c>
      <c r="D38" s="29" t="s">
        <v>76</v>
      </c>
      <c r="E38" s="23" t="s">
        <v>31</v>
      </c>
      <c r="F38" s="8" t="str">
        <f>VLOOKUP($B38,'[1]Product Range '!$A$2:$J$36,3,FALSE)</f>
        <v>Elmley</v>
      </c>
      <c r="G38" s="12">
        <f>VLOOKUP($B38,'[1]Product Range '!$A$2:$J$36,7,FALSE)</f>
        <v>41615</v>
      </c>
      <c r="H38" s="7" t="s">
        <v>14</v>
      </c>
      <c r="I38" s="25" t="s">
        <v>18</v>
      </c>
      <c r="J38" s="25" t="s">
        <v>18</v>
      </c>
      <c r="K38" s="7" t="s">
        <v>14</v>
      </c>
      <c r="L38" s="26" t="s">
        <v>20</v>
      </c>
      <c r="M38" s="7" t="s">
        <v>14</v>
      </c>
      <c r="N38" s="7" t="s">
        <v>14</v>
      </c>
      <c r="O38" s="7" t="s">
        <v>14</v>
      </c>
      <c r="P38" s="2"/>
    </row>
    <row r="39" spans="1:16" ht="27.75" customHeight="1">
      <c r="A39" s="20" t="s">
        <v>67</v>
      </c>
      <c r="B39" s="8">
        <v>30666</v>
      </c>
      <c r="C39" s="14" t="s">
        <v>57</v>
      </c>
      <c r="D39" s="17" t="s">
        <v>75</v>
      </c>
      <c r="E39" s="23" t="s">
        <v>31</v>
      </c>
      <c r="F39" s="8" t="str">
        <f>VLOOKUP($B39,'[1]Product Range '!$A$2:$J$36,3,FALSE)</f>
        <v>Elmley</v>
      </c>
      <c r="G39" s="12">
        <f>VLOOKUP($B39,'[1]Product Range '!$A$2:$J$36,7,FALSE)</f>
        <v>41535</v>
      </c>
      <c r="H39" s="7" t="s">
        <v>14</v>
      </c>
      <c r="I39" s="7" t="s">
        <v>14</v>
      </c>
      <c r="J39" s="7" t="s">
        <v>14</v>
      </c>
      <c r="K39" s="7" t="s">
        <v>14</v>
      </c>
      <c r="L39" s="26" t="s">
        <v>20</v>
      </c>
      <c r="M39" s="7" t="s">
        <v>14</v>
      </c>
      <c r="N39" s="7" t="s">
        <v>14</v>
      </c>
      <c r="O39" s="7" t="s">
        <v>14</v>
      </c>
      <c r="P39" s="2"/>
    </row>
    <row r="40" spans="1:16" ht="27.75" customHeight="1">
      <c r="A40" s="20" t="s">
        <v>68</v>
      </c>
      <c r="B40" s="8">
        <v>33193</v>
      </c>
      <c r="C40" s="29" t="s">
        <v>58</v>
      </c>
      <c r="D40" s="29" t="s">
        <v>76</v>
      </c>
      <c r="E40" s="23" t="s">
        <v>31</v>
      </c>
      <c r="F40" s="8" t="str">
        <f>VLOOKUP($B40,'[1]Product Range '!$A$2:$J$36,3,FALSE)</f>
        <v>Elmley</v>
      </c>
      <c r="G40" s="18">
        <f>VLOOKUP($B40,'[1]Product Range '!$A$2:$J$36,7,FALSE)</f>
        <v>41586</v>
      </c>
      <c r="H40" s="7" t="s">
        <v>14</v>
      </c>
      <c r="I40" s="26" t="s">
        <v>20</v>
      </c>
      <c r="J40" s="25" t="s">
        <v>19</v>
      </c>
      <c r="K40" s="7" t="s">
        <v>14</v>
      </c>
      <c r="L40" s="7" t="s">
        <v>14</v>
      </c>
      <c r="M40" s="7" t="s">
        <v>14</v>
      </c>
      <c r="N40" s="7" t="s">
        <v>14</v>
      </c>
      <c r="O40" s="7" t="s">
        <v>14</v>
      </c>
      <c r="P40" s="2"/>
    </row>
    <row r="41" spans="1:16" ht="27.75" customHeight="1">
      <c r="A41" s="20" t="s">
        <v>68</v>
      </c>
      <c r="B41" s="8">
        <v>38443</v>
      </c>
      <c r="C41" s="29" t="s">
        <v>46</v>
      </c>
      <c r="D41" s="29" t="s">
        <v>76</v>
      </c>
      <c r="E41" s="23" t="s">
        <v>31</v>
      </c>
      <c r="F41" s="8" t="str">
        <f>VLOOKUP($B41,'[1]Product Range '!$A$2:$J$36,3,FALSE)</f>
        <v>Elmley</v>
      </c>
      <c r="G41" s="18">
        <f>VLOOKUP($B41,'[1]Product Range '!$A$2:$J$36,7,FALSE)</f>
        <v>41542</v>
      </c>
      <c r="H41" s="7" t="s">
        <v>14</v>
      </c>
      <c r="I41" s="26" t="s">
        <v>16</v>
      </c>
      <c r="J41" s="25" t="s">
        <v>20</v>
      </c>
      <c r="K41" s="7" t="s">
        <v>14</v>
      </c>
      <c r="L41" s="7" t="s">
        <v>14</v>
      </c>
      <c r="M41" s="7" t="s">
        <v>14</v>
      </c>
      <c r="N41" s="7" t="s">
        <v>14</v>
      </c>
      <c r="O41" s="7" t="s">
        <v>14</v>
      </c>
      <c r="P41" s="2"/>
    </row>
    <row r="42" spans="1:16" ht="27.75" customHeight="1">
      <c r="A42" s="20" t="s">
        <v>68</v>
      </c>
      <c r="B42" s="8">
        <v>38446</v>
      </c>
      <c r="C42" s="29" t="s">
        <v>59</v>
      </c>
      <c r="D42" s="29" t="s">
        <v>76</v>
      </c>
      <c r="E42" s="23" t="s">
        <v>31</v>
      </c>
      <c r="F42" s="8" t="str">
        <f>VLOOKUP($B42,'[1]Product Range '!$A$2:$J$36,3,FALSE)</f>
        <v>The Verne</v>
      </c>
      <c r="G42" s="18" t="str">
        <f>VLOOKUP($B42,'[1]Product Range '!$A$2:$J$36,7,FALSE)</f>
        <v>Open - 7/11/13</v>
      </c>
      <c r="H42" s="7" t="s">
        <v>14</v>
      </c>
      <c r="I42" s="26" t="s">
        <v>20</v>
      </c>
      <c r="J42" s="25" t="s">
        <v>19</v>
      </c>
      <c r="K42" s="7" t="s">
        <v>14</v>
      </c>
      <c r="L42" s="7" t="s">
        <v>14</v>
      </c>
      <c r="M42" s="7" t="s">
        <v>14</v>
      </c>
      <c r="N42" s="7" t="s">
        <v>14</v>
      </c>
      <c r="O42" s="7" t="s">
        <v>14</v>
      </c>
      <c r="P42" s="2"/>
    </row>
    <row r="43" spans="1:16" ht="27.75" customHeight="1">
      <c r="A43" s="20" t="s">
        <v>68</v>
      </c>
      <c r="B43" s="8">
        <v>38449</v>
      </c>
      <c r="C43" s="16" t="s">
        <v>60</v>
      </c>
      <c r="D43" s="16" t="s">
        <v>76</v>
      </c>
      <c r="E43" s="23" t="s">
        <v>31</v>
      </c>
      <c r="F43" s="8" t="str">
        <f>VLOOKUP($B43,'[1]Product Range '!$A$2:$J$36,3,FALSE)</f>
        <v>Elmley</v>
      </c>
      <c r="G43" s="12">
        <f>VLOOKUP($B43,'[1]Product Range '!$A$2:$J$36,7,FALSE)</f>
        <v>41543</v>
      </c>
      <c r="H43" s="7" t="s">
        <v>14</v>
      </c>
      <c r="I43" s="26" t="s">
        <v>20</v>
      </c>
      <c r="J43" s="7" t="s">
        <v>14</v>
      </c>
      <c r="K43" s="7" t="s">
        <v>14</v>
      </c>
      <c r="L43" s="7" t="s">
        <v>14</v>
      </c>
      <c r="M43" s="7" t="s">
        <v>14</v>
      </c>
      <c r="N43" s="7" t="s">
        <v>14</v>
      </c>
      <c r="O43" s="7" t="s">
        <v>14</v>
      </c>
      <c r="P43" s="2"/>
    </row>
    <row r="44" spans="1:16" ht="27.75" customHeight="1">
      <c r="A44" s="20" t="s">
        <v>68</v>
      </c>
      <c r="B44" s="8">
        <v>38452</v>
      </c>
      <c r="C44" s="17" t="s">
        <v>47</v>
      </c>
      <c r="D44" s="17" t="s">
        <v>76</v>
      </c>
      <c r="E44" s="23" t="s">
        <v>31</v>
      </c>
      <c r="F44" s="8" t="str">
        <f>VLOOKUP($B44,'[1]Product Range '!$A$2:$J$36,3,FALSE)</f>
        <v>Elmley</v>
      </c>
      <c r="G44" s="12">
        <f>VLOOKUP($B44,'[1]Product Range '!$A$2:$J$36,7,FALSE)</f>
        <v>41608</v>
      </c>
      <c r="H44" s="7" t="s">
        <v>14</v>
      </c>
      <c r="I44" s="7" t="s">
        <v>14</v>
      </c>
      <c r="J44" s="7" t="s">
        <v>14</v>
      </c>
      <c r="K44" s="7" t="s">
        <v>14</v>
      </c>
      <c r="L44" s="7" t="s">
        <v>14</v>
      </c>
      <c r="M44" s="7" t="s">
        <v>14</v>
      </c>
      <c r="N44" s="26" t="s">
        <v>20</v>
      </c>
      <c r="O44" s="7" t="s">
        <v>14</v>
      </c>
      <c r="P44" s="2"/>
    </row>
    <row r="45" spans="1:16" ht="27.75" customHeight="1">
      <c r="A45" s="20" t="s">
        <v>68</v>
      </c>
      <c r="B45" s="8">
        <v>38456</v>
      </c>
      <c r="C45" s="17" t="s">
        <v>48</v>
      </c>
      <c r="D45" s="17" t="s">
        <v>76</v>
      </c>
      <c r="E45" s="23" t="s">
        <v>31</v>
      </c>
      <c r="F45" s="8" t="str">
        <f>VLOOKUP($B45,'[1]Product Range '!$A$2:$J$36,3,FALSE)</f>
        <v>Stafford</v>
      </c>
      <c r="G45" s="12" t="str">
        <f>VLOOKUP($B45,'[1]Product Range '!$A$2:$J$36,7,FALSE)</f>
        <v>Open - 7/11/13</v>
      </c>
      <c r="H45" s="7" t="s">
        <v>14</v>
      </c>
      <c r="I45" s="26" t="s">
        <v>20</v>
      </c>
      <c r="J45" s="7" t="s">
        <v>14</v>
      </c>
      <c r="K45" s="7" t="s">
        <v>14</v>
      </c>
      <c r="L45" s="7" t="s">
        <v>14</v>
      </c>
      <c r="M45" s="7" t="s">
        <v>14</v>
      </c>
      <c r="N45" s="7" t="s">
        <v>14</v>
      </c>
      <c r="O45" s="7" t="s">
        <v>14</v>
      </c>
      <c r="P45" s="2"/>
    </row>
    <row r="46" spans="1:16" ht="27.75" customHeight="1">
      <c r="A46" s="20" t="s">
        <v>66</v>
      </c>
      <c r="B46" s="8">
        <v>38463</v>
      </c>
      <c r="C46" s="29" t="s">
        <v>61</v>
      </c>
      <c r="D46" s="29" t="s">
        <v>74</v>
      </c>
      <c r="E46" s="23" t="s">
        <v>31</v>
      </c>
      <c r="F46" s="8" t="str">
        <f>VLOOKUP($B46,'[1]Product Range '!$A$2:$J$36,3,FALSE)</f>
        <v>Elmley</v>
      </c>
      <c r="G46" s="12">
        <f>VLOOKUP($B46,'[1]Product Range '!$A$2:$J$36,7,FALSE)</f>
        <v>41647</v>
      </c>
      <c r="H46" s="7" t="s">
        <v>14</v>
      </c>
      <c r="I46" s="7" t="s">
        <v>14</v>
      </c>
      <c r="J46" s="7" t="s">
        <v>14</v>
      </c>
      <c r="K46" s="7" t="s">
        <v>14</v>
      </c>
      <c r="L46" s="7" t="s">
        <v>14</v>
      </c>
      <c r="M46" s="7" t="s">
        <v>14</v>
      </c>
      <c r="N46" s="26" t="s">
        <v>20</v>
      </c>
      <c r="O46" s="25" t="s">
        <v>19</v>
      </c>
      <c r="P46" s="2"/>
    </row>
    <row r="47" spans="1:16" ht="27.75" customHeight="1">
      <c r="A47" s="20" t="s">
        <v>68</v>
      </c>
      <c r="B47" s="8">
        <v>38522</v>
      </c>
      <c r="C47" s="17" t="s">
        <v>62</v>
      </c>
      <c r="D47" s="17" t="s">
        <v>76</v>
      </c>
      <c r="E47" s="23" t="s">
        <v>31</v>
      </c>
      <c r="F47" s="8" t="str">
        <f>VLOOKUP($B47,'[1]Product Range '!$A$2:$J$36,3,FALSE)</f>
        <v>Elmley</v>
      </c>
      <c r="G47" s="12">
        <f>VLOOKUP($B47,'[1]Product Range '!$A$2:$J$36,7,FALSE)</f>
        <v>41557</v>
      </c>
      <c r="H47" s="7" t="s">
        <v>14</v>
      </c>
      <c r="I47" s="7" t="s">
        <v>14</v>
      </c>
      <c r="J47" s="7" t="s">
        <v>14</v>
      </c>
      <c r="K47" s="7" t="s">
        <v>14</v>
      </c>
      <c r="L47" s="7" t="s">
        <v>14</v>
      </c>
      <c r="M47" s="7" t="s">
        <v>14</v>
      </c>
      <c r="N47" s="26" t="s">
        <v>20</v>
      </c>
      <c r="O47" s="7" t="s">
        <v>14</v>
      </c>
      <c r="P47" s="2"/>
    </row>
    <row r="48" spans="1:16" ht="27.75" customHeight="1">
      <c r="A48" s="20" t="s">
        <v>68</v>
      </c>
      <c r="B48" s="8">
        <v>38523</v>
      </c>
      <c r="C48" s="17" t="s">
        <v>49</v>
      </c>
      <c r="D48" s="17" t="s">
        <v>76</v>
      </c>
      <c r="E48" s="23" t="s">
        <v>31</v>
      </c>
      <c r="F48" s="8" t="str">
        <f>VLOOKUP($B48,'[1]Product Range '!$A$2:$J$36,3,FALSE)</f>
        <v>Elmley</v>
      </c>
      <c r="G48" s="12">
        <f>VLOOKUP($B48,'[1]Product Range '!$A$2:$J$36,7,FALSE)</f>
        <v>41585</v>
      </c>
      <c r="H48" s="7" t="s">
        <v>14</v>
      </c>
      <c r="I48" s="26" t="s">
        <v>20</v>
      </c>
      <c r="J48" s="7" t="s">
        <v>14</v>
      </c>
      <c r="K48" s="7" t="s">
        <v>14</v>
      </c>
      <c r="L48" s="7" t="s">
        <v>14</v>
      </c>
      <c r="M48" s="7" t="s">
        <v>14</v>
      </c>
      <c r="N48" s="7" t="s">
        <v>14</v>
      </c>
      <c r="O48" s="7" t="s">
        <v>14</v>
      </c>
      <c r="P48" s="2"/>
    </row>
    <row r="49" spans="1:16" ht="27.75" customHeight="1">
      <c r="A49" s="20" t="s">
        <v>68</v>
      </c>
      <c r="B49" s="8">
        <v>38524</v>
      </c>
      <c r="C49" s="17" t="s">
        <v>50</v>
      </c>
      <c r="D49" s="17" t="s">
        <v>76</v>
      </c>
      <c r="E49" s="23" t="s">
        <v>31</v>
      </c>
      <c r="F49" s="8" t="str">
        <f>VLOOKUP($B49,'[1]Product Range '!$A$2:$J$36,3,FALSE)</f>
        <v>Elmley</v>
      </c>
      <c r="G49" s="12" t="str">
        <f>VLOOKUP($B49,'[1]Product Range '!$A$2:$J$36,7,FALSE)</f>
        <v>Open - 18/10/12</v>
      </c>
      <c r="H49" s="7" t="s">
        <v>14</v>
      </c>
      <c r="I49" s="7" t="s">
        <v>14</v>
      </c>
      <c r="J49" s="7" t="s">
        <v>14</v>
      </c>
      <c r="K49" s="7" t="s">
        <v>14</v>
      </c>
      <c r="L49" s="7" t="s">
        <v>14</v>
      </c>
      <c r="M49" s="7" t="s">
        <v>14</v>
      </c>
      <c r="N49" s="26" t="s">
        <v>20</v>
      </c>
      <c r="O49" s="7" t="s">
        <v>14</v>
      </c>
      <c r="P49" s="2"/>
    </row>
    <row r="50" spans="1:16" ht="27.75" customHeight="1">
      <c r="A50" s="20" t="s">
        <v>68</v>
      </c>
      <c r="B50" s="8">
        <v>45056</v>
      </c>
      <c r="C50" s="16" t="s">
        <v>63</v>
      </c>
      <c r="D50" s="17" t="s">
        <v>76</v>
      </c>
      <c r="E50" s="23" t="s">
        <v>31</v>
      </c>
      <c r="F50" s="8" t="s">
        <v>30</v>
      </c>
      <c r="G50" s="18">
        <v>41585</v>
      </c>
      <c r="H50" s="7" t="s">
        <v>14</v>
      </c>
      <c r="I50" s="26" t="s">
        <v>20</v>
      </c>
      <c r="J50" s="7" t="s">
        <v>14</v>
      </c>
      <c r="K50" s="7" t="s">
        <v>14</v>
      </c>
      <c r="L50" s="7" t="s">
        <v>14</v>
      </c>
      <c r="M50" s="7" t="s">
        <v>14</v>
      </c>
      <c r="N50" s="7" t="s">
        <v>14</v>
      </c>
      <c r="O50" s="7" t="s">
        <v>14</v>
      </c>
      <c r="P50" s="2"/>
    </row>
    <row r="51" spans="1:16" ht="27.75" customHeight="1">
      <c r="A51" s="20" t="s">
        <v>66</v>
      </c>
      <c r="B51" s="8">
        <v>99639</v>
      </c>
      <c r="C51" s="17" t="s">
        <v>64</v>
      </c>
      <c r="D51" s="17" t="s">
        <v>77</v>
      </c>
      <c r="E51" s="23" t="s">
        <v>31</v>
      </c>
      <c r="F51" s="8" t="str">
        <f>VLOOKUP($B51,'[1]Product Range '!$A$2:$J$36,3,FALSE)</f>
        <v>Elmley</v>
      </c>
      <c r="G51" s="18" t="str">
        <f>VLOOKUP($B51,'[1]Product Range '!$A$2:$J$36,7,FALSE)</f>
        <v>77268 14/3/13</v>
      </c>
      <c r="H51" s="7" t="s">
        <v>14</v>
      </c>
      <c r="I51" s="7" t="s">
        <v>14</v>
      </c>
      <c r="J51" s="7" t="s">
        <v>14</v>
      </c>
      <c r="K51" s="7" t="s">
        <v>14</v>
      </c>
      <c r="L51" s="7" t="s">
        <v>14</v>
      </c>
      <c r="M51" s="7" t="s">
        <v>14</v>
      </c>
      <c r="N51" s="26" t="s">
        <v>20</v>
      </c>
      <c r="O51" s="7" t="s">
        <v>14</v>
      </c>
      <c r="P51" s="32"/>
    </row>
    <row r="52" spans="1:16" ht="27.75" customHeight="1">
      <c r="A52" s="7"/>
      <c r="B52" s="8"/>
      <c r="C52" s="14"/>
      <c r="D52" s="14"/>
      <c r="E52" s="24"/>
      <c r="F52" s="7"/>
      <c r="G52" s="8"/>
      <c r="H52" s="8"/>
      <c r="I52" s="8"/>
      <c r="J52" s="8"/>
      <c r="K52" s="8"/>
      <c r="L52" s="8"/>
      <c r="M52" s="8"/>
      <c r="N52" s="8"/>
      <c r="O52" s="8"/>
      <c r="P52" s="33"/>
    </row>
    <row r="53" spans="1:16" ht="27.75" customHeight="1">
      <c r="A53" s="7"/>
      <c r="B53" s="8"/>
      <c r="C53" s="29" t="s">
        <v>70</v>
      </c>
      <c r="D53" s="29"/>
      <c r="E53" s="24"/>
      <c r="F53" s="7"/>
      <c r="G53" s="8"/>
      <c r="H53" s="8"/>
      <c r="I53" s="8"/>
      <c r="J53" s="8"/>
      <c r="K53" s="8"/>
      <c r="L53" s="8"/>
      <c r="M53" s="8"/>
      <c r="N53" s="8"/>
      <c r="O53" s="8"/>
      <c r="P53" s="33"/>
    </row>
    <row r="54" spans="1:16" ht="27.75" customHeight="1">
      <c r="A54" s="7"/>
      <c r="B54" s="8"/>
      <c r="C54" s="14"/>
      <c r="D54" s="14"/>
      <c r="E54" s="24"/>
      <c r="F54" s="7"/>
      <c r="G54" s="8"/>
      <c r="H54" s="8"/>
      <c r="I54" s="8"/>
      <c r="J54" s="8"/>
      <c r="K54" s="8"/>
      <c r="L54" s="8"/>
      <c r="M54" s="8"/>
      <c r="N54" s="8"/>
      <c r="O54" s="8"/>
      <c r="P54" s="33"/>
    </row>
    <row r="55" spans="1:16" ht="27.75" customHeight="1">
      <c r="A55" s="7"/>
      <c r="B55" s="8"/>
      <c r="C55" s="14"/>
      <c r="D55" s="14"/>
      <c r="E55" s="24"/>
      <c r="F55" s="7"/>
      <c r="G55" s="8"/>
      <c r="H55" s="8"/>
      <c r="I55" s="8"/>
      <c r="J55" s="8"/>
      <c r="K55" s="8"/>
      <c r="L55" s="8"/>
      <c r="M55" s="8"/>
      <c r="N55" s="8"/>
      <c r="O55" s="8"/>
      <c r="P55" s="33"/>
    </row>
    <row r="61" spans="6:8" ht="14.25">
      <c r="F61" s="30"/>
      <c r="G61" s="31"/>
      <c r="H61" s="31"/>
    </row>
  </sheetData>
  <sheetProtection/>
  <mergeCells count="7">
    <mergeCell ref="B3:D3"/>
    <mergeCell ref="F15:F16"/>
    <mergeCell ref="G15:G16"/>
    <mergeCell ref="A15:A16"/>
    <mergeCell ref="E15:E16"/>
    <mergeCell ref="B15:B16"/>
    <mergeCell ref="C15:C16"/>
  </mergeCells>
  <printOptions/>
  <pageMargins left="0.37" right="0.17" top="0.24" bottom="0.23" header="0.17" footer="0.17"/>
  <pageSetup fitToHeight="1" fitToWidth="1" horizontalDpi="600" verticalDpi="600" orientation="landscape" paperSize="8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testing results</dc:title>
  <dc:subject/>
  <dc:creator>Ministr of Justice</dc:creator>
  <cp:keywords/>
  <dc:description/>
  <cp:lastModifiedBy>Marc Archbold</cp:lastModifiedBy>
  <cp:lastPrinted>2013-03-14T12:44:02Z</cp:lastPrinted>
  <dcterms:created xsi:type="dcterms:W3CDTF">2013-03-06T11:58:48Z</dcterms:created>
  <dcterms:modified xsi:type="dcterms:W3CDTF">2013-09-20T16:43:34Z</dcterms:modified>
  <cp:category/>
  <cp:version/>
  <cp:contentType/>
  <cp:contentStatus/>
</cp:coreProperties>
</file>