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10" activeTab="12"/>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5.1" sheetId="18" r:id="rId18"/>
    <sheet name="6.1" sheetId="19" r:id="rId19"/>
    <sheet name="6.2" sheetId="20" r:id="rId20"/>
    <sheet name="A.1" sheetId="21" r:id="rId21"/>
    <sheet name="B.1" sheetId="22" r:id="rId22"/>
  </sheets>
  <definedNames>
    <definedName name="_xlnm.Print_Area" localSheetId="6">'2.1'!$A$1:$R$62</definedName>
    <definedName name="_xlnm.Print_Area" localSheetId="7">'2.2'!$A$1:$R$31</definedName>
    <definedName name="_xlnm.Print_Area" localSheetId="9">'2.4'!$A$1:$AI$26</definedName>
    <definedName name="_xlnm.Print_Area" localSheetId="16">'4.3'!$A$1:$E$40</definedName>
    <definedName name="_xlnm.Print_Area" localSheetId="17">'5.1'!$A$1:$M$22</definedName>
    <definedName name="_xlnm.Print_Area" localSheetId="20">'A.1'!$A$1:$C$19</definedName>
    <definedName name="_xlnm.Print_Area" localSheetId="0">'Index'!$A$1:$P$34</definedName>
    <definedName name="_xlnm.Print_Area" localSheetId="1">'S.1'!$A$1:$J$46</definedName>
  </definedNames>
  <calcPr fullCalcOnLoad="1"/>
</workbook>
</file>

<file path=xl/sharedStrings.xml><?xml version="1.0" encoding="utf-8"?>
<sst xmlns="http://schemas.openxmlformats.org/spreadsheetml/2006/main" count="2560" uniqueCount="472">
  <si>
    <t>Tribunal Statistics Quarterly, January to March 2013</t>
  </si>
  <si>
    <t>Table</t>
  </si>
  <si>
    <t>Title</t>
  </si>
  <si>
    <t>Summary</t>
  </si>
  <si>
    <t>S.1</t>
  </si>
  <si>
    <t>Receipts</t>
  </si>
  <si>
    <t>Disposals</t>
  </si>
  <si>
    <t>Caseload outstanding</t>
  </si>
  <si>
    <t>Timeliness</t>
  </si>
  <si>
    <t>Adjournments and Postponements by Jurisdiction</t>
  </si>
  <si>
    <t>Adjournments and Postponements by Jurisdiction, 2007/08 to 2012/13</t>
  </si>
  <si>
    <t>Judicial Salaried and paid judicial sitting days by jurisdiction</t>
  </si>
  <si>
    <t>Judicial Salaried and fee paid judicial sitting days by jurisdiction, 2007/08 to 2012/13</t>
  </si>
  <si>
    <t>Judicial Salaried and fee paid judicial sitting days by jurisdiction (percentages), 2007/08 to 2012/13</t>
  </si>
  <si>
    <t>Mapping of tables for Tribunal Statistics Annual</t>
  </si>
  <si>
    <t>A.1</t>
  </si>
  <si>
    <t>Table mapping from Tribunals Annual to this publication</t>
  </si>
  <si>
    <t>Annex B</t>
  </si>
  <si>
    <t>B.1</t>
  </si>
  <si>
    <t>Change of Names of Tribunals</t>
  </si>
  <si>
    <t xml:space="preserve">Table S.1 </t>
  </si>
  <si>
    <t>Total Number of Receipts, Disposals and Caseload Outstanding by Jurisdiction, 2007/08 to 2012/13</t>
  </si>
  <si>
    <t>Index</t>
  </si>
  <si>
    <t>2007/08</t>
  </si>
  <si>
    <t>2008/09</t>
  </si>
  <si>
    <t>2009/10</t>
  </si>
  <si>
    <t xml:space="preserve">2010/11 </t>
  </si>
  <si>
    <t>2011/12</t>
  </si>
  <si>
    <t>2012/13</t>
  </si>
  <si>
    <t>Change 2007/08 to 2012/13*</t>
  </si>
  <si>
    <t>Change 2011/12 to 2012/13*</t>
  </si>
  <si>
    <t>Share in 2012/13</t>
  </si>
  <si>
    <t xml:space="preserve">Receipts </t>
  </si>
  <si>
    <t>Annual Total</t>
  </si>
  <si>
    <r>
      <t>Annual Total</t>
    </r>
  </si>
  <si>
    <t>Tribunals Overall</t>
  </si>
  <si>
    <t xml:space="preserve">Employment Appeal </t>
  </si>
  <si>
    <t>Employment</t>
  </si>
  <si>
    <t xml:space="preserve">     Singles</t>
  </si>
  <si>
    <t>..</t>
  </si>
  <si>
    <t xml:space="preserve">     Multiples</t>
  </si>
  <si>
    <t>Social Security and Child Support</t>
  </si>
  <si>
    <t>Mental Health</t>
  </si>
  <si>
    <t>Special Tribunals</t>
  </si>
  <si>
    <t>Source:</t>
  </si>
  <si>
    <t>Tribunals Quarterly and Annual reconciled returns</t>
  </si>
  <si>
    <t>Notes</t>
  </si>
  <si>
    <t>* Percentage changes and proportions are only shown for cases greater than 100 in the latest quarter</t>
  </si>
  <si>
    <t xml:space="preserve">Disposals </t>
  </si>
  <si>
    <t xml:space="preserve">Table 1.1 </t>
  </si>
  <si>
    <t>Total Number of Tribunals Receipts by Jurisdiction, 2007/08 to 2012/13</t>
  </si>
  <si>
    <t xml:space="preserve">2012/13 </t>
  </si>
  <si>
    <t>Change Q4 2011/12 to Q4 2012/13*</t>
  </si>
  <si>
    <t>Change Q3 2012/13 to Q4 2012/13*</t>
  </si>
  <si>
    <t>Share in Q4 2012/13*</t>
  </si>
  <si>
    <t>Q4</t>
  </si>
  <si>
    <t>Q1</t>
  </si>
  <si>
    <t>Q2</t>
  </si>
  <si>
    <t>Q3</t>
  </si>
  <si>
    <t>Adjudicator to HM Land Registry</t>
  </si>
  <si>
    <t>.</t>
  </si>
  <si>
    <t>Asylum Support</t>
  </si>
  <si>
    <t>Care Standards</t>
  </si>
  <si>
    <t>Claims Management Services</t>
  </si>
  <si>
    <t>Criminal Injuries Compensation</t>
  </si>
  <si>
    <t>Financial Services and Markets &amp; Pensions Regulator</t>
  </si>
  <si>
    <t>Immigration Services</t>
  </si>
  <si>
    <t>Gambling Appeals</t>
  </si>
  <si>
    <t>Gender Recognition Panel</t>
  </si>
  <si>
    <t>Information Rights</t>
  </si>
  <si>
    <t>Upper Tribunal (Lands)</t>
  </si>
  <si>
    <t>Pensions Regulator</t>
  </si>
  <si>
    <t xml:space="preserve">Special Commissioners (Income Tax) </t>
  </si>
  <si>
    <t>Special Educational Needs and Disability</t>
  </si>
  <si>
    <t xml:space="preserve">Upper Tribunal (Administrative Appeals Chamber </t>
  </si>
  <si>
    <t xml:space="preserve">VAT &amp; Duties </t>
  </si>
  <si>
    <t>War Pensions and Armed Forces Compensation Chamber</t>
  </si>
  <si>
    <t xml:space="preserve">Table 1.2 </t>
  </si>
  <si>
    <t>Total Number of Employment Tribunal Receipts by Jurisdiction, 2007/08 to 2012/13</t>
  </si>
  <si>
    <t xml:space="preserve">Jurisdiction </t>
  </si>
  <si>
    <t xml:space="preserve">Unfair dismissal </t>
  </si>
  <si>
    <t>Breach of contract</t>
  </si>
  <si>
    <t>Sex discrimination</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</si>
  <si>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</si>
  <si>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</si>
  <si>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</si>
  <si>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</si>
  <si>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</si>
  <si>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</si>
  <si>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</si>
  <si>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</si>
  <si>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</si>
  <si>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</si>
  <si>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</si>
  <si>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 xml:space="preserve">Discrimination on grounds of Religion or Belief </t>
  </si>
  <si>
    <t>Discrimination on grounds of Sexual Orientation</t>
  </si>
  <si>
    <t>Age Discrimination</t>
  </si>
  <si>
    <t>Others</t>
  </si>
  <si>
    <t>Total</t>
  </si>
  <si>
    <t>Average jurisdictional complaints per case</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</si>
  <si>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</si>
  <si>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</si>
  <si>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</si>
  <si>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t>Table 1.3</t>
  </si>
  <si>
    <t>Total Number of First Tier Tribunal (Immigration and Asylum) Receipts by Case type, 2007/08 to 2012/13</t>
  </si>
  <si>
    <t>2010/11</t>
  </si>
  <si>
    <t>Asylum</t>
  </si>
  <si>
    <t>Managed Migration</t>
  </si>
  <si>
    <t>Entry Clearance</t>
  </si>
  <si>
    <t>Family Visit Visa</t>
  </si>
  <si>
    <t>Deport and others</t>
  </si>
  <si>
    <t>Revisions</t>
  </si>
  <si>
    <t>Data has been revised for Q1 2012/13</t>
  </si>
  <si>
    <t xml:space="preserve">Table 1.4 </t>
  </si>
  <si>
    <t>Total Number of Social Security and Child Support Receipts by Benefit Type, 2009/10 to 2012/13</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</si>
  <si>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</si>
  <si>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</si>
  <si>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</si>
  <si>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</si>
  <si>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</si>
  <si>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</si>
  <si>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</si>
  <si>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</si>
  <si>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</si>
  <si>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</si>
  <si>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</si>
  <si>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</si>
  <si>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</si>
  <si>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</si>
  <si>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</si>
  <si>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</si>
  <si>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</si>
  <si>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</si>
  <si>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</si>
  <si>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</si>
  <si>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Lookalikes</t>
  </si>
  <si>
    <t>Maternity Benefit/Allowances</t>
  </si>
  <si>
    <t>Others (Extinct/rare Benefits)</t>
  </si>
  <si>
    <t>Penalty Proceedings</t>
  </si>
  <si>
    <t>Pension credits</t>
  </si>
  <si>
    <t>Retirement Pension</t>
  </si>
  <si>
    <t>Severe Disablement Benefit/Allowance</t>
  </si>
  <si>
    <t>Social Fund</t>
  </si>
  <si>
    <t>Vaccine Damage Appeals</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</si>
  <si>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</si>
  <si>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</si>
  <si>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</si>
  <si>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r>
      <t>Suffer a detriment / unfair dismissal - pregnancy</t>
    </r>
    <r>
      <rPr>
        <vertAlign val="superscript"/>
        <sz val="10"/>
        <rFont val="Arial"/>
        <family val="2"/>
      </rPr>
      <t>4</t>
    </r>
  </si>
  <si>
    <r>
      <t>Employment Support Allowance</t>
    </r>
    <r>
      <rPr>
        <vertAlign val="superscript"/>
        <sz val="10"/>
        <rFont val="Arial"/>
        <family val="2"/>
      </rPr>
      <t xml:space="preserve"> 1</t>
    </r>
  </si>
  <si>
    <t>Table 2.1</t>
  </si>
  <si>
    <t>Total Number of Tribunals Disposals by Jurisdiction, 2007/08 to 2012/13</t>
  </si>
  <si>
    <t xml:space="preserve">Table 2.2 </t>
  </si>
  <si>
    <t xml:space="preserve">Total Number of Employment Tribunal Disposals by Jurisdiction, 2007/08 to 2012/13 </t>
  </si>
  <si>
    <t>Jurisdiction</t>
  </si>
  <si>
    <t>Total Claims Disposed</t>
  </si>
  <si>
    <t>Unfair dismissal</t>
  </si>
  <si>
    <t>Unauthorised deductions (Formerly Wages Act)</t>
  </si>
  <si>
    <t>Religious belief discrimination</t>
  </si>
  <si>
    <t>Sexual orientation discrimination</t>
  </si>
  <si>
    <t>Age discrimination</t>
  </si>
  <si>
    <t>Working time</t>
  </si>
  <si>
    <t>All</t>
  </si>
  <si>
    <t>Average jurisdictional complaints per case disposed</t>
  </si>
  <si>
    <t>1) Excludes a small proportion of cases due to a change of computer system during the year.</t>
  </si>
  <si>
    <t xml:space="preserve">Table 2.3 </t>
  </si>
  <si>
    <t>Percentage of Employment Tribunal Disposals by Outcome and Jurisdiction, 2007/08 to 2012/13</t>
  </si>
  <si>
    <t>ACAS Conciliated Settlements</t>
  </si>
  <si>
    <t>Successful at hearing</t>
  </si>
  <si>
    <t>Unsuccessful at hearing</t>
  </si>
  <si>
    <t>Withdrawn</t>
  </si>
  <si>
    <t>Struck Out (not at a hearing)</t>
  </si>
  <si>
    <t>Dismissed at a preliminary hearing</t>
  </si>
  <si>
    <t>Default judgement</t>
  </si>
  <si>
    <t xml:space="preserve">Table 2.4 </t>
  </si>
  <si>
    <t>Number of First Tier Tribunal (Immigration and Asylum) Appeals Disposed by Category and by Case Type, 2007/08 to 2012/13</t>
  </si>
  <si>
    <t>Determined</t>
  </si>
  <si>
    <t>Invalid/Out of Time</t>
  </si>
  <si>
    <t>Struck out</t>
  </si>
  <si>
    <t xml:space="preserve"> </t>
  </si>
  <si>
    <t>%</t>
  </si>
  <si>
    <t>Determined: decided by a Judge at / or following / an oral hearing, or on paper</t>
  </si>
  <si>
    <t>Withdrawn: appeal withdrawn, either by the Appellant or Respondent</t>
  </si>
  <si>
    <t>Struck out: appeal closed administratively where the fee has not been paid, remitted or exempted</t>
  </si>
  <si>
    <t xml:space="preserve">Table 2.5 </t>
  </si>
  <si>
    <t>Number of First Tier Tribunal (Immigration and Asylum) Appeals Determined at Hearing or on Paper, by Outcome Category and Case Type, 2007/08 to 2012/13</t>
  </si>
  <si>
    <t>Determined at hearing / papers</t>
  </si>
  <si>
    <t>Allowed</t>
  </si>
  <si>
    <t>Dismissed</t>
  </si>
  <si>
    <t>Table 2.6</t>
  </si>
  <si>
    <t>Social Security and Child Support Disposals by Category and by Benefit Type, 2009/10 to 2012/13</t>
  </si>
  <si>
    <t xml:space="preserve">Tax Credits </t>
  </si>
  <si>
    <t xml:space="preserve">Housing/Council Tax benefit </t>
  </si>
  <si>
    <t xml:space="preserve">Employment Support Allowance </t>
  </si>
  <si>
    <t>Pension Credits</t>
  </si>
  <si>
    <t>1) Cases cleared at hearing include some withdrawals.</t>
  </si>
  <si>
    <t>2) Cases cleared without a hearing includes strike outs, superseded and withdrawals prior to a hearing.</t>
  </si>
  <si>
    <t>Table 2.7</t>
  </si>
  <si>
    <t>Social Security and Child Support Disposals Cleared at Hearing by Outcomes and Benefit Type, 2009/10 to 2012/13</t>
  </si>
  <si>
    <t>COEG</t>
  </si>
  <si>
    <t>2) Decisions in favour, those cases where the original decision is revised in favour of the customer.</t>
  </si>
  <si>
    <t>3) Decisions Upheld, those cases where the original decision by the First tier agency is upheld.</t>
  </si>
  <si>
    <r>
      <t>Cleared at Hearing</t>
    </r>
    <r>
      <rPr>
        <b/>
        <vertAlign val="superscript"/>
        <sz val="10"/>
        <rFont val="Arial"/>
        <family val="2"/>
      </rPr>
      <t>1</t>
    </r>
  </si>
  <si>
    <r>
      <t>Cleared without a hearing</t>
    </r>
    <r>
      <rPr>
        <b/>
        <vertAlign val="superscript"/>
        <sz val="10"/>
        <rFont val="Arial"/>
        <family val="2"/>
      </rPr>
      <t>2</t>
    </r>
  </si>
  <si>
    <r>
      <t>Q1</t>
    </r>
    <r>
      <rPr>
        <b/>
        <vertAlign val="superscript"/>
        <sz val="10"/>
        <color indexed="58"/>
        <rFont val="Arial"/>
        <family val="2"/>
      </rPr>
      <t>4</t>
    </r>
  </si>
  <si>
    <r>
      <t>Q2</t>
    </r>
    <r>
      <rPr>
        <b/>
        <vertAlign val="superscript"/>
        <sz val="10"/>
        <rFont val="Arial"/>
        <family val="2"/>
      </rPr>
      <t>4</t>
    </r>
  </si>
  <si>
    <r>
      <t>Decision Upheld</t>
    </r>
    <r>
      <rPr>
        <b/>
        <vertAlign val="superscript"/>
        <sz val="10"/>
        <rFont val="Arial"/>
        <family val="2"/>
      </rPr>
      <t>3</t>
    </r>
  </si>
  <si>
    <r>
      <t>Decision In Favour</t>
    </r>
    <r>
      <rPr>
        <b/>
        <vertAlign val="superscript"/>
        <sz val="10"/>
        <rFont val="Arial"/>
        <family val="2"/>
      </rPr>
      <t>2</t>
    </r>
  </si>
  <si>
    <r>
      <t>Cleared at Hearing</t>
    </r>
    <r>
      <rPr>
        <b/>
        <vertAlign val="superscript"/>
        <sz val="10"/>
        <rFont val="Arial"/>
        <family val="2"/>
      </rPr>
      <t>2</t>
    </r>
  </si>
  <si>
    <r>
      <t>First Tier Tribunal (Immigration and Asylum Chamber)</t>
    </r>
    <r>
      <rPr>
        <b/>
        <vertAlign val="superscript"/>
        <sz val="10"/>
        <rFont val="Arial"/>
        <family val="2"/>
      </rPr>
      <t>1,2</t>
    </r>
  </si>
  <si>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</si>
  <si>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</si>
  <si>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r>
      <t>Agricultural Land Tribunals</t>
    </r>
    <r>
      <rPr>
        <vertAlign val="superscript"/>
        <sz val="10"/>
        <rFont val="Arial"/>
        <family val="2"/>
      </rPr>
      <t>3</t>
    </r>
  </si>
  <si>
    <r>
      <t>Alternative Business Structures</t>
    </r>
    <r>
      <rPr>
        <vertAlign val="superscript"/>
        <sz val="10"/>
        <rFont val="Arial"/>
        <family val="2"/>
      </rPr>
      <t>3</t>
    </r>
  </si>
  <si>
    <r>
      <t>Charity</t>
    </r>
    <r>
      <rPr>
        <vertAlign val="superscript"/>
        <sz val="10"/>
        <rFont val="Arial"/>
        <family val="2"/>
      </rPr>
      <t>3</t>
    </r>
  </si>
  <si>
    <r>
      <t>Community Right To Bid</t>
    </r>
    <r>
      <rPr>
        <vertAlign val="superscript"/>
        <sz val="10"/>
        <rFont val="Arial"/>
        <family val="2"/>
      </rPr>
      <t>3</t>
    </r>
  </si>
  <si>
    <r>
      <t>Consumer Credit</t>
    </r>
    <r>
      <rPr>
        <vertAlign val="superscript"/>
        <sz val="10"/>
        <rFont val="Arial"/>
        <family val="2"/>
      </rPr>
      <t>3</t>
    </r>
  </si>
  <si>
    <r>
      <t>Environment</t>
    </r>
    <r>
      <rPr>
        <vertAlign val="superscript"/>
        <sz val="10"/>
        <rFont val="Arial"/>
        <family val="2"/>
      </rPr>
      <t>3</t>
    </r>
    <r>
      <rPr>
        <sz val="10"/>
        <rFont val="Arial"/>
        <family val="2"/>
      </rPr>
      <t xml:space="preserve"> </t>
    </r>
  </si>
  <si>
    <r>
      <t>Estate Agents</t>
    </r>
    <r>
      <rPr>
        <vertAlign val="superscript"/>
        <sz val="10"/>
        <rFont val="Arial"/>
        <family val="2"/>
      </rPr>
      <t>3</t>
    </r>
  </si>
  <si>
    <r>
      <t>Examination Board</t>
    </r>
    <r>
      <rPr>
        <vertAlign val="superscript"/>
        <sz val="10"/>
        <color indexed="8"/>
        <rFont val="Arial"/>
        <family val="2"/>
      </rPr>
      <t>3</t>
    </r>
  </si>
  <si>
    <r>
      <t>Food</t>
    </r>
    <r>
      <rPr>
        <vertAlign val="superscript"/>
        <sz val="10"/>
        <rFont val="Arial"/>
        <family val="2"/>
      </rPr>
      <t>6</t>
    </r>
  </si>
  <si>
    <r>
      <t>Gangmasters Licensing Appeals</t>
    </r>
    <r>
      <rPr>
        <vertAlign val="superscript"/>
        <sz val="10"/>
        <rFont val="Arial"/>
        <family val="2"/>
      </rPr>
      <t>3</t>
    </r>
  </si>
  <si>
    <r>
      <t>Local Government Standards in England</t>
    </r>
    <r>
      <rPr>
        <vertAlign val="superscript"/>
        <sz val="10"/>
        <rFont val="Arial"/>
        <family val="2"/>
      </rPr>
      <t>3</t>
    </r>
  </si>
  <si>
    <r>
      <t>Primary Health Lists</t>
    </r>
    <r>
      <rPr>
        <vertAlign val="superscript"/>
        <sz val="10"/>
        <rFont val="Arial"/>
        <family val="2"/>
      </rPr>
      <t>3</t>
    </r>
  </si>
  <si>
    <r>
      <t>Reserve Forces Appeal Tribunals</t>
    </r>
    <r>
      <rPr>
        <vertAlign val="superscript"/>
        <sz val="10"/>
        <rFont val="Arial"/>
        <family val="2"/>
      </rPr>
      <t>3</t>
    </r>
  </si>
  <si>
    <r>
      <t>Residential Property Tribunals</t>
    </r>
    <r>
      <rPr>
        <vertAlign val="superscript"/>
        <sz val="10"/>
        <rFont val="Arial"/>
        <family val="2"/>
      </rPr>
      <t>3</t>
    </r>
  </si>
  <si>
    <r>
      <t>First tier Tax Chamber</t>
    </r>
    <r>
      <rPr>
        <vertAlign val="superscript"/>
        <sz val="10"/>
        <rFont val="Arial"/>
        <family val="2"/>
      </rPr>
      <t>3</t>
    </r>
  </si>
  <si>
    <r>
      <t>Transport</t>
    </r>
    <r>
      <rPr>
        <vertAlign val="superscript"/>
        <sz val="10"/>
        <rFont val="Arial"/>
        <family val="2"/>
      </rPr>
      <t>4</t>
    </r>
  </si>
  <si>
    <r>
      <t>Upper Tribunal (Tax &amp; Chancery)</t>
    </r>
    <r>
      <rPr>
        <vertAlign val="superscript"/>
        <sz val="10"/>
        <rFont val="Arial"/>
        <family val="2"/>
      </rPr>
      <t>5</t>
    </r>
  </si>
  <si>
    <t>1) Data includes Employment and Support Allowance and Employment and Support Allowance (Incapacity Benefit reassessment). Employment and Support Allowance was introduced in October 2008 and Incapacity Benefit reassessment followed in October 2010.</t>
  </si>
  <si>
    <t>1) Cleared at hearing includes cases withdrawn at hearing therefore some percentages do not sum to 100.</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</si>
  <si>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</si>
  <si>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</si>
  <si>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</si>
  <si>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3) Details of those Tribunals that have become part of HMCTS or changed name are detailed in Table B.1.</t>
  </si>
  <si>
    <t>4) Includes appeals against decisions of the Registrar of Approved Driving Instructors and Traffic Commissioner appeals (heard by the Upper Tribunal (Administrative Appeals Chamber)).</t>
  </si>
  <si>
    <t>Total Number of Tribunals Caseload Outstanding by Jurisdiction, 2007/08 to 2012/13</t>
  </si>
  <si>
    <t xml:space="preserve">Table 3.1 </t>
  </si>
  <si>
    <t xml:space="preserve">Table 4.1 </t>
  </si>
  <si>
    <t>Cumulative percentage of clearances that took place in April 2012 to March 2013, by age of case at clearance</t>
  </si>
  <si>
    <t>Tribunal</t>
  </si>
  <si>
    <t>25 per cent point</t>
  </si>
  <si>
    <t>50 per cent point</t>
  </si>
  <si>
    <t>75 per cent point</t>
  </si>
  <si>
    <t>Average</t>
  </si>
  <si>
    <t>Immigration and Asylum (all)</t>
  </si>
  <si>
    <t>1 Apr 2012 to 31 March 2013</t>
  </si>
  <si>
    <t>10 weeks or less</t>
  </si>
  <si>
    <t>17 weeks or less</t>
  </si>
  <si>
    <t>26 weeks or less</t>
  </si>
  <si>
    <t>20 weeks</t>
  </si>
  <si>
    <t>1 Apr 2011 to 31 March 2012</t>
  </si>
  <si>
    <t>7 weeks or less</t>
  </si>
  <si>
    <t>14 weeks or less</t>
  </si>
  <si>
    <t>23 weeks or less</t>
  </si>
  <si>
    <t>18 weeks</t>
  </si>
  <si>
    <t>Difference</t>
  </si>
  <si>
    <t>3 weeks longer</t>
  </si>
  <si>
    <t>2 weeks longer</t>
  </si>
  <si>
    <t>Employment Tribunals (all)</t>
  </si>
  <si>
    <t>16 weeks or less</t>
  </si>
  <si>
    <t>31 weeks or less</t>
  </si>
  <si>
    <t>3 years or less</t>
  </si>
  <si>
    <t>80 weeks</t>
  </si>
  <si>
    <t>32 weeks or less</t>
  </si>
  <si>
    <t>2 years or less</t>
  </si>
  <si>
    <t>No difference</t>
  </si>
  <si>
    <t>1 week shorter</t>
  </si>
  <si>
    <t>1 year longer</t>
  </si>
  <si>
    <t>SSCS (all)</t>
  </si>
  <si>
    <t>8 weeks or less</t>
  </si>
  <si>
    <t>13 weeks or less</t>
  </si>
  <si>
    <t>9 weeks or less</t>
  </si>
  <si>
    <t>19 weeks or less</t>
  </si>
  <si>
    <t>33 weeks or less</t>
  </si>
  <si>
    <t>23 weeks</t>
  </si>
  <si>
    <t>6 weeks shorter</t>
  </si>
  <si>
    <t>10 weeks shorter</t>
  </si>
  <si>
    <t>5 weeks shorter</t>
  </si>
  <si>
    <t>Table 4.2</t>
  </si>
  <si>
    <t>Percentage of clearances that took place in January to March 2013, by age of case at clearance</t>
  </si>
  <si>
    <t>1 Jan - 31 Mar. 2013</t>
  </si>
  <si>
    <t>11 weeks or less</t>
  </si>
  <si>
    <t>30 weeks or less</t>
  </si>
  <si>
    <t>35 weeks or less</t>
  </si>
  <si>
    <t>95 weeks</t>
  </si>
  <si>
    <t>22 weeks or less</t>
  </si>
  <si>
    <t>Table 4.3</t>
  </si>
  <si>
    <t>Percentage of clearances that took place in January to March 2013, by age of case at clearance by Jurisdiction</t>
  </si>
  <si>
    <t>4 weeks or less</t>
  </si>
  <si>
    <t>6 weeks or less</t>
  </si>
  <si>
    <t>11 weeks</t>
  </si>
  <si>
    <t>14 weeks</t>
  </si>
  <si>
    <t>Entry Clearance Officer</t>
  </si>
  <si>
    <t>21 weeks or less</t>
  </si>
  <si>
    <t>37 weeks or less</t>
  </si>
  <si>
    <t>33 weeks</t>
  </si>
  <si>
    <t>20 weeks or less</t>
  </si>
  <si>
    <t>29 weeks</t>
  </si>
  <si>
    <t>Single</t>
  </si>
  <si>
    <t>18 weeks or less</t>
  </si>
  <si>
    <t>29 weeks or less</t>
  </si>
  <si>
    <t>27 weeks</t>
  </si>
  <si>
    <t>Multiple</t>
  </si>
  <si>
    <t>42 weeks or less</t>
  </si>
  <si>
    <t>between 2 and 3 years</t>
  </si>
  <si>
    <t>between 4 and 5 years</t>
  </si>
  <si>
    <t>155 weeks</t>
  </si>
  <si>
    <t>Equal Pay</t>
  </si>
  <si>
    <t>17  weeks or less</t>
  </si>
  <si>
    <t>28  weeks or less</t>
  </si>
  <si>
    <t>48  weeks or less</t>
  </si>
  <si>
    <t>217 weeks</t>
  </si>
  <si>
    <t>Disability Discrimination</t>
  </si>
  <si>
    <t>20  weeks or less</t>
  </si>
  <si>
    <t>31  weeks or less</t>
  </si>
  <si>
    <t>1-2 years</t>
  </si>
  <si>
    <t>38 weeks</t>
  </si>
  <si>
    <t>Race or Sexual Discrimination</t>
  </si>
  <si>
    <t>23  weeks or less</t>
  </si>
  <si>
    <t>38  weeks or less</t>
  </si>
  <si>
    <t>188 weeks</t>
  </si>
  <si>
    <t>Religious Belief, Sexual Preference</t>
  </si>
  <si>
    <t>2-3 years</t>
  </si>
  <si>
    <t>4-5 years</t>
  </si>
  <si>
    <t>over 5 years</t>
  </si>
  <si>
    <t>42 weeks</t>
  </si>
  <si>
    <t>18  weeks or less</t>
  </si>
  <si>
    <t>50  weeks or less</t>
  </si>
  <si>
    <t>47 weeks</t>
  </si>
  <si>
    <t>Working Time Regulations</t>
  </si>
  <si>
    <t>11  weeks or less</t>
  </si>
  <si>
    <t>19  weeks or less</t>
  </si>
  <si>
    <t>37  weeks or less</t>
  </si>
  <si>
    <t>37 weeks</t>
  </si>
  <si>
    <t>Unfair Dismissal, Redundancy, Insolvency</t>
  </si>
  <si>
    <t>14  weeks or less</t>
  </si>
  <si>
    <t>21  weeks or less</t>
  </si>
  <si>
    <t>39 weeks</t>
  </si>
  <si>
    <t>National Minimum Wage</t>
  </si>
  <si>
    <t>47  weeks or less</t>
  </si>
  <si>
    <t xml:space="preserve"> over 5 years</t>
  </si>
  <si>
    <t>147 weeks</t>
  </si>
  <si>
    <t>Unauthorised Deductions (Wages Act)</t>
  </si>
  <si>
    <t>13  weeks or less</t>
  </si>
  <si>
    <t>26  weeks or less</t>
  </si>
  <si>
    <t>87 weeks</t>
  </si>
  <si>
    <t>45 weeks</t>
  </si>
  <si>
    <t>Judge only                                                                        (Job Seekers’ Allowance, Housing Benefit, Council Tax Relief, Child Support, ESA/IB cases with no medical element)</t>
  </si>
  <si>
    <t>15 weeks</t>
  </si>
  <si>
    <t>Judge, Medical Member and/or Specialist Disability Member                                                                                 (Disability Living Allowance/ Attendance Allowance)</t>
  </si>
  <si>
    <t>22 weeks</t>
  </si>
  <si>
    <t>Judge and Medical Member
(ESA/IB)</t>
  </si>
  <si>
    <t>17 weeks</t>
  </si>
  <si>
    <t>Judge and Senior Medical Member                                      (Industrial Injury/Disablement Benefit,Vaccine Damage)</t>
  </si>
  <si>
    <t>Mental Health (all)</t>
  </si>
  <si>
    <t>Mental Health Section 2</t>
  </si>
  <si>
    <t>Less than 1 week</t>
  </si>
  <si>
    <t>1 week</t>
  </si>
  <si>
    <t>Mental Health Restricted Patients</t>
  </si>
  <si>
    <t>More than 9 but less than 15 weeks</t>
  </si>
  <si>
    <t>16 weeks</t>
  </si>
  <si>
    <t>13 weeks</t>
  </si>
  <si>
    <t>Mental Health Non Restricted Patients</t>
  </si>
  <si>
    <t>More than 3 but less than 7 weeks</t>
  </si>
  <si>
    <t>More than 7 but less than 9 weeks</t>
  </si>
  <si>
    <t>More than 9 but less than 12 weeks</t>
  </si>
  <si>
    <t>8 weeks</t>
  </si>
  <si>
    <t>Figures for an overall Mental Health Tribunals clearance time would not be meaningful as the MARTHA database cannot provide data  in weekly bands and provides data for the 3 different case types in different age bands.</t>
  </si>
  <si>
    <t>Immigration and Asylum Tribunal</t>
  </si>
  <si>
    <t>Employment Tribunal</t>
  </si>
  <si>
    <t>Social Security and Child Support Tribunal</t>
  </si>
  <si>
    <t>Mental Health Tribunal</t>
  </si>
  <si>
    <t>Table 5.1</t>
  </si>
  <si>
    <t>Adjournments</t>
  </si>
  <si>
    <t>Number</t>
  </si>
  <si>
    <t>% of listed hearings</t>
  </si>
  <si>
    <t>First Tier Tribunal (Immigration and Asylum Chamber)</t>
  </si>
  <si>
    <t>Postponements</t>
  </si>
  <si>
    <t>Adjournments and postponements are not recorded on Employment Tribunal Management Information systems in a way that enables a breakdown of this data.</t>
  </si>
  <si>
    <t>Table 6.1</t>
  </si>
  <si>
    <t>Judicial Salaried and fee-paid judicial sitting days by jurisdiction, 2007/08 to 2012/13</t>
  </si>
  <si>
    <t>Salaried</t>
  </si>
  <si>
    <t>Fee Paid</t>
  </si>
  <si>
    <t>Adjudicator to HM Lands Registry</t>
  </si>
  <si>
    <t>-</t>
  </si>
  <si>
    <t>Community Right To Bid</t>
  </si>
  <si>
    <t>Examination Board</t>
  </si>
  <si>
    <t>Food</t>
  </si>
  <si>
    <t>Lands</t>
  </si>
  <si>
    <t>Special Commissioners (Income Tax)</t>
  </si>
  <si>
    <t>VAT and Duties</t>
  </si>
  <si>
    <t>Table 6.2</t>
  </si>
  <si>
    <t>Table A.1</t>
  </si>
  <si>
    <t>Table in Tribunal Statistics Annual</t>
  </si>
  <si>
    <t>Table in Tribunal Statistics Quarterly (from June 2013)</t>
  </si>
  <si>
    <t>1.1 Receipts by Jurisdiction</t>
  </si>
  <si>
    <t>1.1a Disposals by Jurisdiction</t>
  </si>
  <si>
    <t>1.2 Cases Outstanding by Jurisdiction</t>
  </si>
  <si>
    <t>1.3 Adjournments and Postponements by Jurisdiction</t>
  </si>
  <si>
    <t>5.1 (new)</t>
  </si>
  <si>
    <t>1.4 Judicial Salaried and paid judicial sitting days by jurisdiction</t>
  </si>
  <si>
    <t>6.1 (new)</t>
  </si>
  <si>
    <t>2.1 Employment receipts by jurisdiction</t>
  </si>
  <si>
    <t>2.2 Employment disposals by jurisdiction</t>
  </si>
  <si>
    <t>3.1 Social Security and Child Support receipts and disposals by benefit type</t>
  </si>
  <si>
    <t>1.4 and 2.6</t>
  </si>
  <si>
    <t>3.2 Social Security and Child Support outcomes by benefit type</t>
  </si>
  <si>
    <t>4.1 Immigration and Asylum receipts and disposals by case type</t>
  </si>
  <si>
    <t>1.3 and 2.4</t>
  </si>
  <si>
    <t>4.2 immigration and Asylum Outcomes by case type</t>
  </si>
  <si>
    <t>5.1 Timeliness measures by jurisdiction</t>
  </si>
  <si>
    <t>Table B.1</t>
  </si>
  <si>
    <t>Tribunal or Jurisdictional Name</t>
  </si>
  <si>
    <t>Formerly known as:</t>
  </si>
  <si>
    <t>Details of Changes / Date of creation</t>
  </si>
  <si>
    <t>Agricultural Land Tribunals</t>
  </si>
  <si>
    <t>N/A</t>
  </si>
  <si>
    <t>Alternative Business Structure</t>
  </si>
  <si>
    <t>Asylum Support (AS)</t>
  </si>
  <si>
    <t>Asylum Support Tribunal. Transferred to HMCTS (former Tribunals Service) from the Home Office</t>
  </si>
  <si>
    <t>Care Standards (CS)</t>
  </si>
  <si>
    <t>Care Standards Tribunal</t>
  </si>
  <si>
    <t>Charity</t>
  </si>
  <si>
    <t xml:space="preserve">Consumer Credit </t>
  </si>
  <si>
    <t>Consumer Credit Tribunal</t>
  </si>
  <si>
    <t>Environment</t>
  </si>
  <si>
    <t>Estate Agents</t>
  </si>
  <si>
    <t>Estate Agent Appeals Tribunal. Transferred to HMCTS from the former Department for Business Enterprise and Regulatory Reform, now the Department for Business, Innovation and Skills (BIS).</t>
  </si>
  <si>
    <t>Created in May 2012 as part of the General Regulatory Chamber.</t>
  </si>
  <si>
    <t>Created in January 2013 as part of the General Regulatory Chamber.</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</si>
  <si>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</si>
  <si>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</si>
  <si>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</si>
  <si>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Immigration Services Tribunal. The Immigration Services Tribunal transferred into the General Regulatory Chamber of the First-tier Tribunal</t>
  </si>
  <si>
    <t>Local Government Standards in England</t>
  </si>
  <si>
    <t>Adjudication Panel for England. Transferred to the HMCTS from the Standards Board for England (SBE)</t>
  </si>
  <si>
    <t>Primary Health Lists</t>
  </si>
  <si>
    <t>Family Health Services Appeal Authority (FHSAA) transferred into HMCTS</t>
  </si>
  <si>
    <t>Reserve Forces Appeal Tribunals</t>
  </si>
  <si>
    <t>Transferred to the HMCTS from the Ministry of Defence</t>
  </si>
  <si>
    <t>Residential Property Tribunal</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</si>
  <si>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</si>
  <si>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</si>
  <si>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</si>
  <si>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Upper Tribunal (Administrative Appeals Chamber)</t>
  </si>
  <si>
    <t xml:space="preserve"> Nov -08</t>
  </si>
  <si>
    <t>Upper Tribunal (Tax and Chancery)</t>
  </si>
  <si>
    <t>Pensions Appeal Tribunal (PAT) became the War Pensions and Armed Forces Chamber</t>
  </si>
  <si>
    <t>The Upper Tribunal (AAC) was established in November 2008 under the TCE Act 2007, replacing the Office of Social Security and Child Support Commissioners (OSSCSC).</t>
  </si>
  <si>
    <t>Information presented for 2007-08 refers to OSSCSC, and for November 2008 onwards to the Upper Tribunal Admin Appeals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</si>
  <si>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</si>
  <si>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 xml:space="preserve">Outstanding Caseload </t>
  </si>
  <si>
    <t>2008/091</t>
  </si>
  <si>
    <r>
      <t>First Tier Tribunal (Immigration and Asylum Chamber)</t>
    </r>
    <r>
      <rPr>
        <b/>
        <vertAlign val="superscript"/>
        <sz val="10"/>
        <rFont val="Arial"/>
        <family val="0"/>
      </rPr>
      <t>1,2</t>
    </r>
  </si>
  <si>
    <t>4) This now includes three jurisdictions relating to pregnancy that were previously recorded under ‘Other’.</t>
  </si>
  <si>
    <t>*</t>
  </si>
  <si>
    <r>
      <t>First Tier and Upper Tribunal (Immigration and Asylum Chamber)</t>
    </r>
    <r>
      <rPr>
        <b/>
        <vertAlign val="superscript"/>
        <sz val="10"/>
        <rFont val="Arial"/>
        <family val="2"/>
      </rPr>
      <t>1,2</t>
    </r>
  </si>
  <si>
    <t>Employment Appeal</t>
  </si>
  <si>
    <r>
      <t xml:space="preserve">Agricultural Land Tribunals </t>
    </r>
    <r>
      <rPr>
        <vertAlign val="superscript"/>
        <sz val="10"/>
        <rFont val="Arial"/>
        <family val="0"/>
      </rPr>
      <t>3</t>
    </r>
  </si>
  <si>
    <r>
      <t>Alternative Business Structures</t>
    </r>
    <r>
      <rPr>
        <vertAlign val="superscript"/>
        <sz val="10"/>
        <rFont val="Arial"/>
        <family val="0"/>
      </rPr>
      <t xml:space="preserve"> 3</t>
    </r>
  </si>
  <si>
    <r>
      <t xml:space="preserve">Charity </t>
    </r>
    <r>
      <rPr>
        <vertAlign val="superscript"/>
        <sz val="10"/>
        <rFont val="Arial"/>
        <family val="0"/>
      </rPr>
      <t>3</t>
    </r>
  </si>
  <si>
    <r>
      <t xml:space="preserve">Consumer Credit </t>
    </r>
    <r>
      <rPr>
        <vertAlign val="superscript"/>
        <sz val="10"/>
        <rFont val="Arial"/>
        <family val="0"/>
      </rPr>
      <t>3</t>
    </r>
  </si>
  <si>
    <r>
      <t xml:space="preserve">Environmental Jurisdiction </t>
    </r>
    <r>
      <rPr>
        <vertAlign val="superscript"/>
        <sz val="10"/>
        <rFont val="Arial"/>
        <family val="0"/>
      </rPr>
      <t>3</t>
    </r>
  </si>
  <si>
    <r>
      <t xml:space="preserve">Estate Agents </t>
    </r>
    <r>
      <rPr>
        <vertAlign val="superscript"/>
        <sz val="10"/>
        <rFont val="Arial"/>
        <family val="0"/>
      </rPr>
      <t>3</t>
    </r>
  </si>
  <si>
    <r>
      <t>Gangmasters Licensing Appeals</t>
    </r>
    <r>
      <rPr>
        <vertAlign val="superscript"/>
        <sz val="10"/>
        <rFont val="Arial"/>
        <family val="0"/>
      </rPr>
      <t xml:space="preserve"> 3</t>
    </r>
  </si>
  <si>
    <r>
      <t xml:space="preserve">Local Government Standards in England </t>
    </r>
    <r>
      <rPr>
        <vertAlign val="superscript"/>
        <sz val="10"/>
        <rFont val="Arial"/>
        <family val="0"/>
      </rPr>
      <t>3</t>
    </r>
  </si>
  <si>
    <r>
      <t xml:space="preserve">Primary Health Lists </t>
    </r>
    <r>
      <rPr>
        <vertAlign val="superscript"/>
        <sz val="10"/>
        <rFont val="Arial"/>
        <family val="0"/>
      </rPr>
      <t>3</t>
    </r>
  </si>
  <si>
    <t>Reserve Forces Appeal Tribunals3</t>
  </si>
  <si>
    <r>
      <t xml:space="preserve">Residential Property Tribunals </t>
    </r>
    <r>
      <rPr>
        <vertAlign val="superscript"/>
        <sz val="10"/>
        <rFont val="Arial"/>
        <family val="0"/>
      </rPr>
      <t>3</t>
    </r>
  </si>
  <si>
    <r>
      <t xml:space="preserve">First tier Tax Chamber </t>
    </r>
    <r>
      <rPr>
        <vertAlign val="superscript"/>
        <sz val="10"/>
        <rFont val="Arial"/>
        <family val="0"/>
      </rPr>
      <t>3</t>
    </r>
  </si>
  <si>
    <r>
      <t xml:space="preserve">Upper Tribunal (Administrative Appeals Chamber) </t>
    </r>
    <r>
      <rPr>
        <vertAlign val="superscript"/>
        <sz val="10"/>
        <rFont val="Arial"/>
        <family val="0"/>
      </rPr>
      <t>3</t>
    </r>
  </si>
  <si>
    <t>All Tribunals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</si>
</sst>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00%"/>
    <numFmt numFmtId="169" formatCode="0.0000%"/>
    <numFmt numFmtId="170" formatCode="0.00000%"/>
    <numFmt numFmtId="171" formatCode="0.000000%"/>
    <numFmt numFmtId="172" formatCode="#,##0.00_ ;\-#,##0.00\ "/>
    <numFmt numFmtId="173" formatCode="0.000000"/>
    <numFmt numFmtId="174" formatCode="0.00000"/>
    <numFmt numFmtId="175" formatCode="0.0000"/>
    <numFmt numFmtId="176" formatCode="0.000"/>
    <numFmt numFmtId="177" formatCode="0.0"/>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s>
  <fonts count="78">
    <font>
      <sz val="10"/>
      <name val="Arial"/>
      <family val="0"/>
    </font>
    <font>
      <b/>
      <sz val="10"/>
      <name val="Arial"/>
      <family val="2"/>
    </font>
    <font>
      <sz val="12"/>
      <name val="Arial"/>
      <family val="0"/>
    </font>
    <font>
      <u val="single"/>
      <sz val="10"/>
      <color indexed="12"/>
      <name val="Arial"/>
      <family val="2"/>
    </font>
    <font>
      <u val="single"/>
      <sz val="11"/>
      <color indexed="12"/>
      <name val="Times New Roman"/>
      <family val="0"/>
    </font>
    <font>
      <sz val="8"/>
      <name val="Arial"/>
      <family val="0"/>
    </font>
    <font>
      <u val="single"/>
      <sz val="10"/>
      <color indexed="36"/>
      <name val="Arial"/>
      <family val="0"/>
    </font>
    <font>
      <sz val="10"/>
      <color indexed="10"/>
      <name val="Arial"/>
      <family val="2"/>
    </font>
    <font>
      <b/>
      <vertAlign val="superscript"/>
      <sz val="10"/>
      <name val="Arial"/>
      <family val="2"/>
    </font>
    <font>
      <i/>
      <sz val="10"/>
      <name val="Arial"/>
      <family val="2"/>
    </font>
    <font>
      <b/>
      <sz val="8"/>
      <name val="Arial"/>
      <family val="2"/>
    </font>
    <font>
      <sz val="8"/>
      <color indexed="17"/>
      <name val="Arial"/>
      <family val="2"/>
    </font>
    <font>
      <b/>
      <sz val="8"/>
      <color indexed="10"/>
      <name val="Arial"/>
      <family val="2"/>
    </font>
    <font>
      <b/>
      <sz val="8"/>
      <color indexed="8"/>
      <name val="Arial"/>
      <family val="2"/>
    </font>
    <font>
      <sz val="10"/>
      <color indexed="8"/>
      <name val="Arial"/>
      <family val="0"/>
    </font>
    <font>
      <sz val="10"/>
      <color indexed="58"/>
      <name val="Arial"/>
      <family val="2"/>
    </font>
    <font>
      <vertAlign val="superscript"/>
      <sz val="10"/>
      <name val="Arial"/>
      <family val="2"/>
    </font>
    <font>
      <vertAlign val="superscript"/>
      <sz val="10"/>
      <color indexed="8"/>
      <name val="Arial"/>
      <family val="2"/>
    </font>
    <font>
      <sz val="8"/>
      <color indexed="8"/>
      <name val="Arial"/>
      <family val="2"/>
    </font>
    <font>
      <u val="single"/>
      <sz val="10"/>
      <color indexed="12"/>
      <name val="MS Sans Serif"/>
      <family val="0"/>
    </font>
    <font>
      <b/>
      <i/>
      <sz val="10"/>
      <name val="Arial"/>
      <family val="2"/>
    </font>
    <font>
      <sz val="10"/>
      <color indexed="8"/>
      <name val="Tahoma"/>
      <family val="2"/>
    </font>
    <font>
      <b/>
      <sz val="10"/>
      <color indexed="8"/>
      <name val="Arial"/>
      <family val="2"/>
    </font>
    <font>
      <sz val="10"/>
      <name val="Tahoma"/>
      <family val="2"/>
    </font>
    <font>
      <sz val="8"/>
      <color indexed="10"/>
      <name val="Arial"/>
      <family val="2"/>
    </font>
    <font>
      <sz val="8"/>
      <color indexed="8"/>
      <name val="Tahoma"/>
      <family val="2"/>
    </font>
    <font>
      <b/>
      <i/>
      <sz val="12"/>
      <name val="Arial"/>
      <family val="2"/>
    </font>
    <font>
      <b/>
      <sz val="10"/>
      <color indexed="17"/>
      <name val="Arial"/>
      <family val="2"/>
    </font>
    <font>
      <b/>
      <sz val="10"/>
      <color indexed="58"/>
      <name val="Arial"/>
      <family val="2"/>
    </font>
    <font>
      <sz val="11"/>
      <name val="Times New Roman"/>
      <family val="0"/>
    </font>
    <font>
      <sz val="8"/>
      <name val="Tahoma"/>
      <family val="2"/>
    </font>
    <font>
      <sz val="11"/>
      <name val="Tahoma"/>
      <family val="2"/>
    </font>
    <font>
      <b/>
      <i/>
      <sz val="10"/>
      <color indexed="10"/>
      <name val="Arial"/>
      <family val="2"/>
    </font>
    <font>
      <vertAlign val="superscript"/>
      <sz val="8"/>
      <name val="Arial"/>
      <family val="2"/>
    </font>
    <font>
      <i/>
      <sz val="10"/>
      <color indexed="8"/>
      <name val="Arial"/>
      <family val="2"/>
    </font>
    <font>
      <sz val="10"/>
      <color indexed="17"/>
      <name val="Arial"/>
      <family val="0"/>
    </font>
    <font>
      <b/>
      <i/>
      <sz val="10"/>
      <color indexed="8"/>
      <name val="Arial"/>
      <family val="2"/>
    </font>
    <font>
      <b/>
      <i/>
      <sz val="12"/>
      <color indexed="10"/>
      <name val="Arial"/>
      <family val="2"/>
    </font>
    <font>
      <b/>
      <vertAlign val="superscript"/>
      <sz val="10"/>
      <color indexed="58"/>
      <name val="Arial"/>
      <family val="2"/>
    </font>
    <font>
      <b/>
      <sz val="8"/>
      <name val="Tahoma"/>
      <family val="2"/>
    </font>
    <font>
      <b/>
      <sz val="11"/>
      <name val="Tahoma"/>
      <family val="2"/>
    </font>
    <font>
      <u val="single"/>
      <sz val="10"/>
      <color indexed="12"/>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Arial"/>
      <family val="0"/>
    </font>
    <font>
      <sz val="2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4" fillId="0" borderId="0">
      <alignment/>
      <protection/>
    </xf>
    <xf numFmtId="0" fontId="29"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71">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horizontal="right"/>
    </xf>
    <xf numFmtId="0" fontId="3" fillId="0" borderId="0" xfId="53" applyFont="1" applyAlignment="1" applyProtection="1">
      <alignment/>
      <protection/>
    </xf>
    <xf numFmtId="0" fontId="3" fillId="0" borderId="0" xfId="53" applyFont="1" applyFill="1" applyBorder="1" applyAlignment="1" applyProtection="1">
      <alignment/>
      <protection/>
    </xf>
    <xf numFmtId="0" fontId="1"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xf>
    <xf numFmtId="3" fontId="0" fillId="0" borderId="0" xfId="0" applyNumberFormat="1" applyFont="1" applyFill="1" applyAlignment="1">
      <alignment/>
    </xf>
    <xf numFmtId="0" fontId="3" fillId="0" borderId="0" xfId="53" applyFont="1" applyFill="1" applyAlignment="1" applyProtection="1">
      <alignment/>
      <protection/>
    </xf>
    <xf numFmtId="0" fontId="0" fillId="0" borderId="0" xfId="0" applyFont="1" applyBorder="1" applyAlignment="1">
      <alignment/>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1" fillId="0" borderId="11" xfId="0" applyFont="1" applyFill="1" applyBorder="1" applyAlignment="1">
      <alignment horizontal="center" wrapText="1"/>
    </xf>
    <xf numFmtId="0" fontId="0" fillId="0" borderId="0" xfId="0" applyBorder="1" applyAlignment="1">
      <alignment/>
    </xf>
    <xf numFmtId="3" fontId="0" fillId="0" borderId="0" xfId="0" applyNumberFormat="1" applyFont="1" applyFill="1" applyBorder="1" applyAlignment="1">
      <alignment horizontal="right" vertical="center"/>
    </xf>
    <xf numFmtId="9" fontId="0" fillId="0" borderId="0" xfId="62" applyFont="1" applyBorder="1" applyAlignment="1">
      <alignment/>
    </xf>
    <xf numFmtId="3" fontId="0" fillId="0" borderId="11" xfId="0" applyNumberFormat="1" applyFont="1" applyBorder="1" applyAlignment="1">
      <alignment horizontal="right" vertical="center"/>
    </xf>
    <xf numFmtId="9" fontId="0" fillId="0" borderId="11" xfId="62" applyFont="1" applyBorder="1" applyAlignment="1">
      <alignment/>
    </xf>
    <xf numFmtId="0" fontId="1" fillId="0" borderId="10" xfId="0" applyFont="1" applyFill="1" applyBorder="1" applyAlignment="1">
      <alignment horizontal="center" vertical="center"/>
    </xf>
    <xf numFmtId="3" fontId="0" fillId="0" borderId="0" xfId="0" applyNumberFormat="1" applyFont="1" applyFill="1" applyBorder="1" applyAlignment="1">
      <alignment horizontal="right" vertical="top"/>
    </xf>
    <xf numFmtId="0" fontId="10" fillId="0" borderId="0" xfId="0" applyFont="1" applyAlignment="1">
      <alignment/>
    </xf>
    <xf numFmtId="9" fontId="5" fillId="0" borderId="0" xfId="0" applyNumberFormat="1" applyFont="1" applyAlignment="1">
      <alignment/>
    </xf>
    <xf numFmtId="1" fontId="5" fillId="0" borderId="0" xfId="0" applyNumberFormat="1" applyFont="1" applyAlignment="1">
      <alignment/>
    </xf>
    <xf numFmtId="3" fontId="5"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0" fontId="5" fillId="0" borderId="0" xfId="0" applyFont="1" applyFill="1" applyBorder="1" applyAlignment="1">
      <alignment vertical="top"/>
    </xf>
    <xf numFmtId="3" fontId="5" fillId="0" borderId="0" xfId="0" applyNumberFormat="1" applyFont="1" applyFill="1" applyBorder="1" applyAlignment="1">
      <alignment vertical="top"/>
    </xf>
    <xf numFmtId="0" fontId="11" fillId="0" borderId="0" xfId="0" applyFont="1" applyFill="1" applyBorder="1" applyAlignment="1">
      <alignment vertical="top"/>
    </xf>
    <xf numFmtId="0" fontId="12" fillId="0" borderId="0" xfId="0" applyFont="1" applyFill="1" applyAlignment="1">
      <alignment/>
    </xf>
    <xf numFmtId="0" fontId="10"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xf>
    <xf numFmtId="0" fontId="13" fillId="0" borderId="0" xfId="0" applyFont="1" applyFill="1" applyAlignment="1">
      <alignment/>
    </xf>
    <xf numFmtId="0" fontId="5" fillId="0" borderId="0" xfId="0" applyFont="1" applyFill="1" applyAlignment="1">
      <alignment vertical="top" wrapText="1"/>
    </xf>
    <xf numFmtId="0" fontId="5" fillId="0" borderId="0" xfId="0" applyFont="1" applyAlignment="1">
      <alignment/>
    </xf>
    <xf numFmtId="3" fontId="1" fillId="0" borderId="0" xfId="0" applyNumberFormat="1" applyFont="1" applyFill="1" applyBorder="1" applyAlignment="1">
      <alignment horizontal="right"/>
    </xf>
    <xf numFmtId="9" fontId="1" fillId="0" borderId="0" xfId="62" applyFont="1" applyBorder="1" applyAlignment="1">
      <alignment/>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9" fillId="0" borderId="0" xfId="0" applyFont="1" applyFill="1" applyBorder="1" applyAlignment="1">
      <alignment vertical="center"/>
    </xf>
    <xf numFmtId="0" fontId="0" fillId="0" borderId="0" xfId="0" applyFont="1" applyBorder="1" applyAlignment="1">
      <alignment horizontal="right" vertical="center"/>
    </xf>
    <xf numFmtId="0" fontId="1" fillId="0" borderId="12" xfId="0" applyFont="1" applyFill="1" applyBorder="1" applyAlignment="1">
      <alignment horizontal="center" vertical="center"/>
    </xf>
    <xf numFmtId="3" fontId="0" fillId="0" borderId="0" xfId="0" applyNumberFormat="1" applyFont="1" applyFill="1" applyBorder="1" applyAlignment="1">
      <alignment horizontal="right"/>
    </xf>
    <xf numFmtId="9" fontId="0" fillId="0" borderId="0" xfId="62" applyFont="1" applyBorder="1" applyAlignment="1">
      <alignment/>
    </xf>
    <xf numFmtId="3" fontId="1"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Border="1" applyAlignment="1">
      <alignment/>
    </xf>
    <xf numFmtId="3" fontId="0" fillId="0" borderId="0" xfId="42" applyNumberFormat="1" applyFont="1" applyFill="1" applyBorder="1" applyAlignment="1">
      <alignment horizontal="right" wrapText="1"/>
    </xf>
    <xf numFmtId="0" fontId="1" fillId="0" borderId="11" xfId="0" applyFont="1" applyFill="1" applyBorder="1" applyAlignment="1">
      <alignment vertical="center" wrapText="1"/>
    </xf>
    <xf numFmtId="0" fontId="1" fillId="0" borderId="0" xfId="0" applyFont="1" applyFill="1" applyAlignment="1">
      <alignment/>
    </xf>
    <xf numFmtId="0" fontId="0" fillId="0" borderId="0" xfId="0" applyFont="1" applyFill="1" applyAlignment="1">
      <alignment/>
    </xf>
    <xf numFmtId="9" fontId="0" fillId="0" borderId="0" xfId="62" applyFont="1" applyFill="1" applyBorder="1" applyAlignment="1">
      <alignment/>
    </xf>
    <xf numFmtId="9" fontId="0" fillId="0" borderId="0" xfId="62" applyFont="1" applyFill="1" applyAlignment="1">
      <alignment/>
    </xf>
    <xf numFmtId="0" fontId="1" fillId="0" borderId="0" xfId="0" applyFont="1" applyFill="1" applyBorder="1" applyAlignment="1">
      <alignment/>
    </xf>
    <xf numFmtId="0" fontId="0" fillId="0" borderId="11" xfId="0" applyFont="1" applyFill="1" applyBorder="1" applyAlignment="1">
      <alignment textRotation="90" wrapText="1"/>
    </xf>
    <xf numFmtId="0" fontId="1" fillId="0" borderId="11" xfId="0" applyFont="1" applyFill="1" applyBorder="1" applyAlignment="1">
      <alignment textRotation="90" wrapText="1"/>
    </xf>
    <xf numFmtId="0" fontId="0" fillId="0" borderId="11" xfId="0" applyFont="1" applyFill="1" applyBorder="1" applyAlignment="1">
      <alignment/>
    </xf>
    <xf numFmtId="0" fontId="1" fillId="0" borderId="11" xfId="0" applyFont="1" applyFill="1" applyBorder="1" applyAlignment="1">
      <alignment/>
    </xf>
    <xf numFmtId="0" fontId="0" fillId="0" borderId="11" xfId="0" applyFont="1" applyFill="1" applyBorder="1" applyAlignment="1">
      <alignment horizontal="right"/>
    </xf>
    <xf numFmtId="0" fontId="0" fillId="0" borderId="0" xfId="0" applyFont="1" applyFill="1" applyBorder="1" applyAlignment="1">
      <alignment/>
    </xf>
    <xf numFmtId="0" fontId="1" fillId="0" borderId="11" xfId="0" applyFont="1" applyBorder="1" applyAlignment="1">
      <alignment/>
    </xf>
    <xf numFmtId="0" fontId="1" fillId="0" borderId="11" xfId="0" applyFont="1" applyFill="1" applyBorder="1" applyAlignment="1">
      <alignment horizontal="center" vertical="center"/>
    </xf>
    <xf numFmtId="3" fontId="1" fillId="0" borderId="0" xfId="0" applyNumberFormat="1" applyFont="1" applyFill="1" applyBorder="1" applyAlignment="1">
      <alignment/>
    </xf>
    <xf numFmtId="9" fontId="1" fillId="0" borderId="0" xfId="62"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9" fontId="0" fillId="0" borderId="0" xfId="62" applyFont="1" applyFill="1" applyBorder="1" applyAlignment="1">
      <alignment/>
    </xf>
    <xf numFmtId="0" fontId="0" fillId="0" borderId="0" xfId="0" applyFont="1" applyFill="1" applyBorder="1" applyAlignment="1">
      <alignment horizontal="right"/>
    </xf>
    <xf numFmtId="9" fontId="0" fillId="0" borderId="0" xfId="62" applyFont="1" applyFill="1" applyBorder="1" applyAlignment="1">
      <alignment horizontal="center"/>
    </xf>
    <xf numFmtId="0" fontId="0" fillId="0" borderId="0" xfId="0" applyFont="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3" fontId="0" fillId="0" borderId="11" xfId="0" applyNumberFormat="1" applyFont="1" applyFill="1" applyBorder="1" applyAlignment="1">
      <alignment/>
    </xf>
    <xf numFmtId="3" fontId="1" fillId="0" borderId="11" xfId="0" applyNumberFormat="1" applyFont="1" applyFill="1" applyBorder="1" applyAlignment="1">
      <alignment/>
    </xf>
    <xf numFmtId="3" fontId="0" fillId="0" borderId="11" xfId="0" applyNumberFormat="1" applyFont="1" applyFill="1" applyBorder="1" applyAlignment="1">
      <alignment horizontal="right"/>
    </xf>
    <xf numFmtId="9" fontId="0" fillId="0" borderId="11" xfId="62" applyFont="1" applyFill="1" applyBorder="1" applyAlignment="1">
      <alignment/>
    </xf>
    <xf numFmtId="1" fontId="10" fillId="0" borderId="0" xfId="0" applyNumberFormat="1" applyFont="1" applyAlignment="1">
      <alignment/>
    </xf>
    <xf numFmtId="0" fontId="10" fillId="0" borderId="0" xfId="0" applyFont="1" applyFill="1" applyBorder="1" applyAlignment="1">
      <alignment vertical="top"/>
    </xf>
    <xf numFmtId="0" fontId="14" fillId="0" borderId="0" xfId="58" applyFont="1" applyFill="1" applyAlignment="1">
      <alignment horizontal="right"/>
      <protection/>
    </xf>
    <xf numFmtId="0" fontId="10" fillId="0" borderId="0" xfId="0" applyFont="1" applyFill="1" applyAlignment="1">
      <alignment horizontal="right"/>
    </xf>
    <xf numFmtId="0" fontId="0" fillId="0" borderId="0" xfId="0" applyAlignment="1">
      <alignment vertical="top" wrapText="1"/>
    </xf>
    <xf numFmtId="0" fontId="0" fillId="0" borderId="0" xfId="0" applyAlignment="1">
      <alignment wrapText="1"/>
    </xf>
    <xf numFmtId="0" fontId="5" fillId="0" borderId="0" xfId="0" applyFont="1" applyFill="1" applyAlignment="1">
      <alignment vertical="top"/>
    </xf>
    <xf numFmtId="0" fontId="0" fillId="0" borderId="0" xfId="0" applyAlignment="1">
      <alignment vertical="top"/>
    </xf>
    <xf numFmtId="0" fontId="10" fillId="0" borderId="0" xfId="0" applyFont="1" applyFill="1" applyAlignment="1">
      <alignment vertical="top" wrapText="1"/>
    </xf>
    <xf numFmtId="0" fontId="15" fillId="0" borderId="0" xfId="0" applyFont="1" applyFill="1" applyBorder="1" applyAlignment="1">
      <alignment/>
    </xf>
    <xf numFmtId="0" fontId="9" fillId="0" borderId="0" xfId="0" applyFont="1" applyFill="1" applyBorder="1" applyAlignment="1">
      <alignment/>
    </xf>
    <xf numFmtId="0" fontId="1" fillId="0" borderId="0" xfId="0" applyFont="1" applyFill="1" applyBorder="1" applyAlignment="1">
      <alignment horizontal="left" wrapText="1"/>
    </xf>
    <xf numFmtId="0" fontId="14" fillId="0" borderId="0" xfId="0" applyFont="1" applyFill="1" applyBorder="1" applyAlignment="1">
      <alignment wrapText="1"/>
    </xf>
    <xf numFmtId="0" fontId="1" fillId="0" borderId="12" xfId="0" applyFont="1" applyFill="1" applyBorder="1" applyAlignment="1">
      <alignment wrapText="1"/>
    </xf>
    <xf numFmtId="0" fontId="0" fillId="0" borderId="11" xfId="0" applyFont="1" applyFill="1" applyBorder="1" applyAlignment="1">
      <alignment wrapText="1"/>
    </xf>
    <xf numFmtId="0" fontId="1" fillId="0" borderId="0" xfId="0" applyFont="1" applyFill="1" applyAlignment="1">
      <alignment/>
    </xf>
    <xf numFmtId="0" fontId="20" fillId="0" borderId="0" xfId="0" applyFont="1" applyFill="1" applyAlignment="1">
      <alignment/>
    </xf>
    <xf numFmtId="0" fontId="21" fillId="0" borderId="0" xfId="58" applyFont="1" applyFill="1">
      <alignment/>
      <protection/>
    </xf>
    <xf numFmtId="0" fontId="5" fillId="0" borderId="0" xfId="0" applyFont="1" applyBorder="1" applyAlignment="1">
      <alignment/>
    </xf>
    <xf numFmtId="0" fontId="21" fillId="0" borderId="0" xfId="58" applyFont="1" applyFill="1" applyBorder="1">
      <alignment/>
      <protection/>
    </xf>
    <xf numFmtId="0" fontId="0" fillId="0" borderId="0" xfId="0" applyFont="1" applyFill="1" applyBorder="1" applyAlignment="1">
      <alignment textRotation="90" wrapText="1"/>
    </xf>
    <xf numFmtId="0" fontId="14" fillId="0" borderId="0" xfId="58" applyFont="1" applyFill="1" applyBorder="1" applyAlignment="1">
      <alignment horizontal="right"/>
      <protection/>
    </xf>
    <xf numFmtId="0" fontId="1" fillId="0" borderId="0" xfId="0" applyFont="1" applyBorder="1" applyAlignment="1">
      <alignment/>
    </xf>
    <xf numFmtId="0" fontId="22" fillId="0" borderId="11" xfId="58" applyFont="1" applyFill="1" applyBorder="1" applyAlignment="1">
      <alignment horizontal="center" vertical="center" wrapText="1"/>
      <protection/>
    </xf>
    <xf numFmtId="0" fontId="0" fillId="0" borderId="0" xfId="0" applyBorder="1" applyAlignment="1">
      <alignment horizontal="center"/>
    </xf>
    <xf numFmtId="0" fontId="0" fillId="0" borderId="0" xfId="0" applyAlignment="1">
      <alignment horizontal="center"/>
    </xf>
    <xf numFmtId="0" fontId="1" fillId="0" borderId="0" xfId="54" applyFont="1" applyFill="1" applyBorder="1" applyAlignment="1">
      <alignment wrapText="1"/>
    </xf>
    <xf numFmtId="3" fontId="1" fillId="0" borderId="0" xfId="54" applyNumberFormat="1" applyFont="1" applyFill="1" applyBorder="1" applyAlignment="1">
      <alignment wrapText="1"/>
    </xf>
    <xf numFmtId="3" fontId="1" fillId="0" borderId="0" xfId="58" applyNumberFormat="1" applyFont="1" applyFill="1" applyBorder="1" applyAlignment="1">
      <alignment wrapText="1"/>
      <protection/>
    </xf>
    <xf numFmtId="3" fontId="1" fillId="0" borderId="0" xfId="58" applyNumberFormat="1" applyFont="1" applyFill="1" applyBorder="1" applyAlignment="1">
      <alignment/>
      <protection/>
    </xf>
    <xf numFmtId="0" fontId="1" fillId="0" borderId="0" xfId="58" applyFont="1" applyFill="1" applyBorder="1" applyAlignment="1">
      <alignment wrapText="1"/>
      <protection/>
    </xf>
    <xf numFmtId="3" fontId="23" fillId="0" borderId="0" xfId="58" applyNumberFormat="1" applyFont="1" applyFill="1" applyBorder="1" applyAlignment="1">
      <alignment/>
      <protection/>
    </xf>
    <xf numFmtId="3" fontId="0" fillId="0" borderId="0" xfId="58" applyNumberFormat="1" applyFont="1" applyFill="1" applyBorder="1" applyAlignment="1">
      <alignment/>
      <protection/>
    </xf>
    <xf numFmtId="0" fontId="0" fillId="0" borderId="0" xfId="0" applyFont="1" applyFill="1" applyBorder="1" applyAlignment="1">
      <alignment/>
    </xf>
    <xf numFmtId="0" fontId="0" fillId="0" borderId="0" xfId="54" applyFont="1" applyFill="1" applyBorder="1" applyAlignment="1">
      <alignment wrapText="1"/>
    </xf>
    <xf numFmtId="0" fontId="0" fillId="0" borderId="0" xfId="58" applyFont="1" applyFill="1" applyBorder="1" applyAlignment="1">
      <alignment wrapText="1"/>
      <protection/>
    </xf>
    <xf numFmtId="3" fontId="1" fillId="0" borderId="0" xfId="0" applyNumberFormat="1" applyFont="1" applyFill="1" applyBorder="1" applyAlignment="1">
      <alignment wrapText="1"/>
    </xf>
    <xf numFmtId="0" fontId="9" fillId="0" borderId="11" xfId="58" applyFont="1" applyFill="1" applyBorder="1" applyAlignment="1">
      <alignment wrapText="1"/>
      <protection/>
    </xf>
    <xf numFmtId="165" fontId="9" fillId="0" borderId="11" xfId="54" applyNumberFormat="1" applyFont="1" applyFill="1" applyBorder="1" applyAlignment="1">
      <alignment wrapText="1"/>
    </xf>
    <xf numFmtId="165" fontId="9" fillId="0" borderId="11" xfId="58" applyNumberFormat="1" applyFont="1" applyFill="1" applyBorder="1" applyAlignment="1">
      <alignment wrapText="1"/>
      <protection/>
    </xf>
    <xf numFmtId="0" fontId="9" fillId="0" borderId="0" xfId="0" applyFont="1" applyBorder="1" applyAlignment="1">
      <alignment/>
    </xf>
    <xf numFmtId="0" fontId="9" fillId="0" borderId="0" xfId="0" applyFont="1" applyAlignment="1">
      <alignment/>
    </xf>
    <xf numFmtId="9" fontId="24" fillId="0" borderId="0" xfId="0" applyNumberFormat="1" applyFont="1" applyFill="1" applyAlignment="1">
      <alignment/>
    </xf>
    <xf numFmtId="9" fontId="5" fillId="0" borderId="0" xfId="0" applyNumberFormat="1" applyFont="1" applyFill="1" applyAlignment="1">
      <alignment/>
    </xf>
    <xf numFmtId="0" fontId="18" fillId="0" borderId="0" xfId="58" applyFont="1" applyFill="1" applyAlignment="1">
      <alignment horizontal="right"/>
      <protection/>
    </xf>
    <xf numFmtId="0" fontId="18" fillId="0" borderId="0" xfId="58" applyFont="1" applyFill="1">
      <alignment/>
      <protection/>
    </xf>
    <xf numFmtId="0" fontId="18" fillId="0" borderId="0" xfId="58" applyFont="1" applyFill="1" applyBorder="1">
      <alignment/>
      <protection/>
    </xf>
    <xf numFmtId="0" fontId="25" fillId="0" borderId="0" xfId="58" applyFont="1" applyFill="1" applyBorder="1">
      <alignment/>
      <protection/>
    </xf>
    <xf numFmtId="0" fontId="10" fillId="0" borderId="0" xfId="58" applyFont="1" applyFill="1" applyBorder="1" applyAlignment="1">
      <alignment horizontal="right" vertical="top" wrapText="1"/>
      <protection/>
    </xf>
    <xf numFmtId="0" fontId="25" fillId="0" borderId="0" xfId="58" applyFont="1" applyFill="1">
      <alignment/>
      <protection/>
    </xf>
    <xf numFmtId="0" fontId="5" fillId="0" borderId="0" xfId="0" applyFont="1" applyFill="1" applyAlignment="1">
      <alignment horizontal="left"/>
    </xf>
    <xf numFmtId="0" fontId="10" fillId="0" borderId="0" xfId="58" applyFont="1" applyFill="1" applyBorder="1" applyAlignment="1">
      <alignment horizontal="right" vertical="top" wrapText="1" indent="1"/>
      <protection/>
    </xf>
    <xf numFmtId="0" fontId="5" fillId="0" borderId="0" xfId="0" applyFont="1" applyAlignment="1">
      <alignment/>
    </xf>
    <xf numFmtId="0" fontId="5" fillId="0" borderId="0" xfId="0" applyFont="1" applyAlignment="1">
      <alignment/>
    </xf>
    <xf numFmtId="0" fontId="0" fillId="0" borderId="0" xfId="0" applyFill="1" applyAlignment="1">
      <alignment/>
    </xf>
    <xf numFmtId="0" fontId="5" fillId="0" borderId="0" xfId="0" applyFont="1" applyAlignment="1">
      <alignment/>
    </xf>
    <xf numFmtId="0" fontId="26" fillId="0" borderId="0" xfId="0" applyFont="1" applyFill="1" applyAlignment="1">
      <alignment horizontal="left"/>
    </xf>
    <xf numFmtId="0" fontId="5" fillId="0" borderId="0" xfId="0" applyFont="1" applyFill="1" applyBorder="1" applyAlignment="1">
      <alignment/>
    </xf>
    <xf numFmtId="0" fontId="5" fillId="0" borderId="0" xfId="0" applyFont="1" applyFill="1" applyBorder="1" applyAlignment="1">
      <alignment textRotation="90" wrapText="1"/>
    </xf>
    <xf numFmtId="0" fontId="0" fillId="0" borderId="0" xfId="0"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0" fontId="0" fillId="0" borderId="12" xfId="0" applyFont="1" applyFill="1" applyBorder="1" applyAlignment="1">
      <alignment vertical="center" wrapText="1"/>
    </xf>
    <xf numFmtId="0" fontId="0" fillId="0" borderId="11" xfId="0" applyFont="1" applyFill="1" applyBorder="1" applyAlignment="1">
      <alignment horizontal="center" vertical="center" wrapText="1"/>
    </xf>
    <xf numFmtId="0" fontId="1" fillId="0" borderId="0" xfId="0" applyFont="1" applyFill="1" applyBorder="1" applyAlignment="1">
      <alignment wrapText="1"/>
    </xf>
    <xf numFmtId="0" fontId="0" fillId="0" borderId="0" xfId="0" applyFont="1" applyFill="1" applyBorder="1" applyAlignment="1">
      <alignment horizontal="left" wrapText="1" indent="1"/>
    </xf>
    <xf numFmtId="0" fontId="0" fillId="0" borderId="11" xfId="0" applyFont="1" applyFill="1" applyBorder="1" applyAlignment="1">
      <alignment horizontal="left" wrapText="1" indent="1"/>
    </xf>
    <xf numFmtId="3" fontId="0" fillId="0" borderId="11" xfId="0" applyNumberFormat="1" applyFont="1" applyFill="1" applyBorder="1" applyAlignment="1">
      <alignment/>
    </xf>
    <xf numFmtId="0" fontId="10" fillId="0" borderId="0" xfId="0" applyFont="1" applyBorder="1" applyAlignment="1">
      <alignment/>
    </xf>
    <xf numFmtId="9" fontId="24" fillId="0" borderId="0" xfId="0" applyNumberFormat="1" applyFont="1" applyBorder="1" applyAlignment="1">
      <alignment/>
    </xf>
    <xf numFmtId="9" fontId="5" fillId="0" borderId="0" xfId="0" applyNumberFormat="1" applyFont="1" applyBorder="1" applyAlignment="1">
      <alignment/>
    </xf>
    <xf numFmtId="1" fontId="5" fillId="0" borderId="0" xfId="0" applyNumberFormat="1" applyFont="1" applyBorder="1" applyAlignment="1">
      <alignment/>
    </xf>
    <xf numFmtId="0" fontId="1" fillId="0" borderId="0" xfId="0" applyFont="1" applyFill="1" applyBorder="1" applyAlignment="1">
      <alignment horizontal="right" wrapText="1" indent="1"/>
    </xf>
    <xf numFmtId="0" fontId="13" fillId="0" borderId="0" xfId="0" applyFont="1" applyFill="1" applyBorder="1" applyAlignment="1">
      <alignment/>
    </xf>
    <xf numFmtId="0" fontId="5" fillId="0" borderId="0" xfId="0" applyFont="1" applyFill="1" applyBorder="1" applyAlignment="1">
      <alignment horizontal="left"/>
    </xf>
    <xf numFmtId="0" fontId="10" fillId="0" borderId="0" xfId="0" applyFont="1" applyFill="1" applyBorder="1" applyAlignment="1">
      <alignment/>
    </xf>
    <xf numFmtId="0" fontId="5" fillId="0" borderId="0" xfId="0" applyFont="1" applyFill="1" applyBorder="1" applyAlignment="1">
      <alignment/>
    </xf>
    <xf numFmtId="0" fontId="0" fillId="0" borderId="0" xfId="0" applyFont="1" applyAlignment="1">
      <alignment wrapText="1"/>
    </xf>
    <xf numFmtId="0" fontId="1"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3" fontId="0" fillId="0" borderId="0" xfId="42" applyNumberFormat="1" applyFont="1" applyFill="1" applyBorder="1" applyAlignment="1">
      <alignment/>
    </xf>
    <xf numFmtId="3" fontId="0" fillId="0" borderId="0" xfId="42" applyNumberFormat="1" applyFont="1" applyFill="1" applyBorder="1" applyAlignment="1">
      <alignment horizontal="right"/>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0" fontId="1" fillId="0" borderId="11" xfId="0" applyFont="1" applyFill="1" applyBorder="1" applyAlignment="1">
      <alignment/>
    </xf>
    <xf numFmtId="3" fontId="1" fillId="0" borderId="11" xfId="0" applyNumberFormat="1" applyFont="1" applyFill="1" applyBorder="1" applyAlignment="1">
      <alignment horizontal="right"/>
    </xf>
    <xf numFmtId="3" fontId="1" fillId="0" borderId="11" xfId="42" applyNumberFormat="1" applyFont="1" applyFill="1" applyBorder="1" applyAlignment="1">
      <alignment horizontal="right"/>
    </xf>
    <xf numFmtId="0" fontId="18" fillId="0" borderId="0" xfId="58" applyFont="1" applyFill="1" applyBorder="1" applyAlignment="1">
      <alignment horizontal="right"/>
      <protection/>
    </xf>
    <xf numFmtId="9" fontId="0" fillId="0" borderId="0" xfId="62" applyFill="1" applyBorder="1" applyAlignment="1">
      <alignment/>
    </xf>
    <xf numFmtId="0" fontId="0" fillId="0" borderId="11" xfId="0" applyBorder="1" applyAlignment="1">
      <alignment/>
    </xf>
    <xf numFmtId="0" fontId="1" fillId="0" borderId="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vertical="center" wrapText="1"/>
    </xf>
    <xf numFmtId="0" fontId="7" fillId="0" borderId="0" xfId="0" applyFont="1" applyFill="1" applyBorder="1" applyAlignment="1">
      <alignment wrapText="1"/>
    </xf>
    <xf numFmtId="164" fontId="0" fillId="0" borderId="0" xfId="42" applyNumberFormat="1" applyFont="1" applyFill="1" applyBorder="1" applyAlignment="1">
      <alignment/>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0" fontId="5" fillId="0" borderId="0" xfId="0" applyFont="1" applyFill="1" applyBorder="1" applyAlignment="1">
      <alignment/>
    </xf>
    <xf numFmtId="3" fontId="28" fillId="0" borderId="11" xfId="0" applyNumberFormat="1" applyFont="1" applyFill="1" applyBorder="1" applyAlignment="1">
      <alignment/>
    </xf>
    <xf numFmtId="1" fontId="5" fillId="0" borderId="0" xfId="0" applyNumberFormat="1" applyFont="1" applyFill="1" applyAlignment="1">
      <alignment/>
    </xf>
    <xf numFmtId="0" fontId="0" fillId="0" borderId="0" xfId="0" applyFill="1" applyBorder="1" applyAlignment="1">
      <alignment vertical="top"/>
    </xf>
    <xf numFmtId="3" fontId="14" fillId="0" borderId="0" xfId="0" applyNumberFormat="1" applyFont="1" applyFill="1" applyBorder="1" applyAlignment="1">
      <alignment vertical="top"/>
    </xf>
    <xf numFmtId="3" fontId="0" fillId="0" borderId="0" xfId="0" applyNumberFormat="1" applyFont="1" applyFill="1" applyBorder="1" applyAlignment="1">
      <alignment vertical="top"/>
    </xf>
    <xf numFmtId="0" fontId="5" fillId="0" borderId="0" xfId="0" applyFont="1" applyFill="1" applyBorder="1" applyAlignment="1">
      <alignment horizontal="right"/>
    </xf>
    <xf numFmtId="0" fontId="18" fillId="0" borderId="0" xfId="0" applyFont="1" applyFill="1" applyAlignment="1">
      <alignment vertical="top" wrapText="1"/>
    </xf>
    <xf numFmtId="0" fontId="30" fillId="0" borderId="0" xfId="59" applyFont="1" applyFill="1" applyBorder="1">
      <alignment/>
      <protection/>
    </xf>
    <xf numFmtId="0" fontId="30" fillId="0" borderId="0" xfId="59" applyFont="1" applyFill="1" applyBorder="1" applyAlignment="1">
      <alignment horizontal="right"/>
      <protection/>
    </xf>
    <xf numFmtId="0" fontId="1" fillId="0" borderId="11" xfId="59" applyFont="1" applyFill="1" applyBorder="1" applyAlignment="1">
      <alignment horizontal="center" vertical="center" wrapText="1"/>
      <protection/>
    </xf>
    <xf numFmtId="3" fontId="1" fillId="0" borderId="0" xfId="59" applyNumberFormat="1" applyFont="1" applyFill="1" applyBorder="1" applyAlignment="1">
      <alignment horizontal="right" wrapText="1"/>
      <protection/>
    </xf>
    <xf numFmtId="0" fontId="1" fillId="0" borderId="0" xfId="59" applyFont="1" applyFill="1" applyBorder="1" applyAlignment="1">
      <alignment/>
      <protection/>
    </xf>
    <xf numFmtId="0" fontId="1" fillId="0" borderId="0" xfId="59" applyFont="1" applyFill="1" applyBorder="1" applyAlignment="1">
      <alignment horizontal="center" wrapText="1"/>
      <protection/>
    </xf>
    <xf numFmtId="0" fontId="0" fillId="0" borderId="0" xfId="59" applyFont="1" applyFill="1" applyBorder="1" applyAlignment="1">
      <alignment horizontal="left" indent="1"/>
      <protection/>
    </xf>
    <xf numFmtId="3" fontId="1" fillId="0" borderId="0" xfId="59" applyNumberFormat="1" applyFont="1" applyFill="1" applyBorder="1" applyAlignment="1">
      <alignment horizontal="right"/>
      <protection/>
    </xf>
    <xf numFmtId="9" fontId="24" fillId="0" borderId="0" xfId="0" applyNumberFormat="1" applyFont="1" applyBorder="1" applyAlignment="1">
      <alignment/>
    </xf>
    <xf numFmtId="9" fontId="5" fillId="0" borderId="0" xfId="0" applyNumberFormat="1" applyFont="1" applyBorder="1" applyAlignment="1">
      <alignment/>
    </xf>
    <xf numFmtId="1" fontId="5" fillId="0" borderId="0" xfId="0" applyNumberFormat="1" applyFont="1" applyBorder="1" applyAlignment="1">
      <alignment/>
    </xf>
    <xf numFmtId="0" fontId="31" fillId="0" borderId="0" xfId="59" applyFont="1" applyFill="1" applyBorder="1" applyAlignment="1">
      <alignment/>
      <protection/>
    </xf>
    <xf numFmtId="0" fontId="31" fillId="0" borderId="0" xfId="59" applyFont="1" applyFill="1" applyBorder="1">
      <alignment/>
      <protection/>
    </xf>
    <xf numFmtId="0" fontId="5" fillId="0" borderId="0" xfId="59" applyFont="1" applyFill="1" applyBorder="1">
      <alignment/>
      <protection/>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23" fillId="0" borderId="0" xfId="59" applyFont="1" applyFill="1" applyBorder="1">
      <alignment/>
      <protection/>
    </xf>
    <xf numFmtId="0" fontId="0" fillId="0" borderId="11" xfId="59" applyFont="1" applyFill="1" applyBorder="1" applyAlignment="1">
      <alignment horizontal="center" textRotation="180" wrapText="1"/>
      <protection/>
    </xf>
    <xf numFmtId="0" fontId="0" fillId="0" borderId="0" xfId="59" applyFont="1" applyFill="1" applyBorder="1">
      <alignment/>
      <protection/>
    </xf>
    <xf numFmtId="0" fontId="9" fillId="0" borderId="0" xfId="62" applyNumberFormat="1" applyFont="1" applyFill="1" applyBorder="1" applyAlignment="1">
      <alignment horizontal="right"/>
    </xf>
    <xf numFmtId="1" fontId="9" fillId="0" borderId="0" xfId="62" applyNumberFormat="1" applyFont="1" applyFill="1" applyBorder="1" applyAlignment="1">
      <alignment horizontal="right"/>
    </xf>
    <xf numFmtId="1" fontId="9" fillId="0" borderId="0" xfId="62" applyNumberFormat="1" applyFont="1" applyFill="1" applyBorder="1" applyAlignment="1">
      <alignment/>
    </xf>
    <xf numFmtId="0" fontId="1" fillId="0" borderId="11" xfId="59" applyFont="1" applyFill="1" applyBorder="1">
      <alignment/>
      <protection/>
    </xf>
    <xf numFmtId="0" fontId="20" fillId="0" borderId="11" xfId="62" applyNumberFormat="1" applyFont="1" applyFill="1" applyBorder="1" applyAlignment="1">
      <alignment horizontal="right"/>
    </xf>
    <xf numFmtId="3" fontId="20" fillId="0" borderId="11" xfId="0" applyNumberFormat="1" applyFont="1" applyFill="1" applyBorder="1" applyAlignment="1">
      <alignment horizontal="right"/>
    </xf>
    <xf numFmtId="3" fontId="20" fillId="0" borderId="11" xfId="0" applyNumberFormat="1" applyFont="1" applyFill="1" applyBorder="1" applyAlignment="1">
      <alignment/>
    </xf>
    <xf numFmtId="1" fontId="20" fillId="0" borderId="11" xfId="62" applyNumberFormat="1" applyFont="1" applyFill="1" applyBorder="1" applyAlignment="1">
      <alignment horizontal="right"/>
    </xf>
    <xf numFmtId="1" fontId="20" fillId="0" borderId="11" xfId="62" applyNumberFormat="1" applyFont="1" applyFill="1" applyBorder="1" applyAlignment="1">
      <alignment/>
    </xf>
    <xf numFmtId="0" fontId="10" fillId="0" borderId="0" xfId="0" applyFont="1" applyFill="1" applyBorder="1" applyAlignment="1">
      <alignment/>
    </xf>
    <xf numFmtId="0" fontId="7" fillId="0" borderId="0" xfId="0" applyFont="1" applyFill="1" applyBorder="1" applyAlignment="1">
      <alignment/>
    </xf>
    <xf numFmtId="1" fontId="0" fillId="0" borderId="0" xfId="0" applyNumberFormat="1" applyFont="1" applyFill="1" applyBorder="1" applyAlignment="1">
      <alignment/>
    </xf>
    <xf numFmtId="0" fontId="0" fillId="0" borderId="0" xfId="0" applyFont="1" applyFill="1" applyAlignment="1">
      <alignment/>
    </xf>
    <xf numFmtId="0" fontId="26" fillId="0" borderId="0" xfId="0" applyFont="1" applyFill="1" applyBorder="1" applyAlignment="1">
      <alignment horizontal="left"/>
    </xf>
    <xf numFmtId="0" fontId="0" fillId="0" borderId="12"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textRotation="180"/>
    </xf>
    <xf numFmtId="0" fontId="0" fillId="0" borderId="0" xfId="0" applyAlignment="1">
      <alignment textRotation="180"/>
    </xf>
    <xf numFmtId="0" fontId="0" fillId="0" borderId="11" xfId="0" applyFont="1" applyFill="1" applyBorder="1" applyAlignment="1">
      <alignment wrapText="1"/>
    </xf>
    <xf numFmtId="0" fontId="0" fillId="0" borderId="11" xfId="0" applyFont="1" applyFill="1" applyBorder="1" applyAlignment="1">
      <alignment horizontal="center"/>
    </xf>
    <xf numFmtId="164" fontId="20" fillId="0" borderId="0" xfId="42" applyNumberFormat="1" applyFont="1" applyFill="1" applyBorder="1" applyAlignment="1">
      <alignment horizontal="right"/>
    </xf>
    <xf numFmtId="3" fontId="1" fillId="0" borderId="0" xfId="0" applyNumberFormat="1" applyFont="1" applyFill="1" applyBorder="1" applyAlignment="1">
      <alignment/>
    </xf>
    <xf numFmtId="164" fontId="20" fillId="0" borderId="0" xfId="42" applyNumberFormat="1" applyFont="1" applyFill="1" applyBorder="1" applyAlignment="1">
      <alignment/>
    </xf>
    <xf numFmtId="1" fontId="20"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0" fontId="0" fillId="0" borderId="0" xfId="0" applyFont="1" applyFill="1" applyBorder="1" applyAlignment="1">
      <alignment horizontal="right" wrapText="1" indent="1"/>
    </xf>
    <xf numFmtId="164" fontId="9" fillId="0" borderId="0" xfId="42" applyNumberFormat="1" applyFont="1" applyFill="1" applyBorder="1" applyAlignment="1">
      <alignment horizontal="right"/>
    </xf>
    <xf numFmtId="3" fontId="0" fillId="0" borderId="0" xfId="0" applyNumberFormat="1" applyFont="1" applyFill="1" applyBorder="1" applyAlignment="1">
      <alignment/>
    </xf>
    <xf numFmtId="164" fontId="9" fillId="0" borderId="0" xfId="42" applyNumberFormat="1" applyFont="1" applyFill="1" applyBorder="1" applyAlignment="1">
      <alignment/>
    </xf>
    <xf numFmtId="0" fontId="0" fillId="0" borderId="11" xfId="0" applyFont="1" applyFill="1" applyBorder="1" applyAlignment="1">
      <alignment horizontal="right" wrapText="1" indent="1"/>
    </xf>
    <xf numFmtId="164" fontId="9" fillId="0" borderId="11" xfId="42" applyNumberFormat="1" applyFont="1" applyFill="1" applyBorder="1" applyAlignment="1">
      <alignment horizontal="right"/>
    </xf>
    <xf numFmtId="3" fontId="0" fillId="0" borderId="11" xfId="0" applyNumberFormat="1" applyFont="1" applyFill="1" applyBorder="1" applyAlignment="1">
      <alignment/>
    </xf>
    <xf numFmtId="164" fontId="9" fillId="0" borderId="11" xfId="42" applyNumberFormat="1" applyFont="1" applyFill="1" applyBorder="1" applyAlignment="1">
      <alignment/>
    </xf>
    <xf numFmtId="1" fontId="32" fillId="0" borderId="0" xfId="0" applyNumberFormat="1" applyFont="1" applyFill="1" applyBorder="1" applyAlignment="1">
      <alignment/>
    </xf>
    <xf numFmtId="1" fontId="24" fillId="0" borderId="0" xfId="0" applyNumberFormat="1" applyFont="1" applyBorder="1" applyAlignment="1">
      <alignment/>
    </xf>
    <xf numFmtId="0" fontId="7" fillId="0" borderId="0" xfId="0" applyFont="1" applyFill="1" applyBorder="1" applyAlignment="1">
      <alignment/>
    </xf>
    <xf numFmtId="0" fontId="24" fillId="0" borderId="0" xfId="0" applyFont="1" applyFill="1" applyBorder="1" applyAlignment="1">
      <alignment horizontal="right"/>
    </xf>
    <xf numFmtId="0" fontId="24" fillId="0" borderId="0" xfId="58" applyFont="1" applyFill="1" applyBorder="1" applyAlignment="1">
      <alignment horizontal="right"/>
      <protection/>
    </xf>
    <xf numFmtId="1" fontId="32" fillId="0" borderId="0" xfId="0" applyNumberFormat="1" applyFont="1" applyFill="1" applyBorder="1" applyAlignment="1">
      <alignment horizontal="right"/>
    </xf>
    <xf numFmtId="0" fontId="5" fillId="0" borderId="0" xfId="0" applyFont="1" applyBorder="1" applyAlignment="1">
      <alignment/>
    </xf>
    <xf numFmtId="0" fontId="24" fillId="0" borderId="0" xfId="0" applyFont="1" applyBorder="1" applyAlignment="1">
      <alignment/>
    </xf>
    <xf numFmtId="9" fontId="24" fillId="0" borderId="0" xfId="62" applyFont="1" applyFill="1" applyBorder="1" applyAlignment="1">
      <alignment horizontal="right"/>
    </xf>
    <xf numFmtId="3" fontId="11" fillId="0" borderId="0" xfId="0" applyNumberFormat="1" applyFont="1" applyFill="1" applyBorder="1" applyAlignment="1">
      <alignment/>
    </xf>
    <xf numFmtId="9" fontId="18" fillId="0" borderId="0" xfId="62" applyFont="1" applyFill="1" applyBorder="1" applyAlignment="1">
      <alignment horizontal="right"/>
    </xf>
    <xf numFmtId="0" fontId="33" fillId="0" borderId="0" xfId="0" applyFont="1" applyFill="1" applyBorder="1" applyAlignment="1">
      <alignment/>
    </xf>
    <xf numFmtId="3" fontId="22" fillId="0" borderId="0" xfId="0" applyNumberFormat="1" applyFont="1" applyFill="1" applyBorder="1" applyAlignment="1">
      <alignment/>
    </xf>
    <xf numFmtId="164" fontId="20" fillId="0" borderId="0" xfId="42" applyNumberFormat="1" applyFont="1" applyFill="1" applyBorder="1" applyAlignment="1">
      <alignment/>
    </xf>
    <xf numFmtId="3" fontId="14" fillId="0" borderId="0" xfId="0" applyNumberFormat="1" applyFont="1" applyFill="1" applyBorder="1" applyAlignment="1">
      <alignment/>
    </xf>
    <xf numFmtId="164" fontId="9" fillId="0" borderId="0" xfId="42" applyNumberFormat="1" applyFont="1" applyFill="1" applyBorder="1" applyAlignment="1">
      <alignment/>
    </xf>
    <xf numFmtId="3" fontId="14" fillId="0" borderId="11" xfId="0" applyNumberFormat="1" applyFont="1" applyFill="1" applyBorder="1" applyAlignment="1">
      <alignment/>
    </xf>
    <xf numFmtId="164" fontId="9" fillId="0" borderId="11" xfId="42" applyNumberFormat="1" applyFont="1" applyFill="1" applyBorder="1" applyAlignment="1">
      <alignment/>
    </xf>
    <xf numFmtId="9" fontId="24" fillId="0" borderId="0" xfId="0" applyNumberFormat="1" applyFont="1" applyFill="1" applyBorder="1" applyAlignment="1">
      <alignment/>
    </xf>
    <xf numFmtId="1" fontId="5" fillId="0" borderId="0" xfId="0" applyNumberFormat="1" applyFont="1" applyFill="1" applyBorder="1" applyAlignment="1">
      <alignment/>
    </xf>
    <xf numFmtId="9" fontId="5" fillId="0" borderId="0" xfId="0" applyNumberFormat="1" applyFont="1" applyFill="1" applyBorder="1" applyAlignment="1">
      <alignment/>
    </xf>
    <xf numFmtId="164" fontId="34" fillId="0" borderId="0" xfId="42" applyNumberFormat="1" applyFont="1" applyFill="1" applyBorder="1" applyAlignment="1">
      <alignment/>
    </xf>
    <xf numFmtId="0" fontId="0" fillId="0" borderId="0" xfId="0" applyFill="1" applyBorder="1" applyAlignment="1">
      <alignment horizontal="right"/>
    </xf>
    <xf numFmtId="0" fontId="22" fillId="0" borderId="11" xfId="0" applyFont="1" applyFill="1" applyBorder="1" applyAlignment="1">
      <alignment horizontal="center" vertical="center"/>
    </xf>
    <xf numFmtId="0" fontId="0" fillId="0" borderId="12" xfId="0" applyFont="1" applyFill="1" applyBorder="1" applyAlignment="1">
      <alignment/>
    </xf>
    <xf numFmtId="0" fontId="9" fillId="0" borderId="0" xfId="62" applyNumberFormat="1" applyFont="1" applyFill="1" applyBorder="1" applyAlignment="1">
      <alignment/>
    </xf>
    <xf numFmtId="1" fontId="9" fillId="0" borderId="0" xfId="42" applyNumberFormat="1" applyFont="1" applyFill="1" applyBorder="1" applyAlignment="1">
      <alignment horizontal="right"/>
    </xf>
    <xf numFmtId="2" fontId="9" fillId="0" borderId="0" xfId="62" applyNumberFormat="1" applyFont="1" applyFill="1" applyBorder="1" applyAlignment="1">
      <alignment horizontal="center"/>
    </xf>
    <xf numFmtId="1" fontId="9" fillId="0" borderId="0" xfId="62" applyNumberFormat="1" applyFont="1" applyFill="1" applyBorder="1" applyAlignment="1">
      <alignment horizontal="center"/>
    </xf>
    <xf numFmtId="164" fontId="20" fillId="0" borderId="11" xfId="42" applyNumberFormat="1" applyFont="1" applyFill="1" applyBorder="1" applyAlignment="1">
      <alignment/>
    </xf>
    <xf numFmtId="164" fontId="1" fillId="0" borderId="11" xfId="42" applyNumberFormat="1" applyFont="1" applyFill="1" applyBorder="1" applyAlignment="1">
      <alignment/>
    </xf>
    <xf numFmtId="164" fontId="20" fillId="0" borderId="11" xfId="42" applyNumberFormat="1" applyFont="1" applyFill="1" applyBorder="1" applyAlignment="1">
      <alignment horizontal="right"/>
    </xf>
    <xf numFmtId="43" fontId="0" fillId="0" borderId="0" xfId="42" applyNumberFormat="1" applyAlignment="1">
      <alignment/>
    </xf>
    <xf numFmtId="3" fontId="35" fillId="0" borderId="0" xfId="0" applyNumberFormat="1" applyFont="1" applyFill="1" applyBorder="1" applyAlignment="1">
      <alignment/>
    </xf>
    <xf numFmtId="3" fontId="1" fillId="0" borderId="0" xfId="0" applyNumberFormat="1" applyFont="1" applyFill="1" applyBorder="1" applyAlignment="1">
      <alignment/>
    </xf>
    <xf numFmtId="3" fontId="20" fillId="0" borderId="0" xfId="62" applyNumberFormat="1" applyFont="1" applyFill="1" applyBorder="1" applyAlignment="1">
      <alignment horizontal="right"/>
    </xf>
    <xf numFmtId="3" fontId="36" fillId="0" borderId="0" xfId="62" applyNumberFormat="1" applyFont="1" applyFill="1" applyBorder="1" applyAlignment="1">
      <alignment horizontal="right"/>
    </xf>
    <xf numFmtId="3" fontId="1" fillId="0" borderId="0" xfId="62" applyNumberFormat="1" applyFont="1" applyFill="1" applyBorder="1" applyAlignment="1">
      <alignment horizontal="right"/>
    </xf>
    <xf numFmtId="0" fontId="20" fillId="0" borderId="0" xfId="62" applyNumberFormat="1" applyFont="1" applyFill="1" applyBorder="1" applyAlignment="1">
      <alignment horizontal="right"/>
    </xf>
    <xf numFmtId="3" fontId="9" fillId="0" borderId="0" xfId="0" applyNumberFormat="1" applyFont="1" applyFill="1" applyBorder="1" applyAlignment="1">
      <alignment/>
    </xf>
    <xf numFmtId="0" fontId="18" fillId="0" borderId="0" xfId="0" applyFont="1" applyFill="1" applyBorder="1" applyAlignment="1">
      <alignment/>
    </xf>
    <xf numFmtId="164" fontId="9" fillId="0" borderId="0" xfId="42" applyNumberFormat="1" applyFont="1" applyFill="1" applyBorder="1" applyAlignment="1">
      <alignment horizontal="right"/>
    </xf>
    <xf numFmtId="1" fontId="9" fillId="0" borderId="0" xfId="42" applyNumberFormat="1" applyFont="1" applyFill="1" applyBorder="1" applyAlignment="1">
      <alignment horizontal="right"/>
    </xf>
    <xf numFmtId="0" fontId="1" fillId="0" borderId="11" xfId="0" applyFont="1" applyFill="1" applyBorder="1" applyAlignment="1">
      <alignment/>
    </xf>
    <xf numFmtId="3" fontId="1" fillId="0" borderId="11" xfId="62" applyNumberFormat="1" applyFont="1" applyFill="1" applyBorder="1" applyAlignment="1">
      <alignment horizontal="right"/>
    </xf>
    <xf numFmtId="3" fontId="1" fillId="0" borderId="11" xfId="0" applyNumberFormat="1" applyFont="1" applyFill="1" applyBorder="1" applyAlignment="1">
      <alignment/>
    </xf>
    <xf numFmtId="3" fontId="20" fillId="0" borderId="11" xfId="0" applyNumberFormat="1" applyFont="1" applyFill="1" applyBorder="1" applyAlignment="1">
      <alignment/>
    </xf>
    <xf numFmtId="9" fontId="1" fillId="0" borderId="0" xfId="62" applyFont="1" applyFill="1" applyBorder="1" applyAlignment="1">
      <alignment/>
    </xf>
    <xf numFmtId="49" fontId="18" fillId="0" borderId="0" xfId="0" applyNumberFormat="1" applyFont="1" applyFill="1" applyBorder="1" applyAlignment="1">
      <alignment/>
    </xf>
    <xf numFmtId="49" fontId="5" fillId="0" borderId="0" xfId="0" applyNumberFormat="1" applyFont="1" applyFill="1" applyBorder="1" applyAlignment="1">
      <alignment/>
    </xf>
    <xf numFmtId="0" fontId="37" fillId="0" borderId="0" xfId="0" applyFont="1" applyFill="1" applyBorder="1" applyAlignment="1">
      <alignment horizontal="left"/>
    </xf>
    <xf numFmtId="0" fontId="0" fillId="0" borderId="0" xfId="0" applyFont="1" applyBorder="1" applyAlignment="1">
      <alignment wrapText="1"/>
    </xf>
    <xf numFmtId="3" fontId="1" fillId="0" borderId="12" xfId="0" applyNumberFormat="1" applyFont="1" applyFill="1" applyBorder="1" applyAlignment="1">
      <alignment/>
    </xf>
    <xf numFmtId="164" fontId="9" fillId="0" borderId="12" xfId="42" applyNumberFormat="1" applyFont="1" applyFill="1" applyBorder="1" applyAlignment="1">
      <alignment horizontal="right"/>
    </xf>
    <xf numFmtId="3" fontId="1" fillId="0" borderId="12" xfId="0" applyNumberFormat="1" applyFont="1" applyFill="1" applyBorder="1" applyAlignment="1">
      <alignment horizontal="right"/>
    </xf>
    <xf numFmtId="0" fontId="9" fillId="0" borderId="12" xfId="62" applyNumberFormat="1" applyFont="1" applyFill="1" applyBorder="1" applyAlignment="1">
      <alignment horizontal="right"/>
    </xf>
    <xf numFmtId="3" fontId="9" fillId="0" borderId="12" xfId="0" applyNumberFormat="1" applyFont="1" applyFill="1" applyBorder="1" applyAlignment="1">
      <alignment/>
    </xf>
    <xf numFmtId="1" fontId="9" fillId="0" borderId="12" xfId="62" applyNumberFormat="1" applyFont="1" applyFill="1" applyBorder="1" applyAlignment="1">
      <alignment/>
    </xf>
    <xf numFmtId="0" fontId="18" fillId="0" borderId="0" xfId="0" applyFont="1" applyFill="1" applyAlignment="1">
      <alignment horizontal="left" vertical="top"/>
    </xf>
    <xf numFmtId="0" fontId="1" fillId="0" borderId="0" xfId="42" applyNumberFormat="1" applyFont="1" applyFill="1" applyBorder="1" applyAlignment="1">
      <alignment/>
    </xf>
    <xf numFmtId="0" fontId="1" fillId="0" borderId="0" xfId="0" applyFont="1" applyFill="1" applyBorder="1" applyAlignment="1">
      <alignment horizontal="right" wrapText="1"/>
    </xf>
    <xf numFmtId="0" fontId="0" fillId="0" borderId="11" xfId="0" applyFont="1" applyFill="1" applyBorder="1" applyAlignment="1">
      <alignment/>
    </xf>
    <xf numFmtId="0" fontId="0" fillId="0" borderId="0" xfId="0" applyFont="1" applyFill="1" applyAlignment="1">
      <alignment vertical="top"/>
    </xf>
    <xf numFmtId="0" fontId="0"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1" fillId="0" borderId="10" xfId="0" applyFont="1" applyFill="1" applyBorder="1" applyAlignment="1">
      <alignment vertical="center" wrapText="1"/>
    </xf>
    <xf numFmtId="0" fontId="0" fillId="0" borderId="12" xfId="0" applyFont="1" applyFill="1" applyBorder="1" applyAlignment="1">
      <alignment horizontal="center" wrapText="1"/>
    </xf>
    <xf numFmtId="0" fontId="14" fillId="0" borderId="0" xfId="0" applyFont="1" applyFill="1" applyBorder="1" applyAlignment="1">
      <alignment horizontal="right" wrapText="1"/>
    </xf>
    <xf numFmtId="0" fontId="0" fillId="0" borderId="11" xfId="0" applyFont="1" applyFill="1" applyBorder="1" applyAlignment="1">
      <alignment vertical="top" wrapText="1"/>
    </xf>
    <xf numFmtId="0" fontId="14" fillId="0" borderId="0"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11" xfId="0" applyFont="1" applyFill="1" applyBorder="1" applyAlignment="1">
      <alignment horizontal="right" vertical="top" wrapText="1"/>
    </xf>
    <xf numFmtId="177" fontId="0" fillId="0" borderId="11" xfId="0" applyNumberFormat="1" applyFont="1" applyFill="1" applyBorder="1" applyAlignment="1">
      <alignment horizontal="right" vertical="top" wrapText="1"/>
    </xf>
    <xf numFmtId="0" fontId="1" fillId="0" borderId="0" xfId="0" applyFont="1" applyBorder="1" applyAlignment="1">
      <alignment/>
    </xf>
    <xf numFmtId="0" fontId="5" fillId="0" borderId="0" xfId="0" applyFont="1" applyBorder="1" applyAlignment="1">
      <alignment/>
    </xf>
    <xf numFmtId="0" fontId="1" fillId="0" borderId="10"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horizontal="left" wrapText="1"/>
    </xf>
    <xf numFmtId="0" fontId="14" fillId="0" borderId="11" xfId="0" applyFont="1" applyFill="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11" xfId="0" applyFont="1" applyBorder="1" applyAlignment="1">
      <alignment/>
    </xf>
    <xf numFmtId="0" fontId="22" fillId="0" borderId="0" xfId="0" applyFont="1" applyFill="1" applyBorder="1" applyAlignment="1">
      <alignment/>
    </xf>
    <xf numFmtId="0" fontId="14" fillId="0" borderId="11" xfId="0" applyFont="1" applyFill="1" applyBorder="1" applyAlignment="1">
      <alignment wrapText="1"/>
    </xf>
    <xf numFmtId="0" fontId="14" fillId="0" borderId="0" xfId="0" applyFont="1" applyFill="1" applyBorder="1" applyAlignment="1">
      <alignment/>
    </xf>
    <xf numFmtId="164" fontId="0" fillId="0" borderId="0" xfId="42" applyNumberFormat="1" applyFont="1" applyFill="1" applyBorder="1" applyAlignment="1">
      <alignment horizontal="right" wrapText="1"/>
    </xf>
    <xf numFmtId="164" fontId="0" fillId="0" borderId="11" xfId="42" applyNumberFormat="1" applyFont="1" applyFill="1" applyBorder="1" applyAlignment="1">
      <alignment horizontal="right" wrapText="1"/>
    </xf>
    <xf numFmtId="3" fontId="1" fillId="0" borderId="11" xfId="0" applyNumberFormat="1" applyFont="1" applyBorder="1" applyAlignment="1">
      <alignment horizontal="center"/>
    </xf>
    <xf numFmtId="3" fontId="1" fillId="0" borderId="11" xfId="0" applyNumberFormat="1" applyFont="1" applyFill="1" applyBorder="1" applyAlignment="1">
      <alignment horizontal="center"/>
    </xf>
    <xf numFmtId="0" fontId="0" fillId="0" borderId="13" xfId="0" applyFill="1" applyBorder="1" applyAlignment="1">
      <alignment/>
    </xf>
    <xf numFmtId="9" fontId="0" fillId="0" borderId="0" xfId="62" applyFont="1" applyFill="1" applyBorder="1" applyAlignment="1">
      <alignment horizontal="right" vertical="center"/>
    </xf>
    <xf numFmtId="3" fontId="0" fillId="0" borderId="0" xfId="0" applyNumberFormat="1" applyFont="1" applyBorder="1" applyAlignment="1">
      <alignment horizontal="right" vertical="center"/>
    </xf>
    <xf numFmtId="0" fontId="0" fillId="0" borderId="0" xfId="0" applyFont="1" applyFill="1" applyBorder="1" applyAlignment="1">
      <alignment horizontal="right" wrapText="1"/>
    </xf>
    <xf numFmtId="3" fontId="0" fillId="0" borderId="0" xfId="0" applyNumberFormat="1" applyFont="1" applyFill="1" applyBorder="1" applyAlignment="1">
      <alignment horizontal="right" vertical="center"/>
    </xf>
    <xf numFmtId="0" fontId="5" fillId="0" borderId="0" xfId="0" applyFont="1" applyBorder="1" applyAlignment="1">
      <alignment horizontal="left"/>
    </xf>
    <xf numFmtId="0" fontId="10" fillId="0" borderId="0" xfId="0" applyFont="1" applyFill="1" applyBorder="1" applyAlignment="1">
      <alignment horizontal="left"/>
    </xf>
    <xf numFmtId="3" fontId="0" fillId="0" borderId="0" xfId="0" applyNumberFormat="1" applyFont="1" applyBorder="1" applyAlignment="1">
      <alignment/>
    </xf>
    <xf numFmtId="0" fontId="0" fillId="0" borderId="12" xfId="0" applyBorder="1" applyAlignment="1">
      <alignment/>
    </xf>
    <xf numFmtId="9" fontId="0" fillId="0" borderId="0" xfId="62" applyBorder="1" applyAlignment="1">
      <alignment/>
    </xf>
    <xf numFmtId="0" fontId="0" fillId="0" borderId="0" xfId="0" applyFont="1" applyBorder="1" applyAlignment="1">
      <alignment horizontal="left" wrapText="1"/>
    </xf>
    <xf numFmtId="3" fontId="1" fillId="0" borderId="11"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3" fontId="1" fillId="0" borderId="11"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wrapText="1"/>
    </xf>
    <xf numFmtId="0" fontId="5" fillId="0" borderId="0" xfId="0" applyFont="1" applyFill="1" applyBorder="1" applyAlignment="1">
      <alignment horizontal="left"/>
    </xf>
    <xf numFmtId="3" fontId="0" fillId="0" borderId="0" xfId="0" applyNumberFormat="1" applyFont="1" applyBorder="1" applyAlignment="1">
      <alignment horizontal="right"/>
    </xf>
    <xf numFmtId="9" fontId="0" fillId="0" borderId="0" xfId="62" applyFont="1" applyBorder="1" applyAlignment="1">
      <alignment horizontal="right"/>
    </xf>
    <xf numFmtId="9" fontId="0" fillId="0" borderId="11" xfId="62" applyFont="1" applyBorder="1" applyAlignment="1">
      <alignment horizontal="right"/>
    </xf>
    <xf numFmtId="0" fontId="0" fillId="0" borderId="12" xfId="0" applyBorder="1" applyAlignment="1">
      <alignment horizontal="right" indent="1"/>
    </xf>
    <xf numFmtId="0" fontId="0" fillId="0" borderId="0" xfId="0" applyBorder="1" applyAlignment="1">
      <alignment horizontal="right" indent="1"/>
    </xf>
    <xf numFmtId="0" fontId="0" fillId="0" borderId="11" xfId="0" applyBorder="1" applyAlignment="1">
      <alignment horizontal="right" indent="1"/>
    </xf>
    <xf numFmtId="0" fontId="1" fillId="0" borderId="14" xfId="0" applyFont="1" applyBorder="1" applyAlignment="1">
      <alignment horizontal="center" vertical="center" wrapText="1"/>
    </xf>
    <xf numFmtId="0" fontId="0" fillId="0" borderId="13" xfId="0" applyFont="1" applyBorder="1" applyAlignment="1">
      <alignment vertical="top" wrapText="1"/>
    </xf>
    <xf numFmtId="0" fontId="0" fillId="0" borderId="0" xfId="0" applyFont="1" applyBorder="1" applyAlignment="1">
      <alignment vertical="top" wrapText="1"/>
    </xf>
    <xf numFmtId="17" fontId="0" fillId="0" borderId="0" xfId="0" applyNumberFormat="1" applyFont="1" applyBorder="1" applyAlignment="1">
      <alignment horizontal="right" vertical="top" wrapText="1"/>
    </xf>
    <xf numFmtId="0" fontId="0" fillId="0" borderId="15" xfId="0" applyFont="1" applyBorder="1" applyAlignment="1">
      <alignment vertical="top" wrapText="1"/>
    </xf>
    <xf numFmtId="0" fontId="0" fillId="0" borderId="11" xfId="0" applyFont="1" applyBorder="1" applyAlignment="1">
      <alignment vertical="top" wrapText="1"/>
    </xf>
    <xf numFmtId="17" fontId="0" fillId="0" borderId="11" xfId="0" applyNumberFormat="1" applyFont="1" applyBorder="1" applyAlignment="1">
      <alignment horizontal="right" vertical="top" wrapText="1"/>
    </xf>
    <xf numFmtId="9" fontId="1" fillId="0" borderId="12" xfId="62" applyFont="1" applyBorder="1" applyAlignment="1">
      <alignment/>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wrapText="1"/>
    </xf>
    <xf numFmtId="3" fontId="22" fillId="0" borderId="13" xfId="0" applyNumberFormat="1" applyFont="1" applyFill="1" applyBorder="1" applyAlignment="1">
      <alignment/>
    </xf>
    <xf numFmtId="3" fontId="1" fillId="0" borderId="17" xfId="0" applyNumberFormat="1" applyFont="1" applyFill="1" applyBorder="1" applyAlignment="1">
      <alignment/>
    </xf>
    <xf numFmtId="3" fontId="14" fillId="0" borderId="13" xfId="0" applyNumberFormat="1" applyFont="1" applyFill="1" applyBorder="1" applyAlignment="1">
      <alignment/>
    </xf>
    <xf numFmtId="3" fontId="14" fillId="0" borderId="15" xfId="0" applyNumberFormat="1" applyFont="1" applyFill="1" applyBorder="1" applyAlignment="1">
      <alignment/>
    </xf>
    <xf numFmtId="3" fontId="1" fillId="0" borderId="13" xfId="0" applyNumberFormat="1" applyFont="1" applyFill="1" applyBorder="1" applyAlignment="1">
      <alignment/>
    </xf>
    <xf numFmtId="3" fontId="0" fillId="0" borderId="13" xfId="0" applyNumberFormat="1" applyFont="1" applyFill="1" applyBorder="1" applyAlignment="1">
      <alignment/>
    </xf>
    <xf numFmtId="3" fontId="0" fillId="0" borderId="15" xfId="0" applyNumberFormat="1" applyFont="1" applyFill="1" applyBorder="1" applyAlignment="1">
      <alignment/>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3" fontId="1" fillId="0" borderId="20" xfId="0" applyNumberFormat="1" applyFont="1" applyFill="1" applyBorder="1" applyAlignment="1">
      <alignment/>
    </xf>
    <xf numFmtId="9" fontId="1" fillId="0" borderId="13" xfId="62" applyFont="1" applyFill="1" applyBorder="1" applyAlignment="1">
      <alignment/>
    </xf>
    <xf numFmtId="9" fontId="1" fillId="0" borderId="17" xfId="62" applyFont="1" applyFill="1" applyBorder="1" applyAlignment="1">
      <alignment/>
    </xf>
    <xf numFmtId="9" fontId="0" fillId="0" borderId="13" xfId="62" applyFont="1" applyFill="1" applyBorder="1" applyAlignment="1">
      <alignment/>
    </xf>
    <xf numFmtId="9" fontId="0" fillId="0" borderId="17" xfId="62" applyFont="1" applyFill="1" applyBorder="1" applyAlignment="1">
      <alignment/>
    </xf>
    <xf numFmtId="9" fontId="0" fillId="0" borderId="15" xfId="62" applyFont="1" applyFill="1" applyBorder="1" applyAlignment="1">
      <alignment/>
    </xf>
    <xf numFmtId="9" fontId="0" fillId="0" borderId="16" xfId="62" applyFont="1" applyFill="1" applyBorder="1" applyAlignment="1">
      <alignment/>
    </xf>
    <xf numFmtId="0" fontId="1" fillId="0" borderId="21" xfId="0" applyFont="1" applyFill="1" applyBorder="1" applyAlignment="1">
      <alignment horizontal="center" vertical="center" wrapText="1"/>
    </xf>
    <xf numFmtId="3" fontId="1" fillId="0" borderId="18" xfId="0" applyNumberFormat="1" applyFont="1" applyFill="1" applyBorder="1" applyAlignment="1">
      <alignment horizontal="right"/>
    </xf>
    <xf numFmtId="3" fontId="0" fillId="0" borderId="20" xfId="0" applyNumberFormat="1" applyFont="1" applyFill="1" applyBorder="1" applyAlignment="1">
      <alignment horizontal="right"/>
    </xf>
    <xf numFmtId="3" fontId="0" fillId="0" borderId="20" xfId="0" applyNumberFormat="1" applyFont="1" applyFill="1" applyBorder="1" applyAlignment="1">
      <alignment horizontal="right" vertical="center"/>
    </xf>
    <xf numFmtId="3" fontId="0" fillId="0" borderId="19" xfId="0" applyNumberFormat="1" applyFont="1" applyBorder="1" applyAlignment="1">
      <alignment horizontal="right" vertical="center"/>
    </xf>
    <xf numFmtId="0" fontId="1" fillId="0" borderId="21" xfId="0" applyFont="1" applyFill="1" applyBorder="1" applyAlignment="1">
      <alignment horizontal="center" vertical="center"/>
    </xf>
    <xf numFmtId="9" fontId="1" fillId="0" borderId="22" xfId="62" applyFont="1" applyBorder="1" applyAlignment="1">
      <alignment/>
    </xf>
    <xf numFmtId="9" fontId="1" fillId="0" borderId="23" xfId="62" applyFont="1" applyBorder="1" applyAlignment="1">
      <alignment/>
    </xf>
    <xf numFmtId="9" fontId="0" fillId="0" borderId="13" xfId="62" applyFont="1" applyBorder="1" applyAlignment="1">
      <alignment/>
    </xf>
    <xf numFmtId="9" fontId="0" fillId="0" borderId="17" xfId="62" applyFont="1" applyBorder="1" applyAlignment="1">
      <alignment/>
    </xf>
    <xf numFmtId="9" fontId="0" fillId="0" borderId="13" xfId="62" applyFont="1" applyBorder="1" applyAlignment="1">
      <alignment/>
    </xf>
    <xf numFmtId="9" fontId="0" fillId="0" borderId="17" xfId="62" applyFont="1" applyBorder="1" applyAlignment="1">
      <alignment/>
    </xf>
    <xf numFmtId="9" fontId="0" fillId="0" borderId="13" xfId="62" applyFont="1" applyBorder="1" applyAlignment="1">
      <alignment horizontal="right"/>
    </xf>
    <xf numFmtId="9" fontId="9" fillId="0" borderId="17" xfId="62" applyFont="1" applyBorder="1" applyAlignment="1">
      <alignment/>
    </xf>
    <xf numFmtId="9" fontId="0" fillId="0" borderId="15" xfId="62" applyFont="1" applyBorder="1" applyAlignment="1">
      <alignment/>
    </xf>
    <xf numFmtId="9" fontId="0" fillId="0" borderId="16" xfId="62" applyFont="1" applyBorder="1" applyAlignment="1">
      <alignment/>
    </xf>
    <xf numFmtId="3" fontId="1" fillId="0" borderId="20" xfId="0" applyNumberFormat="1" applyFont="1" applyFill="1" applyBorder="1" applyAlignment="1">
      <alignment horizontal="right" wrapText="1"/>
    </xf>
    <xf numFmtId="3" fontId="0" fillId="0" borderId="20" xfId="42" applyNumberFormat="1" applyFont="1" applyFill="1" applyBorder="1" applyAlignment="1">
      <alignment horizontal="right" wrapText="1"/>
    </xf>
    <xf numFmtId="3" fontId="0" fillId="0" borderId="20" xfId="0" applyNumberFormat="1" applyFont="1" applyFill="1" applyBorder="1" applyAlignment="1">
      <alignment horizontal="right" vertical="top"/>
    </xf>
    <xf numFmtId="9" fontId="1" fillId="0" borderId="13" xfId="62" applyFont="1" applyBorder="1" applyAlignment="1">
      <alignment/>
    </xf>
    <xf numFmtId="9" fontId="1" fillId="0" borderId="17" xfId="62" applyFont="1" applyBorder="1" applyAlignment="1">
      <alignment/>
    </xf>
    <xf numFmtId="3" fontId="1" fillId="0" borderId="11" xfId="0" applyNumberFormat="1" applyFont="1" applyFill="1" applyBorder="1" applyAlignment="1">
      <alignment wrapText="1"/>
    </xf>
    <xf numFmtId="0" fontId="1" fillId="0" borderId="21" xfId="0" applyFont="1" applyFill="1" applyBorder="1" applyAlignment="1">
      <alignment horizontal="center" wrapText="1"/>
    </xf>
    <xf numFmtId="0" fontId="1" fillId="0" borderId="19" xfId="0" applyFont="1" applyFill="1" applyBorder="1" applyAlignment="1">
      <alignment horizontal="center" wrapText="1"/>
    </xf>
    <xf numFmtId="3" fontId="1" fillId="0" borderId="20" xfId="0" applyNumberFormat="1" applyFont="1" applyFill="1" applyBorder="1" applyAlignment="1">
      <alignment wrapText="1"/>
    </xf>
    <xf numFmtId="0" fontId="1" fillId="0" borderId="20" xfId="0" applyFont="1" applyBorder="1" applyAlignment="1">
      <alignment/>
    </xf>
    <xf numFmtId="0" fontId="1" fillId="0" borderId="20" xfId="0" applyFont="1" applyFill="1" applyBorder="1" applyAlignment="1">
      <alignment wrapText="1"/>
    </xf>
    <xf numFmtId="3" fontId="1" fillId="0" borderId="19" xfId="0" applyNumberFormat="1" applyFont="1" applyFill="1" applyBorder="1" applyAlignment="1">
      <alignment wrapText="1"/>
    </xf>
    <xf numFmtId="0" fontId="1" fillId="0" borderId="16" xfId="0" applyFont="1" applyFill="1" applyBorder="1" applyAlignment="1">
      <alignment horizontal="center" wrapText="1"/>
    </xf>
    <xf numFmtId="0" fontId="0" fillId="0" borderId="13" xfId="0" applyFont="1" applyFill="1" applyBorder="1" applyAlignment="1">
      <alignment horizontal="right"/>
    </xf>
    <xf numFmtId="164" fontId="1" fillId="0" borderId="17" xfId="42" applyNumberFormat="1" applyFont="1" applyFill="1" applyBorder="1" applyAlignment="1">
      <alignment/>
    </xf>
    <xf numFmtId="3" fontId="0" fillId="0" borderId="13" xfId="0" applyNumberFormat="1" applyFont="1" applyFill="1" applyBorder="1" applyAlignment="1">
      <alignment horizontal="right"/>
    </xf>
    <xf numFmtId="164" fontId="0" fillId="0" borderId="13" xfId="42" applyNumberFormat="1" applyFont="1" applyFill="1" applyBorder="1" applyAlignment="1">
      <alignment wrapText="1"/>
    </xf>
    <xf numFmtId="3" fontId="1" fillId="0" borderId="17" xfId="0" applyNumberFormat="1" applyFont="1" applyFill="1" applyBorder="1" applyAlignment="1">
      <alignment horizontal="right" wrapText="1"/>
    </xf>
    <xf numFmtId="0" fontId="0" fillId="0" borderId="13" xfId="0" applyFont="1" applyFill="1" applyBorder="1" applyAlignment="1">
      <alignment horizontal="right" wrapText="1"/>
    </xf>
    <xf numFmtId="0" fontId="1" fillId="0" borderId="17" xfId="0" applyFont="1" applyFill="1" applyBorder="1" applyAlignment="1">
      <alignment wrapText="1"/>
    </xf>
    <xf numFmtId="3" fontId="0" fillId="0" borderId="15" xfId="0" applyNumberFormat="1" applyFont="1" applyFill="1" applyBorder="1" applyAlignment="1">
      <alignment horizontal="right"/>
    </xf>
    <xf numFmtId="3" fontId="1" fillId="0" borderId="16" xfId="0" applyNumberFormat="1" applyFont="1" applyFill="1" applyBorder="1" applyAlignment="1">
      <alignment/>
    </xf>
    <xf numFmtId="9" fontId="0" fillId="0" borderId="13" xfId="62" applyFont="1" applyFill="1" applyBorder="1" applyAlignment="1">
      <alignment horizontal="center"/>
    </xf>
    <xf numFmtId="9" fontId="0" fillId="0" borderId="17" xfId="62" applyFont="1" applyFill="1" applyBorder="1" applyAlignment="1">
      <alignment horizontal="center"/>
    </xf>
    <xf numFmtId="0" fontId="22" fillId="0" borderId="19" xfId="58" applyFont="1" applyFill="1" applyBorder="1" applyAlignment="1">
      <alignment horizontal="center" vertical="center" wrapText="1"/>
      <protection/>
    </xf>
    <xf numFmtId="3" fontId="1" fillId="0" borderId="20" xfId="54" applyNumberFormat="1" applyFont="1" applyFill="1" applyBorder="1" applyAlignment="1">
      <alignment wrapText="1"/>
    </xf>
    <xf numFmtId="3" fontId="1" fillId="0" borderId="20" xfId="58" applyNumberFormat="1" applyFont="1" applyFill="1" applyBorder="1" applyAlignment="1">
      <alignment wrapText="1"/>
      <protection/>
    </xf>
    <xf numFmtId="165" fontId="9" fillId="0" borderId="19" xfId="54" applyNumberFormat="1" applyFont="1" applyFill="1" applyBorder="1" applyAlignment="1">
      <alignment wrapText="1"/>
    </xf>
    <xf numFmtId="165" fontId="9" fillId="0" borderId="19" xfId="58" applyNumberFormat="1" applyFont="1" applyFill="1" applyBorder="1" applyAlignment="1">
      <alignment wrapText="1"/>
      <protection/>
    </xf>
    <xf numFmtId="0" fontId="22" fillId="0" borderId="16" xfId="58" applyFont="1" applyFill="1" applyBorder="1" applyAlignment="1">
      <alignment horizontal="center" vertical="center" wrapText="1"/>
      <protection/>
    </xf>
    <xf numFmtId="3" fontId="1" fillId="0" borderId="13" xfId="42" applyNumberFormat="1" applyFont="1" applyFill="1" applyBorder="1" applyAlignment="1">
      <alignment/>
    </xf>
    <xf numFmtId="3" fontId="1" fillId="0" borderId="17" xfId="58" applyNumberFormat="1" applyFont="1" applyFill="1" applyBorder="1" applyAlignment="1">
      <alignment/>
      <protection/>
    </xf>
    <xf numFmtId="3" fontId="0" fillId="0" borderId="13" xfId="58" applyNumberFormat="1" applyFont="1" applyFill="1" applyBorder="1" applyAlignment="1">
      <alignment/>
      <protection/>
    </xf>
    <xf numFmtId="3" fontId="0" fillId="0" borderId="17" xfId="58" applyNumberFormat="1" applyFont="1" applyFill="1" applyBorder="1" applyAlignment="1">
      <alignment/>
      <protection/>
    </xf>
    <xf numFmtId="3" fontId="1" fillId="0" borderId="13" xfId="58" applyNumberFormat="1" applyFont="1" applyFill="1" applyBorder="1" applyAlignment="1">
      <alignment/>
      <protection/>
    </xf>
    <xf numFmtId="165" fontId="9" fillId="0" borderId="15" xfId="58" applyNumberFormat="1" applyFont="1" applyFill="1" applyBorder="1" applyAlignment="1">
      <alignment wrapText="1"/>
      <protection/>
    </xf>
    <xf numFmtId="165" fontId="9" fillId="0" borderId="16" xfId="58" applyNumberFormat="1" applyFont="1" applyFill="1" applyBorder="1" applyAlignment="1">
      <alignment wrapText="1"/>
      <protection/>
    </xf>
    <xf numFmtId="0" fontId="0" fillId="0" borderId="17" xfId="0" applyFont="1" applyFill="1" applyBorder="1" applyAlignment="1">
      <alignment/>
    </xf>
    <xf numFmtId="3" fontId="1" fillId="0" borderId="19" xfId="0" applyNumberFormat="1" applyFont="1" applyFill="1" applyBorder="1" applyAlignment="1">
      <alignment/>
    </xf>
    <xf numFmtId="3" fontId="1" fillId="0" borderId="0" xfId="0" applyNumberFormat="1" applyFont="1" applyFill="1" applyBorder="1" applyAlignment="1">
      <alignment vertical="center"/>
    </xf>
    <xf numFmtId="3" fontId="1" fillId="0" borderId="0" xfId="42" applyNumberFormat="1" applyFont="1" applyFill="1" applyBorder="1" applyAlignment="1">
      <alignment horizontal="right"/>
    </xf>
    <xf numFmtId="3" fontId="1" fillId="0" borderId="0" xfId="42" applyNumberFormat="1" applyFont="1" applyFill="1" applyBorder="1" applyAlignment="1">
      <alignment horizontal="right" vertical="center"/>
    </xf>
    <xf numFmtId="3" fontId="1" fillId="0" borderId="20" xfId="0" applyNumberFormat="1" applyFont="1" applyFill="1" applyBorder="1" applyAlignment="1">
      <alignment horizontal="right"/>
    </xf>
    <xf numFmtId="3" fontId="1" fillId="0" borderId="20" xfId="0" applyNumberFormat="1" applyFont="1" applyFill="1" applyBorder="1" applyAlignment="1">
      <alignment horizontal="right" vertical="center"/>
    </xf>
    <xf numFmtId="3" fontId="1" fillId="0" borderId="19" xfId="0" applyNumberFormat="1" applyFont="1" applyFill="1" applyBorder="1" applyAlignment="1">
      <alignment horizontal="right"/>
    </xf>
    <xf numFmtId="3" fontId="0" fillId="0" borderId="13" xfId="0" applyNumberFormat="1" applyFont="1" applyFill="1" applyBorder="1" applyAlignment="1">
      <alignment vertical="center"/>
    </xf>
    <xf numFmtId="3" fontId="1" fillId="0" borderId="17" xfId="0" applyNumberFormat="1" applyFont="1" applyFill="1" applyBorder="1" applyAlignment="1">
      <alignment vertical="center"/>
    </xf>
    <xf numFmtId="3" fontId="1" fillId="0" borderId="15" xfId="0" applyNumberFormat="1" applyFont="1" applyFill="1" applyBorder="1" applyAlignment="1">
      <alignment/>
    </xf>
    <xf numFmtId="3" fontId="20" fillId="0" borderId="0" xfId="0" applyNumberFormat="1" applyFont="1" applyFill="1" applyBorder="1" applyAlignment="1">
      <alignment/>
    </xf>
    <xf numFmtId="0" fontId="1" fillId="0" borderId="0" xfId="0" applyFont="1" applyFill="1" applyBorder="1" applyAlignment="1">
      <alignment vertical="top"/>
    </xf>
    <xf numFmtId="0" fontId="10" fillId="0" borderId="0" xfId="0" applyFont="1" applyFill="1" applyAlignment="1">
      <alignment vertical="top"/>
    </xf>
    <xf numFmtId="0" fontId="1" fillId="0" borderId="0" xfId="0" applyFont="1" applyAlignment="1">
      <alignment vertical="top" wrapText="1"/>
    </xf>
    <xf numFmtId="3" fontId="0" fillId="0" borderId="20" xfId="0" applyNumberFormat="1" applyFont="1" applyFill="1" applyBorder="1" applyAlignment="1">
      <alignment wrapText="1"/>
    </xf>
    <xf numFmtId="3" fontId="20" fillId="0" borderId="20" xfId="0" applyNumberFormat="1" applyFont="1" applyFill="1" applyBorder="1" applyAlignment="1">
      <alignment/>
    </xf>
    <xf numFmtId="3" fontId="10" fillId="0" borderId="20" xfId="0" applyNumberFormat="1" applyFont="1" applyFill="1" applyBorder="1" applyAlignment="1">
      <alignment/>
    </xf>
    <xf numFmtId="3" fontId="9" fillId="0" borderId="13" xfId="0" applyNumberFormat="1" applyFont="1" applyFill="1" applyBorder="1" applyAlignment="1">
      <alignment/>
    </xf>
    <xf numFmtId="3" fontId="20" fillId="0" borderId="17" xfId="0" applyNumberFormat="1" applyFont="1" applyFill="1" applyBorder="1" applyAlignment="1">
      <alignment/>
    </xf>
    <xf numFmtId="3" fontId="0" fillId="0" borderId="13" xfId="0" applyNumberFormat="1" applyFont="1" applyFill="1" applyBorder="1" applyAlignment="1">
      <alignment wrapText="1"/>
    </xf>
    <xf numFmtId="3" fontId="1" fillId="0" borderId="17" xfId="0" applyNumberFormat="1" applyFont="1" applyFill="1" applyBorder="1" applyAlignment="1">
      <alignment wrapText="1"/>
    </xf>
    <xf numFmtId="3" fontId="0" fillId="0" borderId="15" xfId="0" applyNumberFormat="1" applyFont="1" applyFill="1" applyBorder="1" applyAlignment="1">
      <alignment/>
    </xf>
    <xf numFmtId="0" fontId="0" fillId="0" borderId="0" xfId="0" applyFont="1" applyBorder="1" applyAlignment="1">
      <alignment/>
    </xf>
    <xf numFmtId="3" fontId="0" fillId="0" borderId="0" xfId="0" applyNumberFormat="1" applyFont="1" applyFill="1" applyBorder="1" applyAlignment="1">
      <alignment horizontal="right"/>
    </xf>
    <xf numFmtId="3" fontId="0" fillId="0" borderId="0" xfId="59" applyNumberFormat="1" applyFont="1" applyFill="1" applyBorder="1" applyAlignment="1">
      <alignment horizontal="right"/>
      <protection/>
    </xf>
    <xf numFmtId="3" fontId="1" fillId="0" borderId="0" xfId="0" applyNumberFormat="1" applyFont="1" applyFill="1" applyBorder="1" applyAlignment="1">
      <alignment horizontal="right"/>
    </xf>
    <xf numFmtId="177" fontId="0" fillId="0" borderId="11" xfId="58" applyNumberFormat="1" applyFont="1" applyFill="1" applyBorder="1" applyAlignment="1">
      <alignment horizontal="right"/>
      <protection/>
    </xf>
    <xf numFmtId="0" fontId="0" fillId="0" borderId="11" xfId="0" applyFont="1" applyBorder="1" applyAlignment="1">
      <alignment/>
    </xf>
    <xf numFmtId="177" fontId="1" fillId="0" borderId="11" xfId="58" applyNumberFormat="1" applyFont="1" applyFill="1" applyBorder="1" applyAlignment="1">
      <alignment horizontal="right"/>
      <protection/>
    </xf>
    <xf numFmtId="1" fontId="10" fillId="0" borderId="0" xfId="0" applyNumberFormat="1" applyFont="1" applyBorder="1" applyAlignment="1">
      <alignment/>
    </xf>
    <xf numFmtId="0" fontId="39" fillId="0" borderId="0" xfId="59" applyFont="1" applyFill="1" applyBorder="1">
      <alignment/>
      <protection/>
    </xf>
    <xf numFmtId="0" fontId="39" fillId="0" borderId="0" xfId="59" applyFont="1" applyFill="1" applyBorder="1" applyAlignment="1">
      <alignment horizontal="right"/>
      <protection/>
    </xf>
    <xf numFmtId="0" fontId="1" fillId="0" borderId="0" xfId="0" applyFont="1" applyFill="1" applyBorder="1" applyAlignment="1">
      <alignment/>
    </xf>
    <xf numFmtId="0" fontId="40" fillId="0" borderId="0" xfId="59" applyFont="1" applyFill="1" applyBorder="1">
      <alignment/>
      <protection/>
    </xf>
    <xf numFmtId="0" fontId="1" fillId="0" borderId="0" xfId="0" applyFont="1" applyAlignment="1">
      <alignment/>
    </xf>
    <xf numFmtId="0" fontId="1" fillId="0" borderId="19" xfId="59" applyFont="1" applyFill="1" applyBorder="1" applyAlignment="1">
      <alignment horizontal="center" vertical="center" wrapText="1"/>
      <protection/>
    </xf>
    <xf numFmtId="3" fontId="1" fillId="0" borderId="20" xfId="59" applyNumberFormat="1" applyFont="1" applyFill="1" applyBorder="1" applyAlignment="1">
      <alignment horizontal="right" wrapText="1"/>
      <protection/>
    </xf>
    <xf numFmtId="0" fontId="1" fillId="0" borderId="20" xfId="59" applyFont="1" applyFill="1" applyBorder="1" applyAlignment="1">
      <alignment horizontal="center" wrapText="1"/>
      <protection/>
    </xf>
    <xf numFmtId="177" fontId="0" fillId="0" borderId="19" xfId="58" applyNumberFormat="1" applyFont="1" applyFill="1" applyBorder="1" applyAlignment="1">
      <alignment horizontal="right"/>
      <protection/>
    </xf>
    <xf numFmtId="0" fontId="1" fillId="0" borderId="15" xfId="59" applyFont="1" applyFill="1" applyBorder="1" applyAlignment="1">
      <alignment horizontal="center" vertical="center" wrapText="1"/>
      <protection/>
    </xf>
    <xf numFmtId="0" fontId="1" fillId="0" borderId="16" xfId="59" applyFont="1" applyFill="1" applyBorder="1" applyAlignment="1">
      <alignment horizontal="center" vertical="center" wrapText="1"/>
      <protection/>
    </xf>
    <xf numFmtId="3" fontId="1" fillId="0" borderId="13" xfId="59" applyNumberFormat="1" applyFont="1" applyFill="1" applyBorder="1" applyAlignment="1">
      <alignment horizontal="right" wrapText="1"/>
      <protection/>
    </xf>
    <xf numFmtId="3" fontId="1" fillId="0" borderId="17" xfId="59" applyNumberFormat="1" applyFont="1" applyFill="1" applyBorder="1" applyAlignment="1">
      <alignment horizontal="right" wrapText="1"/>
      <protection/>
    </xf>
    <xf numFmtId="0" fontId="1" fillId="0" borderId="13" xfId="59" applyFont="1" applyFill="1" applyBorder="1" applyAlignment="1">
      <alignment horizontal="center" wrapText="1"/>
      <protection/>
    </xf>
    <xf numFmtId="0" fontId="1" fillId="0" borderId="17" xfId="59" applyFont="1" applyFill="1" applyBorder="1" applyAlignment="1">
      <alignment horizontal="center" wrapText="1"/>
      <protection/>
    </xf>
    <xf numFmtId="3" fontId="0" fillId="0" borderId="13" xfId="0" applyNumberFormat="1" applyFont="1" applyFill="1" applyBorder="1" applyAlignment="1">
      <alignment horizontal="right"/>
    </xf>
    <xf numFmtId="3" fontId="1" fillId="0" borderId="17" xfId="0" applyNumberFormat="1" applyFont="1" applyFill="1" applyBorder="1" applyAlignment="1">
      <alignment horizontal="right"/>
    </xf>
    <xf numFmtId="3" fontId="1" fillId="0" borderId="13" xfId="0" applyNumberFormat="1" applyFont="1" applyFill="1" applyBorder="1" applyAlignment="1">
      <alignment horizontal="right"/>
    </xf>
    <xf numFmtId="177" fontId="0" fillId="0" borderId="15" xfId="58" applyNumberFormat="1" applyFont="1" applyFill="1" applyBorder="1" applyAlignment="1">
      <alignment horizontal="right"/>
      <protection/>
    </xf>
    <xf numFmtId="177" fontId="1" fillId="0" borderId="16" xfId="58" applyNumberFormat="1" applyFont="1" applyFill="1" applyBorder="1" applyAlignment="1">
      <alignment horizontal="right"/>
      <protection/>
    </xf>
    <xf numFmtId="0" fontId="0" fillId="0" borderId="15"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23" fillId="0" borderId="15" xfId="59" applyFont="1" applyFill="1" applyBorder="1" applyAlignment="1">
      <alignment horizontal="right"/>
      <protection/>
    </xf>
    <xf numFmtId="0" fontId="0" fillId="0" borderId="15" xfId="59" applyFont="1" applyFill="1" applyBorder="1" applyAlignment="1">
      <alignment horizontal="center" textRotation="180" wrapText="1"/>
      <protection/>
    </xf>
    <xf numFmtId="0" fontId="0" fillId="0" borderId="16" xfId="59" applyFont="1" applyFill="1" applyBorder="1" applyAlignment="1">
      <alignment horizontal="center" textRotation="180" wrapText="1"/>
      <protection/>
    </xf>
    <xf numFmtId="0" fontId="9" fillId="0" borderId="13" xfId="62" applyNumberFormat="1" applyFont="1" applyFill="1" applyBorder="1" applyAlignment="1">
      <alignment horizontal="right"/>
    </xf>
    <xf numFmtId="0" fontId="9" fillId="0" borderId="17" xfId="62" applyNumberFormat="1" applyFont="1" applyFill="1" applyBorder="1" applyAlignment="1">
      <alignment horizontal="right"/>
    </xf>
    <xf numFmtId="0" fontId="20" fillId="0" borderId="15" xfId="62" applyNumberFormat="1" applyFont="1" applyFill="1" applyBorder="1" applyAlignment="1">
      <alignment horizontal="right"/>
    </xf>
    <xf numFmtId="0" fontId="20" fillId="0" borderId="16" xfId="62" applyNumberFormat="1" applyFont="1" applyFill="1" applyBorder="1" applyAlignment="1">
      <alignment horizontal="right"/>
    </xf>
    <xf numFmtId="0" fontId="0" fillId="0" borderId="11" xfId="59" applyFont="1" applyFill="1" applyBorder="1" applyAlignment="1">
      <alignment horizontal="center" textRotation="180" wrapText="1"/>
      <protection/>
    </xf>
    <xf numFmtId="0" fontId="9" fillId="0" borderId="0" xfId="62" applyNumberFormat="1" applyFont="1" applyFill="1" applyBorder="1" applyAlignment="1">
      <alignment horizontal="right"/>
    </xf>
    <xf numFmtId="0" fontId="20" fillId="0" borderId="11" xfId="62"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3" fontId="9" fillId="0" borderId="13" xfId="0" applyNumberFormat="1" applyFont="1" applyFill="1" applyBorder="1" applyAlignment="1">
      <alignment horizontal="right"/>
    </xf>
    <xf numFmtId="1" fontId="9" fillId="0" borderId="17" xfId="62" applyNumberFormat="1" applyFont="1" applyFill="1" applyBorder="1" applyAlignment="1">
      <alignment/>
    </xf>
    <xf numFmtId="3" fontId="20" fillId="0" borderId="15" xfId="0" applyNumberFormat="1" applyFont="1" applyFill="1" applyBorder="1" applyAlignment="1">
      <alignment horizontal="right"/>
    </xf>
    <xf numFmtId="1" fontId="20" fillId="0" borderId="16" xfId="62" applyNumberFormat="1" applyFont="1" applyFill="1" applyBorder="1" applyAlignment="1">
      <alignment/>
    </xf>
    <xf numFmtId="0" fontId="0" fillId="0" borderId="16" xfId="0" applyFont="1" applyFill="1" applyBorder="1" applyAlignment="1">
      <alignment horizontal="center"/>
    </xf>
    <xf numFmtId="3" fontId="1" fillId="0" borderId="13" xfId="0" applyNumberFormat="1" applyFont="1" applyFill="1" applyBorder="1" applyAlignment="1">
      <alignment horizontal="right"/>
    </xf>
    <xf numFmtId="164" fontId="20" fillId="0" borderId="17" xfId="42" applyNumberFormat="1" applyFont="1" applyFill="1" applyBorder="1" applyAlignment="1">
      <alignment horizontal="right"/>
    </xf>
    <xf numFmtId="164" fontId="9" fillId="0" borderId="17" xfId="42" applyNumberFormat="1" applyFont="1" applyFill="1" applyBorder="1" applyAlignment="1">
      <alignment horizontal="right"/>
    </xf>
    <xf numFmtId="164" fontId="9" fillId="0" borderId="16" xfId="42" applyNumberFormat="1" applyFont="1" applyFill="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textRotation="180" wrapText="1"/>
    </xf>
    <xf numFmtId="0" fontId="0" fillId="0" borderId="22" xfId="0" applyFont="1" applyFill="1" applyBorder="1" applyAlignment="1">
      <alignment horizontal="center" textRotation="180"/>
    </xf>
    <xf numFmtId="0" fontId="0" fillId="0" borderId="12" xfId="0" applyFont="1" applyFill="1" applyBorder="1" applyAlignment="1">
      <alignment horizontal="center" textRotation="180"/>
    </xf>
    <xf numFmtId="0" fontId="0" fillId="0" borderId="23" xfId="0" applyFont="1" applyFill="1" applyBorder="1" applyAlignment="1">
      <alignment horizontal="center" vertical="top" textRotation="180"/>
    </xf>
    <xf numFmtId="0" fontId="0" fillId="0" borderId="12" xfId="0" applyFont="1" applyFill="1" applyBorder="1" applyAlignment="1">
      <alignment horizontal="center" vertical="top" textRotation="180"/>
    </xf>
    <xf numFmtId="0" fontId="0" fillId="0" borderId="13" xfId="0" applyFont="1" applyFill="1" applyBorder="1" applyAlignment="1">
      <alignment horizontal="center" textRotation="180"/>
    </xf>
    <xf numFmtId="0" fontId="0" fillId="0" borderId="0" xfId="0" applyFont="1" applyFill="1" applyBorder="1" applyAlignment="1">
      <alignment horizontal="center" textRotation="180"/>
    </xf>
    <xf numFmtId="0" fontId="0" fillId="0" borderId="11" xfId="0" applyFont="1" applyFill="1" applyBorder="1" applyAlignment="1">
      <alignment wrapText="1"/>
    </xf>
    <xf numFmtId="0" fontId="0" fillId="0" borderId="15" xfId="0" applyFont="1" applyFill="1" applyBorder="1" applyAlignment="1">
      <alignment horizontal="center"/>
    </xf>
    <xf numFmtId="0" fontId="0" fillId="0" borderId="11" xfId="0" applyFont="1" applyFill="1" applyBorder="1" applyAlignment="1">
      <alignment horizontal="center"/>
    </xf>
    <xf numFmtId="0" fontId="0" fillId="0" borderId="16" xfId="0" applyFont="1" applyFill="1" applyBorder="1" applyAlignment="1">
      <alignment horizontal="center"/>
    </xf>
    <xf numFmtId="164" fontId="20" fillId="0" borderId="0" xfId="42" applyNumberFormat="1" applyFont="1" applyFill="1" applyBorder="1" applyAlignment="1">
      <alignment horizontal="right"/>
    </xf>
    <xf numFmtId="164" fontId="20" fillId="0" borderId="17" xfId="42" applyNumberFormat="1" applyFont="1" applyFill="1" applyBorder="1" applyAlignment="1">
      <alignment horizontal="right"/>
    </xf>
    <xf numFmtId="164" fontId="1" fillId="0" borderId="0" xfId="42" applyNumberFormat="1" applyFont="1" applyFill="1" applyBorder="1" applyAlignment="1">
      <alignment/>
    </xf>
    <xf numFmtId="164" fontId="20" fillId="0" borderId="0" xfId="42" applyNumberFormat="1" applyFont="1" applyFill="1" applyBorder="1" applyAlignment="1">
      <alignment/>
    </xf>
    <xf numFmtId="164" fontId="20" fillId="0" borderId="0" xfId="42" applyNumberFormat="1" applyFont="1" applyFill="1" applyBorder="1" applyAlignment="1">
      <alignment/>
    </xf>
    <xf numFmtId="1" fontId="20" fillId="0" borderId="0" xfId="0" applyNumberFormat="1" applyFont="1" applyFill="1" applyBorder="1" applyAlignment="1">
      <alignment horizontal="right"/>
    </xf>
    <xf numFmtId="0" fontId="20" fillId="0" borderId="0" xfId="0" applyFont="1" applyFill="1" applyBorder="1" applyAlignment="1">
      <alignment horizontal="right"/>
    </xf>
    <xf numFmtId="0" fontId="20" fillId="0" borderId="0" xfId="0" applyNumberFormat="1" applyFont="1" applyFill="1" applyBorder="1" applyAlignment="1">
      <alignment horizontal="right"/>
    </xf>
    <xf numFmtId="0" fontId="20" fillId="0" borderId="17" xfId="0" applyNumberFormat="1" applyFont="1" applyFill="1" applyBorder="1" applyAlignment="1">
      <alignment horizontal="right"/>
    </xf>
    <xf numFmtId="3" fontId="20" fillId="0" borderId="13" xfId="0" applyNumberFormat="1" applyFont="1" applyFill="1" applyBorder="1" applyAlignment="1">
      <alignment horizontal="right"/>
    </xf>
    <xf numFmtId="3" fontId="20" fillId="0" borderId="0" xfId="0" applyNumberFormat="1" applyFont="1" applyFill="1" applyBorder="1" applyAlignment="1">
      <alignment horizontal="right"/>
    </xf>
    <xf numFmtId="1" fontId="20" fillId="0" borderId="17" xfId="0" applyNumberFormat="1" applyFont="1" applyFill="1" applyBorder="1" applyAlignment="1">
      <alignment horizontal="right"/>
    </xf>
    <xf numFmtId="0" fontId="0" fillId="0" borderId="0" xfId="0" applyFont="1" applyFill="1" applyBorder="1" applyAlignment="1">
      <alignment horizontal="right" wrapText="1" indent="1"/>
    </xf>
    <xf numFmtId="3" fontId="0" fillId="0" borderId="13" xfId="0" applyNumberFormat="1" applyFont="1" applyFill="1" applyBorder="1" applyAlignment="1">
      <alignment horizontal="right"/>
    </xf>
    <xf numFmtId="164" fontId="9" fillId="0" borderId="17" xfId="42" applyNumberFormat="1" applyFont="1" applyFill="1" applyBorder="1" applyAlignment="1">
      <alignment horizontal="right"/>
    </xf>
    <xf numFmtId="3" fontId="0" fillId="0" borderId="0" xfId="0" applyNumberFormat="1" applyFont="1" applyFill="1" applyBorder="1" applyAlignment="1">
      <alignment/>
    </xf>
    <xf numFmtId="164" fontId="0" fillId="0" borderId="0" xfId="42" applyNumberFormat="1" applyFont="1" applyFill="1" applyBorder="1" applyAlignment="1">
      <alignment/>
    </xf>
    <xf numFmtId="164" fontId="9" fillId="0" borderId="0" xfId="42" applyNumberFormat="1" applyFont="1" applyFill="1" applyBorder="1" applyAlignment="1">
      <alignment/>
    </xf>
    <xf numFmtId="164" fontId="9" fillId="0" borderId="0" xfId="42" applyNumberFormat="1" applyFont="1" applyFill="1" applyBorder="1" applyAlignment="1">
      <alignment/>
    </xf>
    <xf numFmtId="1"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NumberFormat="1" applyFont="1" applyFill="1" applyBorder="1" applyAlignment="1">
      <alignment horizontal="right"/>
    </xf>
    <xf numFmtId="0" fontId="9" fillId="0" borderId="17" xfId="0" applyNumberFormat="1" applyFont="1" applyFill="1" applyBorder="1" applyAlignment="1">
      <alignment horizontal="right"/>
    </xf>
    <xf numFmtId="1" fontId="9" fillId="0" borderId="17" xfId="0" applyNumberFormat="1" applyFont="1" applyFill="1" applyBorder="1" applyAlignment="1">
      <alignment horizontal="right"/>
    </xf>
    <xf numFmtId="0" fontId="0" fillId="0" borderId="0" xfId="0" applyFont="1" applyFill="1" applyBorder="1" applyAlignment="1">
      <alignment horizontal="right" wrapText="1" indent="1"/>
    </xf>
    <xf numFmtId="0" fontId="0" fillId="0" borderId="11" xfId="0" applyFont="1" applyFill="1" applyBorder="1" applyAlignment="1">
      <alignment horizontal="right" wrapText="1" indent="1"/>
    </xf>
    <xf numFmtId="3" fontId="0" fillId="0" borderId="15" xfId="0" applyNumberFormat="1" applyFont="1" applyFill="1" applyBorder="1" applyAlignment="1">
      <alignment horizontal="right"/>
    </xf>
    <xf numFmtId="164" fontId="9" fillId="0" borderId="11" xfId="42" applyNumberFormat="1" applyFont="1" applyFill="1" applyBorder="1" applyAlignment="1">
      <alignment horizontal="right"/>
    </xf>
    <xf numFmtId="164" fontId="9" fillId="0" borderId="16" xfId="42" applyNumberFormat="1" applyFont="1" applyFill="1" applyBorder="1" applyAlignment="1">
      <alignment horizontal="right"/>
    </xf>
    <xf numFmtId="3" fontId="0" fillId="0" borderId="11" xfId="0" applyNumberFormat="1" applyFont="1" applyFill="1" applyBorder="1" applyAlignment="1">
      <alignment/>
    </xf>
    <xf numFmtId="164" fontId="0" fillId="0" borderId="11" xfId="42" applyNumberFormat="1" applyFont="1" applyFill="1" applyBorder="1" applyAlignment="1">
      <alignment/>
    </xf>
    <xf numFmtId="164" fontId="9" fillId="0" borderId="11" xfId="42" applyNumberFormat="1" applyFont="1" applyFill="1" applyBorder="1" applyAlignment="1">
      <alignment/>
    </xf>
    <xf numFmtId="164" fontId="9" fillId="0" borderId="11" xfId="42" applyNumberFormat="1" applyFont="1" applyFill="1" applyBorder="1" applyAlignment="1">
      <alignment/>
    </xf>
    <xf numFmtId="3" fontId="0" fillId="0" borderId="11" xfId="0" applyNumberFormat="1" applyFont="1" applyFill="1" applyBorder="1" applyAlignment="1">
      <alignment horizontal="right"/>
    </xf>
    <xf numFmtId="1" fontId="9" fillId="0" borderId="11" xfId="0" applyNumberFormat="1" applyFont="1" applyFill="1" applyBorder="1" applyAlignment="1">
      <alignment horizontal="right"/>
    </xf>
    <xf numFmtId="0" fontId="9" fillId="0" borderId="11" xfId="0" applyFont="1" applyFill="1" applyBorder="1" applyAlignment="1">
      <alignment horizontal="right"/>
    </xf>
    <xf numFmtId="0" fontId="9" fillId="0" borderId="11" xfId="0" applyNumberFormat="1" applyFont="1" applyFill="1" applyBorder="1" applyAlignment="1">
      <alignment horizontal="right"/>
    </xf>
    <xf numFmtId="0" fontId="9" fillId="0" borderId="16" xfId="0" applyNumberFormat="1" applyFont="1" applyFill="1" applyBorder="1" applyAlignment="1">
      <alignment horizontal="right"/>
    </xf>
    <xf numFmtId="1" fontId="9" fillId="0" borderId="16" xfId="0" applyNumberFormat="1" applyFont="1" applyFill="1" applyBorder="1" applyAlignment="1">
      <alignment horizontal="right"/>
    </xf>
    <xf numFmtId="3" fontId="1" fillId="0" borderId="13" xfId="0" applyNumberFormat="1" applyFont="1" applyFill="1" applyBorder="1" applyAlignment="1">
      <alignment/>
    </xf>
    <xf numFmtId="164" fontId="20" fillId="0" borderId="17" xfId="42" applyNumberFormat="1" applyFont="1" applyFill="1" applyBorder="1" applyAlignment="1">
      <alignment/>
    </xf>
    <xf numFmtId="3" fontId="0" fillId="0" borderId="13" xfId="0" applyNumberFormat="1" applyFont="1" applyFill="1" applyBorder="1" applyAlignment="1">
      <alignment/>
    </xf>
    <xf numFmtId="164" fontId="9" fillId="0" borderId="17" xfId="42" applyNumberFormat="1" applyFont="1" applyFill="1" applyBorder="1" applyAlignment="1">
      <alignment/>
    </xf>
    <xf numFmtId="3" fontId="0" fillId="0" borderId="15" xfId="0" applyNumberFormat="1" applyFont="1" applyFill="1" applyBorder="1" applyAlignment="1">
      <alignment/>
    </xf>
    <xf numFmtId="164" fontId="9" fillId="0" borderId="16" xfId="42" applyNumberFormat="1" applyFont="1" applyFill="1" applyBorder="1" applyAlignment="1">
      <alignment/>
    </xf>
    <xf numFmtId="0" fontId="0" fillId="0" borderId="17" xfId="0" applyFont="1" applyFill="1" applyBorder="1" applyAlignment="1">
      <alignment horizontal="center" textRotation="180"/>
    </xf>
    <xf numFmtId="3" fontId="22" fillId="0" borderId="13" xfId="0" applyNumberFormat="1" applyFont="1" applyFill="1" applyBorder="1" applyAlignment="1">
      <alignment/>
    </xf>
    <xf numFmtId="164" fontId="20" fillId="0" borderId="17" xfId="42" applyNumberFormat="1" applyFont="1" applyFill="1" applyBorder="1" applyAlignment="1">
      <alignment/>
    </xf>
    <xf numFmtId="3" fontId="14" fillId="0" borderId="13" xfId="0" applyNumberFormat="1" applyFont="1" applyFill="1" applyBorder="1" applyAlignment="1">
      <alignment/>
    </xf>
    <xf numFmtId="164" fontId="9" fillId="0" borderId="17" xfId="42" applyNumberFormat="1" applyFont="1" applyFill="1" applyBorder="1" applyAlignment="1">
      <alignment/>
    </xf>
    <xf numFmtId="3" fontId="14" fillId="0" borderId="15" xfId="0" applyNumberFormat="1" applyFont="1" applyFill="1" applyBorder="1" applyAlignment="1">
      <alignment/>
    </xf>
    <xf numFmtId="164" fontId="9" fillId="0" borderId="16" xfId="42" applyNumberFormat="1" applyFont="1" applyFill="1" applyBorder="1" applyAlignment="1">
      <alignment/>
    </xf>
    <xf numFmtId="164" fontId="20" fillId="0" borderId="17" xfId="42" applyNumberFormat="1" applyFont="1" applyFill="1" applyBorder="1" applyAlignment="1">
      <alignment/>
    </xf>
    <xf numFmtId="164" fontId="9" fillId="0" borderId="17" xfId="42" applyNumberFormat="1" applyFont="1" applyFill="1" applyBorder="1" applyAlignment="1">
      <alignment/>
    </xf>
    <xf numFmtId="164" fontId="9" fillId="0" borderId="16" xfId="42" applyNumberFormat="1" applyFont="1" applyFill="1" applyBorder="1" applyAlignment="1">
      <alignment/>
    </xf>
    <xf numFmtId="3" fontId="1" fillId="0" borderId="13" xfId="0" applyNumberFormat="1" applyFont="1" applyFill="1" applyBorder="1" applyAlignment="1">
      <alignment/>
    </xf>
    <xf numFmtId="3" fontId="0" fillId="0" borderId="13" xfId="0" applyNumberFormat="1" applyFont="1" applyFill="1" applyBorder="1" applyAlignment="1">
      <alignment/>
    </xf>
    <xf numFmtId="3" fontId="0" fillId="0" borderId="15" xfId="0" applyNumberFormat="1" applyFont="1" applyFill="1" applyBorder="1" applyAlignment="1">
      <alignment/>
    </xf>
    <xf numFmtId="0" fontId="22" fillId="0" borderId="15" xfId="0" applyFont="1" applyFill="1" applyBorder="1" applyAlignment="1">
      <alignment horizontal="center" vertical="center"/>
    </xf>
    <xf numFmtId="1" fontId="9" fillId="0" borderId="17" xfId="42" applyNumberFormat="1" applyFont="1" applyFill="1" applyBorder="1" applyAlignment="1">
      <alignment horizontal="right"/>
    </xf>
    <xf numFmtId="164" fontId="1" fillId="0" borderId="15" xfId="42" applyNumberFormat="1" applyFont="1" applyFill="1" applyBorder="1" applyAlignment="1">
      <alignment/>
    </xf>
    <xf numFmtId="164" fontId="20" fillId="0" borderId="16" xfId="42" applyNumberFormat="1" applyFont="1" applyFill="1" applyBorder="1" applyAlignment="1">
      <alignment/>
    </xf>
    <xf numFmtId="3" fontId="1" fillId="0" borderId="15" xfId="0" applyNumberFormat="1" applyFont="1" applyFill="1" applyBorder="1" applyAlignment="1">
      <alignment/>
    </xf>
    <xf numFmtId="164" fontId="20" fillId="0" borderId="16" xfId="42" applyNumberFormat="1" applyFont="1" applyFill="1" applyBorder="1" applyAlignment="1">
      <alignment horizontal="right"/>
    </xf>
    <xf numFmtId="3" fontId="1" fillId="0" borderId="22" xfId="0" applyNumberFormat="1" applyFont="1" applyFill="1" applyBorder="1" applyAlignment="1">
      <alignment/>
    </xf>
    <xf numFmtId="164" fontId="9" fillId="0" borderId="23" xfId="42" applyNumberFormat="1" applyFont="1" applyFill="1" applyBorder="1" applyAlignment="1">
      <alignment horizontal="right"/>
    </xf>
    <xf numFmtId="1" fontId="9" fillId="0" borderId="17" xfId="42" applyNumberFormat="1" applyFont="1" applyFill="1" applyBorder="1" applyAlignment="1">
      <alignment horizontal="right"/>
    </xf>
    <xf numFmtId="164" fontId="34" fillId="0" borderId="17" xfId="42" applyNumberFormat="1" applyFont="1" applyFill="1" applyBorder="1" applyAlignment="1">
      <alignment horizontal="right"/>
    </xf>
    <xf numFmtId="3" fontId="1" fillId="0" borderId="15" xfId="0" applyNumberFormat="1" applyFont="1" applyFill="1" applyBorder="1" applyAlignment="1">
      <alignment/>
    </xf>
    <xf numFmtId="164" fontId="36" fillId="0" borderId="16" xfId="42" applyNumberFormat="1" applyFont="1" applyFill="1" applyBorder="1" applyAlignment="1">
      <alignment horizontal="right"/>
    </xf>
    <xf numFmtId="3" fontId="1" fillId="0" borderId="22" xfId="0" applyNumberFormat="1" applyFont="1" applyFill="1" applyBorder="1" applyAlignment="1">
      <alignment horizontal="right"/>
    </xf>
    <xf numFmtId="0" fontId="9" fillId="0" borderId="23" xfId="62" applyNumberFormat="1" applyFont="1" applyFill="1" applyBorder="1" applyAlignment="1">
      <alignment horizontal="right"/>
    </xf>
    <xf numFmtId="3" fontId="1" fillId="0" borderId="15" xfId="0" applyNumberFormat="1" applyFont="1" applyFill="1" applyBorder="1" applyAlignment="1">
      <alignment horizontal="right"/>
    </xf>
    <xf numFmtId="1" fontId="9" fillId="0" borderId="23" xfId="62" applyNumberFormat="1" applyFont="1" applyFill="1" applyBorder="1" applyAlignment="1">
      <alignment/>
    </xf>
    <xf numFmtId="3" fontId="1" fillId="0" borderId="0" xfId="0" applyNumberFormat="1" applyFont="1" applyAlignment="1">
      <alignment/>
    </xf>
    <xf numFmtId="0" fontId="1" fillId="0" borderId="11" xfId="0" applyFont="1" applyFill="1" applyBorder="1" applyAlignment="1">
      <alignment wrapText="1"/>
    </xf>
    <xf numFmtId="3" fontId="0" fillId="0" borderId="0" xfId="0" applyNumberFormat="1" applyFont="1" applyBorder="1" applyAlignment="1">
      <alignment horizontal="right"/>
    </xf>
    <xf numFmtId="3" fontId="9" fillId="0" borderId="0" xfId="0" applyNumberFormat="1" applyFont="1" applyBorder="1" applyAlignment="1">
      <alignment/>
    </xf>
    <xf numFmtId="3" fontId="0" fillId="0" borderId="11" xfId="0" applyNumberFormat="1" applyFont="1" applyBorder="1" applyAlignment="1">
      <alignment horizontal="right"/>
    </xf>
    <xf numFmtId="3" fontId="9" fillId="0" borderId="11" xfId="0" applyNumberFormat="1" applyFont="1" applyBorder="1" applyAlignment="1">
      <alignment horizontal="right"/>
    </xf>
    <xf numFmtId="3" fontId="9" fillId="0" borderId="11" xfId="0" applyNumberFormat="1" applyFont="1" applyBorder="1" applyAlignment="1">
      <alignment/>
    </xf>
    <xf numFmtId="3" fontId="9" fillId="0" borderId="11" xfId="0" applyNumberFormat="1" applyFont="1" applyFill="1" applyBorder="1" applyAlignment="1">
      <alignment/>
    </xf>
    <xf numFmtId="3" fontId="0" fillId="0" borderId="0" xfId="0" applyNumberFormat="1" applyFont="1" applyBorder="1" applyAlignment="1">
      <alignment horizontal="right" vertical="center"/>
    </xf>
    <xf numFmtId="3" fontId="9" fillId="0" borderId="0" xfId="0" applyNumberFormat="1" applyFont="1" applyBorder="1" applyAlignment="1">
      <alignment/>
    </xf>
    <xf numFmtId="3" fontId="9" fillId="0" borderId="0" xfId="0" applyNumberFormat="1" applyFont="1" applyBorder="1" applyAlignment="1">
      <alignment horizontal="right"/>
    </xf>
    <xf numFmtId="3" fontId="9" fillId="0" borderId="11" xfId="0" applyNumberFormat="1" applyFont="1" applyBorder="1" applyAlignment="1">
      <alignment/>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wrapText="1"/>
    </xf>
    <xf numFmtId="3" fontId="0" fillId="0" borderId="13" xfId="0" applyNumberFormat="1" applyFont="1" applyBorder="1" applyAlignment="1">
      <alignment horizontal="right"/>
    </xf>
    <xf numFmtId="0" fontId="9" fillId="0" borderId="17" xfId="0" applyFont="1" applyBorder="1" applyAlignment="1">
      <alignment horizontal="right" wrapText="1"/>
    </xf>
    <xf numFmtId="3" fontId="0" fillId="0" borderId="15" xfId="0" applyNumberFormat="1" applyFont="1" applyBorder="1" applyAlignment="1">
      <alignment horizontal="right"/>
    </xf>
    <xf numFmtId="0" fontId="9" fillId="0" borderId="16" xfId="0" applyFont="1" applyFill="1" applyBorder="1" applyAlignment="1">
      <alignment horizontal="right" wrapText="1"/>
    </xf>
    <xf numFmtId="3" fontId="9" fillId="0" borderId="17" xfId="0" applyNumberFormat="1" applyFont="1" applyBorder="1" applyAlignment="1">
      <alignment/>
    </xf>
    <xf numFmtId="3" fontId="9" fillId="0" borderId="16" xfId="0" applyNumberFormat="1" applyFont="1" applyBorder="1" applyAlignment="1">
      <alignment horizontal="right"/>
    </xf>
    <xf numFmtId="3" fontId="9" fillId="0" borderId="16" xfId="0" applyNumberFormat="1" applyFont="1" applyBorder="1" applyAlignment="1">
      <alignment/>
    </xf>
    <xf numFmtId="3" fontId="0" fillId="0" borderId="13" xfId="0" applyNumberFormat="1" applyFont="1" applyBorder="1" applyAlignment="1">
      <alignment horizontal="right" vertical="center"/>
    </xf>
    <xf numFmtId="3" fontId="9" fillId="0" borderId="17" xfId="0" applyNumberFormat="1" applyFont="1" applyBorder="1" applyAlignment="1">
      <alignment/>
    </xf>
    <xf numFmtId="3" fontId="0" fillId="0" borderId="13" xfId="0" applyNumberFormat="1" applyFont="1" applyFill="1" applyBorder="1" applyAlignment="1">
      <alignment horizontal="right" vertical="center"/>
    </xf>
    <xf numFmtId="3" fontId="9" fillId="0" borderId="17" xfId="0" applyNumberFormat="1" applyFont="1" applyBorder="1" applyAlignment="1">
      <alignment horizontal="right"/>
    </xf>
    <xf numFmtId="3" fontId="0" fillId="0" borderId="15" xfId="0" applyNumberFormat="1" applyFont="1" applyBorder="1" applyAlignment="1">
      <alignment horizontal="right" vertical="center"/>
    </xf>
    <xf numFmtId="0" fontId="9" fillId="0" borderId="17" xfId="0" applyFont="1" applyBorder="1" applyAlignment="1">
      <alignment/>
    </xf>
    <xf numFmtId="0" fontId="9" fillId="0" borderId="16" xfId="0" applyFont="1" applyBorder="1" applyAlignment="1">
      <alignment/>
    </xf>
    <xf numFmtId="0" fontId="0" fillId="0" borderId="22" xfId="0" applyFont="1" applyFill="1" applyBorder="1" applyAlignment="1">
      <alignment wrapText="1"/>
    </xf>
    <xf numFmtId="0" fontId="1" fillId="0" borderId="13" xfId="0" applyFont="1" applyFill="1" applyBorder="1" applyAlignment="1">
      <alignment wrapText="1"/>
    </xf>
    <xf numFmtId="3" fontId="0" fillId="0" borderId="17" xfId="0" applyNumberFormat="1" applyFont="1" applyBorder="1" applyAlignment="1">
      <alignment horizontal="right"/>
    </xf>
    <xf numFmtId="0" fontId="0" fillId="0" borderId="15" xfId="0" applyFont="1" applyFill="1" applyBorder="1" applyAlignment="1">
      <alignment wrapText="1"/>
    </xf>
    <xf numFmtId="3" fontId="1" fillId="0" borderId="11" xfId="0" applyNumberFormat="1" applyFont="1" applyBorder="1" applyAlignment="1">
      <alignment horizontal="center"/>
    </xf>
    <xf numFmtId="3" fontId="1" fillId="0" borderId="11" xfId="0" applyNumberFormat="1" applyFont="1" applyFill="1" applyBorder="1" applyAlignment="1">
      <alignment horizontal="center"/>
    </xf>
    <xf numFmtId="3" fontId="1" fillId="0" borderId="16" xfId="0" applyNumberFormat="1" applyFont="1" applyBorder="1" applyAlignment="1">
      <alignment horizontal="center"/>
    </xf>
    <xf numFmtId="3" fontId="0" fillId="0" borderId="0"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Fill="1" applyBorder="1" applyAlignment="1">
      <alignment horizontal="right" wrapText="1"/>
    </xf>
    <xf numFmtId="0" fontId="0" fillId="0" borderId="13" xfId="0" applyFont="1" applyFill="1" applyBorder="1" applyAlignment="1">
      <alignment horizontal="left" wrapText="1"/>
    </xf>
    <xf numFmtId="3" fontId="0" fillId="0" borderId="17" xfId="0" applyNumberFormat="1" applyFont="1" applyFill="1" applyBorder="1" applyAlignment="1">
      <alignment horizontal="right"/>
    </xf>
    <xf numFmtId="0" fontId="0" fillId="0" borderId="13" xfId="0" applyFont="1" applyFill="1" applyBorder="1" applyAlignment="1">
      <alignment wrapText="1"/>
    </xf>
    <xf numFmtId="0" fontId="0" fillId="0" borderId="13" xfId="0" applyFont="1" applyFill="1" applyBorder="1" applyAlignment="1">
      <alignment/>
    </xf>
    <xf numFmtId="0" fontId="0" fillId="0" borderId="15" xfId="0" applyFont="1" applyFill="1" applyBorder="1" applyAlignment="1">
      <alignment horizontal="left" wrapText="1"/>
    </xf>
    <xf numFmtId="0" fontId="0" fillId="0" borderId="11" xfId="0" applyFont="1" applyFill="1" applyBorder="1" applyAlignment="1">
      <alignment horizontal="right" wrapText="1"/>
    </xf>
    <xf numFmtId="3" fontId="0" fillId="0" borderId="11" xfId="0" applyNumberFormat="1" applyFont="1" applyBorder="1" applyAlignment="1">
      <alignment horizontal="right"/>
    </xf>
    <xf numFmtId="3" fontId="0" fillId="0" borderId="16" xfId="0" applyNumberFormat="1" applyFont="1" applyFill="1" applyBorder="1" applyAlignment="1">
      <alignment horizontal="right"/>
    </xf>
    <xf numFmtId="3" fontId="1" fillId="0" borderId="15" xfId="0" applyNumberFormat="1" applyFont="1" applyBorder="1" applyAlignment="1">
      <alignment horizontal="center"/>
    </xf>
    <xf numFmtId="3" fontId="0" fillId="0" borderId="13" xfId="0" applyNumberFormat="1" applyFont="1" applyBorder="1" applyAlignment="1">
      <alignment horizontal="right"/>
    </xf>
    <xf numFmtId="0" fontId="0" fillId="0" borderId="13" xfId="0" applyFont="1" applyFill="1" applyBorder="1" applyAlignment="1">
      <alignment horizontal="right" wrapText="1"/>
    </xf>
    <xf numFmtId="0" fontId="0" fillId="0" borderId="17" xfId="0" applyFont="1" applyFill="1" applyBorder="1" applyAlignment="1">
      <alignment horizontal="right" wrapText="1"/>
    </xf>
    <xf numFmtId="0" fontId="0" fillId="0" borderId="15" xfId="0" applyFont="1" applyFill="1" applyBorder="1" applyAlignment="1">
      <alignment horizontal="right" wrapText="1"/>
    </xf>
    <xf numFmtId="0" fontId="0" fillId="0" borderId="16" xfId="0" applyFont="1" applyFill="1" applyBorder="1" applyAlignment="1">
      <alignment horizontal="right" wrapText="1"/>
    </xf>
    <xf numFmtId="3" fontId="0" fillId="0" borderId="15" xfId="0" applyNumberFormat="1" applyFont="1" applyBorder="1" applyAlignment="1">
      <alignment horizontal="right"/>
    </xf>
    <xf numFmtId="3" fontId="0" fillId="0" borderId="16" xfId="0" applyNumberFormat="1" applyFont="1" applyBorder="1" applyAlignment="1">
      <alignment horizontal="right"/>
    </xf>
    <xf numFmtId="3" fontId="1" fillId="0" borderId="16" xfId="0" applyNumberFormat="1" applyFont="1" applyFill="1" applyBorder="1" applyAlignment="1">
      <alignment horizontal="center"/>
    </xf>
    <xf numFmtId="3" fontId="1" fillId="0" borderId="14" xfId="0" applyNumberFormat="1" applyFont="1" applyBorder="1" applyAlignment="1">
      <alignment horizontal="center"/>
    </xf>
    <xf numFmtId="3" fontId="1" fillId="0" borderId="10" xfId="0" applyNumberFormat="1" applyFont="1" applyFill="1" applyBorder="1" applyAlignment="1">
      <alignment horizontal="center"/>
    </xf>
    <xf numFmtId="3" fontId="1" fillId="0" borderId="24" xfId="0" applyNumberFormat="1" applyFont="1" applyBorder="1" applyAlignment="1">
      <alignment horizontal="center"/>
    </xf>
    <xf numFmtId="3" fontId="1" fillId="0" borderId="15" xfId="0" applyNumberFormat="1" applyFont="1" applyBorder="1" applyAlignment="1">
      <alignment horizontal="center"/>
    </xf>
    <xf numFmtId="3" fontId="1" fillId="0" borderId="16" xfId="0" applyNumberFormat="1" applyFont="1" applyFill="1" applyBorder="1" applyAlignment="1">
      <alignment horizontal="center"/>
    </xf>
    <xf numFmtId="9" fontId="0" fillId="0" borderId="13" xfId="62" applyFont="1" applyBorder="1" applyAlignment="1">
      <alignment horizontal="right"/>
    </xf>
    <xf numFmtId="9" fontId="0" fillId="0" borderId="17" xfId="62" applyFont="1" applyBorder="1" applyAlignment="1">
      <alignment horizontal="right"/>
    </xf>
    <xf numFmtId="0" fontId="0" fillId="0" borderId="13" xfId="0" applyFont="1" applyFill="1" applyBorder="1" applyAlignment="1">
      <alignment horizontal="right" wrapText="1"/>
    </xf>
    <xf numFmtId="0" fontId="0" fillId="0" borderId="17" xfId="0" applyFont="1" applyFill="1" applyBorder="1" applyAlignment="1">
      <alignment horizontal="right" wrapText="1"/>
    </xf>
    <xf numFmtId="3" fontId="0" fillId="0" borderId="13" xfId="0" applyNumberFormat="1" applyFont="1" applyBorder="1" applyAlignment="1">
      <alignment horizontal="right"/>
    </xf>
    <xf numFmtId="0" fontId="0" fillId="0" borderId="15" xfId="0" applyFont="1" applyFill="1" applyBorder="1" applyAlignment="1">
      <alignment horizontal="right" wrapText="1"/>
    </xf>
    <xf numFmtId="0" fontId="0" fillId="0" borderId="16" xfId="0" applyFont="1" applyFill="1" applyBorder="1" applyAlignment="1">
      <alignment horizontal="right" wrapText="1"/>
    </xf>
    <xf numFmtId="9" fontId="0" fillId="0" borderId="15" xfId="62" applyFont="1" applyBorder="1" applyAlignment="1">
      <alignment horizontal="right"/>
    </xf>
    <xf numFmtId="9" fontId="0" fillId="0" borderId="16" xfId="62" applyFont="1" applyBorder="1" applyAlignment="1">
      <alignment horizontal="right"/>
    </xf>
    <xf numFmtId="9" fontId="0" fillId="0" borderId="17" xfId="62" applyNumberFormat="1" applyFont="1" applyBorder="1" applyAlignment="1">
      <alignment horizontal="right"/>
    </xf>
    <xf numFmtId="0" fontId="41" fillId="0" borderId="0" xfId="53" applyFont="1" applyAlignment="1" applyProtection="1">
      <alignment/>
      <protection/>
    </xf>
    <xf numFmtId="0" fontId="41" fillId="0" borderId="0" xfId="53" applyFont="1" applyFill="1" applyBorder="1" applyAlignment="1" applyProtection="1">
      <alignment/>
      <protection/>
    </xf>
    <xf numFmtId="0" fontId="0" fillId="0" borderId="0" xfId="0" applyFont="1" applyAlignment="1">
      <alignment/>
    </xf>
    <xf numFmtId="9" fontId="14" fillId="0" borderId="13" xfId="62" applyFont="1" applyFill="1" applyBorder="1" applyAlignment="1">
      <alignment horizontal="right" vertical="center"/>
    </xf>
    <xf numFmtId="9" fontId="14" fillId="0" borderId="0" xfId="62" applyFont="1" applyFill="1" applyBorder="1" applyAlignment="1">
      <alignment horizontal="right" vertical="center"/>
    </xf>
    <xf numFmtId="9" fontId="0" fillId="0" borderId="13" xfId="62" applyFont="1" applyFill="1" applyBorder="1" applyAlignment="1">
      <alignment horizontal="right"/>
    </xf>
    <xf numFmtId="9" fontId="0" fillId="0" borderId="0" xfId="62" applyFont="1" applyFill="1" applyBorder="1" applyAlignment="1">
      <alignment horizontal="right"/>
    </xf>
    <xf numFmtId="9" fontId="0" fillId="0" borderId="17" xfId="62" applyFont="1" applyFill="1" applyBorder="1" applyAlignment="1">
      <alignment horizontal="right"/>
    </xf>
    <xf numFmtId="9" fontId="0" fillId="0" borderId="13" xfId="62" applyFont="1" applyFill="1" applyBorder="1" applyAlignment="1">
      <alignment horizontal="right" vertical="center"/>
    </xf>
    <xf numFmtId="9" fontId="0" fillId="0" borderId="0" xfId="62" applyFont="1" applyFill="1" applyBorder="1" applyAlignment="1">
      <alignment horizontal="right" vertical="center"/>
    </xf>
    <xf numFmtId="9" fontId="0" fillId="0" borderId="17" xfId="62" applyFont="1" applyFill="1" applyBorder="1" applyAlignment="1">
      <alignment horizontal="right" vertical="center"/>
    </xf>
    <xf numFmtId="9" fontId="1" fillId="0" borderId="15" xfId="62" applyFont="1" applyFill="1" applyBorder="1" applyAlignment="1">
      <alignment horizontal="right"/>
    </xf>
    <xf numFmtId="9" fontId="1" fillId="0" borderId="11" xfId="62" applyFont="1" applyFill="1" applyBorder="1" applyAlignment="1">
      <alignment horizontal="right"/>
    </xf>
    <xf numFmtId="9" fontId="1" fillId="0" borderId="16" xfId="62" applyFont="1" applyFill="1" applyBorder="1" applyAlignment="1">
      <alignment horizontal="right"/>
    </xf>
    <xf numFmtId="9" fontId="14" fillId="0" borderId="17" xfId="62" applyFont="1" applyFill="1" applyBorder="1" applyAlignment="1">
      <alignment horizontal="right" vertical="center"/>
    </xf>
    <xf numFmtId="0" fontId="1" fillId="0" borderId="0" xfId="0" applyFont="1" applyFill="1" applyBorder="1" applyAlignment="1">
      <alignment horizontal="right"/>
    </xf>
    <xf numFmtId="0" fontId="1" fillId="0" borderId="17" xfId="0" applyFont="1" applyFill="1" applyBorder="1" applyAlignment="1">
      <alignment horizontal="right"/>
    </xf>
    <xf numFmtId="9" fontId="1" fillId="0" borderId="13" xfId="62" applyFont="1" applyFill="1" applyBorder="1" applyAlignment="1">
      <alignment horizontal="right"/>
    </xf>
    <xf numFmtId="9" fontId="1" fillId="0" borderId="0" xfId="62" applyFont="1" applyFill="1" applyBorder="1" applyAlignment="1">
      <alignment horizontal="right"/>
    </xf>
    <xf numFmtId="9" fontId="1" fillId="0" borderId="17" xfId="62" applyFont="1" applyFill="1" applyBorder="1" applyAlignment="1">
      <alignment horizontal="right"/>
    </xf>
    <xf numFmtId="0" fontId="1" fillId="0" borderId="13" xfId="0" applyFont="1" applyFill="1" applyBorder="1" applyAlignment="1">
      <alignment horizontal="right"/>
    </xf>
    <xf numFmtId="9" fontId="0" fillId="0" borderId="15" xfId="62" applyFont="1" applyFill="1" applyBorder="1" applyAlignment="1">
      <alignment horizontal="right"/>
    </xf>
    <xf numFmtId="9" fontId="0" fillId="0" borderId="11" xfId="62" applyFont="1" applyFill="1" applyBorder="1" applyAlignment="1">
      <alignment horizontal="right"/>
    </xf>
    <xf numFmtId="9" fontId="0" fillId="0" borderId="16" xfId="62" applyFont="1" applyFill="1" applyBorder="1" applyAlignment="1">
      <alignment horizontal="right"/>
    </xf>
    <xf numFmtId="0" fontId="1" fillId="0" borderId="13" xfId="0" applyFont="1" applyFill="1" applyBorder="1" applyAlignment="1">
      <alignment horizontal="right" wrapText="1"/>
    </xf>
    <xf numFmtId="0" fontId="1" fillId="0" borderId="17" xfId="0" applyFont="1" applyFill="1" applyBorder="1" applyAlignment="1">
      <alignment horizontal="right" wrapText="1"/>
    </xf>
    <xf numFmtId="0" fontId="14" fillId="0" borderId="0" xfId="0" applyFont="1" applyFill="1" applyBorder="1" applyAlignment="1">
      <alignment horizontal="center" wrapText="1"/>
    </xf>
    <xf numFmtId="0" fontId="0" fillId="0" borderId="0" xfId="0"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lignment horizontal="center"/>
    </xf>
    <xf numFmtId="0" fontId="34" fillId="0" borderId="0" xfId="0" applyFont="1" applyFill="1" applyBorder="1" applyAlignment="1">
      <alignment horizontal="center" wrapText="1"/>
    </xf>
    <xf numFmtId="0" fontId="9" fillId="0" borderId="0" xfId="0" applyFont="1" applyFill="1" applyBorder="1" applyAlignment="1">
      <alignment horizontal="center" wrapText="1"/>
    </xf>
    <xf numFmtId="0" fontId="9" fillId="0" borderId="11" xfId="0" applyFont="1" applyBorder="1" applyAlignment="1">
      <alignment horizontal="center"/>
    </xf>
    <xf numFmtId="0" fontId="9" fillId="0" borderId="11" xfId="0" applyFont="1" applyFill="1" applyBorder="1" applyAlignment="1">
      <alignment horizontal="center"/>
    </xf>
    <xf numFmtId="0" fontId="9" fillId="0" borderId="0" xfId="0" applyFont="1" applyFill="1" applyBorder="1" applyAlignment="1">
      <alignment wrapText="1"/>
    </xf>
    <xf numFmtId="0" fontId="9" fillId="0" borderId="11" xfId="0" applyFont="1" applyFill="1" applyBorder="1" applyAlignment="1">
      <alignment wrapText="1"/>
    </xf>
    <xf numFmtId="0" fontId="41" fillId="0" borderId="0" xfId="53" applyFont="1" applyAlignment="1" applyProtection="1">
      <alignment/>
      <protection/>
    </xf>
    <xf numFmtId="0" fontId="5" fillId="0" borderId="0" xfId="0" applyFont="1" applyFill="1" applyAlignment="1">
      <alignment vertical="top" wrapText="1"/>
    </xf>
    <xf numFmtId="0" fontId="5" fillId="0" borderId="0" xfId="0" applyFont="1" applyAlignment="1">
      <alignment/>
    </xf>
    <xf numFmtId="0" fontId="1" fillId="0" borderId="22"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applyAlignment="1">
      <alignment wrapText="1"/>
    </xf>
    <xf numFmtId="0" fontId="0" fillId="0" borderId="0" xfId="0" applyAlignment="1">
      <alignment wrapText="1"/>
    </xf>
    <xf numFmtId="0" fontId="1" fillId="0" borderId="23" xfId="0" applyFont="1" applyFill="1" applyBorder="1" applyAlignment="1">
      <alignment horizontal="center" vertical="center" wrapText="1"/>
    </xf>
    <xf numFmtId="0" fontId="1" fillId="0" borderId="16" xfId="0" applyFont="1" applyBorder="1" applyAlignment="1">
      <alignment horizontal="center" vertical="center" wrapText="1"/>
    </xf>
    <xf numFmtId="0" fontId="5" fillId="0" borderId="0" xfId="0" applyFont="1" applyAlignment="1">
      <alignment horizontal="left"/>
    </xf>
    <xf numFmtId="0" fontId="18" fillId="0" borderId="0" xfId="0" applyFont="1" applyFill="1" applyAlignment="1">
      <alignment vertical="top"/>
    </xf>
    <xf numFmtId="0" fontId="5" fillId="0" borderId="0" xfId="0" applyFont="1" applyFill="1" applyAlignment="1">
      <alignment vertical="top"/>
    </xf>
    <xf numFmtId="0" fontId="0" fillId="0" borderId="0" xfId="0" applyAlignment="1">
      <alignment vertical="top"/>
    </xf>
    <xf numFmtId="0" fontId="0" fillId="0" borderId="0" xfId="0" applyAlignment="1">
      <alignment vertical="top" wrapText="1"/>
    </xf>
    <xf numFmtId="0" fontId="1" fillId="0" borderId="0" xfId="0" applyFont="1" applyFill="1" applyAlignment="1">
      <alignment horizontal="left"/>
    </xf>
    <xf numFmtId="0" fontId="0" fillId="0" borderId="0" xfId="0" applyFont="1" applyFill="1" applyAlignment="1">
      <alignment/>
    </xf>
    <xf numFmtId="0" fontId="1" fillId="0" borderId="14" xfId="0" applyFont="1" applyFill="1" applyBorder="1" applyAlignment="1">
      <alignment horizontal="center"/>
    </xf>
    <xf numFmtId="0" fontId="1" fillId="0" borderId="24" xfId="0" applyFont="1" applyFill="1" applyBorder="1" applyAlignment="1">
      <alignment horizontal="center"/>
    </xf>
    <xf numFmtId="0" fontId="1" fillId="0" borderId="10" xfId="0" applyFont="1"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Fill="1" applyBorder="1" applyAlignment="1">
      <alignment wrapText="1"/>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1" fillId="0" borderId="12" xfId="58" applyFont="1" applyFill="1" applyBorder="1" applyAlignment="1">
      <alignment vertical="center" wrapText="1"/>
      <protection/>
    </xf>
    <xf numFmtId="0" fontId="0" fillId="0" borderId="11" xfId="0" applyBorder="1" applyAlignment="1">
      <alignment vertical="center" wrapText="1"/>
    </xf>
    <xf numFmtId="0" fontId="5" fillId="0" borderId="0" xfId="0" applyFont="1" applyAlignment="1">
      <alignment/>
    </xf>
    <xf numFmtId="0" fontId="5" fillId="0" borderId="0" xfId="0" applyFont="1" applyFill="1" applyBorder="1" applyAlignment="1">
      <alignment wrapText="1"/>
    </xf>
    <xf numFmtId="0" fontId="0" fillId="0" borderId="0" xfId="0" applyFont="1" applyAlignment="1">
      <alignment wrapText="1"/>
    </xf>
    <xf numFmtId="0" fontId="1" fillId="0" borderId="10" xfId="0" applyFont="1" applyFill="1" applyBorder="1" applyAlignment="1">
      <alignment horizontal="center" vertical="center"/>
    </xf>
    <xf numFmtId="0" fontId="0" fillId="0" borderId="24" xfId="0" applyFill="1" applyBorder="1" applyAlignment="1">
      <alignment horizontal="center" vertical="center"/>
    </xf>
    <xf numFmtId="0" fontId="5" fillId="0" borderId="0" xfId="0" applyFont="1" applyBorder="1" applyAlignment="1">
      <alignment horizontal="left"/>
    </xf>
    <xf numFmtId="0" fontId="1" fillId="0" borderId="12" xfId="0" applyFont="1" applyFill="1" applyBorder="1" applyAlignment="1">
      <alignment vertical="center" wrapText="1"/>
    </xf>
    <xf numFmtId="0" fontId="0" fillId="0" borderId="10" xfId="0" applyFill="1" applyBorder="1" applyAlignment="1">
      <alignment horizontal="center" vertical="center"/>
    </xf>
    <xf numFmtId="0" fontId="18" fillId="0" borderId="0" xfId="0" applyFont="1" applyFill="1" applyBorder="1" applyAlignment="1">
      <alignment vertical="top"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Border="1" applyAlignment="1">
      <alignment horizontal="left"/>
    </xf>
    <xf numFmtId="0" fontId="0" fillId="0" borderId="0" xfId="0" applyFont="1" applyFill="1" applyBorder="1" applyAlignment="1">
      <alignment/>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0" xfId="0" applyFont="1" applyFill="1" applyBorder="1" applyAlignment="1">
      <alignment vertical="top" wrapText="1"/>
    </xf>
    <xf numFmtId="0" fontId="5" fillId="0" borderId="0" xfId="0" applyFont="1" applyBorder="1" applyAlignment="1">
      <alignment/>
    </xf>
    <xf numFmtId="0" fontId="0" fillId="0" borderId="10" xfId="0" applyFont="1" applyFill="1" applyBorder="1" applyAlignment="1">
      <alignment vertical="center"/>
    </xf>
    <xf numFmtId="0" fontId="1" fillId="0" borderId="12" xfId="59" applyFont="1" applyFill="1" applyBorder="1" applyAlignment="1">
      <alignment vertical="center" wrapText="1"/>
      <protection/>
    </xf>
    <xf numFmtId="0" fontId="1" fillId="0" borderId="12" xfId="59" applyFont="1" applyFill="1" applyBorder="1" applyAlignment="1">
      <alignment vertical="center"/>
      <protection/>
    </xf>
    <xf numFmtId="0" fontId="0" fillId="0" borderId="0" xfId="0" applyBorder="1" applyAlignment="1">
      <alignment vertical="center"/>
    </xf>
    <xf numFmtId="0" fontId="0" fillId="0" borderId="11" xfId="0" applyBorder="1" applyAlignment="1">
      <alignment vertical="center"/>
    </xf>
    <xf numFmtId="0" fontId="1" fillId="0" borderId="14" xfId="59" applyFont="1" applyFill="1" applyBorder="1" applyAlignment="1">
      <alignment horizontal="center" wrapText="1"/>
      <protection/>
    </xf>
    <xf numFmtId="0" fontId="1" fillId="0" borderId="10" xfId="59" applyFont="1" applyFill="1" applyBorder="1" applyAlignment="1">
      <alignment horizontal="center" wrapText="1"/>
      <protection/>
    </xf>
    <xf numFmtId="0" fontId="1" fillId="0" borderId="12" xfId="59" applyFont="1" applyFill="1" applyBorder="1" applyAlignment="1">
      <alignment horizontal="center" wrapText="1"/>
      <protection/>
    </xf>
    <xf numFmtId="0" fontId="0" fillId="0" borderId="12" xfId="0" applyBorder="1" applyAlignment="1">
      <alignment wrapText="1"/>
    </xf>
    <xf numFmtId="0" fontId="1" fillId="0" borderId="14" xfId="0" applyFont="1" applyBorder="1" applyAlignment="1">
      <alignment horizontal="center" wrapText="1"/>
    </xf>
    <xf numFmtId="0" fontId="1" fillId="0" borderId="10" xfId="0" applyFont="1" applyBorder="1" applyAlignment="1">
      <alignment horizontal="center" wrapText="1"/>
    </xf>
    <xf numFmtId="0" fontId="1" fillId="0" borderId="24" xfId="0" applyFont="1" applyBorder="1" applyAlignment="1">
      <alignment horizontal="center" wrapText="1"/>
    </xf>
    <xf numFmtId="0" fontId="1" fillId="0" borderId="24" xfId="59" applyFont="1" applyFill="1" applyBorder="1" applyAlignment="1">
      <alignment horizontal="center" wrapText="1"/>
      <protection/>
    </xf>
    <xf numFmtId="0" fontId="1" fillId="0" borderId="11" xfId="59" applyFont="1" applyFill="1" applyBorder="1" applyAlignment="1">
      <alignment horizontal="center" wrapText="1"/>
      <protection/>
    </xf>
    <xf numFmtId="0" fontId="1" fillId="0" borderId="15" xfId="59" applyFont="1" applyFill="1" applyBorder="1" applyAlignment="1">
      <alignment horizontal="center" wrapText="1"/>
      <protection/>
    </xf>
    <xf numFmtId="0" fontId="1" fillId="0" borderId="16" xfId="59" applyFont="1" applyFill="1" applyBorder="1" applyAlignment="1">
      <alignment horizontal="center" wrapText="1"/>
      <protection/>
    </xf>
    <xf numFmtId="0" fontId="1" fillId="0" borderId="22" xfId="59" applyFont="1" applyFill="1" applyBorder="1" applyAlignment="1">
      <alignment horizontal="center" wrapText="1"/>
      <protection/>
    </xf>
    <xf numFmtId="0" fontId="0" fillId="0" borderId="23" xfId="0" applyBorder="1" applyAlignment="1">
      <alignment wrapText="1"/>
    </xf>
    <xf numFmtId="0" fontId="1" fillId="0" borderId="14" xfId="0" applyFont="1" applyFill="1" applyBorder="1" applyAlignment="1">
      <alignment horizontal="center"/>
    </xf>
    <xf numFmtId="0" fontId="1" fillId="0" borderId="10" xfId="0" applyFont="1" applyFill="1" applyBorder="1" applyAlignment="1">
      <alignment horizontal="center"/>
    </xf>
    <xf numFmtId="0" fontId="1" fillId="0" borderId="24" xfId="0" applyFont="1" applyFill="1" applyBorder="1" applyAlignment="1">
      <alignment horizontal="center"/>
    </xf>
    <xf numFmtId="0" fontId="1" fillId="0" borderId="12" xfId="0" applyFont="1" applyFill="1" applyBorder="1" applyAlignment="1">
      <alignment horizontal="center"/>
    </xf>
    <xf numFmtId="0" fontId="0" fillId="0" borderId="12" xfId="0" applyFont="1" applyFill="1" applyBorder="1" applyAlignment="1">
      <alignment horizontal="center"/>
    </xf>
    <xf numFmtId="0" fontId="1" fillId="0" borderId="22" xfId="0" applyFont="1" applyFill="1" applyBorder="1" applyAlignment="1">
      <alignment horizontal="center"/>
    </xf>
    <xf numFmtId="0" fontId="0" fillId="0" borderId="23" xfId="0" applyFont="1" applyFill="1" applyBorder="1" applyAlignment="1">
      <alignment horizontal="center"/>
    </xf>
    <xf numFmtId="0" fontId="0" fillId="0" borderId="10" xfId="0" applyFont="1" applyBorder="1" applyAlignment="1">
      <alignment/>
    </xf>
    <xf numFmtId="0" fontId="0" fillId="0" borderId="24" xfId="0" applyFont="1" applyBorder="1" applyAlignment="1">
      <alignment/>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center"/>
    </xf>
    <xf numFmtId="0" fontId="0" fillId="0" borderId="24" xfId="0" applyFont="1" applyFill="1" applyBorder="1" applyAlignment="1">
      <alignment/>
    </xf>
    <xf numFmtId="0" fontId="0" fillId="0" borderId="12" xfId="0" applyFill="1" applyBorder="1" applyAlignment="1">
      <alignment vertical="center" wrapText="1"/>
    </xf>
    <xf numFmtId="0" fontId="0" fillId="0" borderId="22" xfId="0" applyFill="1" applyBorder="1" applyAlignment="1">
      <alignment vertical="center" wrapText="1"/>
    </xf>
    <xf numFmtId="0" fontId="0" fillId="0" borderId="15" xfId="0" applyBorder="1" applyAlignment="1">
      <alignment vertical="center" wrapText="1"/>
    </xf>
    <xf numFmtId="0" fontId="0" fillId="0" borderId="10" xfId="0" applyBorder="1" applyAlignment="1">
      <alignment/>
    </xf>
    <xf numFmtId="0" fontId="0" fillId="0" borderId="24" xfId="0" applyBorder="1" applyAlignment="1">
      <alignment/>
    </xf>
    <xf numFmtId="0" fontId="1" fillId="0" borderId="14" xfId="0" applyFont="1" applyFill="1" applyBorder="1" applyAlignment="1">
      <alignment horizontal="center" wrapText="1"/>
    </xf>
    <xf numFmtId="0" fontId="1" fillId="0" borderId="10" xfId="0" applyFont="1" applyFill="1"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0" fontId="1" fillId="0" borderId="14" xfId="0" applyFont="1" applyBorder="1" applyAlignment="1">
      <alignment horizontal="center"/>
    </xf>
    <xf numFmtId="0" fontId="1" fillId="0" borderId="10" xfId="0" applyFont="1" applyBorder="1" applyAlignment="1">
      <alignment horizontal="center"/>
    </xf>
    <xf numFmtId="0" fontId="1" fillId="0" borderId="24"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1" fillId="0" borderId="15" xfId="0" applyFont="1" applyFill="1" applyBorder="1" applyAlignment="1">
      <alignment horizontal="center"/>
    </xf>
    <xf numFmtId="0" fontId="0" fillId="0" borderId="11" xfId="0" applyBorder="1" applyAlignment="1">
      <alignment/>
    </xf>
    <xf numFmtId="0" fontId="0" fillId="0" borderId="16" xfId="0" applyBorder="1" applyAlignment="1">
      <alignment/>
    </xf>
    <xf numFmtId="0" fontId="1" fillId="0" borderId="11" xfId="0" applyFont="1" applyFill="1" applyBorder="1" applyAlignment="1">
      <alignment horizontal="center"/>
    </xf>
    <xf numFmtId="0" fontId="1" fillId="0" borderId="22" xfId="0" applyFont="1" applyFill="1" applyBorder="1" applyAlignment="1">
      <alignment horizontal="center" wrapText="1"/>
    </xf>
    <xf numFmtId="0" fontId="0" fillId="0" borderId="12" xfId="0" applyFill="1" applyBorder="1" applyAlignment="1">
      <alignment horizontal="center" wrapText="1"/>
    </xf>
    <xf numFmtId="0" fontId="0" fillId="0" borderId="23" xfId="0" applyFill="1" applyBorder="1" applyAlignment="1">
      <alignment horizontal="center" wrapTex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0" fillId="0" borderId="10" xfId="0" applyBorder="1" applyAlignment="1">
      <alignment vertical="center"/>
    </xf>
    <xf numFmtId="0" fontId="0" fillId="0" borderId="24" xfId="0" applyBorder="1" applyAlignment="1">
      <alignment vertical="center"/>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0" xfId="0" applyBorder="1" applyAlignment="1">
      <alignment vertical="center" wrapText="1"/>
    </xf>
    <xf numFmtId="0" fontId="28" fillId="0" borderId="14" xfId="0" applyFont="1" applyFill="1" applyBorder="1" applyAlignment="1">
      <alignment horizontal="center" vertical="center"/>
    </xf>
    <xf numFmtId="0" fontId="28" fillId="0" borderId="1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5" fillId="0" borderId="0" xfId="0" applyFont="1" applyBorder="1" applyAlignment="1">
      <alignment horizontal="left" wrapText="1"/>
    </xf>
    <xf numFmtId="0" fontId="0" fillId="0" borderId="0" xfId="0" applyFont="1" applyBorder="1" applyAlignment="1">
      <alignment wrapText="1"/>
    </xf>
    <xf numFmtId="0" fontId="1" fillId="0" borderId="17" xfId="0" applyFont="1" applyFill="1" applyBorder="1" applyAlignment="1">
      <alignment horizontal="center" vertical="center" wrapText="1"/>
    </xf>
    <xf numFmtId="0" fontId="0" fillId="0" borderId="16" xfId="0" applyBorder="1" applyAlignment="1">
      <alignment vertical="center" wrapText="1"/>
    </xf>
    <xf numFmtId="0" fontId="1" fillId="0" borderId="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0" fillId="0" borderId="11" xfId="0" applyFill="1" applyBorder="1" applyAlignment="1">
      <alignment vertical="center" wrapText="1"/>
    </xf>
    <xf numFmtId="0" fontId="28" fillId="0" borderId="15" xfId="0" applyFont="1" applyFill="1" applyBorder="1" applyAlignment="1">
      <alignment horizontal="center"/>
    </xf>
    <xf numFmtId="0" fontId="28" fillId="0" borderId="11" xfId="0" applyFont="1" applyFill="1" applyBorder="1" applyAlignment="1">
      <alignment horizontal="center"/>
    </xf>
    <xf numFmtId="0" fontId="28" fillId="0" borderId="16" xfId="0" applyFont="1" applyFill="1" applyBorder="1" applyAlignment="1">
      <alignment horizontal="center"/>
    </xf>
    <xf numFmtId="0" fontId="1" fillId="0" borderId="22" xfId="0" applyFont="1" applyFill="1" applyBorder="1" applyAlignment="1">
      <alignment horizontal="center"/>
    </xf>
    <xf numFmtId="0" fontId="1" fillId="0" borderId="12" xfId="0" applyFont="1" applyFill="1" applyBorder="1" applyAlignment="1">
      <alignment horizontal="center"/>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28" fillId="0" borderId="14" xfId="0" applyFont="1" applyFill="1" applyBorder="1" applyAlignment="1">
      <alignment horizontal="center"/>
    </xf>
    <xf numFmtId="0" fontId="28" fillId="0" borderId="10" xfId="0" applyFont="1" applyFill="1" applyBorder="1" applyAlignment="1">
      <alignment horizontal="center"/>
    </xf>
    <xf numFmtId="0" fontId="1" fillId="0" borderId="12" xfId="0" applyFont="1" applyFill="1" applyBorder="1" applyAlignment="1">
      <alignment horizontal="right" vertical="center" wrapText="1"/>
    </xf>
    <xf numFmtId="0" fontId="1" fillId="0" borderId="11" xfId="0" applyFont="1" applyBorder="1" applyAlignment="1">
      <alignment horizontal="right" vertical="center" wrapText="1"/>
    </xf>
    <xf numFmtId="0" fontId="1" fillId="0" borderId="22" xfId="0" applyFont="1" applyFill="1" applyBorder="1" applyAlignment="1">
      <alignment horizontal="right" vertical="center" wrapText="1"/>
    </xf>
    <xf numFmtId="0" fontId="1" fillId="0" borderId="15" xfId="0" applyFont="1" applyBorder="1" applyAlignment="1">
      <alignment horizontal="right" vertical="center" wrapText="1"/>
    </xf>
    <xf numFmtId="0" fontId="1" fillId="0" borderId="23" xfId="0" applyFont="1" applyFill="1" applyBorder="1" applyAlignment="1">
      <alignment horizontal="right" vertical="center" wrapText="1"/>
    </xf>
    <xf numFmtId="0" fontId="1" fillId="0" borderId="16" xfId="0" applyFont="1" applyBorder="1" applyAlignment="1">
      <alignment horizontal="right" vertical="center" wrapText="1"/>
    </xf>
    <xf numFmtId="0" fontId="5" fillId="0" borderId="0" xfId="0" applyFont="1" applyBorder="1" applyAlignment="1">
      <alignment vertical="top" wrapText="1"/>
    </xf>
    <xf numFmtId="14" fontId="1" fillId="0" borderId="10" xfId="0" applyNumberFormat="1" applyFont="1" applyBorder="1" applyAlignment="1">
      <alignment horizontal="center" vertical="center"/>
    </xf>
    <xf numFmtId="14" fontId="1" fillId="0" borderId="10" xfId="0" applyNumberFormat="1" applyFont="1" applyFill="1" applyBorder="1" applyAlignment="1">
      <alignment horizontal="center" vertical="center"/>
    </xf>
    <xf numFmtId="14" fontId="1" fillId="0" borderId="14" xfId="0" applyNumberFormat="1" applyFont="1" applyBorder="1" applyAlignment="1">
      <alignment horizontal="center" vertical="center"/>
    </xf>
    <xf numFmtId="14" fontId="1" fillId="0" borderId="24" xfId="0" applyNumberFormat="1" applyFont="1" applyBorder="1" applyAlignment="1">
      <alignment horizontal="center" vertical="center"/>
    </xf>
    <xf numFmtId="14" fontId="1" fillId="0" borderId="14" xfId="0" applyNumberFormat="1" applyFont="1" applyFill="1" applyBorder="1" applyAlignment="1">
      <alignment horizontal="center"/>
    </xf>
    <xf numFmtId="14" fontId="1" fillId="0" borderId="10" xfId="0" applyNumberFormat="1" applyFont="1" applyFill="1" applyBorder="1" applyAlignment="1">
      <alignment horizontal="center"/>
    </xf>
    <xf numFmtId="14" fontId="1" fillId="0" borderId="24" xfId="0" applyNumberFormat="1" applyFont="1" applyBorder="1" applyAlignment="1">
      <alignment/>
    </xf>
    <xf numFmtId="14" fontId="1" fillId="0" borderId="10" xfId="0" applyNumberFormat="1" applyFont="1" applyBorder="1" applyAlignment="1">
      <alignment/>
    </xf>
    <xf numFmtId="14" fontId="1" fillId="0" borderId="10" xfId="0" applyNumberFormat="1" applyFont="1" applyBorder="1" applyAlignment="1">
      <alignment horizontal="center"/>
    </xf>
    <xf numFmtId="14" fontId="1" fillId="0" borderId="24" xfId="0" applyNumberFormat="1" applyFont="1" applyBorder="1" applyAlignment="1">
      <alignment horizontal="center"/>
    </xf>
    <xf numFmtId="14" fontId="1" fillId="0" borderId="14" xfId="0" applyNumberFormat="1" applyFont="1" applyFill="1" applyBorder="1" applyAlignment="1">
      <alignment horizontal="center"/>
    </xf>
    <xf numFmtId="14" fontId="1" fillId="0" borderId="24" xfId="0" applyNumberFormat="1" applyFont="1" applyBorder="1" applyAlignment="1">
      <alignment/>
    </xf>
    <xf numFmtId="14" fontId="1" fillId="0" borderId="10" xfId="0" applyNumberFormat="1" applyFont="1" applyFill="1" applyBorder="1" applyAlignment="1">
      <alignment horizontal="center"/>
    </xf>
    <xf numFmtId="14" fontId="1" fillId="0" borderId="24" xfId="0" applyNumberFormat="1" applyFont="1" applyBorder="1" applyAlignment="1">
      <alignment horizontal="center"/>
    </xf>
    <xf numFmtId="14" fontId="1" fillId="0" borderId="10" xfId="0" applyNumberFormat="1" applyFont="1" applyBorder="1" applyAlignment="1">
      <alignment horizontal="center"/>
    </xf>
    <xf numFmtId="14" fontId="1" fillId="0" borderId="10" xfId="0" applyNumberFormat="1" applyFont="1" applyBorder="1" applyAlignment="1">
      <alignment/>
    </xf>
    <xf numFmtId="0" fontId="0" fillId="0" borderId="13" xfId="0" applyFont="1" applyBorder="1" applyAlignment="1">
      <alignment vertical="top" wrapText="1"/>
    </xf>
    <xf numFmtId="17" fontId="0" fillId="0" borderId="0" xfId="0" applyNumberFormat="1" applyFont="1" applyBorder="1" applyAlignment="1">
      <alignment horizontal="righ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rmal_Q1-3 2009-10 Table 2 Disposal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0</xdr:colOff>
      <xdr:row>13</xdr:row>
      <xdr:rowOff>0</xdr:rowOff>
    </xdr:to>
    <xdr:sp>
      <xdr:nvSpPr>
        <xdr:cNvPr id="1" name="Text Box 1"/>
        <xdr:cNvSpPr txBox="1">
          <a:spLocks noChangeArrowheads="1"/>
        </xdr:cNvSpPr>
      </xdr:nvSpPr>
      <xdr:spPr>
        <a:xfrm>
          <a:off x="2933700" y="2695575"/>
          <a:ext cx="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Insufficient information held to provide </a:t>
          </a:r>
          <a:r>
            <a:rPr lang="en-US" cap="none" sz="2000" b="0" i="0" u="none" baseline="0">
              <a:solidFill>
                <a:srgbClr val="000000"/>
              </a:solidFill>
              <a:latin typeface="Arial"/>
              <a:ea typeface="Arial"/>
              <a:cs typeface="Arial"/>
            </a:rPr>
            <a:t>quarterly figures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323850</xdr:rowOff>
    </xdr:from>
    <xdr:to>
      <xdr:col>1</xdr:col>
      <xdr:colOff>0</xdr:colOff>
      <xdr:row>12</xdr:row>
      <xdr:rowOff>323850</xdr:rowOff>
    </xdr:to>
    <xdr:sp>
      <xdr:nvSpPr>
        <xdr:cNvPr id="1" name="Text Box 1"/>
        <xdr:cNvSpPr txBox="1">
          <a:spLocks noChangeArrowheads="1"/>
        </xdr:cNvSpPr>
      </xdr:nvSpPr>
      <xdr:spPr>
        <a:xfrm>
          <a:off x="3657600" y="2695575"/>
          <a:ext cx="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Insufficient information held to provide </a:t>
          </a:r>
          <a:r>
            <a:rPr lang="en-US" cap="none" sz="2000" b="0" i="0" u="none" baseline="0">
              <a:solidFill>
                <a:srgbClr val="000000"/>
              </a:solidFill>
              <a:latin typeface="Arial"/>
              <a:ea typeface="Arial"/>
              <a:cs typeface="Arial"/>
            </a:rPr>
            <a:t>quarterly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A1" sqref="A1"/>
    </sheetView>
  </sheetViews>
  <sheetFormatPr defaultColWidth="9.140625" defaultRowHeight="12.75"/>
  <cols>
    <col min="1" max="1" width="9.140625" style="3" customWidth="1"/>
    <col min="2" max="2" width="10.140625" style="3" bestFit="1" customWidth="1"/>
    <col min="3" max="16384" width="9.140625" style="3" customWidth="1"/>
  </cols>
  <sheetData>
    <row r="1" spans="1:17" ht="15">
      <c r="A1" s="1" t="s">
        <v>0</v>
      </c>
      <c r="B1" s="2"/>
      <c r="C1" s="2"/>
      <c r="D1" s="2"/>
      <c r="E1" s="2"/>
      <c r="F1" s="2"/>
      <c r="G1" s="2"/>
      <c r="H1" s="2"/>
      <c r="I1" s="2"/>
      <c r="J1" s="2"/>
      <c r="K1" s="2"/>
      <c r="L1" s="2"/>
      <c r="M1" s="2"/>
      <c r="N1" s="2"/>
      <c r="O1" s="2"/>
      <c r="P1" s="2"/>
      <c r="Q1" s="2"/>
    </row>
    <row r="2" spans="1:17" ht="15">
      <c r="A2" s="2"/>
      <c r="B2" s="2"/>
      <c r="C2" s="2"/>
      <c r="D2" s="2"/>
      <c r="E2" s="2"/>
      <c r="F2" s="2"/>
      <c r="G2" s="2"/>
      <c r="H2" s="2"/>
      <c r="I2" s="2"/>
      <c r="J2" s="2"/>
      <c r="K2" s="2"/>
      <c r="L2" s="2"/>
      <c r="M2" s="2"/>
      <c r="N2" s="2"/>
      <c r="O2" s="2"/>
      <c r="P2" s="2"/>
      <c r="Q2" s="2"/>
    </row>
    <row r="3" spans="1:17" ht="15">
      <c r="A3" s="4" t="s">
        <v>1</v>
      </c>
      <c r="B3" s="4" t="s">
        <v>2</v>
      </c>
      <c r="C3" s="2"/>
      <c r="D3" s="2"/>
      <c r="E3" s="2"/>
      <c r="F3" s="2"/>
      <c r="G3" s="2"/>
      <c r="H3" s="2"/>
      <c r="I3" s="2"/>
      <c r="J3" s="2"/>
      <c r="K3" s="2"/>
      <c r="L3" s="2"/>
      <c r="M3" s="2"/>
      <c r="N3" s="2"/>
      <c r="O3" s="2"/>
      <c r="P3" s="2"/>
      <c r="Q3" s="2"/>
    </row>
    <row r="4" spans="1:17" ht="15">
      <c r="A4" s="4" t="s">
        <v>3</v>
      </c>
      <c r="B4" s="4"/>
      <c r="C4" s="2"/>
      <c r="D4" s="2"/>
      <c r="E4" s="2"/>
      <c r="F4" s="2"/>
      <c r="G4" s="2"/>
      <c r="H4" s="2"/>
      <c r="I4" s="2"/>
      <c r="J4" s="2"/>
      <c r="K4" s="2"/>
      <c r="L4" s="2"/>
      <c r="M4" s="2"/>
      <c r="N4" s="2"/>
      <c r="O4" s="2"/>
      <c r="P4" s="2"/>
      <c r="Q4" s="2"/>
    </row>
    <row r="5" spans="1:17" ht="15">
      <c r="A5" s="5" t="s">
        <v>4</v>
      </c>
      <c r="B5" s="704" t="s">
        <v>21</v>
      </c>
      <c r="C5" s="704"/>
      <c r="D5" s="704"/>
      <c r="E5" s="704"/>
      <c r="F5" s="704"/>
      <c r="G5" s="704"/>
      <c r="H5" s="704"/>
      <c r="I5" s="704"/>
      <c r="J5" s="704"/>
      <c r="K5" s="704"/>
      <c r="L5" s="704"/>
      <c r="M5" s="704"/>
      <c r="N5" s="704"/>
      <c r="O5" s="704"/>
      <c r="P5" s="704"/>
      <c r="Q5" s="2"/>
    </row>
    <row r="6" spans="1:17" ht="15">
      <c r="A6" s="4" t="s">
        <v>5</v>
      </c>
      <c r="B6" s="2"/>
      <c r="C6" s="2"/>
      <c r="D6" s="2"/>
      <c r="E6" s="2"/>
      <c r="F6" s="2"/>
      <c r="G6" s="2"/>
      <c r="H6" s="2"/>
      <c r="I6" s="2"/>
      <c r="J6" s="2"/>
      <c r="K6" s="2"/>
      <c r="L6" s="2"/>
      <c r="M6" s="2"/>
      <c r="N6" s="2"/>
      <c r="O6" s="2"/>
      <c r="P6" s="2"/>
      <c r="Q6" s="2"/>
    </row>
    <row r="7" spans="1:17" ht="15">
      <c r="A7" s="2">
        <v>1.1</v>
      </c>
      <c r="B7" s="668" t="s">
        <v>50</v>
      </c>
      <c r="C7" s="6"/>
      <c r="D7" s="6"/>
      <c r="E7" s="6"/>
      <c r="F7" s="6"/>
      <c r="G7" s="6"/>
      <c r="H7" s="6"/>
      <c r="I7" s="6"/>
      <c r="J7" s="6"/>
      <c r="K7" s="6"/>
      <c r="L7" s="6"/>
      <c r="M7" s="6"/>
      <c r="N7" s="6"/>
      <c r="O7" s="6"/>
      <c r="P7" s="6"/>
      <c r="Q7" s="2"/>
    </row>
    <row r="8" spans="1:17" ht="15">
      <c r="A8" s="2">
        <v>1.2</v>
      </c>
      <c r="B8" s="668" t="s">
        <v>78</v>
      </c>
      <c r="C8" s="6"/>
      <c r="D8" s="6"/>
      <c r="E8" s="6"/>
      <c r="F8" s="6"/>
      <c r="G8" s="6"/>
      <c r="H8" s="6"/>
      <c r="I8" s="6"/>
      <c r="J8" s="6"/>
      <c r="K8" s="6"/>
      <c r="L8" s="6"/>
      <c r="M8" s="6"/>
      <c r="N8" s="6"/>
      <c r="O8" s="6"/>
      <c r="P8" s="6"/>
      <c r="Q8" s="2"/>
    </row>
    <row r="9" spans="1:17" ht="15">
      <c r="A9" s="2">
        <v>1.3</v>
      </c>
      <c r="B9" s="668" t="s">
        <v>104</v>
      </c>
      <c r="C9" s="6"/>
      <c r="D9" s="6"/>
      <c r="E9" s="6"/>
      <c r="F9" s="6"/>
      <c r="G9" s="6"/>
      <c r="H9" s="6"/>
      <c r="I9" s="6"/>
      <c r="J9" s="6"/>
      <c r="K9" s="6"/>
      <c r="L9" s="6"/>
      <c r="M9" s="6"/>
      <c r="N9" s="6"/>
      <c r="O9" s="6"/>
      <c r="P9" s="6"/>
      <c r="Q9" s="2"/>
    </row>
    <row r="10" spans="1:17" ht="15">
      <c r="A10" s="2">
        <v>1.4</v>
      </c>
      <c r="B10" s="668" t="s">
        <v>114</v>
      </c>
      <c r="C10" s="6"/>
      <c r="D10" s="6"/>
      <c r="E10" s="6"/>
      <c r="F10" s="6"/>
      <c r="G10" s="6"/>
      <c r="H10" s="6"/>
      <c r="I10" s="6"/>
      <c r="J10" s="6"/>
      <c r="K10" s="6"/>
      <c r="L10" s="6"/>
      <c r="M10" s="6"/>
      <c r="N10" s="6"/>
      <c r="O10" s="6"/>
      <c r="P10" s="6"/>
      <c r="Q10" s="2"/>
    </row>
    <row r="11" spans="1:17" ht="15">
      <c r="A11" s="4" t="s">
        <v>6</v>
      </c>
      <c r="B11" s="6"/>
      <c r="C11" s="6"/>
      <c r="D11" s="6"/>
      <c r="E11" s="6"/>
      <c r="F11" s="6"/>
      <c r="G11" s="6"/>
      <c r="H11" s="6"/>
      <c r="I11" s="6"/>
      <c r="J11" s="6"/>
      <c r="K11" s="6"/>
      <c r="L11" s="6"/>
      <c r="M11" s="6"/>
      <c r="N11" s="6"/>
      <c r="O11" s="6"/>
      <c r="P11" s="6"/>
      <c r="Q11" s="2"/>
    </row>
    <row r="12" spans="1:17" ht="15">
      <c r="A12" s="2">
        <v>2.1</v>
      </c>
      <c r="B12" s="668" t="s">
        <v>150</v>
      </c>
      <c r="C12" s="6"/>
      <c r="D12" s="6"/>
      <c r="E12" s="6"/>
      <c r="F12" s="6"/>
      <c r="G12" s="6"/>
      <c r="H12" s="6"/>
      <c r="I12" s="6"/>
      <c r="J12" s="6"/>
      <c r="K12" s="6"/>
      <c r="L12" s="6"/>
      <c r="M12" s="6"/>
      <c r="N12" s="6"/>
      <c r="O12" s="6"/>
      <c r="P12" s="6"/>
      <c r="Q12" s="2"/>
    </row>
    <row r="13" spans="1:17" ht="15">
      <c r="A13" s="2">
        <v>2.2</v>
      </c>
      <c r="B13" s="668" t="s">
        <v>152</v>
      </c>
      <c r="C13" s="6"/>
      <c r="D13" s="6"/>
      <c r="E13" s="6"/>
      <c r="F13" s="6"/>
      <c r="G13" s="6"/>
      <c r="H13" s="6"/>
      <c r="I13" s="6"/>
      <c r="J13" s="6"/>
      <c r="K13" s="6"/>
      <c r="L13" s="6"/>
      <c r="M13" s="6"/>
      <c r="N13" s="6"/>
      <c r="O13" s="6"/>
      <c r="P13" s="6"/>
      <c r="Q13" s="2"/>
    </row>
    <row r="14" spans="1:17" ht="15">
      <c r="A14" s="2">
        <v>2.3</v>
      </c>
      <c r="B14" s="668" t="s">
        <v>165</v>
      </c>
      <c r="C14" s="6"/>
      <c r="D14" s="6"/>
      <c r="E14" s="6"/>
      <c r="F14" s="6"/>
      <c r="G14" s="6"/>
      <c r="H14" s="6"/>
      <c r="I14" s="6"/>
      <c r="J14" s="6"/>
      <c r="K14" s="6"/>
      <c r="L14" s="6"/>
      <c r="M14" s="6"/>
      <c r="N14" s="6"/>
      <c r="O14" s="6"/>
      <c r="P14" s="6"/>
      <c r="Q14" s="2"/>
    </row>
    <row r="15" spans="1:17" ht="15">
      <c r="A15" s="2">
        <v>2.4</v>
      </c>
      <c r="B15" s="668" t="s">
        <v>174</v>
      </c>
      <c r="C15" s="6"/>
      <c r="D15" s="6"/>
      <c r="E15" s="6"/>
      <c r="F15" s="6"/>
      <c r="G15" s="6"/>
      <c r="H15" s="6"/>
      <c r="I15" s="6"/>
      <c r="J15" s="6"/>
      <c r="K15" s="6"/>
      <c r="L15" s="6"/>
      <c r="M15" s="6"/>
      <c r="N15" s="6"/>
      <c r="O15" s="6"/>
      <c r="P15" s="6"/>
      <c r="Q15" s="2"/>
    </row>
    <row r="16" spans="1:17" ht="15">
      <c r="A16" s="2">
        <v>2.5</v>
      </c>
      <c r="B16" s="668" t="s">
        <v>184</v>
      </c>
      <c r="C16" s="6"/>
      <c r="D16" s="6"/>
      <c r="E16" s="6"/>
      <c r="F16" s="6"/>
      <c r="G16" s="6"/>
      <c r="H16" s="6"/>
      <c r="I16" s="6"/>
      <c r="J16" s="6"/>
      <c r="K16" s="6"/>
      <c r="L16" s="6"/>
      <c r="M16" s="6"/>
      <c r="N16" s="6"/>
      <c r="O16" s="6"/>
      <c r="P16" s="6"/>
      <c r="Q16" s="2"/>
    </row>
    <row r="17" spans="1:17" ht="15">
      <c r="A17" s="2">
        <v>2.6</v>
      </c>
      <c r="B17" s="668" t="s">
        <v>189</v>
      </c>
      <c r="C17" s="6"/>
      <c r="D17" s="6"/>
      <c r="E17" s="6"/>
      <c r="F17" s="6"/>
      <c r="G17" s="6"/>
      <c r="H17" s="6"/>
      <c r="I17" s="6"/>
      <c r="J17" s="6"/>
      <c r="K17" s="6"/>
      <c r="L17" s="6"/>
      <c r="M17" s="6"/>
      <c r="N17" s="6"/>
      <c r="O17" s="6"/>
      <c r="P17" s="6"/>
      <c r="Q17" s="2"/>
    </row>
    <row r="18" spans="1:17" ht="15">
      <c r="A18" s="2">
        <v>2.7</v>
      </c>
      <c r="B18" s="668" t="s">
        <v>197</v>
      </c>
      <c r="C18" s="6"/>
      <c r="D18" s="6"/>
      <c r="E18" s="6"/>
      <c r="F18" s="6"/>
      <c r="G18" s="6"/>
      <c r="H18" s="6"/>
      <c r="I18" s="6"/>
      <c r="J18" s="6"/>
      <c r="K18" s="6"/>
      <c r="L18" s="6"/>
      <c r="M18" s="6"/>
      <c r="N18" s="6"/>
      <c r="O18" s="6"/>
      <c r="P18" s="6"/>
      <c r="Q18" s="2"/>
    </row>
    <row r="19" spans="1:17" ht="15">
      <c r="A19" s="4" t="s">
        <v>7</v>
      </c>
      <c r="B19" s="6"/>
      <c r="C19" s="6"/>
      <c r="D19" s="6"/>
      <c r="E19" s="6"/>
      <c r="F19" s="6"/>
      <c r="G19" s="6"/>
      <c r="H19" s="6"/>
      <c r="I19" s="6"/>
      <c r="J19" s="6"/>
      <c r="K19" s="6"/>
      <c r="L19" s="6"/>
      <c r="M19" s="6"/>
      <c r="N19" s="6"/>
      <c r="O19" s="6"/>
      <c r="P19" s="6"/>
      <c r="Q19" s="2"/>
    </row>
    <row r="20" spans="1:17" ht="15">
      <c r="A20" s="2">
        <v>3.1</v>
      </c>
      <c r="B20" s="668" t="s">
        <v>235</v>
      </c>
      <c r="C20" s="6"/>
      <c r="D20" s="6"/>
      <c r="E20" s="6"/>
      <c r="F20" s="6"/>
      <c r="G20" s="6"/>
      <c r="H20" s="6"/>
      <c r="I20" s="6"/>
      <c r="J20" s="6"/>
      <c r="K20" s="6"/>
      <c r="L20" s="6"/>
      <c r="M20" s="6"/>
      <c r="N20" s="6"/>
      <c r="O20" s="6"/>
      <c r="P20" s="6"/>
      <c r="Q20" s="2"/>
    </row>
    <row r="21" spans="1:17" ht="15">
      <c r="A21" s="4" t="s">
        <v>8</v>
      </c>
      <c r="B21" s="6"/>
      <c r="C21" s="6"/>
      <c r="D21" s="6"/>
      <c r="E21" s="6"/>
      <c r="F21" s="6"/>
      <c r="G21" s="6"/>
      <c r="H21" s="6"/>
      <c r="I21" s="6"/>
      <c r="J21" s="6"/>
      <c r="K21" s="6"/>
      <c r="L21" s="6"/>
      <c r="M21" s="6"/>
      <c r="N21" s="6"/>
      <c r="O21" s="6"/>
      <c r="P21" s="6"/>
      <c r="Q21" s="2"/>
    </row>
    <row r="22" spans="1:17" ht="15">
      <c r="A22" s="2">
        <v>4.1</v>
      </c>
      <c r="B22" s="668" t="s">
        <v>238</v>
      </c>
      <c r="C22" s="6"/>
      <c r="D22" s="6"/>
      <c r="E22" s="6"/>
      <c r="F22" s="6"/>
      <c r="G22" s="6"/>
      <c r="H22" s="6"/>
      <c r="I22" s="6"/>
      <c r="J22" s="6"/>
      <c r="K22" s="6"/>
      <c r="L22" s="6"/>
      <c r="M22" s="6"/>
      <c r="N22" s="6"/>
      <c r="O22" s="6"/>
      <c r="P22" s="6"/>
      <c r="Q22" s="2"/>
    </row>
    <row r="23" spans="1:17" ht="15">
      <c r="A23" s="2">
        <v>4.2</v>
      </c>
      <c r="B23" s="668" t="s">
        <v>279</v>
      </c>
      <c r="C23" s="6"/>
      <c r="D23" s="6"/>
      <c r="E23" s="6"/>
      <c r="F23" s="6"/>
      <c r="G23" s="6"/>
      <c r="H23" s="6"/>
      <c r="I23" s="6"/>
      <c r="J23" s="6"/>
      <c r="K23" s="6"/>
      <c r="L23" s="6"/>
      <c r="M23" s="6"/>
      <c r="N23" s="6"/>
      <c r="O23" s="6"/>
      <c r="P23" s="6"/>
      <c r="Q23" s="2"/>
    </row>
    <row r="24" spans="1:17" ht="15">
      <c r="A24" s="2">
        <v>4.3</v>
      </c>
      <c r="B24" s="668" t="s">
        <v>287</v>
      </c>
      <c r="C24" s="6"/>
      <c r="D24" s="6"/>
      <c r="E24" s="6"/>
      <c r="F24" s="6"/>
      <c r="G24" s="6"/>
      <c r="H24" s="6"/>
      <c r="I24" s="6"/>
      <c r="J24" s="6"/>
      <c r="K24" s="6"/>
      <c r="L24" s="6"/>
      <c r="M24" s="6"/>
      <c r="N24" s="6"/>
      <c r="O24" s="6"/>
      <c r="P24" s="6"/>
      <c r="Q24" s="2"/>
    </row>
    <row r="25" spans="1:17" ht="15">
      <c r="A25" s="4" t="s">
        <v>9</v>
      </c>
      <c r="B25" s="6"/>
      <c r="C25" s="6"/>
      <c r="D25" s="6"/>
      <c r="E25" s="6"/>
      <c r="F25" s="6"/>
      <c r="G25" s="6"/>
      <c r="H25" s="6"/>
      <c r="I25" s="6"/>
      <c r="J25" s="6"/>
      <c r="K25" s="6"/>
      <c r="L25" s="6"/>
      <c r="M25" s="6"/>
      <c r="N25" s="6"/>
      <c r="O25" s="6"/>
      <c r="P25" s="6"/>
      <c r="Q25" s="2"/>
    </row>
    <row r="26" spans="1:16" ht="15">
      <c r="A26" s="2">
        <v>5.1</v>
      </c>
      <c r="B26" s="668" t="s">
        <v>10</v>
      </c>
      <c r="C26" s="6"/>
      <c r="D26" s="6"/>
      <c r="E26" s="6"/>
      <c r="F26" s="6"/>
      <c r="G26" s="6"/>
      <c r="H26" s="6"/>
      <c r="I26" s="6"/>
      <c r="J26" s="6"/>
      <c r="K26" s="6"/>
      <c r="L26" s="6"/>
      <c r="M26" s="6"/>
      <c r="N26" s="6"/>
      <c r="O26" s="6"/>
      <c r="P26" s="6"/>
    </row>
    <row r="27" spans="1:16" ht="15">
      <c r="A27" s="4" t="s">
        <v>11</v>
      </c>
      <c r="B27" s="6"/>
      <c r="C27" s="6"/>
      <c r="D27" s="6"/>
      <c r="E27" s="6"/>
      <c r="F27" s="6"/>
      <c r="G27" s="6"/>
      <c r="H27" s="6"/>
      <c r="I27" s="6"/>
      <c r="J27" s="6"/>
      <c r="K27" s="6"/>
      <c r="L27" s="6"/>
      <c r="M27" s="6"/>
      <c r="N27" s="6"/>
      <c r="O27" s="6"/>
      <c r="P27" s="6"/>
    </row>
    <row r="28" spans="1:16" ht="15">
      <c r="A28" s="2">
        <v>6.1</v>
      </c>
      <c r="B28" s="668" t="s">
        <v>12</v>
      </c>
      <c r="C28" s="6"/>
      <c r="D28" s="6"/>
      <c r="E28" s="6"/>
      <c r="F28" s="6"/>
      <c r="G28" s="6"/>
      <c r="H28" s="6"/>
      <c r="I28" s="6"/>
      <c r="J28" s="6"/>
      <c r="K28" s="6"/>
      <c r="L28" s="6"/>
      <c r="M28" s="6"/>
      <c r="N28" s="6"/>
      <c r="O28" s="6"/>
      <c r="P28" s="6"/>
    </row>
    <row r="29" spans="1:16" ht="15">
      <c r="A29" s="2">
        <v>6.2</v>
      </c>
      <c r="B29" s="669" t="s">
        <v>13</v>
      </c>
      <c r="C29" s="7"/>
      <c r="D29" s="7"/>
      <c r="E29" s="7"/>
      <c r="F29" s="7"/>
      <c r="G29" s="7"/>
      <c r="H29" s="7"/>
      <c r="I29" s="7"/>
      <c r="J29" s="7"/>
      <c r="K29" s="7"/>
      <c r="L29" s="7"/>
      <c r="M29" s="7"/>
      <c r="N29" s="7"/>
      <c r="O29" s="7"/>
      <c r="P29" s="7"/>
    </row>
    <row r="30" spans="1:16" ht="15">
      <c r="A30" s="4" t="s">
        <v>14</v>
      </c>
      <c r="B30" s="2"/>
      <c r="C30" s="2"/>
      <c r="D30" s="2"/>
      <c r="E30" s="2"/>
      <c r="F30" s="2"/>
      <c r="G30" s="2"/>
      <c r="H30" s="2"/>
      <c r="I30" s="2"/>
      <c r="J30" s="2"/>
      <c r="K30" s="2"/>
      <c r="L30" s="2"/>
      <c r="M30" s="2"/>
      <c r="N30" s="2"/>
      <c r="O30" s="2"/>
      <c r="P30" s="2"/>
    </row>
    <row r="31" spans="1:16" ht="15">
      <c r="A31" s="5" t="s">
        <v>15</v>
      </c>
      <c r="B31" s="668" t="s">
        <v>16</v>
      </c>
      <c r="C31" s="6"/>
      <c r="D31" s="6"/>
      <c r="E31" s="6"/>
      <c r="F31" s="6"/>
      <c r="G31" s="6"/>
      <c r="H31" s="6"/>
      <c r="I31" s="6"/>
      <c r="J31" s="6"/>
      <c r="K31" s="6"/>
      <c r="L31" s="6"/>
      <c r="M31" s="6"/>
      <c r="N31" s="6"/>
      <c r="O31" s="6"/>
      <c r="P31" s="6"/>
    </row>
    <row r="32" spans="1:16" ht="15">
      <c r="A32" s="4" t="s">
        <v>17</v>
      </c>
      <c r="B32" s="6"/>
      <c r="C32" s="6"/>
      <c r="D32" s="6"/>
      <c r="E32" s="6"/>
      <c r="F32" s="6"/>
      <c r="G32" s="6"/>
      <c r="H32" s="6"/>
      <c r="I32" s="6"/>
      <c r="J32" s="6"/>
      <c r="K32" s="6"/>
      <c r="L32" s="6"/>
      <c r="M32" s="6"/>
      <c r="N32" s="6"/>
      <c r="O32" s="6"/>
      <c r="P32" s="6"/>
    </row>
    <row r="33" spans="1:16" ht="15">
      <c r="A33" s="5" t="s">
        <v>18</v>
      </c>
      <c r="B33" s="668" t="s">
        <v>19</v>
      </c>
      <c r="C33" s="6"/>
      <c r="D33" s="6"/>
      <c r="E33" s="6"/>
      <c r="F33" s="6"/>
      <c r="G33" s="6"/>
      <c r="H33" s="6"/>
      <c r="I33" s="6"/>
      <c r="J33" s="6"/>
      <c r="K33" s="6"/>
      <c r="L33" s="6"/>
      <c r="M33" s="6"/>
      <c r="N33" s="6"/>
      <c r="O33" s="6"/>
      <c r="P33" s="6"/>
    </row>
    <row r="34" spans="1:16" ht="15">
      <c r="A34" s="670"/>
      <c r="B34" s="2"/>
      <c r="C34" s="2"/>
      <c r="D34" s="2"/>
      <c r="E34" s="2"/>
      <c r="F34" s="2"/>
      <c r="G34" s="2"/>
      <c r="H34" s="2"/>
      <c r="I34" s="2"/>
      <c r="J34" s="2"/>
      <c r="K34" s="2"/>
      <c r="L34" s="2"/>
      <c r="M34" s="2"/>
      <c r="N34" s="2"/>
      <c r="O34" s="2"/>
      <c r="P34" s="670"/>
    </row>
    <row r="35" spans="1:16" ht="15">
      <c r="A35" s="670"/>
      <c r="B35" s="2"/>
      <c r="C35" s="2"/>
      <c r="D35" s="2"/>
      <c r="E35" s="2"/>
      <c r="F35" s="2"/>
      <c r="G35" s="2"/>
      <c r="H35" s="2"/>
      <c r="I35" s="2"/>
      <c r="J35" s="2"/>
      <c r="K35" s="2"/>
      <c r="L35" s="2"/>
      <c r="M35" s="2"/>
      <c r="N35" s="2"/>
      <c r="O35" s="2"/>
      <c r="P35" s="670"/>
    </row>
  </sheetData>
  <sheetProtection/>
  <mergeCells count="1">
    <mergeCell ref="B5:P5"/>
  </mergeCells>
  <hyperlinks>
    <hyperlink ref="B5" location="S.1!A1" display="S.1!A1"/>
    <hyperlink ref="B7" location="'1.1'!A1" display="'1.1'!A1"/>
    <hyperlink ref="B8" location="'1.2'!A1" display="'1.2'!A1"/>
    <hyperlink ref="B9" location="'1.3'!A1" display="'1.3'!A1"/>
    <hyperlink ref="B10" location="'1.4'!A1" display="'1.4'!A1"/>
    <hyperlink ref="B12" location="'2.1'!A1" display="'2.1'!A1"/>
    <hyperlink ref="B13" location="'2.2'!A1" display="'2.2'!A1"/>
    <hyperlink ref="B26" location="'5.1'!A1" display="Adjournments and Postponements by Jurisdiction, 2007/08 to 2012/13"/>
    <hyperlink ref="B28" location="'6.1'!A1" display="Judicial Salaried and fee paid judicial sitting days by jurisdiction, 2007/08 to 2012/13"/>
    <hyperlink ref="B31" location="A.1!A1" display="Table mapping from Tribunals Annual to this publication"/>
    <hyperlink ref="B29" location="'6.2'!A1" display="Judicial Salaried and fee paid judicial sitting days by jurisdiction (percentages), 2007/08 to 2012/13"/>
    <hyperlink ref="B14" location="'2.3'!A1" display="'2.3'!A1"/>
    <hyperlink ref="B15" location="'2.4'!A1" display="'2.4'!A1"/>
    <hyperlink ref="B16" location="'2.5'!A1" display="'2.5'!A1"/>
    <hyperlink ref="B17" location="'2.6'!A1" display="'2.6'!A1"/>
    <hyperlink ref="B18" location="'2.7'!A1" display="'2.7'!A1"/>
    <hyperlink ref="B20" location="'3.1'!A1" display="'3.1'!A1"/>
    <hyperlink ref="B22" location="'4.1'!A1" display="'4.1'!A1"/>
    <hyperlink ref="B23" location="'4.2'!A1" display="'4.2'!A1"/>
    <hyperlink ref="B24" location="'4.3'!A1" display="'4.3'!A1"/>
    <hyperlink ref="B33" location="B.1!A1" display="Change of Names of Tribunals"/>
    <hyperlink ref="B5:P5" location="S.1!A1" display="Total Number of Receipts, Disposals and Caseload Outstanding by Jurisdiction, 2007/08 to 2012/13"/>
  </hyperlinks>
  <printOptions/>
  <pageMargins left="0.7480314960629921" right="0.7480314960629921" top="0.984251968503937" bottom="0.984251968503937" header="0.5118110236220472" footer="0.5118110236220472"/>
  <pageSetup fitToHeight="1" fitToWidth="1" horizontalDpi="600" verticalDpi="600" orientation="landscape" paperSize="9" scale="89" r:id="rId1"/>
  <headerFooter alignWithMargins="0">
    <oddHeader>&amp;CTribunal Statistics Quarterly
January to March 2013</oddHead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I28"/>
  <sheetViews>
    <sheetView zoomScale="75" zoomScaleNormal="75" zoomScalePageLayoutView="0" workbookViewId="0" topLeftCell="A1">
      <selection activeCell="A1" sqref="A1"/>
    </sheetView>
  </sheetViews>
  <sheetFormatPr defaultColWidth="9.140625" defaultRowHeight="12.75"/>
  <cols>
    <col min="1" max="1" width="22.7109375" style="0" customWidth="1"/>
    <col min="2" max="2" width="8.7109375" style="0" bestFit="1" customWidth="1"/>
    <col min="3" max="3" width="5.8515625" style="0" customWidth="1"/>
    <col min="4" max="4" width="6.57421875" style="0" bestFit="1" customWidth="1"/>
    <col min="5" max="5" width="6.28125" style="0" bestFit="1" customWidth="1"/>
    <col min="6" max="6" width="8.7109375" style="0" bestFit="1" customWidth="1"/>
    <col min="7" max="7" width="5.421875" style="0" bestFit="1" customWidth="1"/>
    <col min="8" max="8" width="4.28125" style="0" bestFit="1" customWidth="1"/>
    <col min="9" max="9" width="4.7109375" style="0" customWidth="1"/>
    <col min="11" max="11" width="7.421875" style="0" bestFit="1" customWidth="1"/>
    <col min="12" max="13" width="6.28125" style="0" bestFit="1" customWidth="1"/>
    <col min="14" max="14" width="8.7109375" style="0" bestFit="1" customWidth="1"/>
    <col min="15" max="16" width="7.00390625" style="0" bestFit="1" customWidth="1"/>
    <col min="17" max="17" width="6.28125" style="0" bestFit="1" customWidth="1"/>
    <col min="18" max="18" width="8.00390625" style="0" bestFit="1" customWidth="1"/>
    <col min="19" max="20" width="5.8515625" style="0" bestFit="1" customWidth="1"/>
    <col min="21" max="21" width="4.7109375" style="0" bestFit="1" customWidth="1"/>
    <col min="22" max="22" width="8.7109375" style="0" bestFit="1" customWidth="1"/>
    <col min="23" max="24" width="5.8515625" style="0" bestFit="1" customWidth="1"/>
    <col min="25" max="25" width="4.7109375" style="0" bestFit="1" customWidth="1"/>
    <col min="26" max="26" width="9.8515625" style="0" bestFit="1" customWidth="1"/>
    <col min="27" max="28" width="5.8515625" style="0" bestFit="1" customWidth="1"/>
    <col min="29" max="29" width="4.7109375" style="0" bestFit="1" customWidth="1"/>
    <col min="30" max="30" width="5.140625" style="0" bestFit="1" customWidth="1"/>
    <col min="31" max="31" width="9.8515625" style="0" bestFit="1" customWidth="1"/>
    <col min="32" max="32" width="5.8515625" style="137" bestFit="1" customWidth="1"/>
    <col min="33" max="33" width="5.421875" style="137" bestFit="1" customWidth="1"/>
    <col min="34" max="35" width="4.7109375" style="137" bestFit="1" customWidth="1"/>
  </cols>
  <sheetData>
    <row r="1" spans="1:35" ht="15">
      <c r="A1" s="175" t="s">
        <v>173</v>
      </c>
      <c r="B1" s="223"/>
      <c r="C1" s="223"/>
      <c r="D1" s="223"/>
      <c r="E1" s="223"/>
      <c r="F1" s="223"/>
      <c r="G1" s="223"/>
      <c r="H1" s="223"/>
      <c r="I1" s="223"/>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35" ht="15">
      <c r="A2" s="175" t="s">
        <v>174</v>
      </c>
      <c r="B2" s="223"/>
      <c r="C2" s="223"/>
      <c r="D2" s="223"/>
      <c r="E2" s="223"/>
      <c r="F2" s="223"/>
      <c r="G2" s="223"/>
      <c r="H2" s="223"/>
      <c r="I2" s="223"/>
      <c r="J2" s="142"/>
      <c r="K2" s="142"/>
      <c r="L2" s="142"/>
      <c r="M2" s="142"/>
      <c r="N2" s="142"/>
      <c r="O2" s="142"/>
      <c r="P2" s="142"/>
      <c r="Q2" s="143"/>
      <c r="R2" s="142"/>
      <c r="S2" s="142"/>
      <c r="T2" s="142"/>
      <c r="U2" s="142"/>
      <c r="V2" s="142"/>
      <c r="W2" s="142"/>
      <c r="X2" s="142"/>
      <c r="Y2" s="142"/>
      <c r="Z2" s="142"/>
      <c r="AA2" s="142"/>
      <c r="AB2" s="142"/>
      <c r="AC2" s="142"/>
      <c r="AD2" s="142"/>
      <c r="AE2" s="142"/>
      <c r="AF2" s="142"/>
      <c r="AG2" s="142"/>
      <c r="AH2" s="142"/>
      <c r="AI2" s="142"/>
    </row>
    <row r="3" spans="1:35" ht="15">
      <c r="A3" s="7" t="s">
        <v>22</v>
      </c>
      <c r="B3" s="223"/>
      <c r="C3" s="223"/>
      <c r="D3" s="223"/>
      <c r="E3" s="223"/>
      <c r="F3" s="223"/>
      <c r="G3" s="223"/>
      <c r="H3" s="223"/>
      <c r="I3" s="223"/>
      <c r="J3" s="142"/>
      <c r="K3" s="142"/>
      <c r="L3" s="142"/>
      <c r="M3" s="142"/>
      <c r="N3" s="142"/>
      <c r="O3" s="142"/>
      <c r="P3" s="142"/>
      <c r="Q3" s="143"/>
      <c r="R3" s="142"/>
      <c r="S3" s="142"/>
      <c r="T3" s="142"/>
      <c r="U3" s="142"/>
      <c r="V3" s="142"/>
      <c r="W3" s="142"/>
      <c r="X3" s="142"/>
      <c r="Y3" s="142"/>
      <c r="Z3" s="142"/>
      <c r="AA3" s="142"/>
      <c r="AB3" s="142"/>
      <c r="AC3" s="142"/>
      <c r="AD3" s="142"/>
      <c r="AE3" s="142"/>
      <c r="AF3" s="142"/>
      <c r="AG3" s="142"/>
      <c r="AH3" s="142"/>
      <c r="AI3" s="142"/>
    </row>
    <row r="4" spans="1:35" ht="12.75">
      <c r="A4" s="140"/>
      <c r="B4" s="140"/>
      <c r="C4" s="140"/>
      <c r="D4" s="140"/>
      <c r="E4" s="140"/>
      <c r="F4" s="140"/>
      <c r="G4" s="140"/>
      <c r="H4" s="140"/>
      <c r="I4" s="140"/>
      <c r="J4" s="142"/>
      <c r="K4" s="142"/>
      <c r="L4" s="142"/>
      <c r="M4" s="142"/>
      <c r="N4" s="142"/>
      <c r="O4" s="142"/>
      <c r="P4" s="142"/>
      <c r="Q4" s="142"/>
      <c r="R4" s="142"/>
      <c r="S4" s="142"/>
      <c r="T4" s="142"/>
      <c r="U4" s="142"/>
      <c r="V4" s="143"/>
      <c r="W4" s="143"/>
      <c r="X4" s="143"/>
      <c r="Y4" s="142"/>
      <c r="Z4" s="143"/>
      <c r="AA4" s="143"/>
      <c r="AB4" s="142"/>
      <c r="AC4" s="142"/>
      <c r="AD4" s="142"/>
      <c r="AE4" s="143"/>
      <c r="AF4" s="142"/>
      <c r="AG4" s="142"/>
      <c r="AH4" s="142"/>
      <c r="AI4" s="143"/>
    </row>
    <row r="5" spans="1:35" ht="12.75">
      <c r="A5" s="224"/>
      <c r="B5" s="777" t="s">
        <v>23</v>
      </c>
      <c r="C5" s="776"/>
      <c r="D5" s="776"/>
      <c r="E5" s="778"/>
      <c r="F5" s="775" t="s">
        <v>24</v>
      </c>
      <c r="G5" s="776"/>
      <c r="H5" s="776"/>
      <c r="I5" s="776"/>
      <c r="J5" s="777" t="s">
        <v>25</v>
      </c>
      <c r="K5" s="776"/>
      <c r="L5" s="776"/>
      <c r="M5" s="778"/>
      <c r="N5" s="775" t="s">
        <v>105</v>
      </c>
      <c r="O5" s="776"/>
      <c r="P5" s="776"/>
      <c r="Q5" s="776"/>
      <c r="R5" s="772" t="s">
        <v>27</v>
      </c>
      <c r="S5" s="773"/>
      <c r="T5" s="773"/>
      <c r="U5" s="773"/>
      <c r="V5" s="773"/>
      <c r="W5" s="773"/>
      <c r="X5" s="773"/>
      <c r="Y5" s="774"/>
      <c r="Z5" s="772" t="s">
        <v>28</v>
      </c>
      <c r="AA5" s="773"/>
      <c r="AB5" s="773"/>
      <c r="AC5" s="773"/>
      <c r="AD5" s="773"/>
      <c r="AE5" s="779"/>
      <c r="AF5" s="779"/>
      <c r="AG5" s="779"/>
      <c r="AH5" s="779"/>
      <c r="AI5" s="780"/>
    </row>
    <row r="6" spans="1:35" ht="12.75">
      <c r="A6" s="512"/>
      <c r="B6" s="781" t="s">
        <v>33</v>
      </c>
      <c r="C6" s="782"/>
      <c r="D6" s="782"/>
      <c r="E6" s="783"/>
      <c r="F6" s="782" t="s">
        <v>33</v>
      </c>
      <c r="G6" s="782"/>
      <c r="H6" s="782"/>
      <c r="I6" s="784"/>
      <c r="J6" s="781" t="s">
        <v>33</v>
      </c>
      <c r="K6" s="782"/>
      <c r="L6" s="782"/>
      <c r="M6" s="783"/>
      <c r="N6" s="782" t="s">
        <v>33</v>
      </c>
      <c r="O6" s="782"/>
      <c r="P6" s="782"/>
      <c r="Q6" s="784"/>
      <c r="R6" s="772" t="s">
        <v>55</v>
      </c>
      <c r="S6" s="773"/>
      <c r="T6" s="773"/>
      <c r="U6" s="785"/>
      <c r="V6" s="773" t="s">
        <v>33</v>
      </c>
      <c r="W6" s="773"/>
      <c r="X6" s="773"/>
      <c r="Y6" s="786"/>
      <c r="Z6" s="772" t="s">
        <v>55</v>
      </c>
      <c r="AA6" s="773"/>
      <c r="AB6" s="773"/>
      <c r="AC6" s="773"/>
      <c r="AD6" s="773"/>
      <c r="AE6" s="773" t="s">
        <v>33</v>
      </c>
      <c r="AF6" s="773"/>
      <c r="AG6" s="773"/>
      <c r="AH6" s="773"/>
      <c r="AI6" s="774"/>
    </row>
    <row r="7" spans="1:35" s="227" customFormat="1" ht="85.5">
      <c r="A7" s="513"/>
      <c r="B7" s="514" t="s">
        <v>6</v>
      </c>
      <c r="C7" s="515" t="s">
        <v>175</v>
      </c>
      <c r="D7" s="515" t="s">
        <v>169</v>
      </c>
      <c r="E7" s="516" t="s">
        <v>176</v>
      </c>
      <c r="F7" s="515" t="s">
        <v>6</v>
      </c>
      <c r="G7" s="515" t="s">
        <v>175</v>
      </c>
      <c r="H7" s="515" t="s">
        <v>169</v>
      </c>
      <c r="I7" s="517" t="s">
        <v>176</v>
      </c>
      <c r="J7" s="514" t="s">
        <v>6</v>
      </c>
      <c r="K7" s="515" t="s">
        <v>175</v>
      </c>
      <c r="L7" s="515" t="s">
        <v>169</v>
      </c>
      <c r="M7" s="516" t="s">
        <v>176</v>
      </c>
      <c r="N7" s="515" t="s">
        <v>6</v>
      </c>
      <c r="O7" s="515" t="s">
        <v>175</v>
      </c>
      <c r="P7" s="515" t="s">
        <v>169</v>
      </c>
      <c r="Q7" s="517" t="s">
        <v>176</v>
      </c>
      <c r="R7" s="518" t="s">
        <v>6</v>
      </c>
      <c r="S7" s="519" t="s">
        <v>175</v>
      </c>
      <c r="T7" s="519" t="s">
        <v>169</v>
      </c>
      <c r="U7" s="517" t="s">
        <v>176</v>
      </c>
      <c r="V7" s="519" t="s">
        <v>6</v>
      </c>
      <c r="W7" s="519" t="s">
        <v>175</v>
      </c>
      <c r="X7" s="519" t="s">
        <v>169</v>
      </c>
      <c r="Y7" s="516" t="s">
        <v>176</v>
      </c>
      <c r="Z7" s="518" t="s">
        <v>6</v>
      </c>
      <c r="AA7" s="519" t="s">
        <v>175</v>
      </c>
      <c r="AB7" s="519" t="s">
        <v>169</v>
      </c>
      <c r="AC7" s="519" t="s">
        <v>177</v>
      </c>
      <c r="AD7" s="517" t="s">
        <v>176</v>
      </c>
      <c r="AE7" s="519" t="s">
        <v>6</v>
      </c>
      <c r="AF7" s="519" t="s">
        <v>175</v>
      </c>
      <c r="AG7" s="519" t="s">
        <v>169</v>
      </c>
      <c r="AH7" s="519" t="s">
        <v>177</v>
      </c>
      <c r="AI7" s="516" t="s">
        <v>176</v>
      </c>
    </row>
    <row r="8" spans="1:35" ht="12.75">
      <c r="A8" s="520"/>
      <c r="B8" s="521" t="s">
        <v>178</v>
      </c>
      <c r="C8" s="522" t="s">
        <v>179</v>
      </c>
      <c r="D8" s="522" t="s">
        <v>179</v>
      </c>
      <c r="E8" s="523" t="s">
        <v>179</v>
      </c>
      <c r="F8" s="522" t="s">
        <v>178</v>
      </c>
      <c r="G8" s="522" t="s">
        <v>179</v>
      </c>
      <c r="H8" s="522" t="s">
        <v>179</v>
      </c>
      <c r="I8" s="522" t="s">
        <v>179</v>
      </c>
      <c r="J8" s="521" t="s">
        <v>178</v>
      </c>
      <c r="K8" s="522" t="s">
        <v>179</v>
      </c>
      <c r="L8" s="522" t="s">
        <v>179</v>
      </c>
      <c r="M8" s="523" t="s">
        <v>179</v>
      </c>
      <c r="N8" s="522" t="s">
        <v>178</v>
      </c>
      <c r="O8" s="522" t="s">
        <v>179</v>
      </c>
      <c r="P8" s="522" t="s">
        <v>179</v>
      </c>
      <c r="Q8" s="522" t="s">
        <v>179</v>
      </c>
      <c r="R8" s="521" t="s">
        <v>178</v>
      </c>
      <c r="S8" s="522" t="s">
        <v>179</v>
      </c>
      <c r="T8" s="522" t="s">
        <v>179</v>
      </c>
      <c r="U8" s="522" t="s">
        <v>179</v>
      </c>
      <c r="V8" s="522"/>
      <c r="W8" s="522" t="s">
        <v>179</v>
      </c>
      <c r="X8" s="522" t="s">
        <v>179</v>
      </c>
      <c r="Y8" s="523" t="s">
        <v>179</v>
      </c>
      <c r="Z8" s="521"/>
      <c r="AA8" s="522" t="s">
        <v>179</v>
      </c>
      <c r="AB8" s="522" t="s">
        <v>179</v>
      </c>
      <c r="AC8" s="522" t="s">
        <v>179</v>
      </c>
      <c r="AD8" s="522" t="s">
        <v>179</v>
      </c>
      <c r="AE8" s="522"/>
      <c r="AF8" s="522" t="s">
        <v>179</v>
      </c>
      <c r="AG8" s="522" t="s">
        <v>179</v>
      </c>
      <c r="AH8" s="522" t="s">
        <v>179</v>
      </c>
      <c r="AI8" s="523" t="s">
        <v>179</v>
      </c>
    </row>
    <row r="9" spans="1:35" ht="45.75" customHeight="1">
      <c r="A9" s="147" t="s">
        <v>453</v>
      </c>
      <c r="B9" s="484">
        <f>SUM(B10:B14)</f>
        <v>172093</v>
      </c>
      <c r="C9" s="524">
        <v>85</v>
      </c>
      <c r="D9" s="524">
        <v>11</v>
      </c>
      <c r="E9" s="525">
        <v>7</v>
      </c>
      <c r="F9" s="277">
        <f>SUM(F10:F14)</f>
        <v>183307</v>
      </c>
      <c r="G9" s="526">
        <v>87</v>
      </c>
      <c r="H9" s="526">
        <v>7</v>
      </c>
      <c r="I9" s="527">
        <v>6</v>
      </c>
      <c r="J9" s="563">
        <f>SUM(J10:J14)</f>
        <v>207354</v>
      </c>
      <c r="K9" s="528">
        <v>87</v>
      </c>
      <c r="L9" s="528">
        <v>8</v>
      </c>
      <c r="M9" s="564">
        <v>5</v>
      </c>
      <c r="N9" s="462">
        <f>SUM(N10:N14)</f>
        <v>162204</v>
      </c>
      <c r="O9" s="524">
        <v>81</v>
      </c>
      <c r="P9" s="524">
        <v>15</v>
      </c>
      <c r="Q9" s="524">
        <v>4</v>
      </c>
      <c r="R9" s="484">
        <f>SUM(R10:R14)</f>
        <v>29822</v>
      </c>
      <c r="S9" s="529">
        <v>78</v>
      </c>
      <c r="T9" s="530">
        <v>18</v>
      </c>
      <c r="U9" s="531">
        <v>5</v>
      </c>
      <c r="V9" s="462">
        <f>SUM(V10:V14)</f>
        <v>132649</v>
      </c>
      <c r="W9" s="529">
        <v>76</v>
      </c>
      <c r="X9" s="530">
        <v>19</v>
      </c>
      <c r="Y9" s="532">
        <v>5</v>
      </c>
      <c r="Z9" s="533">
        <f>SUM(Z10:Z14)</f>
        <v>26673</v>
      </c>
      <c r="AA9" s="529">
        <v>68</v>
      </c>
      <c r="AB9" s="531">
        <v>20</v>
      </c>
      <c r="AC9" s="531">
        <v>4</v>
      </c>
      <c r="AD9" s="531">
        <v>7</v>
      </c>
      <c r="AE9" s="534">
        <v>98733</v>
      </c>
      <c r="AF9" s="529">
        <v>69</v>
      </c>
      <c r="AG9" s="529">
        <v>19</v>
      </c>
      <c r="AH9" s="529">
        <v>6</v>
      </c>
      <c r="AI9" s="535">
        <v>6</v>
      </c>
    </row>
    <row r="10" spans="1:35" s="2" customFormat="1" ht="22.5" customHeight="1">
      <c r="A10" s="536" t="s">
        <v>106</v>
      </c>
      <c r="B10" s="537">
        <v>13877</v>
      </c>
      <c r="C10" s="284">
        <v>93</v>
      </c>
      <c r="D10" s="284">
        <v>6</v>
      </c>
      <c r="E10" s="538">
        <v>1</v>
      </c>
      <c r="F10" s="539">
        <v>11150</v>
      </c>
      <c r="G10" s="540">
        <v>93</v>
      </c>
      <c r="H10" s="540">
        <v>6</v>
      </c>
      <c r="I10" s="541">
        <v>1</v>
      </c>
      <c r="J10" s="565">
        <v>17146</v>
      </c>
      <c r="K10" s="542">
        <v>93</v>
      </c>
      <c r="L10" s="542">
        <v>5</v>
      </c>
      <c r="M10" s="566">
        <v>2</v>
      </c>
      <c r="N10" s="460">
        <v>17471</v>
      </c>
      <c r="O10" s="284">
        <v>92</v>
      </c>
      <c r="P10" s="284">
        <v>6</v>
      </c>
      <c r="Q10" s="284">
        <v>2</v>
      </c>
      <c r="R10" s="482">
        <v>3192</v>
      </c>
      <c r="S10" s="543">
        <v>90</v>
      </c>
      <c r="T10" s="544">
        <v>8</v>
      </c>
      <c r="U10" s="545">
        <v>2</v>
      </c>
      <c r="V10" s="460">
        <v>13784</v>
      </c>
      <c r="W10" s="543">
        <v>89</v>
      </c>
      <c r="X10" s="544">
        <v>9</v>
      </c>
      <c r="Y10" s="546">
        <v>2</v>
      </c>
      <c r="Z10" s="482">
        <v>2680</v>
      </c>
      <c r="AA10" s="543">
        <v>89</v>
      </c>
      <c r="AB10" s="545">
        <v>9</v>
      </c>
      <c r="AC10" s="545">
        <v>0</v>
      </c>
      <c r="AD10" s="545">
        <v>2</v>
      </c>
      <c r="AE10" s="460">
        <v>11331</v>
      </c>
      <c r="AF10" s="543">
        <v>89</v>
      </c>
      <c r="AG10" s="543">
        <v>9</v>
      </c>
      <c r="AH10" s="543">
        <v>0</v>
      </c>
      <c r="AI10" s="547">
        <v>2</v>
      </c>
    </row>
    <row r="11" spans="1:35" s="2" customFormat="1" ht="20.25" customHeight="1">
      <c r="A11" s="548" t="s">
        <v>107</v>
      </c>
      <c r="B11" s="482">
        <v>22523</v>
      </c>
      <c r="C11" s="284">
        <v>86</v>
      </c>
      <c r="D11" s="284">
        <v>11</v>
      </c>
      <c r="E11" s="538">
        <v>5</v>
      </c>
      <c r="F11" s="539">
        <v>21695</v>
      </c>
      <c r="G11" s="540">
        <v>87</v>
      </c>
      <c r="H11" s="540">
        <v>9</v>
      </c>
      <c r="I11" s="541">
        <v>4</v>
      </c>
      <c r="J11" s="565">
        <v>37204</v>
      </c>
      <c r="K11" s="542">
        <v>86</v>
      </c>
      <c r="L11" s="542">
        <v>8</v>
      </c>
      <c r="M11" s="566">
        <v>5</v>
      </c>
      <c r="N11" s="460">
        <v>47699</v>
      </c>
      <c r="O11" s="284">
        <v>85</v>
      </c>
      <c r="P11" s="284">
        <v>10</v>
      </c>
      <c r="Q11" s="284">
        <v>5</v>
      </c>
      <c r="R11" s="482">
        <v>6467</v>
      </c>
      <c r="S11" s="543">
        <v>86</v>
      </c>
      <c r="T11" s="544">
        <v>11</v>
      </c>
      <c r="U11" s="545">
        <v>4</v>
      </c>
      <c r="V11" s="460">
        <v>34148</v>
      </c>
      <c r="W11" s="543">
        <v>84</v>
      </c>
      <c r="X11" s="544">
        <v>11</v>
      </c>
      <c r="Y11" s="546">
        <v>5</v>
      </c>
      <c r="Z11" s="482">
        <v>7530</v>
      </c>
      <c r="AA11" s="543">
        <v>74</v>
      </c>
      <c r="AB11" s="545">
        <v>16</v>
      </c>
      <c r="AC11" s="545">
        <v>4</v>
      </c>
      <c r="AD11" s="545">
        <v>5</v>
      </c>
      <c r="AE11" s="460">
        <v>28144</v>
      </c>
      <c r="AF11" s="543">
        <v>77</v>
      </c>
      <c r="AG11" s="543">
        <v>14</v>
      </c>
      <c r="AH11" s="543">
        <v>4</v>
      </c>
      <c r="AI11" s="547">
        <v>5</v>
      </c>
    </row>
    <row r="12" spans="1:35" s="2" customFormat="1" ht="22.5" customHeight="1">
      <c r="A12" s="548" t="s">
        <v>108</v>
      </c>
      <c r="B12" s="482">
        <v>67814</v>
      </c>
      <c r="C12" s="284">
        <v>84</v>
      </c>
      <c r="D12" s="284">
        <v>13</v>
      </c>
      <c r="E12" s="538">
        <v>6</v>
      </c>
      <c r="F12" s="539">
        <v>83019</v>
      </c>
      <c r="G12" s="540">
        <v>88</v>
      </c>
      <c r="H12" s="540">
        <v>8</v>
      </c>
      <c r="I12" s="541">
        <v>4</v>
      </c>
      <c r="J12" s="565">
        <v>81067</v>
      </c>
      <c r="K12" s="542">
        <v>89</v>
      </c>
      <c r="L12" s="542">
        <v>9</v>
      </c>
      <c r="M12" s="566">
        <v>3</v>
      </c>
      <c r="N12" s="460">
        <v>33716</v>
      </c>
      <c r="O12" s="284">
        <v>74</v>
      </c>
      <c r="P12" s="284">
        <v>23</v>
      </c>
      <c r="Q12" s="284">
        <v>3</v>
      </c>
      <c r="R12" s="482">
        <v>6774</v>
      </c>
      <c r="S12" s="543">
        <v>70</v>
      </c>
      <c r="T12" s="544">
        <v>27</v>
      </c>
      <c r="U12" s="545">
        <v>3</v>
      </c>
      <c r="V12" s="460">
        <v>32645</v>
      </c>
      <c r="W12" s="543">
        <v>71</v>
      </c>
      <c r="X12" s="544">
        <v>25</v>
      </c>
      <c r="Y12" s="546">
        <v>4</v>
      </c>
      <c r="Z12" s="482">
        <v>5565</v>
      </c>
      <c r="AA12" s="543">
        <v>55</v>
      </c>
      <c r="AB12" s="545">
        <v>36</v>
      </c>
      <c r="AC12" s="545">
        <v>5</v>
      </c>
      <c r="AD12" s="545">
        <v>3</v>
      </c>
      <c r="AE12" s="460">
        <v>20475</v>
      </c>
      <c r="AF12" s="543">
        <v>63</v>
      </c>
      <c r="AG12" s="543">
        <v>30</v>
      </c>
      <c r="AH12" s="543">
        <v>5</v>
      </c>
      <c r="AI12" s="547">
        <v>3</v>
      </c>
    </row>
    <row r="13" spans="1:35" s="2" customFormat="1" ht="22.5" customHeight="1">
      <c r="A13" s="548" t="s">
        <v>109</v>
      </c>
      <c r="B13" s="482">
        <v>67417</v>
      </c>
      <c r="C13" s="284">
        <v>83</v>
      </c>
      <c r="D13" s="284">
        <v>10</v>
      </c>
      <c r="E13" s="538">
        <v>10</v>
      </c>
      <c r="F13" s="539">
        <v>67092</v>
      </c>
      <c r="G13" s="540">
        <v>83</v>
      </c>
      <c r="H13" s="540">
        <v>6</v>
      </c>
      <c r="I13" s="541">
        <v>10</v>
      </c>
      <c r="J13" s="565">
        <v>70957</v>
      </c>
      <c r="K13" s="542">
        <v>85</v>
      </c>
      <c r="L13" s="542">
        <v>8</v>
      </c>
      <c r="M13" s="566">
        <v>7</v>
      </c>
      <c r="N13" s="460">
        <v>62227</v>
      </c>
      <c r="O13" s="284">
        <v>78</v>
      </c>
      <c r="P13" s="284">
        <v>17</v>
      </c>
      <c r="Q13" s="284">
        <v>6</v>
      </c>
      <c r="R13" s="482">
        <v>13178</v>
      </c>
      <c r="S13" s="543">
        <v>75</v>
      </c>
      <c r="T13" s="544">
        <v>19</v>
      </c>
      <c r="U13" s="545">
        <v>6</v>
      </c>
      <c r="V13" s="460">
        <v>51152</v>
      </c>
      <c r="W13" s="543">
        <v>70</v>
      </c>
      <c r="X13" s="544">
        <v>22</v>
      </c>
      <c r="Y13" s="546">
        <v>8</v>
      </c>
      <c r="Z13" s="482">
        <v>10387</v>
      </c>
      <c r="AA13" s="543">
        <v>65</v>
      </c>
      <c r="AB13" s="545">
        <v>18</v>
      </c>
      <c r="AC13" s="545">
        <v>6</v>
      </c>
      <c r="AD13" s="545">
        <v>12</v>
      </c>
      <c r="AE13" s="460">
        <v>37558</v>
      </c>
      <c r="AF13" s="543">
        <v>60</v>
      </c>
      <c r="AG13" s="543">
        <v>20</v>
      </c>
      <c r="AH13" s="543">
        <v>11</v>
      </c>
      <c r="AI13" s="547">
        <v>9</v>
      </c>
    </row>
    <row r="14" spans="1:35" s="2" customFormat="1" ht="22.5" customHeight="1">
      <c r="A14" s="549" t="s">
        <v>110</v>
      </c>
      <c r="B14" s="550">
        <v>462</v>
      </c>
      <c r="C14" s="551">
        <v>87</v>
      </c>
      <c r="D14" s="551">
        <v>12</v>
      </c>
      <c r="E14" s="552">
        <v>3</v>
      </c>
      <c r="F14" s="553">
        <v>351</v>
      </c>
      <c r="G14" s="554">
        <v>88</v>
      </c>
      <c r="H14" s="554">
        <v>7</v>
      </c>
      <c r="I14" s="555">
        <v>5</v>
      </c>
      <c r="J14" s="567">
        <v>980</v>
      </c>
      <c r="K14" s="556">
        <v>86</v>
      </c>
      <c r="L14" s="556">
        <v>9</v>
      </c>
      <c r="M14" s="568">
        <v>5</v>
      </c>
      <c r="N14" s="557">
        <v>1091</v>
      </c>
      <c r="O14" s="551">
        <v>88</v>
      </c>
      <c r="P14" s="551">
        <v>9</v>
      </c>
      <c r="Q14" s="551">
        <v>3</v>
      </c>
      <c r="R14" s="550">
        <v>211</v>
      </c>
      <c r="S14" s="558">
        <v>95</v>
      </c>
      <c r="T14" s="559">
        <v>3</v>
      </c>
      <c r="U14" s="560">
        <v>2</v>
      </c>
      <c r="V14" s="557">
        <v>920</v>
      </c>
      <c r="W14" s="558">
        <v>89</v>
      </c>
      <c r="X14" s="559">
        <v>9</v>
      </c>
      <c r="Y14" s="561">
        <v>2</v>
      </c>
      <c r="Z14" s="550">
        <v>511</v>
      </c>
      <c r="AA14" s="558">
        <v>87</v>
      </c>
      <c r="AB14" s="560">
        <v>11</v>
      </c>
      <c r="AC14" s="560">
        <v>0</v>
      </c>
      <c r="AD14" s="560">
        <v>2</v>
      </c>
      <c r="AE14" s="557">
        <v>1225</v>
      </c>
      <c r="AF14" s="558">
        <v>88</v>
      </c>
      <c r="AG14" s="558">
        <v>10</v>
      </c>
      <c r="AH14" s="558">
        <v>0</v>
      </c>
      <c r="AI14" s="562">
        <v>2</v>
      </c>
    </row>
    <row r="15" spans="1:35" ht="12.75">
      <c r="A15" s="151" t="s">
        <v>44</v>
      </c>
      <c r="B15" s="152"/>
      <c r="C15" s="243"/>
      <c r="D15" s="244"/>
      <c r="E15" s="152"/>
      <c r="F15" s="245"/>
      <c r="G15" s="243"/>
      <c r="H15" s="245"/>
      <c r="I15" s="245"/>
      <c r="J15" s="245"/>
      <c r="K15" s="243"/>
      <c r="L15" s="245"/>
      <c r="M15" s="245"/>
      <c r="N15" s="245"/>
      <c r="O15" s="243"/>
      <c r="P15" s="245"/>
      <c r="Q15" s="245"/>
      <c r="R15" s="245"/>
      <c r="S15" s="243"/>
      <c r="T15" s="245"/>
      <c r="U15" s="246"/>
      <c r="V15" s="246"/>
      <c r="W15" s="243"/>
      <c r="X15" s="246"/>
      <c r="Y15" s="245"/>
      <c r="Z15" s="247"/>
      <c r="AA15" s="243"/>
      <c r="AB15" s="245"/>
      <c r="AC15" s="245"/>
      <c r="AD15" s="245"/>
      <c r="AE15" s="247"/>
      <c r="AF15" s="243"/>
      <c r="AG15" s="248"/>
      <c r="AH15" s="248"/>
      <c r="AI15" s="248"/>
    </row>
    <row r="16" spans="1:35" ht="12.75">
      <c r="A16" s="249" t="s">
        <v>45</v>
      </c>
      <c r="B16" s="249"/>
      <c r="C16" s="243"/>
      <c r="D16" s="250"/>
      <c r="E16" s="250"/>
      <c r="F16" s="245"/>
      <c r="G16" s="243"/>
      <c r="H16" s="245"/>
      <c r="I16" s="245"/>
      <c r="J16" s="245"/>
      <c r="K16" s="243"/>
      <c r="L16" s="245"/>
      <c r="M16" s="245"/>
      <c r="N16" s="245"/>
      <c r="O16" s="243"/>
      <c r="P16" s="245"/>
      <c r="Q16" s="245"/>
      <c r="R16" s="245"/>
      <c r="S16" s="243"/>
      <c r="T16" s="245"/>
      <c r="U16" s="246"/>
      <c r="V16" s="246"/>
      <c r="W16" s="243"/>
      <c r="X16" s="246"/>
      <c r="Y16" s="245"/>
      <c r="Z16" s="247"/>
      <c r="AA16" s="243"/>
      <c r="AB16" s="245"/>
      <c r="AC16" s="245"/>
      <c r="AD16" s="245"/>
      <c r="AE16" s="251"/>
      <c r="AF16" s="243"/>
      <c r="AG16" s="248"/>
      <c r="AH16" s="248"/>
      <c r="AI16" s="248"/>
    </row>
    <row r="17" spans="1:35" ht="12.75">
      <c r="A17" s="142"/>
      <c r="B17" s="142"/>
      <c r="C17" s="243"/>
      <c r="D17" s="245"/>
      <c r="E17" s="245"/>
      <c r="F17" s="245"/>
      <c r="G17" s="243"/>
      <c r="H17" s="245"/>
      <c r="I17" s="245"/>
      <c r="J17" s="245"/>
      <c r="K17" s="243"/>
      <c r="L17" s="245"/>
      <c r="M17" s="245"/>
      <c r="N17" s="245"/>
      <c r="O17" s="243"/>
      <c r="P17" s="245"/>
      <c r="Q17" s="245"/>
      <c r="R17" s="245"/>
      <c r="S17" s="243"/>
      <c r="T17" s="245"/>
      <c r="U17" s="246"/>
      <c r="V17" s="246"/>
      <c r="W17" s="243"/>
      <c r="X17" s="246"/>
      <c r="Y17" s="245"/>
      <c r="Z17" s="247"/>
      <c r="AA17" s="243"/>
      <c r="AB17" s="245"/>
      <c r="AC17" s="245"/>
      <c r="AD17" s="245"/>
      <c r="AE17" s="251"/>
      <c r="AF17" s="243"/>
      <c r="AG17" s="248"/>
      <c r="AH17" s="248"/>
      <c r="AI17" s="248"/>
    </row>
    <row r="18" spans="1:35" ht="12.75">
      <c r="A18" s="156" t="s">
        <v>46</v>
      </c>
      <c r="B18" s="142"/>
      <c r="C18" s="243"/>
      <c r="D18" s="245"/>
      <c r="E18" s="245"/>
      <c r="F18" s="245"/>
      <c r="G18" s="243"/>
      <c r="H18" s="245"/>
      <c r="I18" s="245"/>
      <c r="J18" s="245"/>
      <c r="K18" s="243"/>
      <c r="L18" s="245"/>
      <c r="M18" s="245"/>
      <c r="N18" s="245"/>
      <c r="O18" s="243"/>
      <c r="P18" s="245"/>
      <c r="Q18" s="245"/>
      <c r="R18" s="245"/>
      <c r="S18" s="243"/>
      <c r="T18" s="245"/>
      <c r="U18" s="246"/>
      <c r="V18" s="246"/>
      <c r="W18" s="243"/>
      <c r="X18" s="246"/>
      <c r="Y18" s="245"/>
      <c r="Z18" s="247"/>
      <c r="AA18" s="243"/>
      <c r="AB18" s="245"/>
      <c r="AC18" s="245"/>
      <c r="AD18" s="245"/>
      <c r="AE18" s="251"/>
      <c r="AF18" s="243"/>
      <c r="AG18" s="248"/>
      <c r="AH18" s="248"/>
      <c r="AI18" s="248"/>
    </row>
    <row r="19" spans="1:35" ht="12.75">
      <c r="A19" s="157" t="s">
        <v>209</v>
      </c>
      <c r="B19" s="157"/>
      <c r="C19" s="157"/>
      <c r="D19" s="157"/>
      <c r="E19" s="157"/>
      <c r="F19" s="142"/>
      <c r="G19" s="142"/>
      <c r="H19" s="142"/>
      <c r="I19" s="142"/>
      <c r="J19" s="142"/>
      <c r="K19" s="142"/>
      <c r="L19" s="142"/>
      <c r="M19" s="142"/>
      <c r="N19" s="17"/>
      <c r="O19" s="17"/>
      <c r="P19" s="17"/>
      <c r="AF19"/>
      <c r="AG19"/>
      <c r="AH19"/>
      <c r="AI19"/>
    </row>
    <row r="20" spans="1:35" ht="12.75">
      <c r="A20" s="157" t="s">
        <v>210</v>
      </c>
      <c r="B20" s="157"/>
      <c r="C20" s="157"/>
      <c r="D20" s="157"/>
      <c r="E20" s="157"/>
      <c r="F20" s="142"/>
      <c r="G20" s="142"/>
      <c r="H20" s="142"/>
      <c r="I20" s="142"/>
      <c r="J20" s="142"/>
      <c r="K20" s="142"/>
      <c r="L20" s="142"/>
      <c r="M20" s="142"/>
      <c r="N20" s="17"/>
      <c r="O20" s="17"/>
      <c r="P20" s="17"/>
      <c r="AF20"/>
      <c r="AG20"/>
      <c r="AH20"/>
      <c r="AI20"/>
    </row>
    <row r="21" spans="1:35" ht="12.75">
      <c r="A21" s="29" t="s">
        <v>180</v>
      </c>
      <c r="B21" s="159"/>
      <c r="C21" s="159"/>
      <c r="D21" s="159"/>
      <c r="E21" s="159"/>
      <c r="F21" s="252"/>
      <c r="G21" s="159"/>
      <c r="H21" s="159"/>
      <c r="I21" s="159"/>
      <c r="J21" s="252"/>
      <c r="K21" s="142"/>
      <c r="L21" s="142"/>
      <c r="M21" s="142"/>
      <c r="N21" s="252"/>
      <c r="O21" s="142"/>
      <c r="P21" s="142"/>
      <c r="Q21" s="142"/>
      <c r="R21" s="252"/>
      <c r="S21" s="142"/>
      <c r="T21" s="142"/>
      <c r="U21" s="143"/>
      <c r="V21" s="252"/>
      <c r="W21" s="143"/>
      <c r="X21" s="143"/>
      <c r="Y21" s="143"/>
      <c r="Z21" s="143"/>
      <c r="AA21" s="143"/>
      <c r="AB21" s="143"/>
      <c r="AC21" s="143"/>
      <c r="AD21" s="143"/>
      <c r="AE21" s="253"/>
      <c r="AF21" s="233"/>
      <c r="AG21" s="233"/>
      <c r="AH21" s="233"/>
      <c r="AI21" s="233"/>
    </row>
    <row r="22" spans="1:35" ht="12.75">
      <c r="A22" s="29" t="s">
        <v>181</v>
      </c>
      <c r="B22" s="159"/>
      <c r="C22" s="159"/>
      <c r="D22" s="159"/>
      <c r="E22" s="159"/>
      <c r="F22" s="159"/>
      <c r="G22" s="159"/>
      <c r="H22" s="159"/>
      <c r="I22" s="159"/>
      <c r="J22" s="142"/>
      <c r="K22" s="142"/>
      <c r="L22" s="142"/>
      <c r="M22" s="142"/>
      <c r="N22" s="142"/>
      <c r="O22" s="142"/>
      <c r="P22" s="142"/>
      <c r="Q22" s="142"/>
      <c r="R22" s="142"/>
      <c r="S22" s="142"/>
      <c r="T22" s="142"/>
      <c r="U22" s="142"/>
      <c r="V22" s="142"/>
      <c r="W22" s="142"/>
      <c r="X22" s="142"/>
      <c r="Y22" s="142"/>
      <c r="Z22" s="142"/>
      <c r="AA22" s="142"/>
      <c r="AB22" s="142"/>
      <c r="AC22" s="142"/>
      <c r="AD22" s="142"/>
      <c r="AE22" s="253"/>
      <c r="AF22" s="233"/>
      <c r="AG22" s="233"/>
      <c r="AH22" s="233"/>
      <c r="AI22" s="233"/>
    </row>
    <row r="23" spans="1:35" ht="12.75">
      <c r="A23" s="29" t="s">
        <v>182</v>
      </c>
      <c r="B23" s="159"/>
      <c r="C23" s="159"/>
      <c r="D23" s="159"/>
      <c r="E23" s="159"/>
      <c r="F23" s="159"/>
      <c r="G23" s="159"/>
      <c r="H23" s="159"/>
      <c r="I23" s="159"/>
      <c r="J23" s="142"/>
      <c r="K23" s="142"/>
      <c r="L23" s="142"/>
      <c r="M23" s="142"/>
      <c r="N23" s="142"/>
      <c r="O23" s="142"/>
      <c r="P23" s="142"/>
      <c r="Q23" s="142"/>
      <c r="R23" s="142"/>
      <c r="S23" s="142"/>
      <c r="T23" s="142"/>
      <c r="U23" s="142"/>
      <c r="V23" s="142"/>
      <c r="W23" s="142"/>
      <c r="X23" s="142"/>
      <c r="Y23" s="142"/>
      <c r="Z23" s="142"/>
      <c r="AA23" s="142"/>
      <c r="AB23" s="142"/>
      <c r="AC23" s="142"/>
      <c r="AD23" s="142"/>
      <c r="AE23" s="253"/>
      <c r="AF23" s="233"/>
      <c r="AG23" s="233"/>
      <c r="AH23" s="233"/>
      <c r="AI23" s="233"/>
    </row>
    <row r="24" spans="1:35" ht="12.75">
      <c r="A24" s="159"/>
      <c r="B24" s="159"/>
      <c r="C24" s="159"/>
      <c r="D24" s="159"/>
      <c r="E24" s="159"/>
      <c r="F24" s="159"/>
      <c r="G24" s="159"/>
      <c r="H24" s="159"/>
      <c r="I24" s="159"/>
      <c r="J24" s="142"/>
      <c r="K24" s="142"/>
      <c r="L24" s="142"/>
      <c r="M24" s="142"/>
      <c r="N24" s="142"/>
      <c r="O24" s="142"/>
      <c r="P24" s="142"/>
      <c r="Q24" s="142"/>
      <c r="R24" s="142"/>
      <c r="S24" s="142"/>
      <c r="T24" s="142"/>
      <c r="U24" s="142"/>
      <c r="V24" s="142"/>
      <c r="W24" s="142"/>
      <c r="X24" s="142"/>
      <c r="Y24" s="142"/>
      <c r="Z24" s="142"/>
      <c r="AA24" s="142"/>
      <c r="AB24" s="142"/>
      <c r="AC24" s="142"/>
      <c r="AD24" s="142"/>
      <c r="AE24" s="253"/>
      <c r="AF24" s="142"/>
      <c r="AG24" s="142"/>
      <c r="AH24" s="142"/>
      <c r="AI24" s="142"/>
    </row>
    <row r="25" spans="1:35" ht="12.75">
      <c r="A25" s="158" t="s">
        <v>111</v>
      </c>
      <c r="B25" s="159"/>
      <c r="C25" s="159"/>
      <c r="D25" s="159"/>
      <c r="E25" s="159"/>
      <c r="F25" s="66"/>
      <c r="G25" s="66"/>
      <c r="H25" s="66"/>
      <c r="I25" s="66"/>
      <c r="J25" s="66"/>
      <c r="K25" s="66"/>
      <c r="L25" s="66"/>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row>
    <row r="26" spans="1:35" ht="12.75">
      <c r="A26" s="182" t="s">
        <v>112</v>
      </c>
      <c r="B26" s="76"/>
      <c r="C26" s="76"/>
      <c r="D26" s="76"/>
      <c r="E26" s="76"/>
      <c r="F26" s="76"/>
      <c r="G26" s="76"/>
      <c r="H26" s="76"/>
      <c r="I26" s="76"/>
      <c r="J26" s="76"/>
      <c r="K26" s="76"/>
      <c r="L26" s="160"/>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row>
    <row r="27" spans="1:35" ht="12.75">
      <c r="A27" s="254"/>
      <c r="B27" s="254"/>
      <c r="C27" s="254"/>
      <c r="D27" s="254"/>
      <c r="E27" s="254"/>
      <c r="F27" s="254"/>
      <c r="G27" s="254"/>
      <c r="H27" s="254"/>
      <c r="I27" s="254"/>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row>
    <row r="28" spans="1:35" ht="12.75">
      <c r="A28" s="142"/>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row>
  </sheetData>
  <sheetProtection/>
  <protectedRanges>
    <protectedRange sqref="AE15:AE18 AE21:AE24 Z15:Z18" name="Range1_1"/>
  </protectedRanges>
  <mergeCells count="14">
    <mergeCell ref="Z6:AD6"/>
    <mergeCell ref="AE6:AI6"/>
    <mergeCell ref="B6:E6"/>
    <mergeCell ref="F6:I6"/>
    <mergeCell ref="J6:M6"/>
    <mergeCell ref="N6:Q6"/>
    <mergeCell ref="R6:U6"/>
    <mergeCell ref="V6:Y6"/>
    <mergeCell ref="R5:Y5"/>
    <mergeCell ref="F5:I5"/>
    <mergeCell ref="J5:M5"/>
    <mergeCell ref="N5:Q5"/>
    <mergeCell ref="B5:E5"/>
    <mergeCell ref="Z5:AI5"/>
  </mergeCells>
  <printOptions/>
  <pageMargins left="0.5905511811023623" right="0.5905511811023623" top="0.7874015748031497" bottom="0.7874015748031497" header="0.3937007874015748" footer="0.3937007874015748"/>
  <pageSetup fitToHeight="1" fitToWidth="1" horizontalDpi="600" verticalDpi="600" orientation="landscape" paperSize="9" scale="71" r:id="rId1"/>
  <headerFooter alignWithMargins="0">
    <oddHeader>&amp;CTribunal Statistics Quarterly
January to March 2013</oddHead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Y20"/>
  <sheetViews>
    <sheetView zoomScale="75" zoomScaleNormal="75" zoomScalePageLayoutView="0" workbookViewId="0" topLeftCell="A1">
      <selection activeCell="A1" sqref="A1"/>
    </sheetView>
  </sheetViews>
  <sheetFormatPr defaultColWidth="9.140625" defaultRowHeight="12.75"/>
  <cols>
    <col min="1" max="1" width="22.140625" style="137" customWidth="1"/>
    <col min="2" max="2" width="10.421875" style="137" bestFit="1" customWidth="1"/>
    <col min="3" max="3" width="7.421875" style="137" customWidth="1"/>
    <col min="4" max="4" width="6.00390625" style="137" customWidth="1"/>
    <col min="5" max="5" width="10.421875" style="137" bestFit="1" customWidth="1"/>
    <col min="6" max="7" width="6.8515625" style="137" customWidth="1"/>
    <col min="8" max="8" width="10.8515625" style="137" customWidth="1"/>
    <col min="9" max="10" width="7.140625" style="137" customWidth="1"/>
    <col min="11" max="11" width="10.421875" style="137" bestFit="1" customWidth="1"/>
    <col min="12" max="13" width="6.7109375" style="137" customWidth="1"/>
    <col min="14" max="14" width="10.421875" style="137" bestFit="1" customWidth="1"/>
    <col min="15" max="16" width="6.7109375" style="137" customWidth="1"/>
    <col min="17" max="17" width="10.421875" style="137" bestFit="1" customWidth="1"/>
    <col min="18" max="19" width="7.00390625" style="137" customWidth="1"/>
    <col min="20" max="20" width="10.421875" style="137" bestFit="1" customWidth="1"/>
    <col min="21" max="22" width="6.7109375" style="137" customWidth="1"/>
    <col min="23" max="23" width="10.28125" style="137" customWidth="1"/>
    <col min="24" max="25" width="6.00390625" style="137" customWidth="1"/>
    <col min="26" max="16384" width="9.140625" style="137" customWidth="1"/>
  </cols>
  <sheetData>
    <row r="1" spans="1:25" ht="15">
      <c r="A1" s="175" t="s">
        <v>183</v>
      </c>
      <c r="B1" s="223"/>
      <c r="C1" s="223"/>
      <c r="D1" s="223"/>
      <c r="E1" s="223"/>
      <c r="F1" s="223"/>
      <c r="G1" s="223"/>
      <c r="H1" s="142"/>
      <c r="I1" s="142"/>
      <c r="J1" s="142"/>
      <c r="K1" s="142"/>
      <c r="L1" s="142"/>
      <c r="M1" s="142"/>
      <c r="N1" s="142"/>
      <c r="O1" s="142"/>
      <c r="P1" s="142"/>
      <c r="Q1" s="142"/>
      <c r="R1" s="142"/>
      <c r="S1" s="142"/>
      <c r="T1" s="142"/>
      <c r="U1" s="142"/>
      <c r="V1" s="142"/>
      <c r="W1" s="142"/>
      <c r="X1" s="142"/>
      <c r="Y1" s="142"/>
    </row>
    <row r="2" spans="1:25" ht="15">
      <c r="A2" s="175" t="s">
        <v>184</v>
      </c>
      <c r="B2" s="223"/>
      <c r="C2" s="223"/>
      <c r="D2" s="223"/>
      <c r="E2" s="223"/>
      <c r="F2" s="223"/>
      <c r="G2" s="223"/>
      <c r="H2" s="142"/>
      <c r="I2" s="142"/>
      <c r="J2" s="142"/>
      <c r="K2" s="142"/>
      <c r="L2" s="142"/>
      <c r="M2" s="143"/>
      <c r="N2" s="142"/>
      <c r="O2" s="142"/>
      <c r="P2" s="142"/>
      <c r="Q2" s="142"/>
      <c r="R2" s="142"/>
      <c r="S2" s="142"/>
      <c r="T2" s="142"/>
      <c r="U2" s="142"/>
      <c r="V2" s="142"/>
      <c r="W2" s="142"/>
      <c r="X2" s="142"/>
      <c r="Y2" s="142"/>
    </row>
    <row r="3" spans="1:25" ht="15">
      <c r="A3" s="7" t="s">
        <v>22</v>
      </c>
      <c r="B3" s="223"/>
      <c r="C3" s="223"/>
      <c r="D3" s="223"/>
      <c r="E3" s="223"/>
      <c r="F3" s="223"/>
      <c r="G3" s="223"/>
      <c r="H3" s="142"/>
      <c r="I3" s="142"/>
      <c r="J3" s="142"/>
      <c r="K3" s="142"/>
      <c r="L3" s="142"/>
      <c r="M3" s="143"/>
      <c r="N3" s="142"/>
      <c r="O3" s="142"/>
      <c r="P3" s="142"/>
      <c r="Q3" s="142"/>
      <c r="R3" s="142"/>
      <c r="S3" s="142"/>
      <c r="T3" s="142"/>
      <c r="U3" s="142"/>
      <c r="V3" s="142"/>
      <c r="W3" s="142"/>
      <c r="X3" s="142"/>
      <c r="Y3" s="142"/>
    </row>
    <row r="4" spans="1:25" ht="12.75">
      <c r="A4" s="140"/>
      <c r="B4" s="140"/>
      <c r="C4" s="140"/>
      <c r="D4" s="140"/>
      <c r="E4" s="140"/>
      <c r="F4" s="140"/>
      <c r="G4" s="140"/>
      <c r="H4" s="142"/>
      <c r="I4" s="142"/>
      <c r="J4" s="142"/>
      <c r="K4" s="142"/>
      <c r="L4" s="142"/>
      <c r="M4" s="142"/>
      <c r="N4" s="142"/>
      <c r="O4" s="142"/>
      <c r="P4" s="142"/>
      <c r="Q4" s="143"/>
      <c r="R4" s="143"/>
      <c r="S4" s="142"/>
      <c r="T4" s="143"/>
      <c r="U4" s="143"/>
      <c r="V4" s="142"/>
      <c r="W4" s="143"/>
      <c r="X4" s="142"/>
      <c r="Y4" s="143"/>
    </row>
    <row r="5" spans="1:25" ht="12.75">
      <c r="A5" s="224"/>
      <c r="B5" s="806" t="s">
        <v>23</v>
      </c>
      <c r="C5" s="807"/>
      <c r="D5" s="808"/>
      <c r="E5" s="775" t="s">
        <v>24</v>
      </c>
      <c r="F5" s="800"/>
      <c r="G5" s="800"/>
      <c r="H5" s="777" t="s">
        <v>25</v>
      </c>
      <c r="I5" s="800"/>
      <c r="J5" s="801"/>
      <c r="K5" s="775" t="s">
        <v>105</v>
      </c>
      <c r="L5" s="800"/>
      <c r="M5" s="800"/>
      <c r="N5" s="796" t="s">
        <v>27</v>
      </c>
      <c r="O5" s="797"/>
      <c r="P5" s="797"/>
      <c r="Q5" s="797"/>
      <c r="R5" s="797"/>
      <c r="S5" s="798"/>
      <c r="T5" s="792" t="s">
        <v>28</v>
      </c>
      <c r="U5" s="793"/>
      <c r="V5" s="793"/>
      <c r="W5" s="794"/>
      <c r="X5" s="794"/>
      <c r="Y5" s="795"/>
    </row>
    <row r="6" spans="1:25" ht="12.75">
      <c r="A6" s="225"/>
      <c r="B6" s="802" t="s">
        <v>33</v>
      </c>
      <c r="C6" s="803"/>
      <c r="D6" s="804"/>
      <c r="E6" s="805" t="s">
        <v>33</v>
      </c>
      <c r="F6" s="803"/>
      <c r="G6" s="803"/>
      <c r="H6" s="802" t="s">
        <v>33</v>
      </c>
      <c r="I6" s="803"/>
      <c r="J6" s="804"/>
      <c r="K6" s="805" t="s">
        <v>33</v>
      </c>
      <c r="L6" s="803"/>
      <c r="M6" s="803"/>
      <c r="N6" s="772" t="s">
        <v>55</v>
      </c>
      <c r="O6" s="799"/>
      <c r="P6" s="799"/>
      <c r="Q6" s="773" t="s">
        <v>33</v>
      </c>
      <c r="R6" s="790"/>
      <c r="S6" s="791"/>
      <c r="T6" s="772" t="s">
        <v>55</v>
      </c>
      <c r="U6" s="773"/>
      <c r="V6" s="773"/>
      <c r="W6" s="773" t="s">
        <v>33</v>
      </c>
      <c r="X6" s="790"/>
      <c r="Y6" s="791"/>
    </row>
    <row r="7" spans="1:25" ht="51">
      <c r="A7" s="225"/>
      <c r="B7" s="788" t="s">
        <v>185</v>
      </c>
      <c r="C7" s="226" t="s">
        <v>186</v>
      </c>
      <c r="D7" s="569" t="s">
        <v>187</v>
      </c>
      <c r="E7" s="787" t="s">
        <v>185</v>
      </c>
      <c r="F7" s="226" t="s">
        <v>186</v>
      </c>
      <c r="G7" s="226" t="s">
        <v>187</v>
      </c>
      <c r="H7" s="788" t="s">
        <v>185</v>
      </c>
      <c r="I7" s="226" t="s">
        <v>186</v>
      </c>
      <c r="J7" s="569" t="s">
        <v>187</v>
      </c>
      <c r="K7" s="787" t="s">
        <v>185</v>
      </c>
      <c r="L7" s="226" t="s">
        <v>186</v>
      </c>
      <c r="M7" s="226" t="s">
        <v>187</v>
      </c>
      <c r="N7" s="788" t="s">
        <v>185</v>
      </c>
      <c r="O7" s="226" t="s">
        <v>186</v>
      </c>
      <c r="P7" s="226" t="s">
        <v>187</v>
      </c>
      <c r="Q7" s="787" t="s">
        <v>185</v>
      </c>
      <c r="R7" s="226" t="s">
        <v>186</v>
      </c>
      <c r="S7" s="569" t="s">
        <v>187</v>
      </c>
      <c r="T7" s="788" t="s">
        <v>185</v>
      </c>
      <c r="U7" s="226" t="s">
        <v>186</v>
      </c>
      <c r="V7" s="226" t="s">
        <v>187</v>
      </c>
      <c r="W7" s="787" t="s">
        <v>185</v>
      </c>
      <c r="X7" s="226" t="s">
        <v>186</v>
      </c>
      <c r="Y7" s="569" t="s">
        <v>187</v>
      </c>
    </row>
    <row r="8" spans="1:25" ht="12.75">
      <c r="A8" s="228"/>
      <c r="B8" s="789"/>
      <c r="C8" s="229" t="s">
        <v>179</v>
      </c>
      <c r="D8" s="507" t="s">
        <v>179</v>
      </c>
      <c r="E8" s="734"/>
      <c r="F8" s="229" t="s">
        <v>179</v>
      </c>
      <c r="G8" s="229" t="s">
        <v>179</v>
      </c>
      <c r="H8" s="789"/>
      <c r="I8" s="229" t="s">
        <v>179</v>
      </c>
      <c r="J8" s="507" t="s">
        <v>179</v>
      </c>
      <c r="K8" s="734"/>
      <c r="L8" s="229" t="s">
        <v>179</v>
      </c>
      <c r="M8" s="229" t="s">
        <v>179</v>
      </c>
      <c r="N8" s="789"/>
      <c r="O8" s="229" t="s">
        <v>179</v>
      </c>
      <c r="P8" s="229" t="s">
        <v>179</v>
      </c>
      <c r="Q8" s="734"/>
      <c r="R8" s="229" t="s">
        <v>179</v>
      </c>
      <c r="S8" s="507" t="s">
        <v>179</v>
      </c>
      <c r="T8" s="789"/>
      <c r="U8" s="229" t="s">
        <v>179</v>
      </c>
      <c r="V8" s="229" t="s">
        <v>179</v>
      </c>
      <c r="W8" s="734"/>
      <c r="X8" s="229" t="s">
        <v>179</v>
      </c>
      <c r="Y8" s="507" t="s">
        <v>179</v>
      </c>
    </row>
    <row r="9" spans="1:25" ht="45.75" customHeight="1">
      <c r="A9" s="147" t="s">
        <v>208</v>
      </c>
      <c r="B9" s="570">
        <v>145702</v>
      </c>
      <c r="C9" s="256">
        <v>34</v>
      </c>
      <c r="D9" s="571">
        <v>66</v>
      </c>
      <c r="E9" s="255">
        <v>158573</v>
      </c>
      <c r="F9" s="256">
        <v>39</v>
      </c>
      <c r="G9" s="256">
        <v>61</v>
      </c>
      <c r="H9" s="570">
        <v>180936</v>
      </c>
      <c r="I9" s="232">
        <v>41</v>
      </c>
      <c r="J9" s="576">
        <v>59</v>
      </c>
      <c r="K9" s="231">
        <v>130880</v>
      </c>
      <c r="L9" s="230">
        <v>48.495268035497915</v>
      </c>
      <c r="M9" s="230">
        <v>51.504731964502085</v>
      </c>
      <c r="N9" s="579">
        <f>SUM(N10:N14)</f>
        <v>23200</v>
      </c>
      <c r="O9" s="230">
        <v>43.45689655172414</v>
      </c>
      <c r="P9" s="230">
        <v>56.543103448275865</v>
      </c>
      <c r="Q9" s="231">
        <v>100720</v>
      </c>
      <c r="R9" s="230">
        <v>45.069499602859416</v>
      </c>
      <c r="S9" s="509">
        <v>54.93050039714059</v>
      </c>
      <c r="T9" s="579">
        <f>SUM(T10:T14)</f>
        <v>18246</v>
      </c>
      <c r="U9" s="230">
        <v>45</v>
      </c>
      <c r="V9" s="230">
        <v>55</v>
      </c>
      <c r="W9" s="231">
        <v>68187</v>
      </c>
      <c r="X9" s="230">
        <v>44</v>
      </c>
      <c r="Y9" s="509">
        <v>56</v>
      </c>
    </row>
    <row r="10" spans="1:25" s="57" customFormat="1" ht="15" customHeight="1">
      <c r="A10" s="235" t="s">
        <v>106</v>
      </c>
      <c r="B10" s="572">
        <v>12943</v>
      </c>
      <c r="C10" s="258">
        <v>24</v>
      </c>
      <c r="D10" s="573">
        <v>76</v>
      </c>
      <c r="E10" s="257">
        <v>10358</v>
      </c>
      <c r="F10" s="258">
        <v>26</v>
      </c>
      <c r="G10" s="258">
        <v>74</v>
      </c>
      <c r="H10" s="572">
        <v>15873</v>
      </c>
      <c r="I10" s="238">
        <v>29.804019785861875</v>
      </c>
      <c r="J10" s="577">
        <v>70.19598021413812</v>
      </c>
      <c r="K10" s="237">
        <v>16056</v>
      </c>
      <c r="L10" s="236">
        <v>29</v>
      </c>
      <c r="M10" s="236">
        <v>71</v>
      </c>
      <c r="N10" s="580">
        <v>2875</v>
      </c>
      <c r="O10" s="236">
        <v>30.330434782608695</v>
      </c>
      <c r="P10" s="236">
        <v>69.66956521739131</v>
      </c>
      <c r="Q10" s="237">
        <v>12329</v>
      </c>
      <c r="R10" s="236">
        <v>28.88312109660151</v>
      </c>
      <c r="S10" s="510">
        <v>71.1168789033985</v>
      </c>
      <c r="T10" s="580">
        <v>2394</v>
      </c>
      <c r="U10" s="236">
        <v>30</v>
      </c>
      <c r="V10" s="236">
        <v>70</v>
      </c>
      <c r="W10" s="237">
        <v>10106</v>
      </c>
      <c r="X10" s="236">
        <v>30</v>
      </c>
      <c r="Y10" s="510">
        <v>70</v>
      </c>
    </row>
    <row r="11" spans="1:25" s="57" customFormat="1" ht="15" customHeight="1">
      <c r="A11" s="235" t="s">
        <v>107</v>
      </c>
      <c r="B11" s="572">
        <v>19470</v>
      </c>
      <c r="C11" s="258">
        <v>34</v>
      </c>
      <c r="D11" s="573">
        <v>66</v>
      </c>
      <c r="E11" s="257">
        <v>18805</v>
      </c>
      <c r="F11" s="258">
        <v>43</v>
      </c>
      <c r="G11" s="258">
        <v>57</v>
      </c>
      <c r="H11" s="572">
        <v>32158</v>
      </c>
      <c r="I11" s="238">
        <v>52</v>
      </c>
      <c r="J11" s="577">
        <v>48</v>
      </c>
      <c r="K11" s="237">
        <v>40609</v>
      </c>
      <c r="L11" s="236">
        <v>56</v>
      </c>
      <c r="M11" s="236">
        <v>44</v>
      </c>
      <c r="N11" s="580">
        <v>5533</v>
      </c>
      <c r="O11" s="236">
        <v>49.70178926441352</v>
      </c>
      <c r="P11" s="236">
        <v>50.29821073558648</v>
      </c>
      <c r="Q11" s="237">
        <v>28626</v>
      </c>
      <c r="R11" s="236">
        <v>51.42527771955565</v>
      </c>
      <c r="S11" s="510">
        <v>48.57472228044435</v>
      </c>
      <c r="T11" s="580">
        <v>5593</v>
      </c>
      <c r="U11" s="236">
        <v>48</v>
      </c>
      <c r="V11" s="236">
        <v>52</v>
      </c>
      <c r="W11" s="237">
        <v>21669</v>
      </c>
      <c r="X11" s="236">
        <v>49</v>
      </c>
      <c r="Y11" s="510">
        <v>51</v>
      </c>
    </row>
    <row r="12" spans="1:25" s="57" customFormat="1" ht="15" customHeight="1">
      <c r="A12" s="235" t="s">
        <v>108</v>
      </c>
      <c r="B12" s="572">
        <v>57056</v>
      </c>
      <c r="C12" s="258">
        <v>32</v>
      </c>
      <c r="D12" s="573">
        <v>68</v>
      </c>
      <c r="E12" s="257">
        <v>73256</v>
      </c>
      <c r="F12" s="258">
        <v>36</v>
      </c>
      <c r="G12" s="258">
        <v>64</v>
      </c>
      <c r="H12" s="572">
        <v>71779</v>
      </c>
      <c r="I12" s="238">
        <v>36</v>
      </c>
      <c r="J12" s="577">
        <v>64</v>
      </c>
      <c r="K12" s="237">
        <v>25009</v>
      </c>
      <c r="L12" s="236">
        <v>51</v>
      </c>
      <c r="M12" s="236">
        <v>49</v>
      </c>
      <c r="N12" s="580">
        <v>4722</v>
      </c>
      <c r="O12" s="236">
        <v>49.59762812367641</v>
      </c>
      <c r="P12" s="236">
        <v>50.40237187632359</v>
      </c>
      <c r="Q12" s="237">
        <v>23090</v>
      </c>
      <c r="R12" s="236">
        <v>50.935469900389776</v>
      </c>
      <c r="S12" s="510">
        <v>49.064530099610224</v>
      </c>
      <c r="T12" s="580">
        <v>3068</v>
      </c>
      <c r="U12" s="236">
        <v>49</v>
      </c>
      <c r="V12" s="236">
        <v>51</v>
      </c>
      <c r="W12" s="237">
        <v>12815</v>
      </c>
      <c r="X12" s="236">
        <v>50</v>
      </c>
      <c r="Y12" s="510">
        <v>50</v>
      </c>
    </row>
    <row r="13" spans="1:25" s="57" customFormat="1" ht="15" customHeight="1">
      <c r="A13" s="235" t="s">
        <v>109</v>
      </c>
      <c r="B13" s="572">
        <v>55831</v>
      </c>
      <c r="C13" s="258">
        <v>39</v>
      </c>
      <c r="D13" s="573">
        <v>61</v>
      </c>
      <c r="E13" s="257">
        <v>55844</v>
      </c>
      <c r="F13" s="258">
        <v>44</v>
      </c>
      <c r="G13" s="258">
        <v>56</v>
      </c>
      <c r="H13" s="572">
        <v>60287</v>
      </c>
      <c r="I13" s="238">
        <v>43.58915853121893</v>
      </c>
      <c r="J13" s="577">
        <v>56.41084146878107</v>
      </c>
      <c r="K13" s="237">
        <v>48247</v>
      </c>
      <c r="L13" s="236">
        <v>46</v>
      </c>
      <c r="M13" s="236">
        <v>54</v>
      </c>
      <c r="N13" s="580">
        <v>9870</v>
      </c>
      <c r="O13" s="236">
        <v>41.05369807497467</v>
      </c>
      <c r="P13" s="236">
        <v>58.946301925025324</v>
      </c>
      <c r="Q13" s="237">
        <v>35856</v>
      </c>
      <c r="R13" s="236">
        <v>42.05153949129853</v>
      </c>
      <c r="S13" s="510">
        <v>57.94846050870147</v>
      </c>
      <c r="T13" s="580">
        <v>6744</v>
      </c>
      <c r="U13" s="236">
        <v>46</v>
      </c>
      <c r="V13" s="236">
        <v>54</v>
      </c>
      <c r="W13" s="237">
        <v>22525</v>
      </c>
      <c r="X13" s="236">
        <v>43</v>
      </c>
      <c r="Y13" s="510">
        <v>57</v>
      </c>
    </row>
    <row r="14" spans="1:25" s="57" customFormat="1" ht="15" customHeight="1">
      <c r="A14" s="239" t="s">
        <v>110</v>
      </c>
      <c r="B14" s="574">
        <v>402</v>
      </c>
      <c r="C14" s="260">
        <v>24</v>
      </c>
      <c r="D14" s="575">
        <v>76</v>
      </c>
      <c r="E14" s="259">
        <v>310</v>
      </c>
      <c r="F14" s="260">
        <v>30</v>
      </c>
      <c r="G14" s="260">
        <v>70</v>
      </c>
      <c r="H14" s="574">
        <v>839</v>
      </c>
      <c r="I14" s="242">
        <v>22.632794457274827</v>
      </c>
      <c r="J14" s="578">
        <v>77.36720554272517</v>
      </c>
      <c r="K14" s="241">
        <v>959</v>
      </c>
      <c r="L14" s="240">
        <v>30</v>
      </c>
      <c r="M14" s="240">
        <v>70</v>
      </c>
      <c r="N14" s="581">
        <v>200</v>
      </c>
      <c r="O14" s="240">
        <v>33</v>
      </c>
      <c r="P14" s="240">
        <v>67</v>
      </c>
      <c r="Q14" s="241">
        <v>819</v>
      </c>
      <c r="R14" s="240">
        <v>33.33333333333333</v>
      </c>
      <c r="S14" s="511">
        <v>66.66666666666666</v>
      </c>
      <c r="T14" s="581">
        <v>447</v>
      </c>
      <c r="U14" s="240">
        <v>35</v>
      </c>
      <c r="V14" s="240">
        <v>65</v>
      </c>
      <c r="W14" s="241">
        <v>1072</v>
      </c>
      <c r="X14" s="240">
        <v>32</v>
      </c>
      <c r="Y14" s="511">
        <v>68</v>
      </c>
    </row>
    <row r="15" spans="1:25" ht="12.75">
      <c r="A15" s="219" t="s">
        <v>44</v>
      </c>
      <c r="B15" s="261"/>
      <c r="C15" s="262"/>
      <c r="D15" s="263"/>
      <c r="E15" s="257"/>
      <c r="F15" s="264"/>
      <c r="G15" s="264"/>
      <c r="H15" s="257"/>
      <c r="I15" s="264"/>
      <c r="J15" s="264"/>
      <c r="K15" s="257"/>
      <c r="L15" s="264"/>
      <c r="M15" s="264"/>
      <c r="N15" s="257"/>
      <c r="O15" s="264"/>
      <c r="P15" s="264"/>
      <c r="Q15" s="255"/>
      <c r="R15" s="264"/>
      <c r="S15" s="264"/>
      <c r="T15" s="257"/>
      <c r="U15" s="264"/>
      <c r="V15" s="264"/>
      <c r="W15" s="257"/>
      <c r="X15" s="264"/>
      <c r="Y15" s="264"/>
    </row>
    <row r="16" spans="1:25" ht="12.75">
      <c r="A16" s="157" t="s">
        <v>45</v>
      </c>
      <c r="B16" s="157"/>
      <c r="C16" s="157"/>
      <c r="D16" s="157"/>
      <c r="E16" s="257"/>
      <c r="F16" s="264"/>
      <c r="G16" s="264"/>
      <c r="H16" s="257"/>
      <c r="I16" s="264"/>
      <c r="J16" s="264"/>
      <c r="K16" s="257"/>
      <c r="L16" s="264"/>
      <c r="M16" s="264"/>
      <c r="N16" s="257"/>
      <c r="O16" s="264"/>
      <c r="P16" s="264"/>
      <c r="Q16" s="255"/>
      <c r="R16" s="264"/>
      <c r="S16" s="264"/>
      <c r="T16" s="257"/>
      <c r="U16" s="264"/>
      <c r="V16" s="264"/>
      <c r="W16" s="257"/>
      <c r="X16" s="264"/>
      <c r="Y16" s="264"/>
    </row>
    <row r="17" spans="1:25" ht="12.75">
      <c r="A17" s="142"/>
      <c r="B17" s="142"/>
      <c r="C17" s="142"/>
      <c r="D17" s="142"/>
      <c r="E17" s="142"/>
      <c r="F17" s="264"/>
      <c r="G17" s="264"/>
      <c r="H17" s="142"/>
      <c r="I17" s="264"/>
      <c r="J17" s="264"/>
      <c r="K17" s="142"/>
      <c r="L17" s="264"/>
      <c r="M17" s="264"/>
      <c r="N17" s="142"/>
      <c r="O17" s="264"/>
      <c r="P17" s="264"/>
      <c r="Q17" s="143"/>
      <c r="R17" s="264"/>
      <c r="S17" s="264"/>
      <c r="T17" s="172"/>
      <c r="U17" s="264"/>
      <c r="V17" s="264"/>
      <c r="W17" s="172"/>
      <c r="X17" s="264"/>
      <c r="Y17" s="264"/>
    </row>
    <row r="18" spans="1:25" ht="12.75">
      <c r="A18" s="156" t="s">
        <v>46</v>
      </c>
      <c r="B18" s="142"/>
      <c r="C18" s="142"/>
      <c r="D18" s="142"/>
      <c r="E18" s="157"/>
      <c r="F18" s="264"/>
      <c r="G18" s="264"/>
      <c r="H18" s="142"/>
      <c r="I18" s="264"/>
      <c r="J18" s="264"/>
      <c r="K18" s="142"/>
      <c r="L18" s="264"/>
      <c r="M18" s="264"/>
      <c r="N18" s="142"/>
      <c r="O18" s="264"/>
      <c r="P18" s="264"/>
      <c r="Q18" s="143"/>
      <c r="R18" s="264"/>
      <c r="S18" s="264"/>
      <c r="T18" s="143"/>
      <c r="U18" s="264"/>
      <c r="V18" s="264"/>
      <c r="W18" s="143"/>
      <c r="X18" s="264"/>
      <c r="Y18" s="264"/>
    </row>
    <row r="19" spans="1:15" ht="12.75">
      <c r="A19" s="157" t="s">
        <v>209</v>
      </c>
      <c r="B19" s="157"/>
      <c r="C19" s="157"/>
      <c r="D19" s="157"/>
      <c r="E19" s="142"/>
      <c r="F19" s="142"/>
      <c r="G19" s="142"/>
      <c r="H19" s="142"/>
      <c r="I19" s="142"/>
      <c r="J19" s="142"/>
      <c r="K19" s="142"/>
      <c r="L19" s="142"/>
      <c r="M19" s="17"/>
      <c r="N19" s="17"/>
      <c r="O19" s="17"/>
    </row>
    <row r="20" spans="1:15" ht="12.75">
      <c r="A20" s="157" t="s">
        <v>210</v>
      </c>
      <c r="B20" s="157"/>
      <c r="C20" s="157"/>
      <c r="D20" s="157"/>
      <c r="E20" s="142"/>
      <c r="F20" s="142"/>
      <c r="G20" s="142"/>
      <c r="H20" s="142"/>
      <c r="I20" s="142"/>
      <c r="J20" s="142"/>
      <c r="K20" s="142"/>
      <c r="L20" s="142"/>
      <c r="M20" s="17"/>
      <c r="N20" s="17"/>
      <c r="O20" s="17"/>
    </row>
  </sheetData>
  <sheetProtection/>
  <mergeCells count="22">
    <mergeCell ref="H5:J5"/>
    <mergeCell ref="H6:J6"/>
    <mergeCell ref="K6:M6"/>
    <mergeCell ref="K5:M5"/>
    <mergeCell ref="B5:D5"/>
    <mergeCell ref="B6:D6"/>
    <mergeCell ref="E5:G5"/>
    <mergeCell ref="E6:G6"/>
    <mergeCell ref="W6:Y6"/>
    <mergeCell ref="T5:Y5"/>
    <mergeCell ref="Q6:S6"/>
    <mergeCell ref="T6:V6"/>
    <mergeCell ref="N5:S5"/>
    <mergeCell ref="N6:P6"/>
    <mergeCell ref="W7:W8"/>
    <mergeCell ref="Q7:Q8"/>
    <mergeCell ref="T7:T8"/>
    <mergeCell ref="B7:B8"/>
    <mergeCell ref="E7:E8"/>
    <mergeCell ref="H7:H8"/>
    <mergeCell ref="K7:K8"/>
    <mergeCell ref="N7:N8"/>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7" r:id="rId1"/>
  <headerFooter alignWithMargins="0">
    <oddHeader>&amp;CTribunal Statistics Quarterly
January to March 2013</oddHead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43"/>
  <sheetViews>
    <sheetView zoomScale="75" zoomScaleNormal="75" zoomScalePageLayoutView="0" workbookViewId="0" topLeftCell="A1">
      <selection activeCell="A1" sqref="A1"/>
    </sheetView>
  </sheetViews>
  <sheetFormatPr defaultColWidth="9.140625" defaultRowHeight="12.75"/>
  <cols>
    <col min="1" max="1" width="33.421875" style="0" customWidth="1"/>
    <col min="2" max="2" width="11.421875" style="0" bestFit="1" customWidth="1"/>
    <col min="3" max="3" width="10.7109375" style="0" bestFit="1" customWidth="1"/>
    <col min="4" max="4" width="9.8515625" style="0" bestFit="1" customWidth="1"/>
    <col min="5" max="6" width="10.57421875" style="0" bestFit="1" customWidth="1"/>
    <col min="7" max="7" width="9.421875" style="0" bestFit="1" customWidth="1"/>
    <col min="8" max="8" width="11.8515625" style="0" customWidth="1"/>
    <col min="9" max="9" width="10.57421875" style="0" bestFit="1" customWidth="1"/>
    <col min="10" max="10" width="9.421875" style="0" bestFit="1" customWidth="1"/>
    <col min="11" max="11" width="11.421875" style="0" bestFit="1" customWidth="1"/>
    <col min="12" max="12" width="10.57421875" style="0" bestFit="1" customWidth="1"/>
    <col min="13" max="13" width="9.421875" style="0" customWidth="1"/>
    <col min="14" max="14" width="11.421875" style="0" bestFit="1" customWidth="1"/>
    <col min="15" max="15" width="10.57421875" style="0" bestFit="1" customWidth="1"/>
    <col min="16" max="16" width="9.7109375" style="0" bestFit="1" customWidth="1"/>
    <col min="17" max="17" width="11.421875" style="137" bestFit="1" customWidth="1"/>
    <col min="18" max="18" width="10.57421875" style="137" bestFit="1" customWidth="1"/>
    <col min="19" max="19" width="9.7109375" style="137" bestFit="1" customWidth="1"/>
  </cols>
  <sheetData>
    <row r="1" spans="1:19" ht="15">
      <c r="A1" s="161" t="s">
        <v>188</v>
      </c>
      <c r="B1" s="162"/>
      <c r="C1" s="162"/>
      <c r="D1" s="162"/>
      <c r="E1" s="142"/>
      <c r="F1" s="142"/>
      <c r="G1" s="142"/>
      <c r="H1" s="142"/>
      <c r="I1" s="142"/>
      <c r="J1" s="142"/>
      <c r="K1" s="142"/>
      <c r="L1" s="142"/>
      <c r="M1" s="142"/>
      <c r="N1" s="142"/>
      <c r="O1" s="142"/>
      <c r="P1" s="142"/>
      <c r="Q1" s="142"/>
      <c r="R1" s="142"/>
      <c r="S1" s="142"/>
    </row>
    <row r="2" spans="1:19" ht="15">
      <c r="A2" s="161" t="s">
        <v>189</v>
      </c>
      <c r="B2" s="162"/>
      <c r="C2" s="162"/>
      <c r="D2" s="162"/>
      <c r="E2" s="142"/>
      <c r="F2" s="142"/>
      <c r="G2" s="142"/>
      <c r="H2" s="142"/>
      <c r="I2" s="142"/>
      <c r="J2" s="142"/>
      <c r="K2" s="142"/>
      <c r="L2" s="142"/>
      <c r="M2" s="142"/>
      <c r="N2" s="142"/>
      <c r="O2" s="142"/>
      <c r="P2" s="142"/>
      <c r="Q2" s="142"/>
      <c r="R2" s="142"/>
      <c r="S2" s="142"/>
    </row>
    <row r="3" spans="1:19" ht="15">
      <c r="A3" s="7" t="s">
        <v>22</v>
      </c>
      <c r="B3" s="162"/>
      <c r="C3" s="162"/>
      <c r="D3" s="162"/>
      <c r="E3" s="142"/>
      <c r="F3" s="142"/>
      <c r="G3" s="142"/>
      <c r="H3" s="142"/>
      <c r="I3" s="142"/>
      <c r="J3" s="142"/>
      <c r="K3" s="142"/>
      <c r="L3" s="142"/>
      <c r="M3" s="142"/>
      <c r="N3" s="142"/>
      <c r="O3" s="142"/>
      <c r="P3" s="142"/>
      <c r="Q3" s="142"/>
      <c r="R3" s="142"/>
      <c r="S3" s="142"/>
    </row>
    <row r="4" spans="1:19" ht="12.75">
      <c r="A4" s="204"/>
      <c r="B4" s="204"/>
      <c r="C4" s="204"/>
      <c r="D4" s="141"/>
      <c r="E4" s="142"/>
      <c r="F4" s="142"/>
      <c r="G4" s="141"/>
      <c r="H4" s="142"/>
      <c r="I4" s="142"/>
      <c r="J4" s="142"/>
      <c r="K4" s="142"/>
      <c r="L4" s="142"/>
      <c r="M4" s="142"/>
      <c r="N4" s="142"/>
      <c r="O4" s="142"/>
      <c r="P4" s="142"/>
      <c r="Q4" s="142"/>
      <c r="R4" s="142"/>
      <c r="S4" s="265"/>
    </row>
    <row r="5" spans="1:19" ht="12.75">
      <c r="A5" s="741" t="s">
        <v>115</v>
      </c>
      <c r="B5" s="814" t="s">
        <v>25</v>
      </c>
      <c r="C5" s="815"/>
      <c r="D5" s="816"/>
      <c r="E5" s="815" t="s">
        <v>105</v>
      </c>
      <c r="F5" s="815"/>
      <c r="G5" s="815"/>
      <c r="H5" s="809" t="s">
        <v>27</v>
      </c>
      <c r="I5" s="810"/>
      <c r="J5" s="810"/>
      <c r="K5" s="810"/>
      <c r="L5" s="810"/>
      <c r="M5" s="811"/>
      <c r="N5" s="729" t="s">
        <v>28</v>
      </c>
      <c r="O5" s="738"/>
      <c r="P5" s="738"/>
      <c r="Q5" s="812"/>
      <c r="R5" s="812"/>
      <c r="S5" s="813"/>
    </row>
    <row r="6" spans="1:19" ht="12.75">
      <c r="A6" s="817"/>
      <c r="B6" s="820" t="s">
        <v>33</v>
      </c>
      <c r="C6" s="821"/>
      <c r="D6" s="822"/>
      <c r="E6" s="821" t="s">
        <v>33</v>
      </c>
      <c r="F6" s="821"/>
      <c r="G6" s="821"/>
      <c r="H6" s="818" t="s">
        <v>55</v>
      </c>
      <c r="I6" s="819"/>
      <c r="J6" s="819"/>
      <c r="K6" s="738" t="s">
        <v>33</v>
      </c>
      <c r="L6" s="738"/>
      <c r="M6" s="730"/>
      <c r="N6" s="818" t="s">
        <v>55</v>
      </c>
      <c r="O6" s="819"/>
      <c r="P6" s="819"/>
      <c r="Q6" s="738" t="s">
        <v>33</v>
      </c>
      <c r="R6" s="738"/>
      <c r="S6" s="730"/>
    </row>
    <row r="7" spans="1:19" ht="61.5" customHeight="1">
      <c r="A7" s="734"/>
      <c r="B7" s="582" t="s">
        <v>6</v>
      </c>
      <c r="C7" s="43" t="s">
        <v>201</v>
      </c>
      <c r="D7" s="366" t="s">
        <v>202</v>
      </c>
      <c r="E7" s="266" t="s">
        <v>6</v>
      </c>
      <c r="F7" s="43" t="s">
        <v>201</v>
      </c>
      <c r="G7" s="43" t="s">
        <v>202</v>
      </c>
      <c r="H7" s="582" t="s">
        <v>6</v>
      </c>
      <c r="I7" s="43" t="s">
        <v>201</v>
      </c>
      <c r="J7" s="43" t="s">
        <v>202</v>
      </c>
      <c r="K7" s="266" t="s">
        <v>6</v>
      </c>
      <c r="L7" s="43" t="s">
        <v>201</v>
      </c>
      <c r="M7" s="366" t="s">
        <v>202</v>
      </c>
      <c r="N7" s="582" t="s">
        <v>6</v>
      </c>
      <c r="O7" s="43" t="s">
        <v>201</v>
      </c>
      <c r="P7" s="43" t="s">
        <v>202</v>
      </c>
      <c r="Q7" s="266" t="s">
        <v>6</v>
      </c>
      <c r="R7" s="43" t="s">
        <v>201</v>
      </c>
      <c r="S7" s="366" t="s">
        <v>202</v>
      </c>
    </row>
    <row r="8" spans="1:19" ht="21" customHeight="1">
      <c r="A8" s="267" t="s">
        <v>116</v>
      </c>
      <c r="B8" s="579">
        <v>3543</v>
      </c>
      <c r="C8" s="236">
        <v>70</v>
      </c>
      <c r="D8" s="510">
        <v>30</v>
      </c>
      <c r="E8" s="231">
        <v>3573</v>
      </c>
      <c r="F8" s="258">
        <v>67.31092436974791</v>
      </c>
      <c r="G8" s="258">
        <v>32.6890756302521</v>
      </c>
      <c r="H8" s="579">
        <v>1394</v>
      </c>
      <c r="I8" s="236">
        <v>71.59253945480631</v>
      </c>
      <c r="J8" s="236">
        <v>28.407460545193686</v>
      </c>
      <c r="K8" s="231">
        <v>4915</v>
      </c>
      <c r="L8" s="236">
        <v>73.06205493387588</v>
      </c>
      <c r="M8" s="510">
        <v>26.937945066124108</v>
      </c>
      <c r="N8" s="579">
        <v>1313</v>
      </c>
      <c r="O8" s="268">
        <v>72</v>
      </c>
      <c r="P8" s="268">
        <v>28</v>
      </c>
      <c r="Q8" s="231">
        <v>5231</v>
      </c>
      <c r="R8" s="212">
        <v>73</v>
      </c>
      <c r="S8" s="504">
        <v>27</v>
      </c>
    </row>
    <row r="9" spans="1:19" ht="12.75">
      <c r="A9" s="204" t="s">
        <v>117</v>
      </c>
      <c r="B9" s="579">
        <v>65437</v>
      </c>
      <c r="C9" s="236">
        <v>80.18474055269235</v>
      </c>
      <c r="D9" s="510">
        <v>19.81525944730765</v>
      </c>
      <c r="E9" s="231">
        <v>65138</v>
      </c>
      <c r="F9" s="258">
        <v>78.13320235153263</v>
      </c>
      <c r="G9" s="258">
        <v>21.866797648467358</v>
      </c>
      <c r="H9" s="579">
        <v>26947</v>
      </c>
      <c r="I9" s="236">
        <v>82.92945411363047</v>
      </c>
      <c r="J9" s="236">
        <v>17.07054588636954</v>
      </c>
      <c r="K9" s="231">
        <v>92231</v>
      </c>
      <c r="L9" s="236">
        <v>81.81847751840488</v>
      </c>
      <c r="M9" s="510">
        <v>18.181522481595124</v>
      </c>
      <c r="N9" s="579">
        <v>20584</v>
      </c>
      <c r="O9" s="212">
        <v>84</v>
      </c>
      <c r="P9" s="212">
        <v>16</v>
      </c>
      <c r="Q9" s="231">
        <v>86906</v>
      </c>
      <c r="R9" s="212">
        <v>84</v>
      </c>
      <c r="S9" s="504">
        <v>16</v>
      </c>
    </row>
    <row r="10" spans="1:19" ht="12.75">
      <c r="A10" s="204" t="s">
        <v>118</v>
      </c>
      <c r="B10" s="579">
        <v>523</v>
      </c>
      <c r="C10" s="236">
        <v>72.11538461538461</v>
      </c>
      <c r="D10" s="510">
        <v>27.884615384615387</v>
      </c>
      <c r="E10" s="231">
        <v>478</v>
      </c>
      <c r="F10" s="258">
        <v>71</v>
      </c>
      <c r="G10" s="258">
        <v>29</v>
      </c>
      <c r="H10" s="579">
        <v>128</v>
      </c>
      <c r="I10" s="236">
        <v>73.4375</v>
      </c>
      <c r="J10" s="236">
        <v>26.5625</v>
      </c>
      <c r="K10" s="231">
        <v>503</v>
      </c>
      <c r="L10" s="236">
        <v>73.1610337972167</v>
      </c>
      <c r="M10" s="510">
        <v>26.838966202783297</v>
      </c>
      <c r="N10" s="579">
        <v>136</v>
      </c>
      <c r="O10" s="212">
        <v>70</v>
      </c>
      <c r="P10" s="212">
        <v>30</v>
      </c>
      <c r="Q10" s="231">
        <v>492</v>
      </c>
      <c r="R10" s="212">
        <v>70</v>
      </c>
      <c r="S10" s="504">
        <v>30</v>
      </c>
    </row>
    <row r="11" spans="1:19" ht="12.75">
      <c r="A11" s="204" t="s">
        <v>119</v>
      </c>
      <c r="B11" s="579">
        <v>1195</v>
      </c>
      <c r="C11" s="236">
        <v>63.63636363636363</v>
      </c>
      <c r="D11" s="510">
        <v>36.36363636363637</v>
      </c>
      <c r="E11" s="231">
        <v>1334</v>
      </c>
      <c r="F11" s="258">
        <v>63.465866466616646</v>
      </c>
      <c r="G11" s="258">
        <v>36.53413353338335</v>
      </c>
      <c r="H11" s="579">
        <v>684</v>
      </c>
      <c r="I11" s="236">
        <v>64.61988304093568</v>
      </c>
      <c r="J11" s="236">
        <v>35.38011695906433</v>
      </c>
      <c r="K11" s="231">
        <v>2167</v>
      </c>
      <c r="L11" s="236">
        <v>64.9746192893401</v>
      </c>
      <c r="M11" s="510">
        <v>35.025380710659896</v>
      </c>
      <c r="N11" s="579">
        <v>456</v>
      </c>
      <c r="O11" s="212">
        <v>70</v>
      </c>
      <c r="P11" s="212">
        <v>30</v>
      </c>
      <c r="Q11" s="231">
        <v>2071</v>
      </c>
      <c r="R11" s="212">
        <v>72</v>
      </c>
      <c r="S11" s="504">
        <v>28</v>
      </c>
    </row>
    <row r="12" spans="1:19" ht="12.75">
      <c r="A12" s="204" t="s">
        <v>120</v>
      </c>
      <c r="B12" s="579">
        <v>1650</v>
      </c>
      <c r="C12" s="236">
        <v>64.50635978195032</v>
      </c>
      <c r="D12" s="510">
        <v>35.49364021804966</v>
      </c>
      <c r="E12" s="231">
        <v>1790</v>
      </c>
      <c r="F12" s="258">
        <v>61.98993851313583</v>
      </c>
      <c r="G12" s="258">
        <v>38.010061486864174</v>
      </c>
      <c r="H12" s="579">
        <v>345</v>
      </c>
      <c r="I12" s="236">
        <v>68.98550724637681</v>
      </c>
      <c r="J12" s="236">
        <v>31.01449275362319</v>
      </c>
      <c r="K12" s="231">
        <v>1529</v>
      </c>
      <c r="L12" s="236">
        <v>70.69980379332897</v>
      </c>
      <c r="M12" s="510">
        <v>29.300196206671025</v>
      </c>
      <c r="N12" s="579">
        <v>373</v>
      </c>
      <c r="O12" s="212">
        <v>67</v>
      </c>
      <c r="P12" s="212">
        <v>33</v>
      </c>
      <c r="Q12" s="231">
        <v>1404</v>
      </c>
      <c r="R12" s="212">
        <v>71</v>
      </c>
      <c r="S12" s="504">
        <v>29</v>
      </c>
    </row>
    <row r="13" spans="1:19" ht="12.75">
      <c r="A13" s="204" t="s">
        <v>121</v>
      </c>
      <c r="B13" s="579">
        <v>4263</v>
      </c>
      <c r="C13" s="236">
        <v>74</v>
      </c>
      <c r="D13" s="510">
        <v>26</v>
      </c>
      <c r="E13" s="231">
        <v>3582</v>
      </c>
      <c r="F13" s="258">
        <v>71.1377579475739</v>
      </c>
      <c r="G13" s="258">
        <v>28.8622420524261</v>
      </c>
      <c r="H13" s="579">
        <v>1361</v>
      </c>
      <c r="I13" s="236">
        <v>72.37325495958854</v>
      </c>
      <c r="J13" s="236">
        <v>27.62674504041146</v>
      </c>
      <c r="K13" s="231">
        <v>4527</v>
      </c>
      <c r="L13" s="236">
        <v>70.09056770488182</v>
      </c>
      <c r="M13" s="510">
        <v>29.909432295118183</v>
      </c>
      <c r="N13" s="579">
        <v>1007</v>
      </c>
      <c r="O13" s="212">
        <v>68</v>
      </c>
      <c r="P13" s="212">
        <v>32</v>
      </c>
      <c r="Q13" s="231">
        <v>4219</v>
      </c>
      <c r="R13" s="212">
        <v>70</v>
      </c>
      <c r="S13" s="504">
        <v>30</v>
      </c>
    </row>
    <row r="14" spans="1:19" ht="12.75">
      <c r="A14" s="204" t="s">
        <v>190</v>
      </c>
      <c r="B14" s="579">
        <v>1429</v>
      </c>
      <c r="C14" s="236">
        <v>60.924369747899156</v>
      </c>
      <c r="D14" s="510">
        <v>39.075630252100844</v>
      </c>
      <c r="E14" s="231">
        <v>2795</v>
      </c>
      <c r="F14" s="258">
        <v>58.03220035778175</v>
      </c>
      <c r="G14" s="258">
        <v>41.967799642218246</v>
      </c>
      <c r="H14" s="579">
        <v>1291</v>
      </c>
      <c r="I14" s="236">
        <v>64.91092176607282</v>
      </c>
      <c r="J14" s="236">
        <v>35.08907823392719</v>
      </c>
      <c r="K14" s="231">
        <v>4389</v>
      </c>
      <c r="L14" s="236">
        <v>60.67441330599226</v>
      </c>
      <c r="M14" s="510">
        <v>39.32558669400775</v>
      </c>
      <c r="N14" s="579">
        <v>833</v>
      </c>
      <c r="O14" s="211">
        <v>67</v>
      </c>
      <c r="P14" s="212">
        <v>33</v>
      </c>
      <c r="Q14" s="231">
        <v>3446</v>
      </c>
      <c r="R14" s="212">
        <v>69</v>
      </c>
      <c r="S14" s="504">
        <v>31</v>
      </c>
    </row>
    <row r="15" spans="1:19" ht="12.75">
      <c r="A15" s="204" t="s">
        <v>123</v>
      </c>
      <c r="B15" s="508">
        <v>0</v>
      </c>
      <c r="C15" s="236" t="s">
        <v>60</v>
      </c>
      <c r="D15" s="510" t="s">
        <v>60</v>
      </c>
      <c r="E15" s="231">
        <v>3</v>
      </c>
      <c r="F15" s="258">
        <v>33.33333333333333</v>
      </c>
      <c r="G15" s="258">
        <v>66.66666666666666</v>
      </c>
      <c r="H15" s="579">
        <v>1</v>
      </c>
      <c r="I15" s="269">
        <v>0</v>
      </c>
      <c r="J15" s="236">
        <v>100</v>
      </c>
      <c r="K15" s="231">
        <v>4</v>
      </c>
      <c r="L15" s="236">
        <v>25</v>
      </c>
      <c r="M15" s="510">
        <v>75</v>
      </c>
      <c r="N15" s="579">
        <v>4</v>
      </c>
      <c r="O15" s="211">
        <v>100</v>
      </c>
      <c r="P15" s="212">
        <v>0</v>
      </c>
      <c r="Q15" s="231">
        <v>8</v>
      </c>
      <c r="R15" s="212">
        <v>63</v>
      </c>
      <c r="S15" s="504">
        <v>38</v>
      </c>
    </row>
    <row r="16" spans="1:19" ht="12.75">
      <c r="A16" s="204" t="s">
        <v>124</v>
      </c>
      <c r="B16" s="579">
        <v>3</v>
      </c>
      <c r="C16" s="236">
        <v>33.33333333333333</v>
      </c>
      <c r="D16" s="510">
        <v>66.66666666666666</v>
      </c>
      <c r="E16" s="231">
        <v>1</v>
      </c>
      <c r="F16" s="258">
        <v>100</v>
      </c>
      <c r="G16" s="269">
        <v>0</v>
      </c>
      <c r="H16" s="579">
        <v>2</v>
      </c>
      <c r="I16" s="236">
        <v>100</v>
      </c>
      <c r="J16" s="269">
        <v>0</v>
      </c>
      <c r="K16" s="231">
        <v>5</v>
      </c>
      <c r="L16" s="236">
        <v>100</v>
      </c>
      <c r="M16" s="583">
        <v>0</v>
      </c>
      <c r="N16" s="579">
        <v>1</v>
      </c>
      <c r="O16" s="212">
        <v>100</v>
      </c>
      <c r="P16" s="212">
        <v>0</v>
      </c>
      <c r="Q16" s="231">
        <v>4</v>
      </c>
      <c r="R16" s="212">
        <v>75</v>
      </c>
      <c r="S16" s="504">
        <v>25</v>
      </c>
    </row>
    <row r="17" spans="1:19" ht="12.75">
      <c r="A17" s="204" t="s">
        <v>125</v>
      </c>
      <c r="B17" s="579">
        <v>359</v>
      </c>
      <c r="C17" s="236">
        <v>62.67409470752089</v>
      </c>
      <c r="D17" s="510">
        <v>37.32590529247911</v>
      </c>
      <c r="E17" s="231">
        <v>339</v>
      </c>
      <c r="F17" s="258">
        <v>56.04719764011799</v>
      </c>
      <c r="G17" s="258">
        <v>43.95280235988201</v>
      </c>
      <c r="H17" s="579">
        <v>150</v>
      </c>
      <c r="I17" s="236">
        <v>60.66666666666667</v>
      </c>
      <c r="J17" s="236">
        <v>39.33333333333333</v>
      </c>
      <c r="K17" s="231">
        <v>480</v>
      </c>
      <c r="L17" s="236">
        <v>51.45833333333333</v>
      </c>
      <c r="M17" s="510">
        <v>48.541666666666664</v>
      </c>
      <c r="N17" s="579">
        <v>55</v>
      </c>
      <c r="O17" s="212">
        <v>38</v>
      </c>
      <c r="P17" s="212">
        <v>62</v>
      </c>
      <c r="Q17" s="231">
        <v>316</v>
      </c>
      <c r="R17" s="212">
        <v>47</v>
      </c>
      <c r="S17" s="504">
        <v>53</v>
      </c>
    </row>
    <row r="18" spans="1:19" ht="12.75">
      <c r="A18" s="204" t="s">
        <v>191</v>
      </c>
      <c r="B18" s="579">
        <v>12879</v>
      </c>
      <c r="C18" s="236">
        <v>67</v>
      </c>
      <c r="D18" s="510">
        <v>33</v>
      </c>
      <c r="E18" s="231">
        <v>12307</v>
      </c>
      <c r="F18" s="258">
        <v>67.58340113913751</v>
      </c>
      <c r="G18" s="258">
        <v>32.416598860862486</v>
      </c>
      <c r="H18" s="579">
        <v>3572</v>
      </c>
      <c r="I18" s="236">
        <v>70.94064949608064</v>
      </c>
      <c r="J18" s="236">
        <v>29.059350503919372</v>
      </c>
      <c r="K18" s="231">
        <v>12821</v>
      </c>
      <c r="L18" s="236">
        <v>67.19444661102878</v>
      </c>
      <c r="M18" s="510">
        <v>32.80555338897122</v>
      </c>
      <c r="N18" s="579">
        <v>2888</v>
      </c>
      <c r="O18" s="212">
        <v>72</v>
      </c>
      <c r="P18" s="212">
        <v>28</v>
      </c>
      <c r="Q18" s="231">
        <v>12502</v>
      </c>
      <c r="R18" s="212">
        <v>72</v>
      </c>
      <c r="S18" s="504">
        <v>28</v>
      </c>
    </row>
    <row r="19" spans="1:19" ht="12.75">
      <c r="A19" s="204" t="s">
        <v>127</v>
      </c>
      <c r="B19" s="579">
        <v>1</v>
      </c>
      <c r="C19" s="236">
        <v>100</v>
      </c>
      <c r="D19" s="583">
        <v>0</v>
      </c>
      <c r="E19" s="231">
        <v>2</v>
      </c>
      <c r="F19" s="258">
        <v>100</v>
      </c>
      <c r="G19" s="269">
        <v>0</v>
      </c>
      <c r="H19" s="579">
        <v>1</v>
      </c>
      <c r="I19" s="269">
        <v>0</v>
      </c>
      <c r="J19" s="236">
        <v>100</v>
      </c>
      <c r="K19" s="231">
        <v>2</v>
      </c>
      <c r="L19" s="236">
        <v>50</v>
      </c>
      <c r="M19" s="510">
        <v>50</v>
      </c>
      <c r="N19" s="579">
        <v>0</v>
      </c>
      <c r="O19" s="270" t="s">
        <v>60</v>
      </c>
      <c r="P19" s="271" t="s">
        <v>60</v>
      </c>
      <c r="Q19" s="231">
        <v>1</v>
      </c>
      <c r="R19" s="212">
        <v>0</v>
      </c>
      <c r="S19" s="504">
        <v>100</v>
      </c>
    </row>
    <row r="20" spans="1:19" ht="12.75">
      <c r="A20" s="204" t="s">
        <v>192</v>
      </c>
      <c r="B20" s="579">
        <v>70535</v>
      </c>
      <c r="C20" s="236">
        <v>72.00918940382324</v>
      </c>
      <c r="D20" s="510">
        <v>27.99081059617675</v>
      </c>
      <c r="E20" s="231">
        <v>176567</v>
      </c>
      <c r="F20" s="258">
        <v>72.03528092179056</v>
      </c>
      <c r="G20" s="258">
        <v>27.964719078209445</v>
      </c>
      <c r="H20" s="579">
        <v>51007</v>
      </c>
      <c r="I20" s="236">
        <v>85.3627933420903</v>
      </c>
      <c r="J20" s="236">
        <v>14.637206657909699</v>
      </c>
      <c r="K20" s="231">
        <v>204321</v>
      </c>
      <c r="L20" s="236">
        <v>82.23334850553785</v>
      </c>
      <c r="M20" s="510">
        <v>17.766651494462145</v>
      </c>
      <c r="N20" s="579">
        <v>82360</v>
      </c>
      <c r="O20" s="212">
        <v>83</v>
      </c>
      <c r="P20" s="212">
        <v>17</v>
      </c>
      <c r="Q20" s="231">
        <v>268137</v>
      </c>
      <c r="R20" s="212">
        <v>84</v>
      </c>
      <c r="S20" s="504">
        <v>16</v>
      </c>
    </row>
    <row r="21" spans="1:19" ht="12.75">
      <c r="A21" s="204" t="s">
        <v>128</v>
      </c>
      <c r="B21" s="579">
        <v>418</v>
      </c>
      <c r="C21" s="236">
        <v>55.50239234449761</v>
      </c>
      <c r="D21" s="510">
        <v>44.49760765550239</v>
      </c>
      <c r="E21" s="231">
        <v>483</v>
      </c>
      <c r="F21" s="258">
        <v>59.175257731958766</v>
      </c>
      <c r="G21" s="258">
        <v>40.824742268041234</v>
      </c>
      <c r="H21" s="579">
        <v>17</v>
      </c>
      <c r="I21" s="236">
        <v>94.11764705882352</v>
      </c>
      <c r="J21" s="236">
        <v>5.88235294117647</v>
      </c>
      <c r="K21" s="231">
        <v>209</v>
      </c>
      <c r="L21" s="236">
        <v>69.85645933014354</v>
      </c>
      <c r="M21" s="510">
        <v>30.14354066985646</v>
      </c>
      <c r="N21" s="579">
        <v>0</v>
      </c>
      <c r="O21" s="212" t="s">
        <v>60</v>
      </c>
      <c r="P21" s="271" t="s">
        <v>60</v>
      </c>
      <c r="Q21" s="231">
        <v>2</v>
      </c>
      <c r="R21" s="212">
        <v>100</v>
      </c>
      <c r="S21" s="504">
        <v>0</v>
      </c>
    </row>
    <row r="22" spans="1:19" ht="12.75">
      <c r="A22" s="204" t="s">
        <v>129</v>
      </c>
      <c r="B22" s="579">
        <v>16</v>
      </c>
      <c r="C22" s="236">
        <v>88</v>
      </c>
      <c r="D22" s="510">
        <v>13</v>
      </c>
      <c r="E22" s="231">
        <v>30</v>
      </c>
      <c r="F22" s="258">
        <v>70</v>
      </c>
      <c r="G22" s="258">
        <v>30</v>
      </c>
      <c r="H22" s="579">
        <v>2</v>
      </c>
      <c r="I22" s="236">
        <v>100</v>
      </c>
      <c r="J22" s="269">
        <v>0</v>
      </c>
      <c r="K22" s="231">
        <v>15</v>
      </c>
      <c r="L22" s="236">
        <v>93.33333333333333</v>
      </c>
      <c r="M22" s="510">
        <v>6.666666666666667</v>
      </c>
      <c r="N22" s="579">
        <v>4</v>
      </c>
      <c r="O22" s="212">
        <v>50</v>
      </c>
      <c r="P22" s="212">
        <v>50</v>
      </c>
      <c r="Q22" s="231">
        <v>12</v>
      </c>
      <c r="R22" s="212">
        <v>67</v>
      </c>
      <c r="S22" s="504">
        <v>33</v>
      </c>
    </row>
    <row r="23" spans="1:19" ht="12.75">
      <c r="A23" s="204" t="s">
        <v>130</v>
      </c>
      <c r="B23" s="579">
        <v>56816</v>
      </c>
      <c r="C23" s="236">
        <v>83.03341902313625</v>
      </c>
      <c r="D23" s="510">
        <v>16.966580976863753</v>
      </c>
      <c r="E23" s="231">
        <v>37382</v>
      </c>
      <c r="F23" s="258">
        <v>83.46926224028665</v>
      </c>
      <c r="G23" s="258">
        <v>16.530737759713347</v>
      </c>
      <c r="H23" s="579">
        <v>1522</v>
      </c>
      <c r="I23" s="236">
        <v>89.7503285151117</v>
      </c>
      <c r="J23" s="236">
        <v>10.249671484888305</v>
      </c>
      <c r="K23" s="231">
        <v>20431</v>
      </c>
      <c r="L23" s="236">
        <v>88.7670696490627</v>
      </c>
      <c r="M23" s="510">
        <v>11.2329303509373</v>
      </c>
      <c r="N23" s="579">
        <v>263</v>
      </c>
      <c r="O23" s="212">
        <v>74</v>
      </c>
      <c r="P23" s="212">
        <v>26</v>
      </c>
      <c r="Q23" s="231">
        <v>1573</v>
      </c>
      <c r="R23" s="212">
        <v>80</v>
      </c>
      <c r="S23" s="504">
        <v>20</v>
      </c>
    </row>
    <row r="24" spans="1:19" ht="12.75">
      <c r="A24" s="204" t="s">
        <v>131</v>
      </c>
      <c r="B24" s="579">
        <v>17721</v>
      </c>
      <c r="C24" s="236">
        <v>66.60658969304421</v>
      </c>
      <c r="D24" s="510">
        <v>33.393410306955786</v>
      </c>
      <c r="E24" s="231">
        <v>15749</v>
      </c>
      <c r="F24" s="258">
        <v>66.85471602434076</v>
      </c>
      <c r="G24" s="258">
        <v>33.145283975659225</v>
      </c>
      <c r="H24" s="579">
        <v>3984</v>
      </c>
      <c r="I24" s="236">
        <v>69.55321285140562</v>
      </c>
      <c r="J24" s="236">
        <v>30.446787148594378</v>
      </c>
      <c r="K24" s="231">
        <v>14192</v>
      </c>
      <c r="L24" s="236">
        <v>67.67192784667418</v>
      </c>
      <c r="M24" s="510">
        <v>32.32807215332581</v>
      </c>
      <c r="N24" s="579">
        <v>3623</v>
      </c>
      <c r="O24" s="212">
        <v>71</v>
      </c>
      <c r="P24" s="212">
        <v>29</v>
      </c>
      <c r="Q24" s="231">
        <v>13528</v>
      </c>
      <c r="R24" s="212">
        <v>70</v>
      </c>
      <c r="S24" s="504">
        <v>30</v>
      </c>
    </row>
    <row r="25" spans="1:19" ht="12.75">
      <c r="A25" s="204" t="s">
        <v>132</v>
      </c>
      <c r="B25" s="579">
        <v>0</v>
      </c>
      <c r="C25" s="236" t="s">
        <v>60</v>
      </c>
      <c r="D25" s="510" t="s">
        <v>60</v>
      </c>
      <c r="E25" s="231">
        <v>3</v>
      </c>
      <c r="F25" s="258">
        <v>100</v>
      </c>
      <c r="G25" s="269">
        <v>0</v>
      </c>
      <c r="H25" s="579">
        <v>0</v>
      </c>
      <c r="I25" s="236" t="s">
        <v>60</v>
      </c>
      <c r="J25" s="236" t="s">
        <v>60</v>
      </c>
      <c r="K25" s="231">
        <v>0</v>
      </c>
      <c r="L25" s="236" t="s">
        <v>60</v>
      </c>
      <c r="M25" s="510" t="s">
        <v>60</v>
      </c>
      <c r="N25" s="579">
        <v>1</v>
      </c>
      <c r="O25" s="212">
        <v>100</v>
      </c>
      <c r="P25" s="212">
        <v>0</v>
      </c>
      <c r="Q25" s="231">
        <v>2</v>
      </c>
      <c r="R25" s="212">
        <v>100</v>
      </c>
      <c r="S25" s="504">
        <v>0</v>
      </c>
    </row>
    <row r="26" spans="1:19" ht="12.75">
      <c r="A26" s="204" t="s">
        <v>133</v>
      </c>
      <c r="B26" s="579">
        <v>6032</v>
      </c>
      <c r="C26" s="236">
        <v>81</v>
      </c>
      <c r="D26" s="510">
        <v>19</v>
      </c>
      <c r="E26" s="231">
        <v>8101</v>
      </c>
      <c r="F26" s="258">
        <v>77.2417214436314</v>
      </c>
      <c r="G26" s="258">
        <v>22.758278556368598</v>
      </c>
      <c r="H26" s="579">
        <v>1597</v>
      </c>
      <c r="I26" s="236">
        <v>81.40262993112086</v>
      </c>
      <c r="J26" s="236">
        <v>18.597370068879147</v>
      </c>
      <c r="K26" s="231">
        <v>7743</v>
      </c>
      <c r="L26" s="236">
        <v>83.946790649619</v>
      </c>
      <c r="M26" s="510">
        <v>16.05320935038099</v>
      </c>
      <c r="N26" s="579">
        <v>981</v>
      </c>
      <c r="O26" s="212">
        <v>79</v>
      </c>
      <c r="P26" s="212">
        <v>21</v>
      </c>
      <c r="Q26" s="231">
        <v>4150</v>
      </c>
      <c r="R26" s="212">
        <v>83</v>
      </c>
      <c r="S26" s="504">
        <v>17</v>
      </c>
    </row>
    <row r="27" spans="1:19" ht="12.75">
      <c r="A27" s="204" t="s">
        <v>134</v>
      </c>
      <c r="B27" s="579">
        <v>28786</v>
      </c>
      <c r="C27" s="236">
        <v>60.88313850636512</v>
      </c>
      <c r="D27" s="510">
        <v>39.11686149363488</v>
      </c>
      <c r="E27" s="231">
        <v>43081</v>
      </c>
      <c r="F27" s="258">
        <v>63.717122048522526</v>
      </c>
      <c r="G27" s="258">
        <v>36.282877951477474</v>
      </c>
      <c r="H27" s="579">
        <v>12642</v>
      </c>
      <c r="I27" s="236">
        <v>67.22828666350262</v>
      </c>
      <c r="J27" s="236">
        <v>32.771713336497385</v>
      </c>
      <c r="K27" s="231">
        <v>51868</v>
      </c>
      <c r="L27" s="236">
        <v>65.1634919410812</v>
      </c>
      <c r="M27" s="510">
        <v>34.83650805891879</v>
      </c>
      <c r="N27" s="579">
        <v>13021</v>
      </c>
      <c r="O27" s="212">
        <v>67</v>
      </c>
      <c r="P27" s="212">
        <v>33</v>
      </c>
      <c r="Q27" s="231">
        <v>50271</v>
      </c>
      <c r="R27" s="212">
        <v>68</v>
      </c>
      <c r="S27" s="504">
        <v>32</v>
      </c>
    </row>
    <row r="28" spans="1:19" ht="12.75">
      <c r="A28" s="204" t="s">
        <v>135</v>
      </c>
      <c r="B28" s="579">
        <v>2</v>
      </c>
      <c r="C28" s="236">
        <v>50</v>
      </c>
      <c r="D28" s="510">
        <v>50</v>
      </c>
      <c r="E28" s="231">
        <v>6</v>
      </c>
      <c r="F28" s="258">
        <v>83</v>
      </c>
      <c r="G28" s="258">
        <v>17</v>
      </c>
      <c r="H28" s="579">
        <v>1</v>
      </c>
      <c r="I28" s="236">
        <v>100</v>
      </c>
      <c r="J28" s="269">
        <v>0</v>
      </c>
      <c r="K28" s="231">
        <v>2</v>
      </c>
      <c r="L28" s="236">
        <v>100</v>
      </c>
      <c r="M28" s="583">
        <v>0</v>
      </c>
      <c r="N28" s="579">
        <v>3</v>
      </c>
      <c r="O28" s="212">
        <v>67</v>
      </c>
      <c r="P28" s="212">
        <v>33</v>
      </c>
      <c r="Q28" s="231">
        <v>6</v>
      </c>
      <c r="R28" s="212">
        <v>83</v>
      </c>
      <c r="S28" s="504">
        <v>17</v>
      </c>
    </row>
    <row r="29" spans="1:19" ht="12.75">
      <c r="A29" s="204" t="s">
        <v>136</v>
      </c>
      <c r="B29" s="579">
        <v>241</v>
      </c>
      <c r="C29" s="236">
        <v>61.82572614107884</v>
      </c>
      <c r="D29" s="510">
        <v>38.17427385892116</v>
      </c>
      <c r="E29" s="231">
        <v>234</v>
      </c>
      <c r="F29" s="258">
        <v>63.67521367521367</v>
      </c>
      <c r="G29" s="258">
        <v>36.324786324786324</v>
      </c>
      <c r="H29" s="579">
        <v>77</v>
      </c>
      <c r="I29" s="236">
        <v>71.42857142857143</v>
      </c>
      <c r="J29" s="236">
        <v>28.57142857142857</v>
      </c>
      <c r="K29" s="231">
        <v>243</v>
      </c>
      <c r="L29" s="236">
        <v>63.37448559670782</v>
      </c>
      <c r="M29" s="510">
        <v>36.62551440329218</v>
      </c>
      <c r="N29" s="579">
        <v>43</v>
      </c>
      <c r="O29" s="212">
        <v>67</v>
      </c>
      <c r="P29" s="212">
        <v>33</v>
      </c>
      <c r="Q29" s="231">
        <v>205</v>
      </c>
      <c r="R29" s="212">
        <v>64</v>
      </c>
      <c r="S29" s="504">
        <v>36</v>
      </c>
    </row>
    <row r="30" spans="1:19" ht="12.75">
      <c r="A30" s="204" t="s">
        <v>137</v>
      </c>
      <c r="B30" s="579">
        <v>78</v>
      </c>
      <c r="C30" s="236">
        <v>55.12820512820513</v>
      </c>
      <c r="D30" s="510">
        <v>44.871794871794876</v>
      </c>
      <c r="E30" s="231">
        <v>79</v>
      </c>
      <c r="F30" s="258">
        <v>67.90123456790124</v>
      </c>
      <c r="G30" s="258">
        <v>32.098765432098766</v>
      </c>
      <c r="H30" s="579">
        <v>31</v>
      </c>
      <c r="I30" s="236">
        <v>45.16129032258064</v>
      </c>
      <c r="J30" s="236">
        <v>54.83870967741935</v>
      </c>
      <c r="K30" s="231">
        <v>110</v>
      </c>
      <c r="L30" s="236">
        <v>43.63636363636363</v>
      </c>
      <c r="M30" s="510">
        <v>56.36363636363636</v>
      </c>
      <c r="N30" s="579">
        <v>37</v>
      </c>
      <c r="O30" s="212">
        <v>43</v>
      </c>
      <c r="P30" s="212">
        <v>57</v>
      </c>
      <c r="Q30" s="231">
        <v>120</v>
      </c>
      <c r="R30" s="212">
        <v>45</v>
      </c>
      <c r="S30" s="504">
        <v>55</v>
      </c>
    </row>
    <row r="31" spans="1:19" ht="12.75">
      <c r="A31" s="204" t="s">
        <v>138</v>
      </c>
      <c r="B31" s="579">
        <v>0</v>
      </c>
      <c r="C31" s="236" t="s">
        <v>60</v>
      </c>
      <c r="D31" s="510" t="s">
        <v>60</v>
      </c>
      <c r="E31" s="231">
        <v>1</v>
      </c>
      <c r="F31" s="258">
        <v>100</v>
      </c>
      <c r="G31" s="269">
        <v>0</v>
      </c>
      <c r="H31" s="579">
        <v>0</v>
      </c>
      <c r="I31" s="236" t="s">
        <v>60</v>
      </c>
      <c r="J31" s="236" t="s">
        <v>60</v>
      </c>
      <c r="K31" s="231">
        <v>1</v>
      </c>
      <c r="L31" s="236">
        <v>100</v>
      </c>
      <c r="M31" s="583">
        <v>0</v>
      </c>
      <c r="N31" s="579">
        <v>17</v>
      </c>
      <c r="O31" s="212">
        <v>53</v>
      </c>
      <c r="P31" s="212">
        <v>47</v>
      </c>
      <c r="Q31" s="231">
        <v>17</v>
      </c>
      <c r="R31" s="212">
        <v>53</v>
      </c>
      <c r="S31" s="504">
        <v>47</v>
      </c>
    </row>
    <row r="32" spans="1:19" ht="12.75">
      <c r="A32" s="204" t="s">
        <v>193</v>
      </c>
      <c r="B32" s="579">
        <v>1645</v>
      </c>
      <c r="C32" s="236">
        <v>59.7323600973236</v>
      </c>
      <c r="D32" s="510">
        <v>40.2676399026764</v>
      </c>
      <c r="E32" s="231">
        <v>1658</v>
      </c>
      <c r="F32" s="258">
        <v>62.839879154078545</v>
      </c>
      <c r="G32" s="258">
        <v>37.160120845921455</v>
      </c>
      <c r="H32" s="579">
        <v>684</v>
      </c>
      <c r="I32" s="236">
        <v>59.06432748538012</v>
      </c>
      <c r="J32" s="236">
        <v>40.93567251461988</v>
      </c>
      <c r="K32" s="231">
        <v>2302</v>
      </c>
      <c r="L32" s="236">
        <v>56.68983492615117</v>
      </c>
      <c r="M32" s="510">
        <v>43.31016507384883</v>
      </c>
      <c r="N32" s="579">
        <v>731</v>
      </c>
      <c r="O32" s="212">
        <v>64</v>
      </c>
      <c r="P32" s="212">
        <v>36</v>
      </c>
      <c r="Q32" s="231">
        <v>2966</v>
      </c>
      <c r="R32" s="212">
        <v>61</v>
      </c>
      <c r="S32" s="504">
        <v>39</v>
      </c>
    </row>
    <row r="33" spans="1:19" ht="12.75">
      <c r="A33" s="204" t="s">
        <v>140</v>
      </c>
      <c r="B33" s="579">
        <v>845</v>
      </c>
      <c r="C33" s="236">
        <v>71.76749703440095</v>
      </c>
      <c r="D33" s="510">
        <v>28.23250296559905</v>
      </c>
      <c r="E33" s="231">
        <v>869</v>
      </c>
      <c r="F33" s="258">
        <v>68.58457997698504</v>
      </c>
      <c r="G33" s="258">
        <v>31.41542002301496</v>
      </c>
      <c r="H33" s="579">
        <v>361</v>
      </c>
      <c r="I33" s="236">
        <v>62.32686980609419</v>
      </c>
      <c r="J33" s="236">
        <v>37.67313019390582</v>
      </c>
      <c r="K33" s="231">
        <v>1073</v>
      </c>
      <c r="L33" s="236">
        <v>64.77166821994408</v>
      </c>
      <c r="M33" s="510">
        <v>35.22833178005592</v>
      </c>
      <c r="N33" s="579">
        <v>213</v>
      </c>
      <c r="O33" s="212">
        <v>66</v>
      </c>
      <c r="P33" s="212">
        <v>34</v>
      </c>
      <c r="Q33" s="231">
        <v>981</v>
      </c>
      <c r="R33" s="212">
        <v>62</v>
      </c>
      <c r="S33" s="504">
        <v>38</v>
      </c>
    </row>
    <row r="34" spans="1:19" ht="12.75">
      <c r="A34" s="204" t="s">
        <v>141</v>
      </c>
      <c r="B34" s="579">
        <v>119</v>
      </c>
      <c r="C34" s="236">
        <v>83.19327731092437</v>
      </c>
      <c r="D34" s="510">
        <v>16.80672268907563</v>
      </c>
      <c r="E34" s="231">
        <v>118</v>
      </c>
      <c r="F34" s="258">
        <v>74.57627118644068</v>
      </c>
      <c r="G34" s="258">
        <v>25.423728813559322</v>
      </c>
      <c r="H34" s="579">
        <v>19</v>
      </c>
      <c r="I34" s="236">
        <v>73.68421052631578</v>
      </c>
      <c r="J34" s="236">
        <v>26.31578947368421</v>
      </c>
      <c r="K34" s="231">
        <v>136</v>
      </c>
      <c r="L34" s="236">
        <v>71.32352941176471</v>
      </c>
      <c r="M34" s="510">
        <v>28.676470588235293</v>
      </c>
      <c r="N34" s="579">
        <v>18</v>
      </c>
      <c r="O34" s="212">
        <v>44</v>
      </c>
      <c r="P34" s="212">
        <v>56</v>
      </c>
      <c r="Q34" s="231">
        <v>56</v>
      </c>
      <c r="R34" s="212">
        <v>63</v>
      </c>
      <c r="S34" s="504">
        <v>38</v>
      </c>
    </row>
    <row r="35" spans="1:19" ht="12.75">
      <c r="A35" s="204" t="s">
        <v>142</v>
      </c>
      <c r="B35" s="579">
        <v>4725</v>
      </c>
      <c r="C35" s="236">
        <v>71.36170212765958</v>
      </c>
      <c r="D35" s="510">
        <v>28.638297872340424</v>
      </c>
      <c r="E35" s="231">
        <v>4509</v>
      </c>
      <c r="F35" s="258">
        <v>73</v>
      </c>
      <c r="G35" s="258">
        <v>27</v>
      </c>
      <c r="H35" s="579">
        <v>2183</v>
      </c>
      <c r="I35" s="236">
        <v>73.24782409528171</v>
      </c>
      <c r="J35" s="236">
        <v>26.75217590471828</v>
      </c>
      <c r="K35" s="231">
        <v>7408</v>
      </c>
      <c r="L35" s="236">
        <v>71.4767818574514</v>
      </c>
      <c r="M35" s="510">
        <v>28.523218142548597</v>
      </c>
      <c r="N35" s="579">
        <v>1550</v>
      </c>
      <c r="O35" s="212">
        <v>73</v>
      </c>
      <c r="P35" s="212">
        <v>27</v>
      </c>
      <c r="Q35" s="231">
        <v>6859</v>
      </c>
      <c r="R35" s="212">
        <v>74</v>
      </c>
      <c r="S35" s="504">
        <v>26</v>
      </c>
    </row>
    <row r="36" spans="1:19" ht="12.75">
      <c r="A36" s="204" t="s">
        <v>143</v>
      </c>
      <c r="B36" s="579">
        <v>3</v>
      </c>
      <c r="C36" s="236">
        <v>100</v>
      </c>
      <c r="D36" s="583">
        <v>0</v>
      </c>
      <c r="E36" s="231">
        <v>8</v>
      </c>
      <c r="F36" s="258">
        <v>75</v>
      </c>
      <c r="G36" s="258">
        <v>25</v>
      </c>
      <c r="H36" s="579">
        <v>2</v>
      </c>
      <c r="I36" s="236">
        <v>50</v>
      </c>
      <c r="J36" s="236">
        <v>50</v>
      </c>
      <c r="K36" s="231">
        <v>6</v>
      </c>
      <c r="L36" s="236">
        <v>83.33333333333334</v>
      </c>
      <c r="M36" s="510">
        <v>16.666666666666664</v>
      </c>
      <c r="N36" s="579">
        <v>2</v>
      </c>
      <c r="O36" s="212">
        <v>100</v>
      </c>
      <c r="P36" s="212">
        <v>0</v>
      </c>
      <c r="Q36" s="231">
        <v>12</v>
      </c>
      <c r="R36" s="212">
        <v>92</v>
      </c>
      <c r="S36" s="504">
        <v>8</v>
      </c>
    </row>
    <row r="37" spans="1:19" s="275" customFormat="1" ht="20.25" customHeight="1">
      <c r="A37" s="64" t="s">
        <v>98</v>
      </c>
      <c r="B37" s="584">
        <f>SUM(B8:B36)</f>
        <v>279264</v>
      </c>
      <c r="C37" s="272">
        <v>74</v>
      </c>
      <c r="D37" s="585">
        <v>26</v>
      </c>
      <c r="E37" s="273">
        <f>SUM(E8:E36)</f>
        <v>380220</v>
      </c>
      <c r="F37" s="272">
        <v>73</v>
      </c>
      <c r="G37" s="272">
        <v>27</v>
      </c>
      <c r="H37" s="586">
        <v>110005</v>
      </c>
      <c r="I37" s="240">
        <v>80.33907549656834</v>
      </c>
      <c r="J37" s="240">
        <v>19.660924503431662</v>
      </c>
      <c r="K37" s="273">
        <v>433633</v>
      </c>
      <c r="L37" s="274">
        <v>79</v>
      </c>
      <c r="M37" s="587">
        <v>21</v>
      </c>
      <c r="N37" s="584">
        <f>SUM(N8:N36)</f>
        <v>130517</v>
      </c>
      <c r="O37" s="218">
        <v>80</v>
      </c>
      <c r="P37" s="218">
        <v>20</v>
      </c>
      <c r="Q37" s="273">
        <f>SUM(Q8:Q36)</f>
        <v>465497</v>
      </c>
      <c r="R37" s="218">
        <v>80</v>
      </c>
      <c r="S37" s="506">
        <v>20</v>
      </c>
    </row>
    <row r="38" spans="1:19" ht="12.75">
      <c r="A38" s="151" t="s">
        <v>44</v>
      </c>
      <c r="B38" s="276"/>
      <c r="C38" s="276"/>
      <c r="D38" s="204"/>
      <c r="E38" s="276"/>
      <c r="F38" s="276"/>
      <c r="G38" s="204"/>
      <c r="H38" s="276"/>
      <c r="I38" s="276"/>
      <c r="J38" s="142"/>
      <c r="K38" s="276"/>
      <c r="L38" s="276"/>
      <c r="M38" s="142"/>
      <c r="N38" s="142"/>
      <c r="O38" s="173"/>
      <c r="P38" s="173"/>
      <c r="Q38" s="142"/>
      <c r="R38" s="173"/>
      <c r="S38" s="253"/>
    </row>
    <row r="39" ht="12.75">
      <c r="A39" s="157" t="s">
        <v>45</v>
      </c>
    </row>
    <row r="41" spans="1:19" ht="12.75">
      <c r="A41" s="36" t="s">
        <v>46</v>
      </c>
      <c r="B41" s="277"/>
      <c r="C41" s="278"/>
      <c r="D41" s="279"/>
      <c r="E41" s="234"/>
      <c r="F41" s="234"/>
      <c r="G41" s="280"/>
      <c r="H41" s="281"/>
      <c r="I41" s="280"/>
      <c r="J41" s="281"/>
      <c r="K41" s="231"/>
      <c r="L41" s="282"/>
      <c r="M41" s="282"/>
      <c r="N41" s="282"/>
      <c r="O41" s="282"/>
      <c r="P41" s="231"/>
      <c r="Q41" s="212"/>
      <c r="R41" s="142"/>
      <c r="S41" s="142"/>
    </row>
    <row r="42" spans="1:19" ht="12.75">
      <c r="A42" s="283" t="s">
        <v>194</v>
      </c>
      <c r="B42" s="283"/>
      <c r="C42" s="283"/>
      <c r="D42" s="159"/>
      <c r="E42" s="142"/>
      <c r="F42" s="142"/>
      <c r="G42" s="142"/>
      <c r="H42" s="142"/>
      <c r="I42" s="142"/>
      <c r="J42" s="142"/>
      <c r="K42" s="142"/>
      <c r="L42" s="282"/>
      <c r="M42" s="282"/>
      <c r="N42" s="282"/>
      <c r="O42" s="282"/>
      <c r="P42" s="142"/>
      <c r="Q42" s="212"/>
      <c r="R42" s="142"/>
      <c r="S42" s="142"/>
    </row>
    <row r="43" ht="12.75">
      <c r="A43" s="136" t="s">
        <v>195</v>
      </c>
    </row>
  </sheetData>
  <sheetProtection/>
  <protectedRanges>
    <protectedRange sqref="S38" name="Range1_1_1"/>
  </protectedRanges>
  <mergeCells count="11">
    <mergeCell ref="H6:J6"/>
    <mergeCell ref="Q6:S6"/>
    <mergeCell ref="H5:M5"/>
    <mergeCell ref="N5:S5"/>
    <mergeCell ref="B5:D5"/>
    <mergeCell ref="E5:G5"/>
    <mergeCell ref="A5:A7"/>
    <mergeCell ref="K6:M6"/>
    <mergeCell ref="N6:P6"/>
    <mergeCell ref="B6:D6"/>
    <mergeCell ref="E6:G6"/>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1" r:id="rId1"/>
  <headerFooter alignWithMargins="0">
    <oddHeader>&amp;CTribunal Statistics Quarterly
January to March 2013</oddHead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B46"/>
  <sheetViews>
    <sheetView tabSelected="1" zoomScale="75" zoomScaleNormal="75" zoomScalePageLayoutView="0" workbookViewId="0" topLeftCell="A1">
      <selection activeCell="I14" sqref="I14"/>
    </sheetView>
  </sheetViews>
  <sheetFormatPr defaultColWidth="9.140625" defaultRowHeight="12.75"/>
  <cols>
    <col min="1" max="1" width="33.28125" style="0" customWidth="1"/>
    <col min="2" max="19" width="10.8515625" style="0" customWidth="1"/>
    <col min="20" max="22" width="10.8515625" style="137" customWidth="1"/>
    <col min="23" max="28" width="10.8515625" style="0" customWidth="1"/>
  </cols>
  <sheetData>
    <row r="1" spans="1:26" ht="15">
      <c r="A1" s="161" t="s">
        <v>196</v>
      </c>
      <c r="B1" s="162"/>
      <c r="C1" s="162"/>
      <c r="D1" s="162"/>
      <c r="E1" s="142"/>
      <c r="F1" s="142"/>
      <c r="G1" s="142"/>
      <c r="H1" s="142"/>
      <c r="I1" s="142"/>
      <c r="J1" s="142"/>
      <c r="K1" s="142"/>
      <c r="L1" s="142"/>
      <c r="M1" s="142"/>
      <c r="N1" s="142"/>
      <c r="O1" s="142"/>
      <c r="P1" s="142"/>
      <c r="Q1" s="142"/>
      <c r="R1" s="142"/>
      <c r="S1" s="142"/>
      <c r="T1" s="142"/>
      <c r="U1" s="142"/>
      <c r="V1" s="142"/>
      <c r="W1" s="142"/>
      <c r="X1" s="142"/>
      <c r="Y1" s="142"/>
      <c r="Z1" s="142"/>
    </row>
    <row r="2" spans="1:26" ht="15">
      <c r="A2" s="161" t="s">
        <v>197</v>
      </c>
      <c r="B2" s="162"/>
      <c r="C2" s="162"/>
      <c r="D2" s="162"/>
      <c r="E2" s="142"/>
      <c r="F2" s="142"/>
      <c r="G2" s="142"/>
      <c r="H2" s="142"/>
      <c r="I2" s="142"/>
      <c r="J2" s="142"/>
      <c r="K2" s="142"/>
      <c r="L2" s="142"/>
      <c r="M2" s="142"/>
      <c r="N2" s="142"/>
      <c r="O2" s="142"/>
      <c r="P2" s="142"/>
      <c r="Q2" s="142"/>
      <c r="R2" s="142"/>
      <c r="S2" s="142"/>
      <c r="T2" s="142"/>
      <c r="U2" s="142"/>
      <c r="V2" s="142"/>
      <c r="W2" s="142"/>
      <c r="X2" s="142"/>
      <c r="Y2" s="142"/>
      <c r="Z2" s="142"/>
    </row>
    <row r="3" spans="1:26" ht="15">
      <c r="A3" s="7" t="s">
        <v>22</v>
      </c>
      <c r="B3" s="162"/>
      <c r="C3" s="162"/>
      <c r="D3" s="162"/>
      <c r="E3" s="142"/>
      <c r="F3" s="142"/>
      <c r="G3" s="142"/>
      <c r="H3" s="142"/>
      <c r="I3" s="142"/>
      <c r="J3" s="142"/>
      <c r="K3" s="142"/>
      <c r="L3" s="142"/>
      <c r="M3" s="142"/>
      <c r="N3" s="142"/>
      <c r="O3" s="142"/>
      <c r="P3" s="142"/>
      <c r="Q3" s="142"/>
      <c r="R3" s="142"/>
      <c r="S3" s="142"/>
      <c r="T3" s="142"/>
      <c r="U3" s="142"/>
      <c r="V3" s="142"/>
      <c r="W3" s="142"/>
      <c r="X3" s="142"/>
      <c r="Y3" s="142"/>
      <c r="Z3" s="142"/>
    </row>
    <row r="4" spans="1:26" ht="15">
      <c r="A4" s="293"/>
      <c r="B4" s="204"/>
      <c r="C4" s="141"/>
      <c r="D4" s="204"/>
      <c r="E4" s="142"/>
      <c r="F4" s="141"/>
      <c r="G4" s="142"/>
      <c r="H4" s="142"/>
      <c r="I4" s="142"/>
      <c r="J4" s="142"/>
      <c r="K4" s="142"/>
      <c r="L4" s="142"/>
      <c r="M4" s="142"/>
      <c r="N4" s="142"/>
      <c r="O4" s="142"/>
      <c r="P4" s="142"/>
      <c r="Q4" s="142"/>
      <c r="R4" s="142"/>
      <c r="S4" s="142"/>
      <c r="T4" s="142"/>
      <c r="U4" s="142"/>
      <c r="V4" s="143"/>
      <c r="W4" s="142"/>
      <c r="X4" s="142"/>
      <c r="Y4" s="142"/>
      <c r="Z4" s="142"/>
    </row>
    <row r="5" spans="1:28" ht="12.75">
      <c r="A5" s="832" t="s">
        <v>115</v>
      </c>
      <c r="B5" s="839" t="s">
        <v>25</v>
      </c>
      <c r="C5" s="840"/>
      <c r="D5" s="841"/>
      <c r="E5" s="840" t="s">
        <v>105</v>
      </c>
      <c r="F5" s="840"/>
      <c r="G5" s="840"/>
      <c r="H5" s="796" t="s">
        <v>27</v>
      </c>
      <c r="I5" s="797"/>
      <c r="J5" s="797"/>
      <c r="K5" s="797"/>
      <c r="L5" s="797"/>
      <c r="M5" s="798"/>
      <c r="N5" s="723" t="s">
        <v>28</v>
      </c>
      <c r="O5" s="725"/>
      <c r="P5" s="725"/>
      <c r="Q5" s="725"/>
      <c r="R5" s="725"/>
      <c r="S5" s="725"/>
      <c r="T5" s="725"/>
      <c r="U5" s="725"/>
      <c r="V5" s="725"/>
      <c r="W5" s="725"/>
      <c r="X5" s="725"/>
      <c r="Y5" s="725"/>
      <c r="Z5" s="725"/>
      <c r="AA5" s="725"/>
      <c r="AB5" s="724"/>
    </row>
    <row r="6" spans="1:28" ht="14.25">
      <c r="A6" s="833"/>
      <c r="B6" s="836" t="s">
        <v>33</v>
      </c>
      <c r="C6" s="837"/>
      <c r="D6" s="838"/>
      <c r="E6" s="837" t="s">
        <v>33</v>
      </c>
      <c r="F6" s="837"/>
      <c r="G6" s="837"/>
      <c r="H6" s="723" t="s">
        <v>55</v>
      </c>
      <c r="I6" s="725"/>
      <c r="J6" s="725"/>
      <c r="K6" s="725" t="s">
        <v>33</v>
      </c>
      <c r="L6" s="725"/>
      <c r="M6" s="724"/>
      <c r="N6" s="844" t="s">
        <v>203</v>
      </c>
      <c r="O6" s="845"/>
      <c r="P6" s="845"/>
      <c r="Q6" s="725" t="s">
        <v>204</v>
      </c>
      <c r="R6" s="725"/>
      <c r="S6" s="725"/>
      <c r="T6" s="725" t="s">
        <v>58</v>
      </c>
      <c r="U6" s="725"/>
      <c r="V6" s="725"/>
      <c r="W6" s="725" t="s">
        <v>55</v>
      </c>
      <c r="X6" s="725"/>
      <c r="Y6" s="725"/>
      <c r="Z6" s="842" t="s">
        <v>33</v>
      </c>
      <c r="AA6" s="842"/>
      <c r="AB6" s="843"/>
    </row>
    <row r="7" spans="1:28" ht="12.75" customHeight="1">
      <c r="A7" s="833"/>
      <c r="B7" s="823" t="s">
        <v>201</v>
      </c>
      <c r="C7" s="825" t="s">
        <v>205</v>
      </c>
      <c r="D7" s="828" t="s">
        <v>206</v>
      </c>
      <c r="E7" s="830" t="s">
        <v>201</v>
      </c>
      <c r="F7" s="825" t="s">
        <v>205</v>
      </c>
      <c r="G7" s="825" t="s">
        <v>206</v>
      </c>
      <c r="H7" s="823" t="s">
        <v>207</v>
      </c>
      <c r="I7" s="825" t="s">
        <v>205</v>
      </c>
      <c r="J7" s="825" t="s">
        <v>206</v>
      </c>
      <c r="K7" s="830" t="s">
        <v>207</v>
      </c>
      <c r="L7" s="825" t="s">
        <v>205</v>
      </c>
      <c r="M7" s="828" t="s">
        <v>206</v>
      </c>
      <c r="N7" s="823" t="s">
        <v>201</v>
      </c>
      <c r="O7" s="825" t="s">
        <v>205</v>
      </c>
      <c r="P7" s="825" t="s">
        <v>206</v>
      </c>
      <c r="Q7" s="830" t="s">
        <v>201</v>
      </c>
      <c r="R7" s="825" t="s">
        <v>205</v>
      </c>
      <c r="S7" s="825" t="s">
        <v>206</v>
      </c>
      <c r="T7" s="830" t="s">
        <v>201</v>
      </c>
      <c r="U7" s="825" t="s">
        <v>205</v>
      </c>
      <c r="V7" s="825" t="s">
        <v>206</v>
      </c>
      <c r="W7" s="830" t="s">
        <v>201</v>
      </c>
      <c r="X7" s="825" t="s">
        <v>205</v>
      </c>
      <c r="Y7" s="825" t="s">
        <v>206</v>
      </c>
      <c r="Z7" s="830" t="s">
        <v>207</v>
      </c>
      <c r="AA7" s="825" t="s">
        <v>205</v>
      </c>
      <c r="AB7" s="828" t="s">
        <v>206</v>
      </c>
    </row>
    <row r="8" spans="1:28" ht="42.75" customHeight="1">
      <c r="A8" s="834"/>
      <c r="B8" s="824"/>
      <c r="C8" s="734"/>
      <c r="D8" s="829"/>
      <c r="E8" s="831"/>
      <c r="F8" s="734"/>
      <c r="G8" s="734"/>
      <c r="H8" s="824"/>
      <c r="I8" s="734"/>
      <c r="J8" s="734"/>
      <c r="K8" s="831"/>
      <c r="L8" s="734"/>
      <c r="M8" s="829"/>
      <c r="N8" s="824"/>
      <c r="O8" s="734"/>
      <c r="P8" s="734"/>
      <c r="Q8" s="831"/>
      <c r="R8" s="734"/>
      <c r="S8" s="734"/>
      <c r="T8" s="831"/>
      <c r="U8" s="835"/>
      <c r="V8" s="835"/>
      <c r="W8" s="831"/>
      <c r="X8" s="835"/>
      <c r="Y8" s="835"/>
      <c r="Z8" s="831"/>
      <c r="AA8" s="734"/>
      <c r="AB8" s="829"/>
    </row>
    <row r="9" spans="1:28" ht="12.75">
      <c r="A9" s="267" t="s">
        <v>116</v>
      </c>
      <c r="B9" s="588">
        <v>2488</v>
      </c>
      <c r="C9" s="296">
        <v>70</v>
      </c>
      <c r="D9" s="589">
        <v>29</v>
      </c>
      <c r="E9" s="297">
        <v>2406</v>
      </c>
      <c r="F9" s="296">
        <v>74</v>
      </c>
      <c r="G9" s="296">
        <v>24</v>
      </c>
      <c r="H9" s="594">
        <v>998</v>
      </c>
      <c r="I9" s="298">
        <v>71</v>
      </c>
      <c r="J9" s="298">
        <v>27</v>
      </c>
      <c r="K9" s="297">
        <v>3591</v>
      </c>
      <c r="L9" s="298">
        <v>73</v>
      </c>
      <c r="M9" s="595">
        <v>26</v>
      </c>
      <c r="N9" s="588">
        <v>903</v>
      </c>
      <c r="O9" s="299">
        <v>71.1283185840708</v>
      </c>
      <c r="P9" s="299">
        <v>28.42920353982301</v>
      </c>
      <c r="Q9" s="295">
        <v>970</v>
      </c>
      <c r="R9" s="299">
        <v>71.1340206185567</v>
      </c>
      <c r="S9" s="299">
        <v>27.11340206185567</v>
      </c>
      <c r="T9" s="295">
        <v>996</v>
      </c>
      <c r="U9" s="300">
        <v>72.89156626506023</v>
      </c>
      <c r="V9" s="300">
        <v>26.40562248995984</v>
      </c>
      <c r="W9" s="295">
        <v>951</v>
      </c>
      <c r="X9" s="300">
        <v>72.34490010515248</v>
      </c>
      <c r="Y9" s="300">
        <v>26.708727655099896</v>
      </c>
      <c r="Z9" s="295">
        <v>3820</v>
      </c>
      <c r="AA9" s="300">
        <v>71.8848167539267</v>
      </c>
      <c r="AB9" s="597">
        <v>27.146596858638745</v>
      </c>
    </row>
    <row r="10" spans="1:28" s="137" customFormat="1" ht="12.75">
      <c r="A10" s="204" t="s">
        <v>117</v>
      </c>
      <c r="B10" s="579">
        <v>52435</v>
      </c>
      <c r="C10" s="284">
        <v>57</v>
      </c>
      <c r="D10" s="538">
        <v>41</v>
      </c>
      <c r="E10" s="39">
        <v>50879</v>
      </c>
      <c r="F10" s="284">
        <v>60</v>
      </c>
      <c r="G10" s="284">
        <v>38</v>
      </c>
      <c r="H10" s="508">
        <v>22347</v>
      </c>
      <c r="I10" s="210">
        <v>57</v>
      </c>
      <c r="J10" s="210">
        <v>42</v>
      </c>
      <c r="K10" s="39">
        <v>75462</v>
      </c>
      <c r="L10" s="210">
        <v>59</v>
      </c>
      <c r="M10" s="495">
        <v>40</v>
      </c>
      <c r="N10" s="579">
        <v>19778</v>
      </c>
      <c r="O10" s="282">
        <v>56.87841391867286</v>
      </c>
      <c r="P10" s="282">
        <v>41.8116528424034</v>
      </c>
      <c r="Q10" s="231">
        <v>18502</v>
      </c>
      <c r="R10" s="282">
        <v>57.576085193794256</v>
      </c>
      <c r="S10" s="282">
        <v>41.202227147413375</v>
      </c>
      <c r="T10" s="231">
        <v>17386</v>
      </c>
      <c r="U10" s="212">
        <v>58.23695264399563</v>
      </c>
      <c r="V10" s="212">
        <v>40.59497094194142</v>
      </c>
      <c r="W10" s="231">
        <v>17226</v>
      </c>
      <c r="X10" s="212">
        <v>57.43062812028329</v>
      </c>
      <c r="Y10" s="212">
        <v>41.28062231510508</v>
      </c>
      <c r="Z10" s="231">
        <v>72892</v>
      </c>
      <c r="AA10" s="212">
        <v>57.51522800856061</v>
      </c>
      <c r="AB10" s="504">
        <v>41.23634966800198</v>
      </c>
    </row>
    <row r="11" spans="1:28" s="137" customFormat="1" ht="12.75">
      <c r="A11" s="204" t="s">
        <v>118</v>
      </c>
      <c r="B11" s="579">
        <v>375</v>
      </c>
      <c r="C11" s="284">
        <v>91</v>
      </c>
      <c r="D11" s="538">
        <v>8</v>
      </c>
      <c r="E11" s="39">
        <v>337</v>
      </c>
      <c r="F11" s="284">
        <v>90</v>
      </c>
      <c r="G11" s="284">
        <v>10</v>
      </c>
      <c r="H11" s="508">
        <v>94</v>
      </c>
      <c r="I11" s="210">
        <v>85</v>
      </c>
      <c r="J11" s="210">
        <v>15</v>
      </c>
      <c r="K11" s="39">
        <v>368</v>
      </c>
      <c r="L11" s="210">
        <v>86</v>
      </c>
      <c r="M11" s="495">
        <v>14</v>
      </c>
      <c r="N11" s="579">
        <v>80</v>
      </c>
      <c r="O11" s="282">
        <v>87.5</v>
      </c>
      <c r="P11" s="282">
        <v>10</v>
      </c>
      <c r="Q11" s="231">
        <v>86</v>
      </c>
      <c r="R11" s="282">
        <v>79.06976744186046</v>
      </c>
      <c r="S11" s="282">
        <v>20.930232558139537</v>
      </c>
      <c r="T11" s="231">
        <v>83</v>
      </c>
      <c r="U11" s="212">
        <v>74.69879518072288</v>
      </c>
      <c r="V11" s="212">
        <v>24.096385542168676</v>
      </c>
      <c r="W11" s="231">
        <v>95</v>
      </c>
      <c r="X11" s="212">
        <v>86.31578947368422</v>
      </c>
      <c r="Y11" s="212">
        <v>13.684210526315791</v>
      </c>
      <c r="Z11" s="231">
        <v>344</v>
      </c>
      <c r="AA11" s="212">
        <v>81.97674418604652</v>
      </c>
      <c r="AB11" s="504">
        <v>17.151162790697676</v>
      </c>
    </row>
    <row r="12" spans="1:28" s="137" customFormat="1" ht="12.75">
      <c r="A12" s="204" t="s">
        <v>119</v>
      </c>
      <c r="B12" s="579">
        <v>762</v>
      </c>
      <c r="C12" s="284">
        <v>85</v>
      </c>
      <c r="D12" s="538">
        <v>14</v>
      </c>
      <c r="E12" s="39">
        <v>846</v>
      </c>
      <c r="F12" s="284">
        <v>88</v>
      </c>
      <c r="G12" s="284">
        <v>11</v>
      </c>
      <c r="H12" s="508">
        <v>442</v>
      </c>
      <c r="I12" s="210">
        <v>87</v>
      </c>
      <c r="J12" s="210">
        <v>12</v>
      </c>
      <c r="K12" s="39">
        <v>1408</v>
      </c>
      <c r="L12" s="210">
        <v>86</v>
      </c>
      <c r="M12" s="495">
        <v>13</v>
      </c>
      <c r="N12" s="579">
        <v>422</v>
      </c>
      <c r="O12" s="282">
        <v>85.71428571428571</v>
      </c>
      <c r="P12" s="282">
        <v>13.80952380952381</v>
      </c>
      <c r="Q12" s="231">
        <v>435</v>
      </c>
      <c r="R12" s="282">
        <v>81</v>
      </c>
      <c r="S12" s="282">
        <v>19</v>
      </c>
      <c r="T12" s="231">
        <v>311</v>
      </c>
      <c r="U12" s="212">
        <v>80.38585209003215</v>
      </c>
      <c r="V12" s="212">
        <v>17.363344051446948</v>
      </c>
      <c r="W12" s="231">
        <v>319</v>
      </c>
      <c r="X12" s="212">
        <v>86.20689655172413</v>
      </c>
      <c r="Y12" s="212">
        <v>13.166144200626958</v>
      </c>
      <c r="Z12" s="231">
        <v>1487</v>
      </c>
      <c r="AA12" s="212">
        <v>83.38937457969065</v>
      </c>
      <c r="AB12" s="504">
        <v>15.870880968392736</v>
      </c>
    </row>
    <row r="13" spans="1:28" s="137" customFormat="1" ht="12.75">
      <c r="A13" s="204" t="s">
        <v>120</v>
      </c>
      <c r="B13" s="579">
        <v>1066</v>
      </c>
      <c r="C13" s="284">
        <v>88</v>
      </c>
      <c r="D13" s="538">
        <v>11</v>
      </c>
      <c r="E13" s="39">
        <v>1112</v>
      </c>
      <c r="F13" s="284">
        <v>91</v>
      </c>
      <c r="G13" s="284">
        <v>8</v>
      </c>
      <c r="H13" s="508">
        <v>238</v>
      </c>
      <c r="I13" s="210">
        <v>84</v>
      </c>
      <c r="J13" s="210">
        <v>15</v>
      </c>
      <c r="K13" s="39">
        <v>1081</v>
      </c>
      <c r="L13" s="210">
        <v>88</v>
      </c>
      <c r="M13" s="495">
        <v>11</v>
      </c>
      <c r="N13" s="579">
        <v>206</v>
      </c>
      <c r="O13" s="282">
        <v>85.43689320388349</v>
      </c>
      <c r="P13" s="282">
        <v>13.592233009708737</v>
      </c>
      <c r="Q13" s="231">
        <v>262</v>
      </c>
      <c r="R13" s="282">
        <v>91.22137404580153</v>
      </c>
      <c r="S13" s="282">
        <v>8.778625954198473</v>
      </c>
      <c r="T13" s="231">
        <v>276</v>
      </c>
      <c r="U13" s="212">
        <v>87.68115942028986</v>
      </c>
      <c r="V13" s="212">
        <v>11.956521739130435</v>
      </c>
      <c r="W13" s="231">
        <v>250</v>
      </c>
      <c r="X13" s="212">
        <v>87.2</v>
      </c>
      <c r="Y13" s="212">
        <v>11.6</v>
      </c>
      <c r="Z13" s="231">
        <v>994</v>
      </c>
      <c r="AA13" s="212">
        <v>88.02816901408451</v>
      </c>
      <c r="AB13" s="504">
        <v>11.368209255533198</v>
      </c>
    </row>
    <row r="14" spans="1:28" s="137" customFormat="1" ht="12.75">
      <c r="A14" s="204" t="s">
        <v>121</v>
      </c>
      <c r="B14" s="579">
        <v>3163</v>
      </c>
      <c r="C14" s="284">
        <v>54</v>
      </c>
      <c r="D14" s="538">
        <v>43</v>
      </c>
      <c r="E14" s="39">
        <v>2554</v>
      </c>
      <c r="F14" s="284">
        <v>55</v>
      </c>
      <c r="G14" s="284">
        <v>42</v>
      </c>
      <c r="H14" s="508">
        <v>985</v>
      </c>
      <c r="I14" s="210">
        <v>60</v>
      </c>
      <c r="J14" s="210">
        <v>35</v>
      </c>
      <c r="K14" s="39">
        <v>3173</v>
      </c>
      <c r="L14" s="210">
        <v>56</v>
      </c>
      <c r="M14" s="495">
        <v>40</v>
      </c>
      <c r="N14" s="579">
        <v>733</v>
      </c>
      <c r="O14" s="282">
        <v>56.43153526970954</v>
      </c>
      <c r="P14" s="282">
        <v>40.66390041493776</v>
      </c>
      <c r="Q14" s="231">
        <v>768</v>
      </c>
      <c r="R14" s="282">
        <v>56.58409387222947</v>
      </c>
      <c r="S14" s="282">
        <v>39.24380704041721</v>
      </c>
      <c r="T14" s="231">
        <v>762</v>
      </c>
      <c r="U14" s="212">
        <v>53.613666228646515</v>
      </c>
      <c r="V14" s="212">
        <v>41.91852825229961</v>
      </c>
      <c r="W14" s="231">
        <v>687</v>
      </c>
      <c r="X14" s="212">
        <v>54.73071324599709</v>
      </c>
      <c r="Y14" s="212">
        <v>41.48471615720524</v>
      </c>
      <c r="Z14" s="231">
        <v>2950</v>
      </c>
      <c r="AA14" s="212">
        <v>55.254237288135585</v>
      </c>
      <c r="AB14" s="504">
        <v>40.88135593220339</v>
      </c>
    </row>
    <row r="15" spans="1:28" s="137" customFormat="1" ht="12.75">
      <c r="A15" s="204" t="s">
        <v>190</v>
      </c>
      <c r="B15" s="579">
        <v>873</v>
      </c>
      <c r="C15" s="284">
        <v>84</v>
      </c>
      <c r="D15" s="538">
        <v>15</v>
      </c>
      <c r="E15" s="39">
        <v>1621</v>
      </c>
      <c r="F15" s="284">
        <v>89</v>
      </c>
      <c r="G15" s="284">
        <v>10</v>
      </c>
      <c r="H15" s="508">
        <v>838</v>
      </c>
      <c r="I15" s="210">
        <v>82</v>
      </c>
      <c r="J15" s="210">
        <v>16</v>
      </c>
      <c r="K15" s="39">
        <v>2663</v>
      </c>
      <c r="L15" s="210">
        <v>87</v>
      </c>
      <c r="M15" s="495">
        <v>12</v>
      </c>
      <c r="N15" s="579">
        <v>627</v>
      </c>
      <c r="O15" s="282">
        <v>77.19298245614034</v>
      </c>
      <c r="P15" s="282">
        <v>21.850079744816586</v>
      </c>
      <c r="Q15" s="231">
        <v>593</v>
      </c>
      <c r="R15" s="282">
        <v>77.23440134907251</v>
      </c>
      <c r="S15" s="282">
        <v>20.9106239460371</v>
      </c>
      <c r="T15" s="231">
        <v>615</v>
      </c>
      <c r="U15" s="212">
        <v>75.8957654723127</v>
      </c>
      <c r="V15" s="212">
        <v>22.964169381107492</v>
      </c>
      <c r="W15" s="231">
        <v>557</v>
      </c>
      <c r="X15" s="212">
        <v>74.32675044883304</v>
      </c>
      <c r="Y15" s="212">
        <v>24.416517055655294</v>
      </c>
      <c r="Z15" s="231">
        <v>2392</v>
      </c>
      <c r="AA15" s="212">
        <v>76.12876254180601</v>
      </c>
      <c r="AB15" s="504">
        <v>22.5752508361204</v>
      </c>
    </row>
    <row r="16" spans="1:28" s="137" customFormat="1" ht="12.75">
      <c r="A16" s="204" t="s">
        <v>123</v>
      </c>
      <c r="B16" s="508">
        <v>0</v>
      </c>
      <c r="C16" s="284">
        <v>0</v>
      </c>
      <c r="D16" s="538">
        <v>0</v>
      </c>
      <c r="E16" s="39">
        <v>1</v>
      </c>
      <c r="F16" s="284">
        <v>100</v>
      </c>
      <c r="G16" s="285">
        <v>0</v>
      </c>
      <c r="H16" s="508">
        <v>0</v>
      </c>
      <c r="I16" s="210">
        <v>0</v>
      </c>
      <c r="J16" s="210">
        <v>0</v>
      </c>
      <c r="K16" s="39">
        <v>1</v>
      </c>
      <c r="L16" s="210">
        <v>100</v>
      </c>
      <c r="M16" s="495">
        <v>0</v>
      </c>
      <c r="N16" s="579">
        <v>1</v>
      </c>
      <c r="O16" s="282">
        <v>100</v>
      </c>
      <c r="P16" s="282">
        <v>0</v>
      </c>
      <c r="Q16" s="231">
        <v>0</v>
      </c>
      <c r="R16" s="282">
        <v>0</v>
      </c>
      <c r="S16" s="282">
        <v>0</v>
      </c>
      <c r="T16" s="231">
        <v>0</v>
      </c>
      <c r="U16" s="212">
        <v>0</v>
      </c>
      <c r="V16" s="212">
        <v>0</v>
      </c>
      <c r="W16" s="231">
        <v>4</v>
      </c>
      <c r="X16" s="212">
        <v>100</v>
      </c>
      <c r="Y16" s="212">
        <v>0</v>
      </c>
      <c r="Z16" s="231">
        <v>5</v>
      </c>
      <c r="AA16" s="212">
        <v>100</v>
      </c>
      <c r="AB16" s="504">
        <v>0</v>
      </c>
    </row>
    <row r="17" spans="1:28" s="137" customFormat="1" ht="12.75">
      <c r="A17" s="204" t="s">
        <v>198</v>
      </c>
      <c r="B17" s="508">
        <v>1</v>
      </c>
      <c r="C17" s="284">
        <v>100</v>
      </c>
      <c r="D17" s="590">
        <v>0</v>
      </c>
      <c r="E17" s="39">
        <v>1</v>
      </c>
      <c r="F17" s="284">
        <v>100</v>
      </c>
      <c r="G17" s="285">
        <v>0</v>
      </c>
      <c r="H17" s="508">
        <v>2</v>
      </c>
      <c r="I17" s="210">
        <v>100</v>
      </c>
      <c r="J17" s="210">
        <v>0</v>
      </c>
      <c r="K17" s="39">
        <v>5</v>
      </c>
      <c r="L17" s="210">
        <v>100</v>
      </c>
      <c r="M17" s="495">
        <v>0</v>
      </c>
      <c r="N17" s="579">
        <v>1</v>
      </c>
      <c r="O17" s="282">
        <v>100</v>
      </c>
      <c r="P17" s="282">
        <v>0</v>
      </c>
      <c r="Q17" s="231">
        <v>0</v>
      </c>
      <c r="R17" s="282">
        <v>0</v>
      </c>
      <c r="S17" s="282">
        <v>0</v>
      </c>
      <c r="T17" s="231">
        <v>1</v>
      </c>
      <c r="U17" s="212">
        <v>100</v>
      </c>
      <c r="V17" s="212">
        <v>0</v>
      </c>
      <c r="W17" s="231">
        <v>1</v>
      </c>
      <c r="X17" s="212">
        <v>100</v>
      </c>
      <c r="Y17" s="212">
        <v>0</v>
      </c>
      <c r="Z17" s="231">
        <v>3</v>
      </c>
      <c r="AA17" s="212">
        <v>100</v>
      </c>
      <c r="AB17" s="504">
        <v>0</v>
      </c>
    </row>
    <row r="18" spans="1:28" s="137" customFormat="1" ht="12.75">
      <c r="A18" s="204" t="s">
        <v>125</v>
      </c>
      <c r="B18" s="579">
        <v>225</v>
      </c>
      <c r="C18" s="284">
        <v>54</v>
      </c>
      <c r="D18" s="538">
        <v>45</v>
      </c>
      <c r="E18" s="39">
        <v>190</v>
      </c>
      <c r="F18" s="284">
        <v>62</v>
      </c>
      <c r="G18" s="284">
        <v>38</v>
      </c>
      <c r="H18" s="508">
        <v>91</v>
      </c>
      <c r="I18" s="210">
        <v>55</v>
      </c>
      <c r="J18" s="210">
        <v>45</v>
      </c>
      <c r="K18" s="39">
        <v>247</v>
      </c>
      <c r="L18" s="210">
        <v>53</v>
      </c>
      <c r="M18" s="495">
        <v>47</v>
      </c>
      <c r="N18" s="579">
        <v>44</v>
      </c>
      <c r="O18" s="282">
        <v>63.63636363636363</v>
      </c>
      <c r="P18" s="282">
        <v>31.818181818181817</v>
      </c>
      <c r="Q18" s="231">
        <v>40</v>
      </c>
      <c r="R18" s="282">
        <v>62.5</v>
      </c>
      <c r="S18" s="282">
        <v>37.5</v>
      </c>
      <c r="T18" s="231">
        <v>45</v>
      </c>
      <c r="U18" s="212">
        <v>73.33333333333333</v>
      </c>
      <c r="V18" s="212">
        <v>26.666666666666668</v>
      </c>
      <c r="W18" s="231">
        <v>21</v>
      </c>
      <c r="X18" s="212">
        <v>76.19047619047619</v>
      </c>
      <c r="Y18" s="212">
        <v>19.047619047619047</v>
      </c>
      <c r="Z18" s="231">
        <v>150</v>
      </c>
      <c r="AA18" s="212">
        <v>68</v>
      </c>
      <c r="AB18" s="504">
        <v>30</v>
      </c>
    </row>
    <row r="19" spans="1:28" s="137" customFormat="1" ht="12.75">
      <c r="A19" s="204" t="s">
        <v>191</v>
      </c>
      <c r="B19" s="579">
        <v>8576</v>
      </c>
      <c r="C19" s="284">
        <v>74</v>
      </c>
      <c r="D19" s="538">
        <v>25</v>
      </c>
      <c r="E19" s="39">
        <v>8310</v>
      </c>
      <c r="F19" s="284">
        <v>76</v>
      </c>
      <c r="G19" s="284">
        <v>23</v>
      </c>
      <c r="H19" s="508">
        <v>2534</v>
      </c>
      <c r="I19" s="210">
        <v>78</v>
      </c>
      <c r="J19" s="210">
        <v>21</v>
      </c>
      <c r="K19" s="39">
        <v>8615</v>
      </c>
      <c r="L19" s="210">
        <v>78</v>
      </c>
      <c r="M19" s="495">
        <v>21</v>
      </c>
      <c r="N19" s="579">
        <v>2225</v>
      </c>
      <c r="O19" s="282">
        <v>78.94499549143373</v>
      </c>
      <c r="P19" s="282">
        <v>19.702434625789</v>
      </c>
      <c r="Q19" s="231">
        <v>2472</v>
      </c>
      <c r="R19" s="282">
        <v>77.20647773279352</v>
      </c>
      <c r="S19" s="282">
        <v>21.25506072874494</v>
      </c>
      <c r="T19" s="231">
        <v>2296</v>
      </c>
      <c r="U19" s="212">
        <v>75.88466579292268</v>
      </c>
      <c r="V19" s="212">
        <v>22.93577981651376</v>
      </c>
      <c r="W19" s="231">
        <v>2065</v>
      </c>
      <c r="X19" s="212">
        <v>77</v>
      </c>
      <c r="Y19" s="212">
        <v>22</v>
      </c>
      <c r="Z19" s="231">
        <v>9058</v>
      </c>
      <c r="AA19" s="212">
        <v>77</v>
      </c>
      <c r="AB19" s="504">
        <v>21</v>
      </c>
    </row>
    <row r="20" spans="1:28" s="137" customFormat="1" ht="12.75">
      <c r="A20" s="204" t="s">
        <v>127</v>
      </c>
      <c r="B20" s="508">
        <v>1</v>
      </c>
      <c r="C20" s="284">
        <v>100</v>
      </c>
      <c r="D20" s="590">
        <v>0</v>
      </c>
      <c r="E20" s="39">
        <v>2</v>
      </c>
      <c r="F20" s="284">
        <v>50</v>
      </c>
      <c r="G20" s="284">
        <v>50</v>
      </c>
      <c r="H20" s="508">
        <v>0</v>
      </c>
      <c r="I20" s="210">
        <v>0</v>
      </c>
      <c r="J20" s="210">
        <v>0</v>
      </c>
      <c r="K20" s="39">
        <v>1</v>
      </c>
      <c r="L20" s="210">
        <v>100</v>
      </c>
      <c r="M20" s="495">
        <v>0</v>
      </c>
      <c r="N20" s="579">
        <v>0</v>
      </c>
      <c r="O20" s="282">
        <v>0</v>
      </c>
      <c r="P20" s="282">
        <v>0</v>
      </c>
      <c r="Q20" s="231">
        <v>0</v>
      </c>
      <c r="R20" s="282">
        <v>0</v>
      </c>
      <c r="S20" s="282">
        <v>0</v>
      </c>
      <c r="T20" s="231">
        <v>0</v>
      </c>
      <c r="U20" s="212">
        <v>0</v>
      </c>
      <c r="V20" s="212">
        <v>0</v>
      </c>
      <c r="W20" s="231">
        <v>0</v>
      </c>
      <c r="X20" s="212">
        <v>0</v>
      </c>
      <c r="Y20" s="212">
        <v>0</v>
      </c>
      <c r="Z20" s="231">
        <v>0</v>
      </c>
      <c r="AA20" s="212">
        <v>0</v>
      </c>
      <c r="AB20" s="504">
        <v>0</v>
      </c>
    </row>
    <row r="21" spans="1:28" s="137" customFormat="1" ht="12.75">
      <c r="A21" s="204" t="s">
        <v>192</v>
      </c>
      <c r="B21" s="579">
        <v>50791</v>
      </c>
      <c r="C21" s="284">
        <v>62</v>
      </c>
      <c r="D21" s="538">
        <v>37</v>
      </c>
      <c r="E21" s="39">
        <v>127114</v>
      </c>
      <c r="F21" s="284">
        <v>62</v>
      </c>
      <c r="G21" s="284">
        <v>37</v>
      </c>
      <c r="H21" s="508">
        <v>43541</v>
      </c>
      <c r="I21" s="210">
        <v>58</v>
      </c>
      <c r="J21" s="210">
        <v>42</v>
      </c>
      <c r="K21" s="39">
        <v>168020</v>
      </c>
      <c r="L21" s="210">
        <v>60</v>
      </c>
      <c r="M21" s="495">
        <v>39</v>
      </c>
      <c r="N21" s="579">
        <v>44449</v>
      </c>
      <c r="O21" s="282">
        <v>57.52064999662397</v>
      </c>
      <c r="P21" s="282">
        <v>42.146249240395214</v>
      </c>
      <c r="Q21" s="231">
        <v>53256</v>
      </c>
      <c r="R21" s="282">
        <v>57.412105154367964</v>
      </c>
      <c r="S21" s="282">
        <v>42.202679594866304</v>
      </c>
      <c r="T21" s="231">
        <v>58276</v>
      </c>
      <c r="U21" s="212">
        <v>57.161988153489574</v>
      </c>
      <c r="V21" s="212">
        <v>42.47746587689931</v>
      </c>
      <c r="W21" s="231">
        <v>68394</v>
      </c>
      <c r="X21" s="212">
        <v>56</v>
      </c>
      <c r="Y21" s="212">
        <v>43</v>
      </c>
      <c r="Z21" s="231">
        <v>224375</v>
      </c>
      <c r="AA21" s="212">
        <v>57</v>
      </c>
      <c r="AB21" s="504">
        <v>43</v>
      </c>
    </row>
    <row r="22" spans="1:28" s="137" customFormat="1" ht="12.75">
      <c r="A22" s="204" t="s">
        <v>128</v>
      </c>
      <c r="B22" s="508">
        <v>232</v>
      </c>
      <c r="C22" s="284">
        <v>95</v>
      </c>
      <c r="D22" s="538">
        <v>5</v>
      </c>
      <c r="E22" s="39">
        <v>287</v>
      </c>
      <c r="F22" s="284">
        <v>93</v>
      </c>
      <c r="G22" s="284">
        <v>7</v>
      </c>
      <c r="H22" s="508">
        <v>16</v>
      </c>
      <c r="I22" s="210">
        <v>88</v>
      </c>
      <c r="J22" s="210">
        <v>13</v>
      </c>
      <c r="K22" s="39">
        <v>146</v>
      </c>
      <c r="L22" s="210">
        <v>93</v>
      </c>
      <c r="M22" s="495">
        <v>7</v>
      </c>
      <c r="N22" s="579">
        <v>2</v>
      </c>
      <c r="O22" s="282">
        <v>100</v>
      </c>
      <c r="P22" s="282">
        <v>0</v>
      </c>
      <c r="Q22" s="231">
        <v>0</v>
      </c>
      <c r="R22" s="282">
        <v>0</v>
      </c>
      <c r="S22" s="282">
        <v>0</v>
      </c>
      <c r="T22" s="231">
        <v>0</v>
      </c>
      <c r="U22" s="212">
        <v>0</v>
      </c>
      <c r="V22" s="212">
        <v>0</v>
      </c>
      <c r="W22" s="231">
        <v>0</v>
      </c>
      <c r="X22" s="212">
        <v>0</v>
      </c>
      <c r="Y22" s="212">
        <v>0</v>
      </c>
      <c r="Z22" s="231">
        <v>2</v>
      </c>
      <c r="AA22" s="212">
        <v>100</v>
      </c>
      <c r="AB22" s="504">
        <v>0</v>
      </c>
    </row>
    <row r="23" spans="1:28" s="137" customFormat="1" ht="12.75">
      <c r="A23" s="204" t="s">
        <v>129</v>
      </c>
      <c r="B23" s="579">
        <v>14</v>
      </c>
      <c r="C23" s="284">
        <v>93</v>
      </c>
      <c r="D23" s="590">
        <v>0</v>
      </c>
      <c r="E23" s="39">
        <v>21</v>
      </c>
      <c r="F23" s="284">
        <v>100</v>
      </c>
      <c r="G23" s="285">
        <v>0</v>
      </c>
      <c r="H23" s="508">
        <v>2</v>
      </c>
      <c r="I23" s="210">
        <v>50</v>
      </c>
      <c r="J23" s="210">
        <v>50</v>
      </c>
      <c r="K23" s="39">
        <v>14</v>
      </c>
      <c r="L23" s="210">
        <v>79</v>
      </c>
      <c r="M23" s="495">
        <v>21</v>
      </c>
      <c r="N23" s="579">
        <v>3</v>
      </c>
      <c r="O23" s="282">
        <v>66.66666666666666</v>
      </c>
      <c r="P23" s="282">
        <v>33.33333333333333</v>
      </c>
      <c r="Q23" s="231">
        <v>2</v>
      </c>
      <c r="R23" s="282">
        <v>100</v>
      </c>
      <c r="S23" s="282">
        <v>0</v>
      </c>
      <c r="T23" s="231">
        <v>1</v>
      </c>
      <c r="U23" s="212">
        <v>100</v>
      </c>
      <c r="V23" s="212">
        <v>0</v>
      </c>
      <c r="W23" s="231">
        <v>2</v>
      </c>
      <c r="X23" s="212">
        <v>100</v>
      </c>
      <c r="Y23" s="212">
        <v>0</v>
      </c>
      <c r="Z23" s="231">
        <v>8</v>
      </c>
      <c r="AA23" s="212">
        <v>87.5</v>
      </c>
      <c r="AB23" s="504">
        <v>12.5</v>
      </c>
    </row>
    <row r="24" spans="1:28" s="137" customFormat="1" ht="12.75">
      <c r="A24" s="204" t="s">
        <v>130</v>
      </c>
      <c r="B24" s="579">
        <v>47201</v>
      </c>
      <c r="C24" s="284">
        <v>49</v>
      </c>
      <c r="D24" s="538">
        <v>51</v>
      </c>
      <c r="E24" s="39">
        <v>31198</v>
      </c>
      <c r="F24" s="284">
        <v>50</v>
      </c>
      <c r="G24" s="285">
        <v>50</v>
      </c>
      <c r="H24" s="508">
        <v>1366</v>
      </c>
      <c r="I24" s="210">
        <v>50</v>
      </c>
      <c r="J24" s="210">
        <v>49</v>
      </c>
      <c r="K24" s="39">
        <v>18136</v>
      </c>
      <c r="L24" s="210">
        <v>49</v>
      </c>
      <c r="M24" s="495">
        <v>51</v>
      </c>
      <c r="N24" s="579">
        <v>535</v>
      </c>
      <c r="O24" s="282">
        <v>55.1594746716698</v>
      </c>
      <c r="P24" s="282">
        <v>43.71482176360225</v>
      </c>
      <c r="Q24" s="231">
        <v>302</v>
      </c>
      <c r="R24" s="282">
        <v>58.08580858085809</v>
      </c>
      <c r="S24" s="282">
        <v>40.92409240924093</v>
      </c>
      <c r="T24" s="231">
        <v>232</v>
      </c>
      <c r="U24" s="212">
        <v>60.3448275862069</v>
      </c>
      <c r="V24" s="212">
        <v>38.362068965517246</v>
      </c>
      <c r="W24" s="231">
        <v>195</v>
      </c>
      <c r="X24" s="212">
        <v>66.15384615384615</v>
      </c>
      <c r="Y24" s="212">
        <v>31.28205128205128</v>
      </c>
      <c r="Z24" s="231">
        <v>1264</v>
      </c>
      <c r="AA24" s="212">
        <v>58.38607594936709</v>
      </c>
      <c r="AB24" s="504">
        <v>40.26898734177215</v>
      </c>
    </row>
    <row r="25" spans="1:28" s="137" customFormat="1" ht="12.75">
      <c r="A25" s="204" t="s">
        <v>131</v>
      </c>
      <c r="B25" s="579">
        <v>11794</v>
      </c>
      <c r="C25" s="284">
        <v>70</v>
      </c>
      <c r="D25" s="538">
        <v>29</v>
      </c>
      <c r="E25" s="39">
        <v>10504</v>
      </c>
      <c r="F25" s="284">
        <v>71</v>
      </c>
      <c r="G25" s="284">
        <v>28</v>
      </c>
      <c r="H25" s="508">
        <v>2771</v>
      </c>
      <c r="I25" s="210">
        <v>73</v>
      </c>
      <c r="J25" s="210">
        <v>26</v>
      </c>
      <c r="K25" s="39">
        <v>9604</v>
      </c>
      <c r="L25" s="210">
        <v>73</v>
      </c>
      <c r="M25" s="495">
        <v>26</v>
      </c>
      <c r="N25" s="579">
        <v>2117</v>
      </c>
      <c r="O25" s="282">
        <v>71.90160832544939</v>
      </c>
      <c r="P25" s="282">
        <v>26.773888363292336</v>
      </c>
      <c r="Q25" s="231">
        <v>2366</v>
      </c>
      <c r="R25" s="282">
        <v>73.63289529461636</v>
      </c>
      <c r="S25" s="282">
        <v>25.519287833827892</v>
      </c>
      <c r="T25" s="231">
        <v>2461</v>
      </c>
      <c r="U25" s="212">
        <v>72</v>
      </c>
      <c r="V25" s="212">
        <v>26.731866340668297</v>
      </c>
      <c r="W25" s="231">
        <v>2559</v>
      </c>
      <c r="X25" s="212">
        <v>71.47323173114498</v>
      </c>
      <c r="Y25" s="212">
        <v>26.885502149277063</v>
      </c>
      <c r="Z25" s="231">
        <v>9503</v>
      </c>
      <c r="AA25" s="212">
        <v>72.34557508155319</v>
      </c>
      <c r="AB25" s="504">
        <v>26.549510680837628</v>
      </c>
    </row>
    <row r="26" spans="1:28" s="137" customFormat="1" ht="12.75">
      <c r="A26" s="204" t="s">
        <v>132</v>
      </c>
      <c r="B26" s="508">
        <v>0</v>
      </c>
      <c r="C26" s="284"/>
      <c r="D26" s="538"/>
      <c r="E26" s="39">
        <v>3</v>
      </c>
      <c r="F26" s="284">
        <v>67</v>
      </c>
      <c r="G26" s="284">
        <v>33</v>
      </c>
      <c r="H26" s="508">
        <v>0</v>
      </c>
      <c r="I26" s="210">
        <v>0</v>
      </c>
      <c r="J26" s="210">
        <v>0</v>
      </c>
      <c r="K26" s="39">
        <v>0</v>
      </c>
      <c r="L26" s="210">
        <v>0</v>
      </c>
      <c r="M26" s="495">
        <v>0</v>
      </c>
      <c r="N26" s="579">
        <v>1</v>
      </c>
      <c r="O26" s="282">
        <v>0</v>
      </c>
      <c r="P26" s="282">
        <v>100</v>
      </c>
      <c r="Q26" s="231">
        <v>0</v>
      </c>
      <c r="R26" s="282">
        <v>0</v>
      </c>
      <c r="S26" s="282">
        <v>0</v>
      </c>
      <c r="T26" s="231">
        <v>0</v>
      </c>
      <c r="U26" s="212">
        <v>0</v>
      </c>
      <c r="V26" s="212">
        <v>0</v>
      </c>
      <c r="W26" s="231">
        <v>1</v>
      </c>
      <c r="X26" s="212">
        <v>100</v>
      </c>
      <c r="Y26" s="212">
        <v>0</v>
      </c>
      <c r="Z26" s="231">
        <v>2</v>
      </c>
      <c r="AA26" s="212">
        <v>50</v>
      </c>
      <c r="AB26" s="504">
        <v>50</v>
      </c>
    </row>
    <row r="27" spans="1:28" s="137" customFormat="1" ht="12.75">
      <c r="A27" s="204" t="s">
        <v>133</v>
      </c>
      <c r="B27" s="579">
        <v>4870</v>
      </c>
      <c r="C27" s="284">
        <v>60</v>
      </c>
      <c r="D27" s="538">
        <v>38</v>
      </c>
      <c r="E27" s="39">
        <v>6253</v>
      </c>
      <c r="F27" s="284">
        <v>62</v>
      </c>
      <c r="G27" s="284">
        <v>35</v>
      </c>
      <c r="H27" s="508">
        <v>1300</v>
      </c>
      <c r="I27" s="210">
        <v>66</v>
      </c>
      <c r="J27" s="210">
        <v>31</v>
      </c>
      <c r="K27" s="39">
        <v>6500</v>
      </c>
      <c r="L27" s="210">
        <v>64</v>
      </c>
      <c r="M27" s="495">
        <v>33</v>
      </c>
      <c r="N27" s="579">
        <v>914</v>
      </c>
      <c r="O27" s="282">
        <v>62.076502732240435</v>
      </c>
      <c r="P27" s="282">
        <v>35.30054644808743</v>
      </c>
      <c r="Q27" s="231">
        <v>865</v>
      </c>
      <c r="R27" s="282">
        <v>70.7175925925926</v>
      </c>
      <c r="S27" s="282">
        <v>26.15740740740741</v>
      </c>
      <c r="T27" s="231">
        <v>874</v>
      </c>
      <c r="U27" s="212">
        <v>66.39908256880734</v>
      </c>
      <c r="V27" s="212">
        <v>31.422018348623855</v>
      </c>
      <c r="W27" s="231">
        <v>774</v>
      </c>
      <c r="X27" s="212">
        <v>66.66666666666666</v>
      </c>
      <c r="Y27" s="212">
        <v>29.844961240310074</v>
      </c>
      <c r="Z27" s="231">
        <v>3427</v>
      </c>
      <c r="AA27" s="212">
        <v>66.44295302013423</v>
      </c>
      <c r="AB27" s="504">
        <v>30.726583017216225</v>
      </c>
    </row>
    <row r="28" spans="1:28" s="137" customFormat="1" ht="12.75">
      <c r="A28" s="204" t="s">
        <v>134</v>
      </c>
      <c r="B28" s="579">
        <v>17534</v>
      </c>
      <c r="C28" s="284">
        <v>82</v>
      </c>
      <c r="D28" s="538">
        <v>18</v>
      </c>
      <c r="E28" s="39">
        <v>27493</v>
      </c>
      <c r="F28" s="284">
        <v>86</v>
      </c>
      <c r="G28" s="284">
        <v>13</v>
      </c>
      <c r="H28" s="508">
        <v>8499</v>
      </c>
      <c r="I28" s="210">
        <v>84</v>
      </c>
      <c r="J28" s="210">
        <v>15</v>
      </c>
      <c r="K28" s="39">
        <v>33799</v>
      </c>
      <c r="L28" s="210">
        <v>85</v>
      </c>
      <c r="M28" s="495">
        <v>15</v>
      </c>
      <c r="N28" s="579">
        <v>7499</v>
      </c>
      <c r="O28" s="282">
        <v>84.98863788263601</v>
      </c>
      <c r="P28" s="282">
        <v>14.69054939179254</v>
      </c>
      <c r="Q28" s="231">
        <v>8727</v>
      </c>
      <c r="R28" s="282">
        <v>84.03351698806244</v>
      </c>
      <c r="S28" s="282">
        <v>15.622130394857667</v>
      </c>
      <c r="T28" s="231">
        <v>9084</v>
      </c>
      <c r="U28" s="212">
        <v>83.02863436123347</v>
      </c>
      <c r="V28" s="212">
        <v>16.707048458149778</v>
      </c>
      <c r="W28" s="231">
        <v>8666</v>
      </c>
      <c r="X28" s="212">
        <v>79.21763212554812</v>
      </c>
      <c r="Y28" s="212">
        <v>20.4477267482114</v>
      </c>
      <c r="Z28" s="231">
        <v>33976</v>
      </c>
      <c r="AA28" s="212">
        <v>82.74075818224628</v>
      </c>
      <c r="AB28" s="504">
        <v>16.93842712502943</v>
      </c>
    </row>
    <row r="29" spans="1:28" ht="12.75">
      <c r="A29" s="204" t="s">
        <v>135</v>
      </c>
      <c r="B29" s="508">
        <v>1</v>
      </c>
      <c r="C29" s="284">
        <v>100</v>
      </c>
      <c r="D29" s="590">
        <v>0</v>
      </c>
      <c r="E29" s="39">
        <v>5</v>
      </c>
      <c r="F29" s="284">
        <v>60</v>
      </c>
      <c r="G29" s="284">
        <v>40</v>
      </c>
      <c r="H29" s="508">
        <v>1</v>
      </c>
      <c r="I29" s="210">
        <v>0</v>
      </c>
      <c r="J29" s="210">
        <v>100</v>
      </c>
      <c r="K29" s="39">
        <v>2</v>
      </c>
      <c r="L29" s="210">
        <v>50</v>
      </c>
      <c r="M29" s="495">
        <v>50</v>
      </c>
      <c r="N29" s="579">
        <v>0</v>
      </c>
      <c r="O29" s="282">
        <v>0</v>
      </c>
      <c r="P29" s="282">
        <v>0</v>
      </c>
      <c r="Q29" s="231">
        <v>1</v>
      </c>
      <c r="R29" s="282">
        <v>100</v>
      </c>
      <c r="S29" s="282">
        <v>0</v>
      </c>
      <c r="T29" s="231">
        <v>2</v>
      </c>
      <c r="U29" s="212">
        <v>100</v>
      </c>
      <c r="V29" s="212">
        <v>0</v>
      </c>
      <c r="W29" s="231">
        <v>2</v>
      </c>
      <c r="X29" s="212">
        <v>100</v>
      </c>
      <c r="Y29" s="212">
        <v>0</v>
      </c>
      <c r="Z29" s="231">
        <v>5</v>
      </c>
      <c r="AA29" s="212">
        <v>100</v>
      </c>
      <c r="AB29" s="504">
        <v>0</v>
      </c>
    </row>
    <row r="30" spans="1:28" ht="12.75">
      <c r="A30" s="204" t="s">
        <v>136</v>
      </c>
      <c r="B30" s="579">
        <v>149</v>
      </c>
      <c r="C30" s="284">
        <v>85</v>
      </c>
      <c r="D30" s="538">
        <v>15</v>
      </c>
      <c r="E30" s="39">
        <v>149</v>
      </c>
      <c r="F30" s="284">
        <v>89</v>
      </c>
      <c r="G30" s="284">
        <v>11</v>
      </c>
      <c r="H30" s="508">
        <v>55</v>
      </c>
      <c r="I30" s="210">
        <v>85</v>
      </c>
      <c r="J30" s="210">
        <v>13</v>
      </c>
      <c r="K30" s="39">
        <v>154</v>
      </c>
      <c r="L30" s="210">
        <v>90</v>
      </c>
      <c r="M30" s="495">
        <v>8</v>
      </c>
      <c r="N30" s="579">
        <v>34</v>
      </c>
      <c r="O30" s="282">
        <v>88.23529411764706</v>
      </c>
      <c r="P30" s="282">
        <v>11.76470588235294</v>
      </c>
      <c r="Q30" s="231">
        <v>40</v>
      </c>
      <c r="R30" s="282">
        <v>87.5</v>
      </c>
      <c r="S30" s="282">
        <v>12.5</v>
      </c>
      <c r="T30" s="231">
        <v>28</v>
      </c>
      <c r="U30" s="212">
        <v>85.71428571428571</v>
      </c>
      <c r="V30" s="212">
        <v>14.285714285714285</v>
      </c>
      <c r="W30" s="231">
        <v>29</v>
      </c>
      <c r="X30" s="212">
        <v>100</v>
      </c>
      <c r="Y30" s="212">
        <v>0</v>
      </c>
      <c r="Z30" s="231">
        <v>131</v>
      </c>
      <c r="AA30" s="212">
        <v>90.07633587786259</v>
      </c>
      <c r="AB30" s="504">
        <v>9.923664122137405</v>
      </c>
    </row>
    <row r="31" spans="1:28" ht="12.75">
      <c r="A31" s="204" t="s">
        <v>137</v>
      </c>
      <c r="B31" s="579">
        <v>43</v>
      </c>
      <c r="C31" s="284">
        <v>56</v>
      </c>
      <c r="D31" s="538">
        <v>42</v>
      </c>
      <c r="E31" s="39">
        <v>54</v>
      </c>
      <c r="F31" s="284">
        <v>59</v>
      </c>
      <c r="G31" s="284">
        <v>35</v>
      </c>
      <c r="H31" s="508">
        <v>14</v>
      </c>
      <c r="I31" s="210">
        <v>64</v>
      </c>
      <c r="J31" s="210">
        <v>36</v>
      </c>
      <c r="K31" s="39">
        <v>48</v>
      </c>
      <c r="L31" s="210">
        <v>67</v>
      </c>
      <c r="M31" s="495">
        <v>29</v>
      </c>
      <c r="N31" s="579">
        <v>10</v>
      </c>
      <c r="O31" s="282">
        <v>60</v>
      </c>
      <c r="P31" s="282">
        <v>30</v>
      </c>
      <c r="Q31" s="231">
        <v>16</v>
      </c>
      <c r="R31" s="282">
        <v>38</v>
      </c>
      <c r="S31" s="282">
        <v>63</v>
      </c>
      <c r="T31" s="231">
        <v>12</v>
      </c>
      <c r="U31" s="212">
        <v>58</v>
      </c>
      <c r="V31" s="212">
        <v>42</v>
      </c>
      <c r="W31" s="231">
        <v>16</v>
      </c>
      <c r="X31" s="212">
        <v>68.75</v>
      </c>
      <c r="Y31" s="212">
        <v>31.25</v>
      </c>
      <c r="Z31" s="231">
        <v>54</v>
      </c>
      <c r="AA31" s="212">
        <v>55.55555555555556</v>
      </c>
      <c r="AB31" s="504">
        <v>42.592592592592595</v>
      </c>
    </row>
    <row r="32" spans="1:28" ht="12.75">
      <c r="A32" s="204" t="s">
        <v>138</v>
      </c>
      <c r="B32" s="508">
        <v>0</v>
      </c>
      <c r="C32" s="284">
        <v>0</v>
      </c>
      <c r="D32" s="538">
        <v>0</v>
      </c>
      <c r="E32" s="39">
        <v>1</v>
      </c>
      <c r="F32" s="285">
        <v>0</v>
      </c>
      <c r="G32" s="284">
        <v>100</v>
      </c>
      <c r="H32" s="508">
        <v>0</v>
      </c>
      <c r="I32" s="210">
        <v>0</v>
      </c>
      <c r="J32" s="210">
        <v>0</v>
      </c>
      <c r="K32" s="39">
        <v>1</v>
      </c>
      <c r="L32" s="210">
        <v>100</v>
      </c>
      <c r="M32" s="495">
        <v>0</v>
      </c>
      <c r="N32" s="579">
        <v>0</v>
      </c>
      <c r="O32" s="282">
        <v>0</v>
      </c>
      <c r="P32" s="282">
        <v>0</v>
      </c>
      <c r="Q32" s="231">
        <v>0</v>
      </c>
      <c r="R32" s="282">
        <v>0</v>
      </c>
      <c r="S32" s="282">
        <v>0</v>
      </c>
      <c r="T32" s="231">
        <v>0</v>
      </c>
      <c r="U32" s="212">
        <v>0</v>
      </c>
      <c r="V32" s="212">
        <v>0</v>
      </c>
      <c r="W32" s="231">
        <v>9</v>
      </c>
      <c r="X32" s="212">
        <v>88.88888888888889</v>
      </c>
      <c r="Y32" s="212">
        <v>11.11111111111111</v>
      </c>
      <c r="Z32" s="231">
        <v>9</v>
      </c>
      <c r="AA32" s="212">
        <v>88.88888888888889</v>
      </c>
      <c r="AB32" s="504">
        <v>11.11111111111111</v>
      </c>
    </row>
    <row r="33" spans="1:28" ht="12.75">
      <c r="A33" s="204" t="s">
        <v>193</v>
      </c>
      <c r="B33" s="579">
        <v>985</v>
      </c>
      <c r="C33" s="284">
        <v>75</v>
      </c>
      <c r="D33" s="538">
        <v>23</v>
      </c>
      <c r="E33" s="39">
        <v>1044</v>
      </c>
      <c r="F33" s="284">
        <v>75</v>
      </c>
      <c r="G33" s="284">
        <v>23</v>
      </c>
      <c r="H33" s="508">
        <v>404</v>
      </c>
      <c r="I33" s="210">
        <v>72</v>
      </c>
      <c r="J33" s="210">
        <v>27</v>
      </c>
      <c r="K33" s="39">
        <v>1305</v>
      </c>
      <c r="L33" s="210">
        <v>76</v>
      </c>
      <c r="M33" s="495">
        <v>23</v>
      </c>
      <c r="N33" s="579">
        <v>398</v>
      </c>
      <c r="O33" s="282">
        <v>72.11055276381909</v>
      </c>
      <c r="P33" s="282">
        <v>26.13065326633166</v>
      </c>
      <c r="Q33" s="231">
        <v>479</v>
      </c>
      <c r="R33" s="282">
        <v>74.73903966597078</v>
      </c>
      <c r="S33" s="282">
        <v>23.382045929018787</v>
      </c>
      <c r="T33" s="231">
        <v>473</v>
      </c>
      <c r="U33" s="212">
        <v>70.12711864406779</v>
      </c>
      <c r="V33" s="212">
        <v>29</v>
      </c>
      <c r="W33" s="231">
        <v>470</v>
      </c>
      <c r="X33" s="212">
        <v>76</v>
      </c>
      <c r="Y33" s="212">
        <v>24</v>
      </c>
      <c r="Z33" s="231">
        <v>1820</v>
      </c>
      <c r="AA33" s="212">
        <v>73</v>
      </c>
      <c r="AB33" s="504">
        <v>25</v>
      </c>
    </row>
    <row r="34" spans="1:28" ht="12.75">
      <c r="A34" s="204" t="s">
        <v>140</v>
      </c>
      <c r="B34" s="579">
        <v>608</v>
      </c>
      <c r="C34" s="284">
        <v>94</v>
      </c>
      <c r="D34" s="591">
        <v>6</v>
      </c>
      <c r="E34" s="39">
        <v>599</v>
      </c>
      <c r="F34" s="284">
        <v>92</v>
      </c>
      <c r="G34" s="284">
        <v>7</v>
      </c>
      <c r="H34" s="508">
        <v>225</v>
      </c>
      <c r="I34" s="210">
        <v>89</v>
      </c>
      <c r="J34" s="210">
        <v>10</v>
      </c>
      <c r="K34" s="39">
        <v>695</v>
      </c>
      <c r="L34" s="210">
        <v>91</v>
      </c>
      <c r="M34" s="495">
        <v>8</v>
      </c>
      <c r="N34" s="579">
        <v>156</v>
      </c>
      <c r="O34" s="282">
        <v>91</v>
      </c>
      <c r="P34" s="282">
        <v>7</v>
      </c>
      <c r="Q34" s="231">
        <v>168</v>
      </c>
      <c r="R34" s="282">
        <v>94.64285714285714</v>
      </c>
      <c r="S34" s="282">
        <v>4.761904761904762</v>
      </c>
      <c r="T34" s="231">
        <v>146</v>
      </c>
      <c r="U34" s="212">
        <v>88.35616438356165</v>
      </c>
      <c r="V34" s="212">
        <v>9.58904109589041</v>
      </c>
      <c r="W34" s="231">
        <v>140</v>
      </c>
      <c r="X34" s="212">
        <v>96.42857142857143</v>
      </c>
      <c r="Y34" s="212">
        <v>3.571428571428571</v>
      </c>
      <c r="Z34" s="231">
        <v>610</v>
      </c>
      <c r="AA34" s="212">
        <v>92.62295081967213</v>
      </c>
      <c r="AB34" s="504">
        <v>6.229508196721312</v>
      </c>
    </row>
    <row r="35" spans="1:28" ht="12.75">
      <c r="A35" s="204" t="s">
        <v>141</v>
      </c>
      <c r="B35" s="579">
        <v>99</v>
      </c>
      <c r="C35" s="284">
        <v>55</v>
      </c>
      <c r="D35" s="591">
        <v>45</v>
      </c>
      <c r="E35" s="39">
        <v>88</v>
      </c>
      <c r="F35" s="284">
        <v>63</v>
      </c>
      <c r="G35" s="284">
        <v>36</v>
      </c>
      <c r="H35" s="508">
        <v>14</v>
      </c>
      <c r="I35" s="210">
        <v>57</v>
      </c>
      <c r="J35" s="210">
        <v>43</v>
      </c>
      <c r="K35" s="39">
        <v>97</v>
      </c>
      <c r="L35" s="210">
        <v>56</v>
      </c>
      <c r="M35" s="495">
        <v>43</v>
      </c>
      <c r="N35" s="579">
        <v>13</v>
      </c>
      <c r="O35" s="282">
        <v>54</v>
      </c>
      <c r="P35" s="282">
        <v>46</v>
      </c>
      <c r="Q35" s="231">
        <v>13</v>
      </c>
      <c r="R35" s="282">
        <v>69.23076923076923</v>
      </c>
      <c r="S35" s="282">
        <v>30.76923076923077</v>
      </c>
      <c r="T35" s="231">
        <v>1</v>
      </c>
      <c r="U35" s="212">
        <v>100</v>
      </c>
      <c r="V35" s="212">
        <v>0</v>
      </c>
      <c r="W35" s="231">
        <v>8</v>
      </c>
      <c r="X35" s="212">
        <v>75</v>
      </c>
      <c r="Y35" s="212">
        <v>25</v>
      </c>
      <c r="Z35" s="231">
        <v>35</v>
      </c>
      <c r="AA35" s="212">
        <v>65.71428571428571</v>
      </c>
      <c r="AB35" s="504">
        <v>34.285714285714285</v>
      </c>
    </row>
    <row r="36" spans="1:28" ht="12.75">
      <c r="A36" s="204" t="s">
        <v>142</v>
      </c>
      <c r="B36" s="579">
        <v>3350</v>
      </c>
      <c r="C36" s="284">
        <v>87</v>
      </c>
      <c r="D36" s="591">
        <v>12</v>
      </c>
      <c r="E36" s="39">
        <v>3272</v>
      </c>
      <c r="F36" s="284">
        <v>91</v>
      </c>
      <c r="G36" s="284">
        <v>9</v>
      </c>
      <c r="H36" s="508">
        <v>1599</v>
      </c>
      <c r="I36" s="210">
        <v>92</v>
      </c>
      <c r="J36" s="210">
        <v>8</v>
      </c>
      <c r="K36" s="39">
        <v>5295</v>
      </c>
      <c r="L36" s="210">
        <v>92</v>
      </c>
      <c r="M36" s="495">
        <v>7</v>
      </c>
      <c r="N36" s="579">
        <v>1212</v>
      </c>
      <c r="O36" s="282">
        <v>90.55509527754764</v>
      </c>
      <c r="P36" s="282">
        <v>9.030654515327258</v>
      </c>
      <c r="Q36" s="231">
        <v>1431</v>
      </c>
      <c r="R36" s="282">
        <v>92.80223619846262</v>
      </c>
      <c r="S36" s="282">
        <v>6.918238993710692</v>
      </c>
      <c r="T36" s="231">
        <v>1296</v>
      </c>
      <c r="U36" s="212">
        <v>91.44178874325365</v>
      </c>
      <c r="V36" s="212">
        <v>8.481110254433307</v>
      </c>
      <c r="W36" s="231">
        <v>1129</v>
      </c>
      <c r="X36" s="212">
        <v>92.47121346324181</v>
      </c>
      <c r="Y36" s="212">
        <v>7.0859167404783</v>
      </c>
      <c r="Z36" s="231">
        <v>5068</v>
      </c>
      <c r="AA36" s="212">
        <v>91.85082872928176</v>
      </c>
      <c r="AB36" s="504">
        <v>7.853196527229676</v>
      </c>
    </row>
    <row r="37" spans="1:28" ht="12.75">
      <c r="A37" s="204" t="s">
        <v>143</v>
      </c>
      <c r="B37" s="579">
        <v>3</v>
      </c>
      <c r="C37" s="284">
        <v>67</v>
      </c>
      <c r="D37" s="591">
        <v>33</v>
      </c>
      <c r="E37" s="39">
        <v>6</v>
      </c>
      <c r="F37" s="284">
        <v>83</v>
      </c>
      <c r="G37" s="284">
        <v>17</v>
      </c>
      <c r="H37" s="508">
        <v>1</v>
      </c>
      <c r="I37" s="210">
        <v>100</v>
      </c>
      <c r="J37" s="210">
        <v>0</v>
      </c>
      <c r="K37" s="39">
        <v>5</v>
      </c>
      <c r="L37" s="210">
        <v>100</v>
      </c>
      <c r="M37" s="495">
        <v>0</v>
      </c>
      <c r="N37" s="579">
        <v>4</v>
      </c>
      <c r="O37" s="282">
        <v>100</v>
      </c>
      <c r="P37" s="282">
        <v>0</v>
      </c>
      <c r="Q37" s="231">
        <v>3</v>
      </c>
      <c r="R37" s="282">
        <v>100</v>
      </c>
      <c r="S37" s="282">
        <v>0</v>
      </c>
      <c r="T37" s="231">
        <v>2</v>
      </c>
      <c r="U37" s="212">
        <v>100</v>
      </c>
      <c r="V37" s="212">
        <v>0</v>
      </c>
      <c r="W37" s="231">
        <v>2</v>
      </c>
      <c r="X37" s="212">
        <v>100</v>
      </c>
      <c r="Y37" s="212">
        <v>0</v>
      </c>
      <c r="Z37" s="231">
        <v>11</v>
      </c>
      <c r="AA37" s="212">
        <v>100</v>
      </c>
      <c r="AB37" s="504">
        <v>0</v>
      </c>
    </row>
    <row r="38" spans="1:28" ht="25.5" customHeight="1">
      <c r="A38" s="286" t="s">
        <v>98</v>
      </c>
      <c r="B38" s="592">
        <v>207639</v>
      </c>
      <c r="C38" s="274">
        <v>61</v>
      </c>
      <c r="D38" s="593">
        <v>38</v>
      </c>
      <c r="E38" s="170">
        <v>276350</v>
      </c>
      <c r="F38" s="274">
        <v>64</v>
      </c>
      <c r="G38" s="274">
        <v>35</v>
      </c>
      <c r="H38" s="596">
        <v>88377</v>
      </c>
      <c r="I38" s="214">
        <v>63</v>
      </c>
      <c r="J38" s="214">
        <v>36</v>
      </c>
      <c r="K38" s="287">
        <v>340436</v>
      </c>
      <c r="L38" s="214">
        <v>64</v>
      </c>
      <c r="M38" s="497">
        <v>35</v>
      </c>
      <c r="N38" s="586">
        <f>SUM(N9:N37)</f>
        <v>82367</v>
      </c>
      <c r="O38" s="289">
        <v>62</v>
      </c>
      <c r="P38" s="289">
        <v>37</v>
      </c>
      <c r="Q38" s="288">
        <f>SUM(Q9:Q37)</f>
        <v>91797</v>
      </c>
      <c r="R38" s="289">
        <v>62.275011719559124</v>
      </c>
      <c r="S38" s="289">
        <v>37.04579894687497</v>
      </c>
      <c r="T38" s="288">
        <f>SUM(T9:T37)</f>
        <v>95659</v>
      </c>
      <c r="U38" s="218">
        <v>61.781473926460585</v>
      </c>
      <c r="V38" s="218">
        <v>37.62330665829803</v>
      </c>
      <c r="W38" s="288">
        <f>SUM(W9:W37)</f>
        <v>104572</v>
      </c>
      <c r="X38" s="218">
        <v>60.2465287074934</v>
      </c>
      <c r="Y38" s="218">
        <v>39.08311976437287</v>
      </c>
      <c r="Z38" s="288">
        <f>SUM(Z9:Z37)</f>
        <v>374395</v>
      </c>
      <c r="AA38" s="218">
        <v>61.52806527864956</v>
      </c>
      <c r="AB38" s="506">
        <v>37.812203688617636</v>
      </c>
    </row>
    <row r="39" spans="1:28" ht="12.75">
      <c r="A39" s="151" t="s">
        <v>44</v>
      </c>
      <c r="B39" s="277"/>
      <c r="C39" s="278"/>
      <c r="D39" s="279"/>
      <c r="E39" s="39"/>
      <c r="F39" s="234"/>
      <c r="G39" s="234"/>
      <c r="H39" s="280"/>
      <c r="I39" s="281"/>
      <c r="J39" s="281"/>
      <c r="K39" s="280"/>
      <c r="L39" s="281"/>
      <c r="M39" s="281"/>
      <c r="N39" s="231"/>
      <c r="O39" s="282"/>
      <c r="P39" s="282"/>
      <c r="Q39" s="231"/>
      <c r="R39" s="282"/>
      <c r="S39" s="282"/>
      <c r="T39" s="231"/>
      <c r="U39" s="212"/>
      <c r="V39" s="212"/>
      <c r="W39" s="142"/>
      <c r="X39" s="142"/>
      <c r="Y39" s="142"/>
      <c r="Z39" s="142"/>
      <c r="AA39" s="142"/>
      <c r="AB39" s="142"/>
    </row>
    <row r="40" spans="1:28" ht="12.75">
      <c r="A40" s="826" t="s">
        <v>45</v>
      </c>
      <c r="B40" s="827"/>
      <c r="C40" s="827"/>
      <c r="D40" s="827"/>
      <c r="E40" s="827"/>
      <c r="F40" s="827"/>
      <c r="G40" s="827"/>
      <c r="H40" s="280"/>
      <c r="I40" s="281"/>
      <c r="J40" s="281"/>
      <c r="K40" s="280"/>
      <c r="L40" s="281"/>
      <c r="M40" s="281"/>
      <c r="N40" s="231"/>
      <c r="O40" s="282"/>
      <c r="P40" s="282"/>
      <c r="Q40" s="231"/>
      <c r="R40" s="282"/>
      <c r="S40" s="282"/>
      <c r="T40" s="231"/>
      <c r="U40" s="212"/>
      <c r="V40" s="212"/>
      <c r="W40" s="142"/>
      <c r="X40" s="142"/>
      <c r="Y40" s="142"/>
      <c r="Z40" s="142"/>
      <c r="AA40" s="142"/>
      <c r="AB40" s="142"/>
    </row>
    <row r="41" spans="1:28" ht="12.75">
      <c r="A41" s="142"/>
      <c r="B41" s="277"/>
      <c r="C41" s="278"/>
      <c r="D41" s="279"/>
      <c r="E41" s="39"/>
      <c r="F41" s="234"/>
      <c r="G41" s="234"/>
      <c r="H41" s="280"/>
      <c r="I41" s="281"/>
      <c r="J41" s="281"/>
      <c r="K41" s="280"/>
      <c r="L41" s="281"/>
      <c r="M41" s="281"/>
      <c r="N41" s="231"/>
      <c r="O41" s="282"/>
      <c r="P41" s="282"/>
      <c r="Q41" s="231"/>
      <c r="R41" s="282"/>
      <c r="S41" s="282"/>
      <c r="T41" s="290"/>
      <c r="U41" s="212"/>
      <c r="V41" s="212"/>
      <c r="W41" s="142"/>
      <c r="X41" s="142"/>
      <c r="Y41" s="142"/>
      <c r="Z41" s="142"/>
      <c r="AA41" s="142"/>
      <c r="AB41" s="142"/>
    </row>
    <row r="42" spans="1:28" ht="12.75">
      <c r="A42" s="156" t="s">
        <v>46</v>
      </c>
      <c r="B42" s="277"/>
      <c r="C42" s="278"/>
      <c r="D42" s="279"/>
      <c r="E42" s="39"/>
      <c r="F42" s="234"/>
      <c r="G42" s="234"/>
      <c r="H42" s="280"/>
      <c r="I42" s="281"/>
      <c r="J42" s="281"/>
      <c r="K42" s="280"/>
      <c r="L42" s="281"/>
      <c r="M42" s="281"/>
      <c r="N42" s="231"/>
      <c r="O42" s="282"/>
      <c r="P42" s="282"/>
      <c r="Q42" s="231"/>
      <c r="R42" s="282"/>
      <c r="S42" s="282"/>
      <c r="T42" s="231"/>
      <c r="U42" s="212"/>
      <c r="V42" s="212"/>
      <c r="W42" s="142"/>
      <c r="X42" s="142"/>
      <c r="Y42" s="142"/>
      <c r="Z42" s="142"/>
      <c r="AA42" s="142"/>
      <c r="AB42" s="142"/>
    </row>
    <row r="43" spans="1:28" ht="12.75">
      <c r="A43" s="283" t="s">
        <v>229</v>
      </c>
      <c r="B43" s="283"/>
      <c r="C43" s="283"/>
      <c r="D43" s="159"/>
      <c r="E43" s="142"/>
      <c r="F43" s="142"/>
      <c r="G43" s="142"/>
      <c r="H43" s="142"/>
      <c r="I43" s="142"/>
      <c r="J43" s="142"/>
      <c r="K43" s="142"/>
      <c r="L43" s="142"/>
      <c r="M43" s="142"/>
      <c r="N43" s="142"/>
      <c r="O43" s="282"/>
      <c r="P43" s="282"/>
      <c r="Q43" s="142"/>
      <c r="R43" s="282"/>
      <c r="S43" s="282"/>
      <c r="T43" s="142"/>
      <c r="U43" s="212"/>
      <c r="V43" s="212"/>
      <c r="W43" s="142"/>
      <c r="X43" s="142"/>
      <c r="Y43" s="142"/>
      <c r="Z43" s="142"/>
      <c r="AA43" s="142"/>
      <c r="AB43" s="142"/>
    </row>
    <row r="44" spans="1:28" ht="12.75">
      <c r="A44" s="283" t="s">
        <v>199</v>
      </c>
      <c r="B44" s="291"/>
      <c r="C44" s="291"/>
      <c r="D44" s="292"/>
      <c r="E44" s="142"/>
      <c r="F44" s="142"/>
      <c r="G44" s="142"/>
      <c r="H44" s="142"/>
      <c r="I44" s="142"/>
      <c r="J44" s="142"/>
      <c r="K44" s="142"/>
      <c r="L44" s="142"/>
      <c r="M44" s="142"/>
      <c r="N44" s="142"/>
      <c r="O44" s="282"/>
      <c r="P44" s="282"/>
      <c r="Q44" s="142"/>
      <c r="R44" s="282"/>
      <c r="S44" s="282"/>
      <c r="T44" s="142"/>
      <c r="U44" s="212"/>
      <c r="V44" s="212"/>
      <c r="W44" s="142"/>
      <c r="X44" s="142"/>
      <c r="Y44" s="142"/>
      <c r="Z44" s="142"/>
      <c r="AA44" s="142"/>
      <c r="AB44" s="142"/>
    </row>
    <row r="45" spans="1:28" ht="12.75">
      <c r="A45" s="283" t="s">
        <v>200</v>
      </c>
      <c r="B45" s="291"/>
      <c r="C45" s="291"/>
      <c r="D45" s="292"/>
      <c r="E45" s="142"/>
      <c r="F45" s="142"/>
      <c r="G45" s="142"/>
      <c r="H45" s="142"/>
      <c r="I45" s="142"/>
      <c r="J45" s="142"/>
      <c r="K45" s="142"/>
      <c r="L45" s="142"/>
      <c r="M45" s="142"/>
      <c r="N45" s="142"/>
      <c r="O45" s="282"/>
      <c r="P45" s="282"/>
      <c r="Q45" s="142"/>
      <c r="R45" s="282"/>
      <c r="S45" s="282"/>
      <c r="T45" s="142"/>
      <c r="U45" s="212"/>
      <c r="V45" s="212"/>
      <c r="W45" s="142"/>
      <c r="X45" s="142"/>
      <c r="Y45" s="142"/>
      <c r="Z45" s="142"/>
      <c r="AA45" s="142"/>
      <c r="AB45" s="142"/>
    </row>
    <row r="46" spans="1:28" ht="12.75">
      <c r="A46" s="17"/>
      <c r="B46" s="17"/>
      <c r="C46" s="17"/>
      <c r="D46" s="17"/>
      <c r="E46" s="17"/>
      <c r="F46" s="17"/>
      <c r="G46" s="17"/>
      <c r="H46" s="17"/>
      <c r="I46" s="17"/>
      <c r="J46" s="17"/>
      <c r="K46" s="17"/>
      <c r="L46" s="17"/>
      <c r="M46" s="17"/>
      <c r="N46" s="17"/>
      <c r="O46" s="17"/>
      <c r="P46" s="17"/>
      <c r="Q46" s="17"/>
      <c r="R46" s="17"/>
      <c r="S46" s="17"/>
      <c r="T46" s="142"/>
      <c r="U46" s="142"/>
      <c r="V46" s="142"/>
      <c r="W46" s="17"/>
      <c r="X46" s="17"/>
      <c r="Y46" s="17"/>
      <c r="Z46" s="17"/>
      <c r="AA46" s="17"/>
      <c r="AB46" s="17"/>
    </row>
  </sheetData>
  <sheetProtection/>
  <mergeCells count="42">
    <mergeCell ref="Z6:AB6"/>
    <mergeCell ref="Z7:Z8"/>
    <mergeCell ref="AA7:AA8"/>
    <mergeCell ref="AB7:AB8"/>
    <mergeCell ref="W6:Y6"/>
    <mergeCell ref="W7:W8"/>
    <mergeCell ref="X7:X8"/>
    <mergeCell ref="Y7:Y8"/>
    <mergeCell ref="O7:O8"/>
    <mergeCell ref="S7:S8"/>
    <mergeCell ref="H5:M5"/>
    <mergeCell ref="B6:D6"/>
    <mergeCell ref="E6:G6"/>
    <mergeCell ref="H6:J6"/>
    <mergeCell ref="B5:D5"/>
    <mergeCell ref="E5:G5"/>
    <mergeCell ref="K6:M6"/>
    <mergeCell ref="N5:AB5"/>
    <mergeCell ref="H7:H8"/>
    <mergeCell ref="I7:I8"/>
    <mergeCell ref="J7:J8"/>
    <mergeCell ref="K7:K8"/>
    <mergeCell ref="N7:N8"/>
    <mergeCell ref="L7:L8"/>
    <mergeCell ref="M7:M8"/>
    <mergeCell ref="P7:P8"/>
    <mergeCell ref="V7:V8"/>
    <mergeCell ref="Q7:Q8"/>
    <mergeCell ref="T7:T8"/>
    <mergeCell ref="U7:U8"/>
    <mergeCell ref="T6:V6"/>
    <mergeCell ref="N6:P6"/>
    <mergeCell ref="B7:B8"/>
    <mergeCell ref="G7:G8"/>
    <mergeCell ref="A40:G40"/>
    <mergeCell ref="R7:R8"/>
    <mergeCell ref="C7:C8"/>
    <mergeCell ref="D7:D8"/>
    <mergeCell ref="F7:F8"/>
    <mergeCell ref="E7:E8"/>
    <mergeCell ref="A5:A8"/>
    <mergeCell ref="Q6:S6"/>
  </mergeCells>
  <printOptions/>
  <pageMargins left="0.5905511811023623" right="0.5905511811023623" top="0.7874015748031497" bottom="0.7874015748031497" header="0.5118110236220472" footer="0.5118110236220472"/>
  <pageSetup fitToHeight="1" fitToWidth="1" horizontalDpi="600" verticalDpi="600" orientation="landscape" paperSize="9" scale="46" r:id="rId1"/>
  <headerFooter alignWithMargins="0">
    <oddHeader>&amp;CTribunal Statistics Quarterly
January to March 2013</oddHead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63"/>
  <sheetViews>
    <sheetView zoomScale="75" zoomScaleNormal="75" zoomScalePageLayoutView="0" workbookViewId="0" topLeftCell="A1">
      <selection activeCell="A1" sqref="A1:F1"/>
    </sheetView>
  </sheetViews>
  <sheetFormatPr defaultColWidth="9.140625" defaultRowHeight="12.75"/>
  <cols>
    <col min="1" max="1" width="53.421875" style="2" customWidth="1"/>
    <col min="2" max="2" width="9.140625" style="2" bestFit="1" customWidth="1"/>
    <col min="3" max="4" width="9.421875" style="2" bestFit="1" customWidth="1"/>
    <col min="5" max="5" width="9.421875" style="4" bestFit="1" customWidth="1"/>
    <col min="6" max="6" width="9.421875" style="2" bestFit="1" customWidth="1"/>
    <col min="7" max="7" width="9.421875" style="4" bestFit="1" customWidth="1"/>
    <col min="8" max="8" width="9.421875" style="2" bestFit="1" customWidth="1"/>
    <col min="9" max="9" width="9.421875" style="57" bestFit="1" customWidth="1"/>
    <col min="10" max="11" width="12.28125" style="2" customWidth="1"/>
    <col min="12" max="12" width="11.57421875" style="2" customWidth="1"/>
    <col min="13" max="13" width="9.57421875" style="2" customWidth="1"/>
    <col min="14" max="14" width="9.140625" style="13" customWidth="1"/>
    <col min="15" max="16384" width="9.140625" style="2" customWidth="1"/>
  </cols>
  <sheetData>
    <row r="1" spans="1:13" ht="12.75" customHeight="1">
      <c r="A1" s="721" t="s">
        <v>236</v>
      </c>
      <c r="B1" s="721"/>
      <c r="C1" s="721"/>
      <c r="D1" s="722"/>
      <c r="E1" s="722"/>
      <c r="F1" s="722"/>
      <c r="G1" s="56"/>
      <c r="H1" s="57"/>
      <c r="J1" s="57"/>
      <c r="K1" s="57"/>
      <c r="L1" s="57"/>
      <c r="M1" s="57"/>
    </row>
    <row r="2" spans="1:13" ht="12.75">
      <c r="A2" s="175" t="s">
        <v>235</v>
      </c>
      <c r="B2" s="10"/>
      <c r="C2" s="10"/>
      <c r="D2" s="9"/>
      <c r="E2" s="56"/>
      <c r="F2" s="11"/>
      <c r="G2" s="56"/>
      <c r="H2" s="11"/>
      <c r="I2" s="11"/>
      <c r="J2" s="58"/>
      <c r="K2" s="58"/>
      <c r="L2" s="60"/>
      <c r="M2" s="57"/>
    </row>
    <row r="3" spans="1:13" ht="12.75">
      <c r="A3" s="12" t="s">
        <v>22</v>
      </c>
      <c r="B3" s="10"/>
      <c r="C3" s="10"/>
      <c r="D3" s="9"/>
      <c r="E3" s="56"/>
      <c r="F3" s="11"/>
      <c r="G3" s="56"/>
      <c r="H3" s="11"/>
      <c r="I3" s="11"/>
      <c r="J3" s="58"/>
      <c r="K3" s="58"/>
      <c r="L3" s="60"/>
      <c r="M3" s="57"/>
    </row>
    <row r="4" spans="1:13" ht="12.75">
      <c r="A4" s="92"/>
      <c r="B4" s="61"/>
      <c r="C4" s="61"/>
      <c r="D4" s="61"/>
      <c r="E4" s="62"/>
      <c r="F4" s="63"/>
      <c r="G4" s="64"/>
      <c r="H4" s="63"/>
      <c r="I4" s="65"/>
      <c r="J4" s="63"/>
      <c r="K4" s="66"/>
      <c r="L4" s="67"/>
      <c r="M4" s="63"/>
    </row>
    <row r="5" spans="1:13" ht="12.75" customHeight="1">
      <c r="A5" s="728"/>
      <c r="B5" s="14" t="s">
        <v>23</v>
      </c>
      <c r="C5" s="14" t="s">
        <v>24</v>
      </c>
      <c r="D5" s="14" t="s">
        <v>25</v>
      </c>
      <c r="E5" s="15" t="s">
        <v>26</v>
      </c>
      <c r="F5" s="725" t="s">
        <v>27</v>
      </c>
      <c r="G5" s="725"/>
      <c r="H5" s="727"/>
      <c r="I5" s="727"/>
      <c r="J5" s="848" t="s">
        <v>52</v>
      </c>
      <c r="K5" s="846" t="s">
        <v>29</v>
      </c>
      <c r="L5" s="846" t="s">
        <v>30</v>
      </c>
      <c r="M5" s="850" t="s">
        <v>31</v>
      </c>
    </row>
    <row r="6" spans="1:13" ht="25.5">
      <c r="A6" s="712"/>
      <c r="B6" s="16" t="s">
        <v>33</v>
      </c>
      <c r="C6" s="16" t="s">
        <v>34</v>
      </c>
      <c r="D6" s="16" t="s">
        <v>34</v>
      </c>
      <c r="E6" s="16" t="s">
        <v>34</v>
      </c>
      <c r="F6" s="68" t="s">
        <v>55</v>
      </c>
      <c r="G6" s="16" t="s">
        <v>33</v>
      </c>
      <c r="H6" s="68" t="s">
        <v>55</v>
      </c>
      <c r="I6" s="16" t="s">
        <v>33</v>
      </c>
      <c r="J6" s="849"/>
      <c r="K6" s="847"/>
      <c r="L6" s="847"/>
      <c r="M6" s="851"/>
    </row>
    <row r="7" spans="1:13" ht="21" customHeight="1">
      <c r="A7" s="96" t="s">
        <v>35</v>
      </c>
      <c r="B7" s="598">
        <v>364557</v>
      </c>
      <c r="C7" s="598">
        <v>462526</v>
      </c>
      <c r="D7" s="598">
        <v>627688</v>
      </c>
      <c r="E7" s="598">
        <v>751284</v>
      </c>
      <c r="F7" s="598">
        <v>756176</v>
      </c>
      <c r="G7" s="598">
        <v>756176</v>
      </c>
      <c r="H7" s="598">
        <v>897821</v>
      </c>
      <c r="I7" s="598">
        <v>897821</v>
      </c>
      <c r="J7" s="685">
        <v>0.18731750280358012</v>
      </c>
      <c r="K7" s="686">
        <v>1.4627726254056292</v>
      </c>
      <c r="L7" s="686">
        <v>0.18731750280358</v>
      </c>
      <c r="M7" s="687">
        <v>1</v>
      </c>
    </row>
    <row r="8" spans="1:13" ht="12.75">
      <c r="A8" s="44"/>
      <c r="B8" s="69"/>
      <c r="C8" s="69"/>
      <c r="D8" s="69"/>
      <c r="E8" s="69"/>
      <c r="F8" s="69"/>
      <c r="G8" s="69"/>
      <c r="H8" s="69"/>
      <c r="I8" s="69"/>
      <c r="J8" s="685"/>
      <c r="K8" s="686"/>
      <c r="L8" s="686"/>
      <c r="M8" s="687"/>
    </row>
    <row r="9" spans="1:13" ht="27" customHeight="1">
      <c r="A9" s="44" t="s">
        <v>208</v>
      </c>
      <c r="B9" s="119">
        <v>63384</v>
      </c>
      <c r="C9" s="69">
        <v>88434</v>
      </c>
      <c r="D9" s="119">
        <v>58019</v>
      </c>
      <c r="E9" s="69">
        <v>42394</v>
      </c>
      <c r="F9" s="72">
        <v>28911</v>
      </c>
      <c r="G9" s="69">
        <v>28911</v>
      </c>
      <c r="H9" s="72">
        <v>40322</v>
      </c>
      <c r="I9" s="69">
        <v>40322</v>
      </c>
      <c r="J9" s="673">
        <v>0.39469406108401645</v>
      </c>
      <c r="K9" s="674">
        <v>-0.36384576549286884</v>
      </c>
      <c r="L9" s="674">
        <v>0.39469406108401645</v>
      </c>
      <c r="M9" s="675">
        <v>0.04491095663834996</v>
      </c>
    </row>
    <row r="10" spans="1:13" ht="12.75">
      <c r="A10" s="44" t="s">
        <v>36</v>
      </c>
      <c r="B10" s="303" t="s">
        <v>60</v>
      </c>
      <c r="C10" s="683" t="s">
        <v>60</v>
      </c>
      <c r="D10" s="683" t="s">
        <v>60</v>
      </c>
      <c r="E10" s="60">
        <v>369</v>
      </c>
      <c r="F10" s="74">
        <v>358</v>
      </c>
      <c r="G10" s="302">
        <v>358</v>
      </c>
      <c r="H10" s="116">
        <v>417</v>
      </c>
      <c r="I10" s="60">
        <v>417</v>
      </c>
      <c r="J10" s="673">
        <v>0.164804469273743</v>
      </c>
      <c r="K10" s="683" t="s">
        <v>60</v>
      </c>
      <c r="L10" s="674">
        <v>0.164804469273743</v>
      </c>
      <c r="M10" s="675">
        <v>0.000464457837364018</v>
      </c>
    </row>
    <row r="11" spans="1:13" ht="12.75">
      <c r="A11" s="44" t="s">
        <v>37</v>
      </c>
      <c r="B11" s="119">
        <v>239255</v>
      </c>
      <c r="C11" s="69">
        <v>290248</v>
      </c>
      <c r="D11" s="119">
        <v>404835</v>
      </c>
      <c r="E11" s="69">
        <v>484255</v>
      </c>
      <c r="F11" s="49">
        <v>540765</v>
      </c>
      <c r="G11" s="69">
        <v>540765</v>
      </c>
      <c r="H11" s="72">
        <v>609251</v>
      </c>
      <c r="I11" s="69">
        <v>609251</v>
      </c>
      <c r="J11" s="673">
        <v>0.12664651003670727</v>
      </c>
      <c r="K11" s="674">
        <v>1.5464504399072119</v>
      </c>
      <c r="L11" s="674">
        <v>0.12664651003670727</v>
      </c>
      <c r="M11" s="675">
        <v>0.6785884936975187</v>
      </c>
    </row>
    <row r="12" spans="1:15" ht="12.75">
      <c r="A12" s="93" t="s">
        <v>38</v>
      </c>
      <c r="B12" s="119">
        <v>22463</v>
      </c>
      <c r="C12" s="69">
        <v>29822</v>
      </c>
      <c r="D12" s="119">
        <v>33845</v>
      </c>
      <c r="E12" s="69">
        <v>28455</v>
      </c>
      <c r="F12" s="49">
        <v>26502</v>
      </c>
      <c r="G12" s="69">
        <v>26502</v>
      </c>
      <c r="H12" s="72">
        <v>23529</v>
      </c>
      <c r="I12" s="69">
        <v>23529</v>
      </c>
      <c r="J12" s="673">
        <v>-0.11218021281412724</v>
      </c>
      <c r="K12" s="674"/>
      <c r="L12" s="674">
        <v>-0.11218021281412724</v>
      </c>
      <c r="M12" s="675">
        <v>0.026206782866517935</v>
      </c>
      <c r="O12" s="13"/>
    </row>
    <row r="13" spans="1:15" ht="12.75">
      <c r="A13" s="93" t="s">
        <v>40</v>
      </c>
      <c r="B13" s="119">
        <v>216792</v>
      </c>
      <c r="C13" s="69">
        <v>260426</v>
      </c>
      <c r="D13" s="119">
        <v>370990</v>
      </c>
      <c r="E13" s="69">
        <v>455800</v>
      </c>
      <c r="F13" s="49">
        <v>514263</v>
      </c>
      <c r="G13" s="69">
        <v>514263</v>
      </c>
      <c r="H13" s="72">
        <v>585722</v>
      </c>
      <c r="I13" s="69">
        <v>585722</v>
      </c>
      <c r="J13" s="673">
        <v>0.13895419269906642</v>
      </c>
      <c r="K13" s="674"/>
      <c r="L13" s="674">
        <v>0.13895419269906642</v>
      </c>
      <c r="M13" s="675">
        <v>0.6523817108310008</v>
      </c>
      <c r="O13" s="13"/>
    </row>
    <row r="14" spans="1:13" ht="12.75">
      <c r="A14" s="94" t="s">
        <v>41</v>
      </c>
      <c r="B14" s="119">
        <v>44516</v>
      </c>
      <c r="C14" s="69">
        <v>66383</v>
      </c>
      <c r="D14" s="119">
        <v>138822</v>
      </c>
      <c r="E14" s="69">
        <v>194150</v>
      </c>
      <c r="F14" s="49">
        <v>145208</v>
      </c>
      <c r="G14" s="69">
        <v>145208</v>
      </c>
      <c r="H14" s="72">
        <v>204304</v>
      </c>
      <c r="I14" s="69">
        <v>204304</v>
      </c>
      <c r="J14" s="673">
        <v>0.4069748223238389</v>
      </c>
      <c r="K14" s="674">
        <v>3.5894509839158952</v>
      </c>
      <c r="L14" s="674">
        <v>0.4069748223238389</v>
      </c>
      <c r="M14" s="675">
        <v>0.22755538130651878</v>
      </c>
    </row>
    <row r="15" spans="1:13" ht="12.75">
      <c r="A15" s="44" t="s">
        <v>42</v>
      </c>
      <c r="B15" s="303" t="s">
        <v>60</v>
      </c>
      <c r="C15" s="683" t="s">
        <v>60</v>
      </c>
      <c r="D15" s="119">
        <v>4836</v>
      </c>
      <c r="E15" s="69">
        <v>4457</v>
      </c>
      <c r="F15" s="49">
        <v>4356</v>
      </c>
      <c r="G15" s="69">
        <v>4356</v>
      </c>
      <c r="H15" s="72">
        <v>4139</v>
      </c>
      <c r="I15" s="69">
        <v>4139</v>
      </c>
      <c r="J15" s="673">
        <v>-0.049816345270890725</v>
      </c>
      <c r="K15" s="683" t="s">
        <v>60</v>
      </c>
      <c r="L15" s="674">
        <v>-0.049816345270890725</v>
      </c>
      <c r="M15" s="675">
        <v>0.004610050332972831</v>
      </c>
    </row>
    <row r="16" spans="1:13" ht="20.25" customHeight="1">
      <c r="A16" s="77" t="s">
        <v>59</v>
      </c>
      <c r="B16" s="119">
        <v>1960</v>
      </c>
      <c r="C16" s="69">
        <v>1637</v>
      </c>
      <c r="D16" s="119">
        <v>1469</v>
      </c>
      <c r="E16" s="69">
        <v>1196</v>
      </c>
      <c r="F16" s="49">
        <v>1092</v>
      </c>
      <c r="G16" s="69">
        <v>1092</v>
      </c>
      <c r="H16" s="49">
        <v>1029</v>
      </c>
      <c r="I16" s="69">
        <v>1029</v>
      </c>
      <c r="J16" s="673">
        <v>-0.057692307692307696</v>
      </c>
      <c r="K16" s="674">
        <v>-0.475</v>
      </c>
      <c r="L16" s="674">
        <v>-0.057692307692307696</v>
      </c>
      <c r="M16" s="675">
        <v>0.0011461081886033</v>
      </c>
    </row>
    <row r="17" spans="1:13" ht="14.25">
      <c r="A17" s="77" t="s">
        <v>211</v>
      </c>
      <c r="B17" s="303" t="s">
        <v>60</v>
      </c>
      <c r="C17" s="683" t="s">
        <v>60</v>
      </c>
      <c r="D17" s="303" t="s">
        <v>60</v>
      </c>
      <c r="E17" s="683" t="s">
        <v>60</v>
      </c>
      <c r="F17" s="74">
        <v>310</v>
      </c>
      <c r="G17" s="60">
        <v>310</v>
      </c>
      <c r="H17" s="74">
        <v>311</v>
      </c>
      <c r="I17" s="60">
        <v>311</v>
      </c>
      <c r="J17" s="673">
        <v>0.0032258064516129032</v>
      </c>
      <c r="K17" s="683" t="s">
        <v>60</v>
      </c>
      <c r="L17" s="674">
        <v>0.0032258064516129032</v>
      </c>
      <c r="M17" s="675">
        <v>0.00034639421443695347</v>
      </c>
    </row>
    <row r="18" spans="1:13" ht="14.25">
      <c r="A18" s="77" t="s">
        <v>212</v>
      </c>
      <c r="B18" s="303" t="s">
        <v>60</v>
      </c>
      <c r="C18" s="683" t="s">
        <v>60</v>
      </c>
      <c r="D18" s="303" t="s">
        <v>60</v>
      </c>
      <c r="E18" s="683" t="s">
        <v>60</v>
      </c>
      <c r="F18" s="683" t="s">
        <v>60</v>
      </c>
      <c r="G18" s="683" t="s">
        <v>60</v>
      </c>
      <c r="H18" s="74">
        <v>0</v>
      </c>
      <c r="I18" s="60">
        <v>0</v>
      </c>
      <c r="J18" s="688" t="s">
        <v>60</v>
      </c>
      <c r="K18" s="683" t="s">
        <v>60</v>
      </c>
      <c r="L18" s="683" t="s">
        <v>60</v>
      </c>
      <c r="M18" s="675" t="s">
        <v>455</v>
      </c>
    </row>
    <row r="19" spans="1:13" ht="12.75">
      <c r="A19" s="77" t="s">
        <v>61</v>
      </c>
      <c r="B19" s="44">
        <v>80</v>
      </c>
      <c r="C19" s="60">
        <v>43</v>
      </c>
      <c r="D19" s="44">
        <v>319</v>
      </c>
      <c r="E19" s="60">
        <v>137</v>
      </c>
      <c r="F19" s="74">
        <v>96</v>
      </c>
      <c r="G19" s="60">
        <v>96</v>
      </c>
      <c r="H19" s="74">
        <v>131</v>
      </c>
      <c r="I19" s="60">
        <v>131</v>
      </c>
      <c r="J19" s="673">
        <v>0.3645833333333333</v>
      </c>
      <c r="K19" s="674">
        <v>0.6375</v>
      </c>
      <c r="L19" s="674">
        <v>0.3645833333333333</v>
      </c>
      <c r="M19" s="675">
        <v>0.00014590881701363634</v>
      </c>
    </row>
    <row r="20" spans="1:13" ht="12.75">
      <c r="A20" s="77" t="s">
        <v>62</v>
      </c>
      <c r="B20" s="44">
        <v>147</v>
      </c>
      <c r="C20" s="60">
        <v>96</v>
      </c>
      <c r="D20" s="44">
        <v>109</v>
      </c>
      <c r="E20" s="60">
        <v>45</v>
      </c>
      <c r="F20" s="74">
        <v>27</v>
      </c>
      <c r="G20" s="60">
        <v>27</v>
      </c>
      <c r="H20" s="74">
        <v>15</v>
      </c>
      <c r="I20" s="60">
        <v>15</v>
      </c>
      <c r="J20" s="673">
        <v>-0.4444444444444444</v>
      </c>
      <c r="K20" s="674">
        <v>-0.8979591836734694</v>
      </c>
      <c r="L20" s="674">
        <v>-0.4444444444444444</v>
      </c>
      <c r="M20" s="675">
        <v>1.6707116451943094E-05</v>
      </c>
    </row>
    <row r="21" spans="1:13" ht="14.25">
      <c r="A21" s="77" t="s">
        <v>213</v>
      </c>
      <c r="B21" s="44">
        <v>0</v>
      </c>
      <c r="C21" s="60">
        <v>3</v>
      </c>
      <c r="D21" s="44">
        <v>0</v>
      </c>
      <c r="E21" s="60">
        <v>4</v>
      </c>
      <c r="F21" s="74">
        <v>1</v>
      </c>
      <c r="G21" s="60">
        <v>1</v>
      </c>
      <c r="H21" s="74">
        <v>4</v>
      </c>
      <c r="I21" s="60">
        <v>4</v>
      </c>
      <c r="J21" s="673">
        <v>3</v>
      </c>
      <c r="K21" s="683" t="s">
        <v>60</v>
      </c>
      <c r="L21" s="674">
        <v>3</v>
      </c>
      <c r="M21" s="675" t="s">
        <v>455</v>
      </c>
    </row>
    <row r="22" spans="1:13" ht="12.75">
      <c r="A22" s="77" t="s">
        <v>63</v>
      </c>
      <c r="B22" s="44">
        <v>0</v>
      </c>
      <c r="C22" s="60">
        <v>0</v>
      </c>
      <c r="D22" s="44">
        <v>2</v>
      </c>
      <c r="E22" s="60">
        <v>5</v>
      </c>
      <c r="F22" s="74">
        <v>0</v>
      </c>
      <c r="G22" s="60">
        <v>0</v>
      </c>
      <c r="H22" s="74">
        <v>4</v>
      </c>
      <c r="I22" s="60">
        <v>4</v>
      </c>
      <c r="J22" s="688" t="s">
        <v>60</v>
      </c>
      <c r="K22" s="683" t="s">
        <v>60</v>
      </c>
      <c r="L22" s="683" t="s">
        <v>60</v>
      </c>
      <c r="M22" s="675" t="s">
        <v>455</v>
      </c>
    </row>
    <row r="23" spans="1:13" ht="14.25">
      <c r="A23" s="77" t="s">
        <v>214</v>
      </c>
      <c r="B23" s="303" t="s">
        <v>60</v>
      </c>
      <c r="C23" s="683" t="s">
        <v>60</v>
      </c>
      <c r="D23" s="303" t="s">
        <v>60</v>
      </c>
      <c r="E23" s="683" t="s">
        <v>60</v>
      </c>
      <c r="F23" s="683" t="s">
        <v>60</v>
      </c>
      <c r="G23" s="683" t="s">
        <v>60</v>
      </c>
      <c r="H23" s="74">
        <v>1</v>
      </c>
      <c r="I23" s="60">
        <v>1</v>
      </c>
      <c r="J23" s="688" t="s">
        <v>60</v>
      </c>
      <c r="K23" s="683" t="s">
        <v>60</v>
      </c>
      <c r="L23" s="683" t="s">
        <v>60</v>
      </c>
      <c r="M23" s="675" t="s">
        <v>455</v>
      </c>
    </row>
    <row r="24" spans="1:13" ht="14.25">
      <c r="A24" s="77" t="s">
        <v>215</v>
      </c>
      <c r="B24" s="44">
        <v>0</v>
      </c>
      <c r="C24" s="60">
        <v>5</v>
      </c>
      <c r="D24" s="44">
        <v>0</v>
      </c>
      <c r="E24" s="60">
        <v>8</v>
      </c>
      <c r="F24" s="74">
        <v>15</v>
      </c>
      <c r="G24" s="60">
        <v>15</v>
      </c>
      <c r="H24" s="74">
        <v>14</v>
      </c>
      <c r="I24" s="60">
        <v>14</v>
      </c>
      <c r="J24" s="673">
        <v>-0.06666666666666667</v>
      </c>
      <c r="K24" s="683" t="s">
        <v>60</v>
      </c>
      <c r="L24" s="674">
        <v>-0.06666666666666667</v>
      </c>
      <c r="M24" s="675" t="s">
        <v>455</v>
      </c>
    </row>
    <row r="25" spans="1:13" ht="12.75">
      <c r="A25" s="77" t="s">
        <v>64</v>
      </c>
      <c r="B25" s="119">
        <v>2094</v>
      </c>
      <c r="C25" s="69">
        <v>1704</v>
      </c>
      <c r="D25" s="119">
        <v>2751</v>
      </c>
      <c r="E25" s="69">
        <v>1887</v>
      </c>
      <c r="F25" s="49">
        <v>2252</v>
      </c>
      <c r="G25" s="69">
        <v>2252</v>
      </c>
      <c r="H25" s="49">
        <v>2135</v>
      </c>
      <c r="I25" s="69">
        <v>2135</v>
      </c>
      <c r="J25" s="673">
        <v>-0.051953818827708706</v>
      </c>
      <c r="K25" s="674">
        <v>0.019579751671442217</v>
      </c>
      <c r="L25" s="674">
        <v>-0.051953818827708706</v>
      </c>
      <c r="M25" s="675">
        <v>0.0023779795749932337</v>
      </c>
    </row>
    <row r="26" spans="1:13" ht="14.25">
      <c r="A26" s="77" t="s">
        <v>216</v>
      </c>
      <c r="B26" s="44">
        <v>0</v>
      </c>
      <c r="C26" s="60">
        <v>0</v>
      </c>
      <c r="D26" s="44">
        <v>0</v>
      </c>
      <c r="E26" s="60">
        <v>0</v>
      </c>
      <c r="F26" s="74">
        <v>0</v>
      </c>
      <c r="G26" s="60">
        <v>0</v>
      </c>
      <c r="H26" s="74">
        <v>32</v>
      </c>
      <c r="I26" s="60">
        <v>32</v>
      </c>
      <c r="J26" s="688" t="s">
        <v>60</v>
      </c>
      <c r="K26" s="683" t="s">
        <v>60</v>
      </c>
      <c r="L26" s="683" t="s">
        <v>60</v>
      </c>
      <c r="M26" s="675" t="s">
        <v>455</v>
      </c>
    </row>
    <row r="27" spans="1:13" ht="14.25">
      <c r="A27" s="77" t="s">
        <v>217</v>
      </c>
      <c r="B27" s="44">
        <v>0</v>
      </c>
      <c r="C27" s="60">
        <v>1</v>
      </c>
      <c r="D27" s="44">
        <v>3</v>
      </c>
      <c r="E27" s="60">
        <v>0</v>
      </c>
      <c r="F27" s="74">
        <v>0</v>
      </c>
      <c r="G27" s="60">
        <v>0</v>
      </c>
      <c r="H27" s="74">
        <v>0</v>
      </c>
      <c r="I27" s="60">
        <v>0</v>
      </c>
      <c r="J27" s="688" t="s">
        <v>60</v>
      </c>
      <c r="K27" s="683" t="s">
        <v>60</v>
      </c>
      <c r="L27" s="683" t="s">
        <v>60</v>
      </c>
      <c r="M27" s="675" t="s">
        <v>455</v>
      </c>
    </row>
    <row r="28" spans="1:13" ht="14.25">
      <c r="A28" s="95" t="s">
        <v>218</v>
      </c>
      <c r="B28" s="303" t="s">
        <v>60</v>
      </c>
      <c r="C28" s="683" t="s">
        <v>60</v>
      </c>
      <c r="D28" s="303" t="s">
        <v>60</v>
      </c>
      <c r="E28" s="683" t="s">
        <v>60</v>
      </c>
      <c r="F28" s="683" t="s">
        <v>60</v>
      </c>
      <c r="G28" s="683" t="s">
        <v>60</v>
      </c>
      <c r="H28" s="74">
        <v>0</v>
      </c>
      <c r="I28" s="60">
        <v>0</v>
      </c>
      <c r="J28" s="688" t="s">
        <v>60</v>
      </c>
      <c r="K28" s="683" t="s">
        <v>60</v>
      </c>
      <c r="L28" s="683" t="s">
        <v>60</v>
      </c>
      <c r="M28" s="675" t="s">
        <v>455</v>
      </c>
    </row>
    <row r="29" spans="1:13" ht="12.75">
      <c r="A29" s="77" t="s">
        <v>65</v>
      </c>
      <c r="B29" s="44">
        <v>13</v>
      </c>
      <c r="C29" s="60">
        <v>18</v>
      </c>
      <c r="D29" s="44">
        <v>19</v>
      </c>
      <c r="E29" s="60">
        <v>708</v>
      </c>
      <c r="F29" s="74">
        <v>771</v>
      </c>
      <c r="G29" s="60">
        <v>771</v>
      </c>
      <c r="H29" s="74">
        <v>38</v>
      </c>
      <c r="I29" s="60">
        <v>38</v>
      </c>
      <c r="J29" s="673">
        <v>-0.9507133592736705</v>
      </c>
      <c r="K29" s="674">
        <v>1.9230769230769231</v>
      </c>
      <c r="L29" s="674">
        <v>-0.9507133592736705</v>
      </c>
      <c r="M29" s="675">
        <v>4.232469501158917E-05</v>
      </c>
    </row>
    <row r="30" spans="1:13" ht="14.25">
      <c r="A30" s="77" t="s">
        <v>219</v>
      </c>
      <c r="B30" s="303" t="s">
        <v>60</v>
      </c>
      <c r="C30" s="303" t="s">
        <v>60</v>
      </c>
      <c r="D30" s="303" t="s">
        <v>60</v>
      </c>
      <c r="E30" s="303" t="s">
        <v>60</v>
      </c>
      <c r="F30" s="303" t="s">
        <v>60</v>
      </c>
      <c r="G30" s="303" t="s">
        <v>60</v>
      </c>
      <c r="H30" s="74">
        <v>0</v>
      </c>
      <c r="I30" s="60">
        <v>0</v>
      </c>
      <c r="J30" s="692" t="s">
        <v>60</v>
      </c>
      <c r="K30" s="303" t="s">
        <v>60</v>
      </c>
      <c r="L30" s="303" t="s">
        <v>60</v>
      </c>
      <c r="M30" s="675" t="s">
        <v>455</v>
      </c>
    </row>
    <row r="31" spans="1:13" ht="12.75">
      <c r="A31" s="77" t="s">
        <v>66</v>
      </c>
      <c r="B31" s="44">
        <v>1</v>
      </c>
      <c r="C31" s="60">
        <v>1</v>
      </c>
      <c r="D31" s="44">
        <v>1</v>
      </c>
      <c r="E31" s="60">
        <v>4</v>
      </c>
      <c r="F31" s="74">
        <v>7</v>
      </c>
      <c r="G31" s="60">
        <v>7</v>
      </c>
      <c r="H31" s="116">
        <v>6</v>
      </c>
      <c r="I31" s="60">
        <v>6</v>
      </c>
      <c r="J31" s="673">
        <v>-0.14285714285714285</v>
      </c>
      <c r="K31" s="674">
        <v>5</v>
      </c>
      <c r="L31" s="674">
        <v>-0.14285714285714285</v>
      </c>
      <c r="M31" s="675" t="s">
        <v>455</v>
      </c>
    </row>
    <row r="32" spans="1:13" ht="12.75">
      <c r="A32" s="77" t="s">
        <v>67</v>
      </c>
      <c r="B32" s="44">
        <v>0</v>
      </c>
      <c r="C32" s="60">
        <v>0</v>
      </c>
      <c r="D32" s="44">
        <v>0</v>
      </c>
      <c r="E32" s="60">
        <v>1</v>
      </c>
      <c r="F32" s="74">
        <v>3</v>
      </c>
      <c r="G32" s="60">
        <v>3</v>
      </c>
      <c r="H32" s="116">
        <v>2</v>
      </c>
      <c r="I32" s="60">
        <v>2</v>
      </c>
      <c r="J32" s="673">
        <v>-0.3333333333333333</v>
      </c>
      <c r="K32" s="683" t="s">
        <v>60</v>
      </c>
      <c r="L32" s="674">
        <v>-0.3333333333333333</v>
      </c>
      <c r="M32" s="675" t="s">
        <v>455</v>
      </c>
    </row>
    <row r="33" spans="1:13" ht="14.25">
      <c r="A33" s="77" t="s">
        <v>220</v>
      </c>
      <c r="B33" s="44">
        <v>0</v>
      </c>
      <c r="C33" s="60">
        <v>0</v>
      </c>
      <c r="D33" s="44">
        <v>0</v>
      </c>
      <c r="E33" s="60">
        <v>0</v>
      </c>
      <c r="F33" s="74">
        <v>15</v>
      </c>
      <c r="G33" s="60">
        <v>15</v>
      </c>
      <c r="H33" s="116">
        <v>14</v>
      </c>
      <c r="I33" s="60">
        <v>14</v>
      </c>
      <c r="J33" s="673">
        <v>-0.06666666666666667</v>
      </c>
      <c r="K33" s="683" t="s">
        <v>60</v>
      </c>
      <c r="L33" s="674">
        <v>-0.06666666666666667</v>
      </c>
      <c r="M33" s="675" t="s">
        <v>455</v>
      </c>
    </row>
    <row r="34" spans="1:13" ht="12.75">
      <c r="A34" s="77" t="s">
        <v>68</v>
      </c>
      <c r="B34" s="44">
        <v>76</v>
      </c>
      <c r="C34" s="60">
        <v>65</v>
      </c>
      <c r="D34" s="44">
        <v>90</v>
      </c>
      <c r="E34" s="60">
        <v>80</v>
      </c>
      <c r="F34" s="74">
        <v>89</v>
      </c>
      <c r="G34" s="60">
        <v>89</v>
      </c>
      <c r="H34" s="116">
        <v>113</v>
      </c>
      <c r="I34" s="60">
        <v>113</v>
      </c>
      <c r="J34" s="673">
        <v>0.2696629213483146</v>
      </c>
      <c r="K34" s="674">
        <v>0.4868421052631579</v>
      </c>
      <c r="L34" s="674">
        <v>0.2696629213483146</v>
      </c>
      <c r="M34" s="675">
        <v>0.00012586027727130465</v>
      </c>
    </row>
    <row r="35" spans="1:13" ht="12.75">
      <c r="A35" s="77" t="s">
        <v>69</v>
      </c>
      <c r="B35" s="44">
        <v>86</v>
      </c>
      <c r="C35" s="60">
        <v>145</v>
      </c>
      <c r="D35" s="44">
        <v>94</v>
      </c>
      <c r="E35" s="60">
        <v>127</v>
      </c>
      <c r="F35" s="74">
        <v>168</v>
      </c>
      <c r="G35" s="60">
        <v>168</v>
      </c>
      <c r="H35" s="116">
        <v>127</v>
      </c>
      <c r="I35" s="60">
        <v>127</v>
      </c>
      <c r="J35" s="673">
        <v>-0.24404761904761904</v>
      </c>
      <c r="K35" s="674">
        <v>0.47674418604651164</v>
      </c>
      <c r="L35" s="674">
        <v>-0.24404761904761904</v>
      </c>
      <c r="M35" s="675">
        <v>0.00014145358595978486</v>
      </c>
    </row>
    <row r="36" spans="1:13" ht="12.75">
      <c r="A36" s="77" t="s">
        <v>70</v>
      </c>
      <c r="B36" s="119">
        <v>1191</v>
      </c>
      <c r="C36" s="69">
        <v>1384</v>
      </c>
      <c r="D36" s="119">
        <v>1472</v>
      </c>
      <c r="E36" s="60">
        <v>636</v>
      </c>
      <c r="F36" s="74">
        <v>738</v>
      </c>
      <c r="G36" s="60">
        <v>738</v>
      </c>
      <c r="H36" s="116">
        <v>740</v>
      </c>
      <c r="I36" s="60">
        <v>740</v>
      </c>
      <c r="J36" s="673">
        <v>0.0027100271002710027</v>
      </c>
      <c r="K36" s="674">
        <v>-0.3786733837111671</v>
      </c>
      <c r="L36" s="674">
        <v>0.0027100271002710027</v>
      </c>
      <c r="M36" s="675">
        <v>0.0008242177449625259</v>
      </c>
    </row>
    <row r="37" spans="1:13" ht="14.25">
      <c r="A37" s="77" t="s">
        <v>221</v>
      </c>
      <c r="B37" s="44" t="s">
        <v>60</v>
      </c>
      <c r="C37" s="60" t="s">
        <v>60</v>
      </c>
      <c r="D37" s="44">
        <v>14</v>
      </c>
      <c r="E37" s="60">
        <v>6</v>
      </c>
      <c r="F37" s="74">
        <v>54</v>
      </c>
      <c r="G37" s="60">
        <v>54</v>
      </c>
      <c r="H37" s="116">
        <v>1</v>
      </c>
      <c r="I37" s="60">
        <v>1</v>
      </c>
      <c r="J37" s="673">
        <v>-0.9814814814814815</v>
      </c>
      <c r="K37" s="683" t="s">
        <v>60</v>
      </c>
      <c r="L37" s="674">
        <v>-0.9814814814814815</v>
      </c>
      <c r="M37" s="675" t="s">
        <v>455</v>
      </c>
    </row>
    <row r="38" spans="1:13" ht="12.75">
      <c r="A38" s="77" t="s">
        <v>71</v>
      </c>
      <c r="B38" s="44">
        <v>4</v>
      </c>
      <c r="C38" s="60">
        <v>0</v>
      </c>
      <c r="D38" s="44">
        <v>1</v>
      </c>
      <c r="E38" s="60">
        <v>8</v>
      </c>
      <c r="F38" s="303" t="s">
        <v>60</v>
      </c>
      <c r="G38" s="303" t="s">
        <v>60</v>
      </c>
      <c r="H38" s="303" t="s">
        <v>60</v>
      </c>
      <c r="I38" s="303" t="s">
        <v>60</v>
      </c>
      <c r="J38" s="692" t="s">
        <v>60</v>
      </c>
      <c r="K38" s="683" t="s">
        <v>60</v>
      </c>
      <c r="L38" s="303" t="s">
        <v>60</v>
      </c>
      <c r="M38" s="675" t="s">
        <v>455</v>
      </c>
    </row>
    <row r="39" spans="1:13" ht="14.25">
      <c r="A39" s="77" t="s">
        <v>222</v>
      </c>
      <c r="B39" s="303" t="s">
        <v>60</v>
      </c>
      <c r="C39" s="683" t="s">
        <v>60</v>
      </c>
      <c r="D39" s="44">
        <v>57</v>
      </c>
      <c r="E39" s="60">
        <v>42</v>
      </c>
      <c r="F39" s="74">
        <v>18</v>
      </c>
      <c r="G39" s="60">
        <v>18</v>
      </c>
      <c r="H39" s="116">
        <v>20</v>
      </c>
      <c r="I39" s="60">
        <v>20</v>
      </c>
      <c r="J39" s="673">
        <v>0.1111111111111111</v>
      </c>
      <c r="K39" s="683" t="s">
        <v>60</v>
      </c>
      <c r="L39" s="674">
        <v>0.1111111111111111</v>
      </c>
      <c r="M39" s="675" t="s">
        <v>455</v>
      </c>
    </row>
    <row r="40" spans="1:13" ht="14.25">
      <c r="A40" s="77" t="s">
        <v>223</v>
      </c>
      <c r="B40" s="303" t="s">
        <v>60</v>
      </c>
      <c r="C40" s="683" t="s">
        <v>60</v>
      </c>
      <c r="D40" s="44">
        <v>4</v>
      </c>
      <c r="E40" s="60">
        <v>1</v>
      </c>
      <c r="F40" s="74">
        <v>2</v>
      </c>
      <c r="G40" s="60">
        <v>2</v>
      </c>
      <c r="H40" s="116">
        <v>2</v>
      </c>
      <c r="I40" s="60">
        <v>2</v>
      </c>
      <c r="J40" s="673">
        <v>0</v>
      </c>
      <c r="K40" s="683" t="s">
        <v>60</v>
      </c>
      <c r="L40" s="674">
        <v>0</v>
      </c>
      <c r="M40" s="675" t="s">
        <v>455</v>
      </c>
    </row>
    <row r="41" spans="1:13" ht="14.25">
      <c r="A41" s="77" t="s">
        <v>224</v>
      </c>
      <c r="B41" s="303" t="s">
        <v>60</v>
      </c>
      <c r="C41" s="683" t="s">
        <v>60</v>
      </c>
      <c r="D41" s="303" t="s">
        <v>60</v>
      </c>
      <c r="E41" s="683" t="s">
        <v>60</v>
      </c>
      <c r="F41" s="49">
        <v>3270</v>
      </c>
      <c r="G41" s="69">
        <v>3270</v>
      </c>
      <c r="H41" s="72">
        <v>3535</v>
      </c>
      <c r="I41" s="69">
        <v>3535</v>
      </c>
      <c r="J41" s="673">
        <v>0.08103975535168195</v>
      </c>
      <c r="K41" s="683" t="s">
        <v>60</v>
      </c>
      <c r="L41" s="674">
        <v>0.08103975535168195</v>
      </c>
      <c r="M41" s="675">
        <v>0.003937310443841256</v>
      </c>
    </row>
    <row r="42" spans="1:13" ht="12.75">
      <c r="A42" s="77" t="s">
        <v>72</v>
      </c>
      <c r="B42" s="44">
        <v>397</v>
      </c>
      <c r="C42" s="60">
        <v>535</v>
      </c>
      <c r="D42" s="303" t="s">
        <v>60</v>
      </c>
      <c r="E42" s="683" t="s">
        <v>60</v>
      </c>
      <c r="F42" s="303" t="s">
        <v>60</v>
      </c>
      <c r="G42" s="683" t="s">
        <v>60</v>
      </c>
      <c r="H42" s="303" t="s">
        <v>60</v>
      </c>
      <c r="I42" s="683" t="s">
        <v>60</v>
      </c>
      <c r="J42" s="692" t="s">
        <v>60</v>
      </c>
      <c r="K42" s="683" t="s">
        <v>60</v>
      </c>
      <c r="L42" s="683" t="s">
        <v>60</v>
      </c>
      <c r="M42" s="693" t="s">
        <v>455</v>
      </c>
    </row>
    <row r="43" spans="1:13" ht="12.75">
      <c r="A43" s="77" t="s">
        <v>73</v>
      </c>
      <c r="B43" s="119">
        <v>1405</v>
      </c>
      <c r="C43" s="60">
        <v>935</v>
      </c>
      <c r="D43" s="44" t="s">
        <v>60</v>
      </c>
      <c r="E43" s="69">
        <v>1048</v>
      </c>
      <c r="F43" s="49">
        <v>1034</v>
      </c>
      <c r="G43" s="69">
        <v>1034</v>
      </c>
      <c r="H43" s="72">
        <v>1054</v>
      </c>
      <c r="I43" s="69">
        <v>1054</v>
      </c>
      <c r="J43" s="673">
        <v>0.019342359767891684</v>
      </c>
      <c r="K43" s="674">
        <v>-0.2498220640569395</v>
      </c>
      <c r="L43" s="674">
        <v>0.019342359767891684</v>
      </c>
      <c r="M43" s="675">
        <v>0.001173953382689868</v>
      </c>
    </row>
    <row r="44" spans="1:13" ht="14.25">
      <c r="A44" s="77" t="s">
        <v>225</v>
      </c>
      <c r="B44" s="44" t="s">
        <v>60</v>
      </c>
      <c r="C44" s="60" t="s">
        <v>60</v>
      </c>
      <c r="D44" s="119">
        <v>13456</v>
      </c>
      <c r="E44" s="69">
        <v>17556</v>
      </c>
      <c r="F44" s="49">
        <v>24273</v>
      </c>
      <c r="G44" s="69">
        <v>24273</v>
      </c>
      <c r="H44" s="72">
        <v>26965</v>
      </c>
      <c r="I44" s="69">
        <v>26965</v>
      </c>
      <c r="J44" s="673">
        <v>0.11090512091624438</v>
      </c>
      <c r="K44" s="683" t="s">
        <v>60</v>
      </c>
      <c r="L44" s="674">
        <v>0.11090512091624438</v>
      </c>
      <c r="M44" s="675">
        <v>0.030033826341776367</v>
      </c>
    </row>
    <row r="45" spans="1:13" ht="14.25">
      <c r="A45" s="77" t="s">
        <v>226</v>
      </c>
      <c r="B45" s="44">
        <v>194</v>
      </c>
      <c r="C45" s="60">
        <v>145</v>
      </c>
      <c r="D45" s="44">
        <v>123</v>
      </c>
      <c r="E45" s="60">
        <v>115</v>
      </c>
      <c r="F45" s="74">
        <v>87</v>
      </c>
      <c r="G45" s="60">
        <v>87</v>
      </c>
      <c r="H45" s="116">
        <v>98</v>
      </c>
      <c r="I45" s="60">
        <v>98</v>
      </c>
      <c r="J45" s="673">
        <v>0.12643678160919541</v>
      </c>
      <c r="K45" s="674">
        <v>-0.4948453608247423</v>
      </c>
      <c r="L45" s="674">
        <v>0.12643678160919541</v>
      </c>
      <c r="M45" s="675" t="s">
        <v>455</v>
      </c>
    </row>
    <row r="46" spans="1:13" ht="12.75">
      <c r="A46" s="77" t="s">
        <v>74</v>
      </c>
      <c r="B46" s="119">
        <v>1727</v>
      </c>
      <c r="C46" s="60">
        <v>922</v>
      </c>
      <c r="D46" s="119">
        <v>1070</v>
      </c>
      <c r="E46" s="69">
        <v>1099</v>
      </c>
      <c r="F46" s="49">
        <v>1617</v>
      </c>
      <c r="G46" s="69">
        <v>1617</v>
      </c>
      <c r="H46" s="72">
        <v>2078</v>
      </c>
      <c r="I46" s="69">
        <v>2078</v>
      </c>
      <c r="J46" s="673">
        <v>0.2850958565244279</v>
      </c>
      <c r="K46" s="674">
        <v>0.2032426172553561</v>
      </c>
      <c r="L46" s="674">
        <v>0.2850958565244279</v>
      </c>
      <c r="M46" s="675">
        <v>0.00231449253247585</v>
      </c>
    </row>
    <row r="47" spans="1:13" ht="14.25">
      <c r="A47" s="77" t="s">
        <v>227</v>
      </c>
      <c r="B47" s="303" t="s">
        <v>60</v>
      </c>
      <c r="C47" s="303" t="s">
        <v>60</v>
      </c>
      <c r="D47" s="303" t="s">
        <v>60</v>
      </c>
      <c r="E47" s="303" t="s">
        <v>60</v>
      </c>
      <c r="F47" s="78" t="s">
        <v>60</v>
      </c>
      <c r="G47" s="44" t="s">
        <v>60</v>
      </c>
      <c r="H47" s="116">
        <v>222</v>
      </c>
      <c r="I47" s="60">
        <v>222</v>
      </c>
      <c r="J47" s="692" t="s">
        <v>60</v>
      </c>
      <c r="K47" s="303" t="s">
        <v>60</v>
      </c>
      <c r="L47" s="303" t="s">
        <v>60</v>
      </c>
      <c r="M47" s="693" t="s">
        <v>60</v>
      </c>
    </row>
    <row r="48" spans="1:13" ht="12.75">
      <c r="A48" s="77" t="s">
        <v>75</v>
      </c>
      <c r="B48" s="119">
        <v>7012</v>
      </c>
      <c r="C48" s="69">
        <v>8969</v>
      </c>
      <c r="D48" s="303" t="s">
        <v>60</v>
      </c>
      <c r="E48" s="303" t="s">
        <v>60</v>
      </c>
      <c r="F48" s="303" t="s">
        <v>60</v>
      </c>
      <c r="G48" s="303" t="s">
        <v>60</v>
      </c>
      <c r="H48" s="303" t="s">
        <v>60</v>
      </c>
      <c r="I48" s="303" t="s">
        <v>60</v>
      </c>
      <c r="J48" s="692" t="s">
        <v>60</v>
      </c>
      <c r="K48" s="303" t="s">
        <v>60</v>
      </c>
      <c r="L48" s="303" t="s">
        <v>60</v>
      </c>
      <c r="M48" s="684" t="s">
        <v>455</v>
      </c>
    </row>
    <row r="49" spans="1:13" ht="12.75">
      <c r="A49" s="97" t="s">
        <v>76</v>
      </c>
      <c r="B49" s="404">
        <v>1015</v>
      </c>
      <c r="C49" s="169">
        <v>853</v>
      </c>
      <c r="D49" s="599">
        <v>122</v>
      </c>
      <c r="E49" s="169">
        <v>946</v>
      </c>
      <c r="F49" s="65">
        <v>639</v>
      </c>
      <c r="G49" s="169">
        <v>639</v>
      </c>
      <c r="H49" s="304">
        <v>697</v>
      </c>
      <c r="I49" s="169">
        <v>697</v>
      </c>
      <c r="J49" s="689">
        <v>0.09076682316118936</v>
      </c>
      <c r="K49" s="690">
        <v>-0.3133004926108374</v>
      </c>
      <c r="L49" s="690">
        <v>0.09076682316118936</v>
      </c>
      <c r="M49" s="691">
        <v>0.0007763240111336225</v>
      </c>
    </row>
    <row r="50" spans="1:13" ht="12.75">
      <c r="A50" s="24" t="s">
        <v>44</v>
      </c>
      <c r="B50" s="25"/>
      <c r="C50" s="25"/>
      <c r="D50" s="26"/>
      <c r="E50" s="83"/>
      <c r="F50" s="27"/>
      <c r="G50" s="28"/>
      <c r="H50" s="27"/>
      <c r="I50" s="23"/>
      <c r="J50" s="57"/>
      <c r="K50" s="57"/>
      <c r="L50" s="57"/>
      <c r="M50" s="57"/>
    </row>
    <row r="51" spans="1:13" ht="12.75">
      <c r="A51" s="716" t="s">
        <v>45</v>
      </c>
      <c r="B51" s="716"/>
      <c r="C51" s="716"/>
      <c r="D51" s="716"/>
      <c r="E51" s="716"/>
      <c r="F51" s="29"/>
      <c r="G51" s="84"/>
      <c r="H51" s="31"/>
      <c r="I51" s="85"/>
      <c r="J51" s="57"/>
      <c r="K51" s="57"/>
      <c r="L51" s="57"/>
      <c r="M51" s="57"/>
    </row>
    <row r="52" spans="1:13" ht="12.75">
      <c r="A52" s="32"/>
      <c r="B52" s="32"/>
      <c r="C52" s="32"/>
      <c r="D52" s="32"/>
      <c r="E52" s="86"/>
      <c r="F52" s="34"/>
      <c r="G52" s="33"/>
      <c r="H52" s="35"/>
      <c r="J52" s="57"/>
      <c r="K52" s="57"/>
      <c r="L52" s="57"/>
      <c r="M52" s="57"/>
    </row>
    <row r="53" spans="1:13" ht="12.75">
      <c r="A53" s="36" t="s">
        <v>46</v>
      </c>
      <c r="B53" s="32"/>
      <c r="C53" s="32"/>
      <c r="D53" s="32"/>
      <c r="E53" s="86"/>
      <c r="F53" s="34"/>
      <c r="G53" s="33"/>
      <c r="H53" s="35"/>
      <c r="J53" s="57"/>
      <c r="K53" s="57"/>
      <c r="L53" s="57"/>
      <c r="M53" s="57"/>
    </row>
    <row r="54" spans="1:13" ht="12.75">
      <c r="A54" s="705" t="s">
        <v>209</v>
      </c>
      <c r="B54" s="720"/>
      <c r="C54" s="720"/>
      <c r="D54" s="720"/>
      <c r="E54" s="720"/>
      <c r="F54" s="720"/>
      <c r="G54" s="720"/>
      <c r="H54" s="713"/>
      <c r="I54" s="713"/>
      <c r="J54" s="713"/>
      <c r="K54" s="713"/>
      <c r="L54" s="713"/>
      <c r="M54" s="713"/>
    </row>
    <row r="55" spans="1:13" ht="12.75">
      <c r="A55" s="705" t="s">
        <v>210</v>
      </c>
      <c r="B55" s="720"/>
      <c r="C55" s="720"/>
      <c r="D55" s="720"/>
      <c r="E55" s="720"/>
      <c r="F55" s="720"/>
      <c r="G55" s="720"/>
      <c r="H55" s="713"/>
      <c r="I55" s="713"/>
      <c r="J55" s="713"/>
      <c r="K55" s="713"/>
      <c r="L55" s="713"/>
      <c r="M55" s="713"/>
    </row>
    <row r="56" spans="1:13" ht="12.75">
      <c r="A56" s="717" t="s">
        <v>233</v>
      </c>
      <c r="B56" s="718"/>
      <c r="C56" s="718"/>
      <c r="D56" s="718"/>
      <c r="E56" s="718"/>
      <c r="F56" s="718"/>
      <c r="G56" s="718"/>
      <c r="H56" s="89"/>
      <c r="J56" s="57"/>
      <c r="K56" s="57"/>
      <c r="L56" s="57"/>
      <c r="M56" s="57"/>
    </row>
    <row r="57" spans="1:13" ht="12.75">
      <c r="A57" s="717" t="s">
        <v>234</v>
      </c>
      <c r="B57" s="718"/>
      <c r="C57" s="718"/>
      <c r="D57" s="718"/>
      <c r="E57" s="718"/>
      <c r="F57" s="718"/>
      <c r="G57" s="718"/>
      <c r="H57" s="89"/>
      <c r="J57" s="57"/>
      <c r="K57" s="57"/>
      <c r="L57" s="57"/>
      <c r="M57" s="57"/>
    </row>
    <row r="58" spans="1:13" ht="12.75">
      <c r="A58" s="301" t="s">
        <v>230</v>
      </c>
      <c r="B58" s="89"/>
      <c r="C58" s="89"/>
      <c r="D58" s="89"/>
      <c r="E58" s="89"/>
      <c r="F58" s="89"/>
      <c r="G58" s="89"/>
      <c r="H58" s="37"/>
      <c r="J58" s="57"/>
      <c r="K58" s="57"/>
      <c r="L58" s="57"/>
      <c r="M58" s="57"/>
    </row>
    <row r="59" spans="1:13" ht="12.75">
      <c r="A59" s="705" t="s">
        <v>231</v>
      </c>
      <c r="B59" s="713"/>
      <c r="C59" s="713"/>
      <c r="D59" s="713"/>
      <c r="E59" s="713"/>
      <c r="F59" s="713"/>
      <c r="G59" s="713"/>
      <c r="H59" s="713"/>
      <c r="I59" s="713"/>
      <c r="J59" s="713"/>
      <c r="K59" s="713"/>
      <c r="L59" s="713"/>
      <c r="M59" s="713"/>
    </row>
    <row r="60" spans="1:13" ht="12.75">
      <c r="A60" s="89" t="s">
        <v>232</v>
      </c>
      <c r="B60" s="88"/>
      <c r="C60" s="88"/>
      <c r="D60" s="88"/>
      <c r="E60" s="88"/>
      <c r="F60" s="88"/>
      <c r="G60" s="88"/>
      <c r="H60" s="88"/>
      <c r="I60" s="88"/>
      <c r="J60" s="88"/>
      <c r="K60" s="88"/>
      <c r="L60" s="88"/>
      <c r="M60" s="88"/>
    </row>
    <row r="61" spans="1:13" ht="12.75">
      <c r="A61" s="37"/>
      <c r="B61" s="37"/>
      <c r="C61" s="37"/>
      <c r="D61" s="37"/>
      <c r="E61" s="91"/>
      <c r="F61" s="37"/>
      <c r="G61" s="91"/>
      <c r="H61" s="35"/>
      <c r="J61" s="57"/>
      <c r="K61" s="57"/>
      <c r="L61" s="57"/>
      <c r="M61" s="57"/>
    </row>
    <row r="62" spans="1:13" ht="12.75">
      <c r="A62" s="705" t="s">
        <v>47</v>
      </c>
      <c r="B62" s="706"/>
      <c r="C62" s="706"/>
      <c r="D62" s="706"/>
      <c r="E62" s="706"/>
      <c r="F62" s="706"/>
      <c r="G62" s="706"/>
      <c r="H62" s="38"/>
      <c r="J62" s="57"/>
      <c r="K62" s="57"/>
      <c r="L62" s="57"/>
      <c r="M62" s="57"/>
    </row>
    <row r="63" spans="1:13" ht="12.75">
      <c r="A63" s="37"/>
      <c r="B63" s="37"/>
      <c r="C63" s="37"/>
      <c r="D63" s="37"/>
      <c r="E63" s="91"/>
      <c r="F63" s="37"/>
      <c r="G63" s="91"/>
      <c r="H63" s="35"/>
      <c r="J63" s="57"/>
      <c r="K63" s="57"/>
      <c r="L63" s="57"/>
      <c r="M63" s="57"/>
    </row>
  </sheetData>
  <sheetProtection/>
  <protectedRanges>
    <protectedRange sqref="B6:E6 I6 I4 I51 E52:F53 G6 E5" name="Range1"/>
    <protectedRange sqref="D57:E57" name="Range1_1_2"/>
    <protectedRange sqref="E54:E55" name="Range1_1_1"/>
    <protectedRange sqref="E9:E15" name="Range1_4"/>
    <protectedRange sqref="F28:G28 E49 I42 F23:G23 F18:G18 E16:E29 E31:E46 G42" name="Range1_5"/>
  </protectedRanges>
  <mergeCells count="15">
    <mergeCell ref="A57:G57"/>
    <mergeCell ref="A54:M54"/>
    <mergeCell ref="L5:L6"/>
    <mergeCell ref="M5:M6"/>
    <mergeCell ref="A55:M55"/>
    <mergeCell ref="A1:F1"/>
    <mergeCell ref="F5:G5"/>
    <mergeCell ref="H5:I5"/>
    <mergeCell ref="A62:G62"/>
    <mergeCell ref="A59:M59"/>
    <mergeCell ref="A51:E51"/>
    <mergeCell ref="A5:A6"/>
    <mergeCell ref="K5:K6"/>
    <mergeCell ref="J5:J6"/>
    <mergeCell ref="A56:G56"/>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58" r:id="rId1"/>
  <headerFooter alignWithMargins="0">
    <oddHeader>&amp;CTribunal Statistics Quarterly
January to March 2013</oddHead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1" sqref="A1:F1"/>
    </sheetView>
  </sheetViews>
  <sheetFormatPr defaultColWidth="9.140625" defaultRowHeight="12.75"/>
  <cols>
    <col min="1" max="1" width="34.8515625" style="0" customWidth="1"/>
    <col min="2" max="2" width="15.140625" style="0" bestFit="1" customWidth="1"/>
    <col min="3" max="3" width="16.28125" style="0" bestFit="1" customWidth="1"/>
    <col min="4" max="4" width="15.28125" style="0" bestFit="1" customWidth="1"/>
    <col min="5" max="5" width="14.7109375" style="0" customWidth="1"/>
  </cols>
  <sheetData>
    <row r="1" spans="1:6" ht="12.75">
      <c r="A1" s="747" t="s">
        <v>237</v>
      </c>
      <c r="B1" s="747"/>
      <c r="C1" s="747"/>
      <c r="D1" s="748"/>
      <c r="E1" s="748"/>
      <c r="F1" s="748"/>
    </row>
    <row r="2" spans="1:6" ht="12.75">
      <c r="A2" s="175" t="s">
        <v>238</v>
      </c>
      <c r="B2" s="176"/>
      <c r="C2" s="176"/>
      <c r="D2" s="116"/>
      <c r="E2" s="116"/>
      <c r="F2" s="116"/>
    </row>
    <row r="3" ht="12.75">
      <c r="A3" s="12" t="s">
        <v>22</v>
      </c>
    </row>
    <row r="5" spans="1:6" ht="25.5">
      <c r="A5" s="311" t="s">
        <v>239</v>
      </c>
      <c r="B5" s="41" t="s">
        <v>240</v>
      </c>
      <c r="C5" s="41" t="s">
        <v>241</v>
      </c>
      <c r="D5" s="41" t="s">
        <v>242</v>
      </c>
      <c r="E5" s="41" t="s">
        <v>243</v>
      </c>
      <c r="F5" s="17"/>
    </row>
    <row r="6" spans="1:6" ht="15" customHeight="1">
      <c r="A6" s="96" t="s">
        <v>244</v>
      </c>
      <c r="B6" s="312"/>
      <c r="C6" s="312"/>
      <c r="D6" s="312"/>
      <c r="E6" s="312"/>
      <c r="F6" s="17"/>
    </row>
    <row r="7" spans="1:6" ht="15" customHeight="1">
      <c r="A7" s="77" t="s">
        <v>245</v>
      </c>
      <c r="B7" s="694" t="s">
        <v>246</v>
      </c>
      <c r="C7" s="694" t="s">
        <v>247</v>
      </c>
      <c r="D7" s="694" t="s">
        <v>248</v>
      </c>
      <c r="E7" s="695" t="s">
        <v>249</v>
      </c>
      <c r="F7" s="17"/>
    </row>
    <row r="8" spans="1:6" ht="15" customHeight="1">
      <c r="A8" s="77" t="s">
        <v>250</v>
      </c>
      <c r="B8" s="694" t="s">
        <v>251</v>
      </c>
      <c r="C8" s="694" t="s">
        <v>252</v>
      </c>
      <c r="D8" s="694" t="s">
        <v>253</v>
      </c>
      <c r="E8" s="695" t="s">
        <v>254</v>
      </c>
      <c r="F8" s="17"/>
    </row>
    <row r="9" spans="1:6" ht="15" customHeight="1">
      <c r="A9" s="702" t="s">
        <v>255</v>
      </c>
      <c r="B9" s="698" t="s">
        <v>256</v>
      </c>
      <c r="C9" s="698" t="s">
        <v>256</v>
      </c>
      <c r="D9" s="698" t="s">
        <v>256</v>
      </c>
      <c r="E9" s="699" t="s">
        <v>257</v>
      </c>
      <c r="F9" s="17"/>
    </row>
    <row r="10" spans="1:6" ht="15" customHeight="1">
      <c r="A10" s="77"/>
      <c r="B10" s="694"/>
      <c r="C10" s="694"/>
      <c r="D10" s="694"/>
      <c r="E10" s="695"/>
      <c r="F10" s="17"/>
    </row>
    <row r="11" spans="1:6" ht="15" customHeight="1">
      <c r="A11" s="44" t="s">
        <v>258</v>
      </c>
      <c r="B11" s="695"/>
      <c r="C11" s="695"/>
      <c r="D11" s="695"/>
      <c r="E11" s="695"/>
      <c r="F11" s="17"/>
    </row>
    <row r="12" spans="1:6" ht="15" customHeight="1">
      <c r="A12" s="77" t="s">
        <v>245</v>
      </c>
      <c r="B12" s="695" t="s">
        <v>259</v>
      </c>
      <c r="C12" s="695" t="s">
        <v>260</v>
      </c>
      <c r="D12" s="695" t="s">
        <v>261</v>
      </c>
      <c r="E12" s="695" t="s">
        <v>262</v>
      </c>
      <c r="F12" s="17"/>
    </row>
    <row r="13" spans="1:6" ht="15" customHeight="1">
      <c r="A13" s="77" t="s">
        <v>250</v>
      </c>
      <c r="B13" s="695" t="s">
        <v>259</v>
      </c>
      <c r="C13" s="695" t="s">
        <v>263</v>
      </c>
      <c r="D13" s="695" t="s">
        <v>264</v>
      </c>
      <c r="E13" s="695" t="s">
        <v>39</v>
      </c>
      <c r="F13" s="17"/>
    </row>
    <row r="14" spans="1:6" ht="15" customHeight="1">
      <c r="A14" s="702" t="s">
        <v>255</v>
      </c>
      <c r="B14" s="699" t="s">
        <v>265</v>
      </c>
      <c r="C14" s="699" t="s">
        <v>266</v>
      </c>
      <c r="D14" s="699" t="s">
        <v>267</v>
      </c>
      <c r="E14" s="699"/>
      <c r="F14" s="17"/>
    </row>
    <row r="15" spans="1:6" ht="15" customHeight="1">
      <c r="A15" s="77"/>
      <c r="B15" s="695"/>
      <c r="C15" s="695"/>
      <c r="D15" s="695"/>
      <c r="E15" s="695"/>
      <c r="F15" s="17"/>
    </row>
    <row r="16" spans="1:6" ht="15" customHeight="1">
      <c r="A16" s="44" t="s">
        <v>268</v>
      </c>
      <c r="B16" s="695"/>
      <c r="C16" s="695"/>
      <c r="D16" s="695"/>
      <c r="E16" s="695"/>
      <c r="F16" s="17"/>
    </row>
    <row r="17" spans="1:6" ht="15" customHeight="1">
      <c r="A17" s="77" t="s">
        <v>245</v>
      </c>
      <c r="B17" s="695" t="s">
        <v>269</v>
      </c>
      <c r="C17" s="695" t="s">
        <v>270</v>
      </c>
      <c r="D17" s="695" t="s">
        <v>253</v>
      </c>
      <c r="E17" s="696" t="s">
        <v>254</v>
      </c>
      <c r="F17" s="17"/>
    </row>
    <row r="18" spans="1:6" ht="15" customHeight="1">
      <c r="A18" s="77" t="s">
        <v>250</v>
      </c>
      <c r="B18" s="697" t="s">
        <v>271</v>
      </c>
      <c r="C18" s="697" t="s">
        <v>272</v>
      </c>
      <c r="D18" s="697" t="s">
        <v>273</v>
      </c>
      <c r="E18" s="697" t="s">
        <v>274</v>
      </c>
      <c r="F18" s="17"/>
    </row>
    <row r="19" spans="1:6" ht="15" customHeight="1">
      <c r="A19" s="703" t="s">
        <v>255</v>
      </c>
      <c r="B19" s="700" t="s">
        <v>266</v>
      </c>
      <c r="C19" s="701" t="s">
        <v>275</v>
      </c>
      <c r="D19" s="701" t="s">
        <v>276</v>
      </c>
      <c r="E19" s="701" t="s">
        <v>277</v>
      </c>
      <c r="F19" s="17"/>
    </row>
    <row r="20" spans="1:6" ht="12.75">
      <c r="A20" s="17"/>
      <c r="B20" s="142"/>
      <c r="C20" s="142"/>
      <c r="D20" s="142"/>
      <c r="E20" s="142"/>
      <c r="F20" s="17"/>
    </row>
    <row r="21" spans="2:5" ht="12.75">
      <c r="B21" s="137"/>
      <c r="C21" s="137"/>
      <c r="D21" s="137"/>
      <c r="E21" s="137"/>
    </row>
    <row r="22" spans="2:5" ht="12.75">
      <c r="B22" s="137"/>
      <c r="C22" s="137"/>
      <c r="D22" s="137"/>
      <c r="E22" s="137"/>
    </row>
  </sheetData>
  <sheetProtection/>
  <mergeCells count="1">
    <mergeCell ref="A1:F1"/>
  </mergeCells>
  <hyperlinks>
    <hyperlink ref="A3" location="Index!A1" display="Index"/>
  </hyperlinks>
  <printOptions/>
  <pageMargins left="0.75" right="0.75" top="1" bottom="1" header="0.5" footer="0.5"/>
  <pageSetup fitToHeight="1" fitToWidth="1" horizontalDpi="600" verticalDpi="600" orientation="landscape" paperSize="9" r:id="rId1"/>
  <headerFooter alignWithMargins="0">
    <oddHeader>&amp;CTribunal Statistics Quarterly
January to March 2013</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1" sqref="A1:F1"/>
    </sheetView>
  </sheetViews>
  <sheetFormatPr defaultColWidth="9.140625" defaultRowHeight="12.75"/>
  <cols>
    <col min="1" max="1" width="33.00390625" style="0" customWidth="1"/>
    <col min="2" max="4" width="17.140625" style="0" customWidth="1"/>
    <col min="5" max="5" width="11.421875" style="0" customWidth="1"/>
  </cols>
  <sheetData>
    <row r="1" spans="1:7" ht="12.75">
      <c r="A1" s="747" t="s">
        <v>278</v>
      </c>
      <c r="B1" s="747"/>
      <c r="C1" s="747"/>
      <c r="D1" s="748"/>
      <c r="E1" s="748"/>
      <c r="F1" s="748"/>
      <c r="G1" s="12"/>
    </row>
    <row r="2" spans="1:7" ht="12.75">
      <c r="A2" s="176" t="s">
        <v>279</v>
      </c>
      <c r="B2" s="176"/>
      <c r="C2" s="176"/>
      <c r="D2" s="116"/>
      <c r="E2" s="116"/>
      <c r="F2" s="116"/>
      <c r="G2" s="57"/>
    </row>
    <row r="3" spans="1:7" ht="12.75">
      <c r="A3" s="12" t="s">
        <v>22</v>
      </c>
      <c r="B3" s="176"/>
      <c r="C3" s="176"/>
      <c r="D3" s="116"/>
      <c r="E3" s="116"/>
      <c r="F3" s="116"/>
      <c r="G3" s="57"/>
    </row>
    <row r="5" spans="1:5" ht="12.75">
      <c r="A5" s="41" t="s">
        <v>239</v>
      </c>
      <c r="B5" s="41" t="s">
        <v>240</v>
      </c>
      <c r="C5" s="41" t="s">
        <v>241</v>
      </c>
      <c r="D5" s="41" t="s">
        <v>242</v>
      </c>
      <c r="E5" s="41" t="s">
        <v>243</v>
      </c>
    </row>
    <row r="6" spans="1:5" ht="20.25" customHeight="1">
      <c r="A6" s="309" t="s">
        <v>244</v>
      </c>
      <c r="B6" s="306"/>
      <c r="C6" s="306"/>
      <c r="D6" s="306"/>
      <c r="E6" s="306"/>
    </row>
    <row r="7" spans="1:6" ht="12.75">
      <c r="A7" s="310" t="s">
        <v>280</v>
      </c>
      <c r="B7" s="315" t="s">
        <v>281</v>
      </c>
      <c r="C7" s="315" t="s">
        <v>272</v>
      </c>
      <c r="D7" s="315" t="s">
        <v>282</v>
      </c>
      <c r="E7" s="316" t="s">
        <v>274</v>
      </c>
      <c r="F7" s="307"/>
    </row>
    <row r="8" spans="1:5" ht="20.25" customHeight="1">
      <c r="A8" s="309" t="s">
        <v>258</v>
      </c>
      <c r="B8" s="316"/>
      <c r="C8" s="316"/>
      <c r="D8" s="316"/>
      <c r="E8" s="316"/>
    </row>
    <row r="9" spans="1:7" ht="12.75">
      <c r="A9" s="310" t="s">
        <v>280</v>
      </c>
      <c r="B9" s="316" t="s">
        <v>259</v>
      </c>
      <c r="C9" s="316" t="s">
        <v>283</v>
      </c>
      <c r="D9" s="316" t="s">
        <v>261</v>
      </c>
      <c r="E9" s="316" t="s">
        <v>284</v>
      </c>
      <c r="F9" s="306"/>
      <c r="G9" s="17"/>
    </row>
    <row r="10" spans="1:6" ht="20.25" customHeight="1">
      <c r="A10" s="309" t="s">
        <v>268</v>
      </c>
      <c r="B10" s="316"/>
      <c r="C10" s="316"/>
      <c r="D10" s="316"/>
      <c r="E10" s="316"/>
      <c r="F10" s="17"/>
    </row>
    <row r="11" spans="1:7" ht="12.75">
      <c r="A11" s="314" t="s">
        <v>280</v>
      </c>
      <c r="B11" s="317" t="s">
        <v>269</v>
      </c>
      <c r="C11" s="317" t="s">
        <v>252</v>
      </c>
      <c r="D11" s="317" t="s">
        <v>285</v>
      </c>
      <c r="E11" s="318" t="s">
        <v>254</v>
      </c>
      <c r="F11" s="306"/>
      <c r="G11" s="17"/>
    </row>
    <row r="12" spans="1:5" ht="12.75">
      <c r="A12" s="17"/>
      <c r="B12" s="17"/>
      <c r="C12" s="17"/>
      <c r="D12" s="17"/>
      <c r="E12" s="17"/>
    </row>
  </sheetData>
  <sheetProtection/>
  <mergeCells count="1">
    <mergeCell ref="A1:F1"/>
  </mergeCells>
  <hyperlinks>
    <hyperlink ref="A3" location="Index!A1" display="Index"/>
  </hyperlinks>
  <printOptions/>
  <pageMargins left="0.75" right="0.75" top="1" bottom="1" header="0.5" footer="0.5"/>
  <pageSetup fitToHeight="1" fitToWidth="1" horizontalDpi="600" verticalDpi="600" orientation="landscape" paperSize="9" r:id="rId1"/>
  <headerFooter alignWithMargins="0">
    <oddHeader>&amp;CTribunal Statistics Quarterly
January to March 2013</oddHeader>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1" sqref="A1"/>
    </sheetView>
  </sheetViews>
  <sheetFormatPr defaultColWidth="9.140625" defaultRowHeight="12.75"/>
  <cols>
    <col min="1" max="1" width="36.57421875" style="17" customWidth="1"/>
    <col min="2" max="4" width="17.8515625" style="17" customWidth="1"/>
    <col min="5" max="5" width="14.7109375" style="17" customWidth="1"/>
    <col min="6" max="16384" width="9.140625" style="17" customWidth="1"/>
  </cols>
  <sheetData>
    <row r="1" spans="1:7" ht="12.75">
      <c r="A1" s="175" t="s">
        <v>286</v>
      </c>
      <c r="B1" s="175"/>
      <c r="C1" s="175"/>
      <c r="D1" s="116"/>
      <c r="E1" s="116"/>
      <c r="F1" s="116"/>
      <c r="G1" s="7"/>
    </row>
    <row r="2" spans="1:7" ht="12.75">
      <c r="A2" s="176" t="s">
        <v>287</v>
      </c>
      <c r="B2" s="176"/>
      <c r="C2" s="176"/>
      <c r="D2" s="116"/>
      <c r="E2" s="116"/>
      <c r="F2" s="116"/>
      <c r="G2" s="66"/>
    </row>
    <row r="3" spans="1:7" ht="12.75">
      <c r="A3" s="7" t="s">
        <v>22</v>
      </c>
      <c r="B3" s="176"/>
      <c r="C3" s="176"/>
      <c r="D3" s="116"/>
      <c r="E3" s="116"/>
      <c r="F3" s="116"/>
      <c r="G3" s="66"/>
    </row>
    <row r="5" spans="1:5" ht="12.75">
      <c r="A5" s="321" t="s">
        <v>368</v>
      </c>
      <c r="B5" s="321" t="s">
        <v>240</v>
      </c>
      <c r="C5" s="321" t="s">
        <v>241</v>
      </c>
      <c r="D5" s="321" t="s">
        <v>242</v>
      </c>
      <c r="E5" s="321" t="s">
        <v>243</v>
      </c>
    </row>
    <row r="6" spans="1:6" ht="20.25" customHeight="1">
      <c r="A6" s="322" t="s">
        <v>244</v>
      </c>
      <c r="B6" s="313" t="s">
        <v>281</v>
      </c>
      <c r="C6" s="313" t="s">
        <v>272</v>
      </c>
      <c r="D6" s="313" t="s">
        <v>282</v>
      </c>
      <c r="E6" s="78" t="s">
        <v>274</v>
      </c>
      <c r="F6" s="307"/>
    </row>
    <row r="7" spans="1:6" ht="20.25" customHeight="1">
      <c r="A7" s="322" t="s">
        <v>106</v>
      </c>
      <c r="B7" s="313" t="s">
        <v>288</v>
      </c>
      <c r="C7" s="313" t="s">
        <v>289</v>
      </c>
      <c r="D7" s="313" t="s">
        <v>246</v>
      </c>
      <c r="E7" s="78" t="s">
        <v>290</v>
      </c>
      <c r="F7" s="307"/>
    </row>
    <row r="8" spans="1:6" ht="20.25" customHeight="1">
      <c r="A8" s="323" t="s">
        <v>107</v>
      </c>
      <c r="B8" s="313" t="s">
        <v>271</v>
      </c>
      <c r="C8" s="313" t="s">
        <v>281</v>
      </c>
      <c r="D8" s="313" t="s">
        <v>252</v>
      </c>
      <c r="E8" s="78" t="s">
        <v>291</v>
      </c>
      <c r="F8" s="307"/>
    </row>
    <row r="9" spans="1:6" ht="20.25" customHeight="1">
      <c r="A9" s="322" t="s">
        <v>292</v>
      </c>
      <c r="B9" s="313" t="s">
        <v>293</v>
      </c>
      <c r="C9" s="313" t="s">
        <v>263</v>
      </c>
      <c r="D9" s="313" t="s">
        <v>294</v>
      </c>
      <c r="E9" s="78" t="s">
        <v>295</v>
      </c>
      <c r="F9" s="307"/>
    </row>
    <row r="10" spans="1:6" ht="20.25" customHeight="1">
      <c r="A10" s="67" t="s">
        <v>109</v>
      </c>
      <c r="B10" s="324" t="s">
        <v>296</v>
      </c>
      <c r="C10" s="324" t="s">
        <v>248</v>
      </c>
      <c r="D10" s="324" t="s">
        <v>260</v>
      </c>
      <c r="E10" s="325" t="s">
        <v>297</v>
      </c>
      <c r="F10" s="307"/>
    </row>
    <row r="12" spans="1:5" ht="12.75">
      <c r="A12" s="308" t="s">
        <v>369</v>
      </c>
      <c r="B12" s="308" t="s">
        <v>240</v>
      </c>
      <c r="C12" s="308" t="s">
        <v>241</v>
      </c>
      <c r="D12" s="308" t="s">
        <v>242</v>
      </c>
      <c r="E12" s="308" t="s">
        <v>243</v>
      </c>
    </row>
    <row r="13" spans="1:5" ht="20.25" customHeight="1">
      <c r="A13" s="322" t="s">
        <v>258</v>
      </c>
      <c r="B13" s="313" t="s">
        <v>259</v>
      </c>
      <c r="C13" s="313" t="s">
        <v>283</v>
      </c>
      <c r="D13" s="313" t="s">
        <v>261</v>
      </c>
      <c r="E13" s="78" t="s">
        <v>284</v>
      </c>
    </row>
    <row r="14" spans="1:5" ht="20.25" customHeight="1">
      <c r="A14" s="322" t="s">
        <v>298</v>
      </c>
      <c r="B14" s="313" t="s">
        <v>281</v>
      </c>
      <c r="C14" s="313" t="s">
        <v>299</v>
      </c>
      <c r="D14" s="313" t="s">
        <v>300</v>
      </c>
      <c r="E14" s="78" t="s">
        <v>301</v>
      </c>
    </row>
    <row r="15" spans="1:5" ht="25.5">
      <c r="A15" s="322" t="s">
        <v>302</v>
      </c>
      <c r="B15" s="313" t="s">
        <v>303</v>
      </c>
      <c r="C15" s="313" t="s">
        <v>304</v>
      </c>
      <c r="D15" s="313" t="s">
        <v>305</v>
      </c>
      <c r="E15" s="78" t="s">
        <v>306</v>
      </c>
    </row>
    <row r="16" spans="1:5" ht="20.25" customHeight="1">
      <c r="A16" s="326" t="s">
        <v>307</v>
      </c>
      <c r="B16" s="313" t="s">
        <v>308</v>
      </c>
      <c r="C16" s="313" t="s">
        <v>309</v>
      </c>
      <c r="D16" s="313" t="s">
        <v>310</v>
      </c>
      <c r="E16" s="78" t="s">
        <v>311</v>
      </c>
    </row>
    <row r="17" spans="1:5" ht="20.25" customHeight="1">
      <c r="A17" s="326" t="s">
        <v>312</v>
      </c>
      <c r="B17" s="313" t="s">
        <v>313</v>
      </c>
      <c r="C17" s="313" t="s">
        <v>314</v>
      </c>
      <c r="D17" s="313" t="s">
        <v>315</v>
      </c>
      <c r="E17" s="78" t="s">
        <v>316</v>
      </c>
    </row>
    <row r="18" spans="1:5" ht="20.25" customHeight="1">
      <c r="A18" s="326" t="s">
        <v>317</v>
      </c>
      <c r="B18" s="313" t="s">
        <v>308</v>
      </c>
      <c r="C18" s="313" t="s">
        <v>318</v>
      </c>
      <c r="D18" s="313" t="s">
        <v>319</v>
      </c>
      <c r="E18" s="78" t="s">
        <v>320</v>
      </c>
    </row>
    <row r="19" spans="1:5" ht="20.25" customHeight="1">
      <c r="A19" s="326" t="s">
        <v>321</v>
      </c>
      <c r="B19" s="313" t="s">
        <v>322</v>
      </c>
      <c r="C19" s="313" t="s">
        <v>323</v>
      </c>
      <c r="D19" s="313" t="s">
        <v>324</v>
      </c>
      <c r="E19" s="78" t="s">
        <v>325</v>
      </c>
    </row>
    <row r="20" spans="1:5" ht="20.25" customHeight="1">
      <c r="A20" s="326" t="s">
        <v>96</v>
      </c>
      <c r="B20" s="313" t="s">
        <v>326</v>
      </c>
      <c r="C20" s="313" t="s">
        <v>314</v>
      </c>
      <c r="D20" s="313" t="s">
        <v>327</v>
      </c>
      <c r="E20" s="78" t="s">
        <v>328</v>
      </c>
    </row>
    <row r="21" spans="1:5" ht="20.25" customHeight="1">
      <c r="A21" s="116" t="s">
        <v>329</v>
      </c>
      <c r="B21" s="313" t="s">
        <v>330</v>
      </c>
      <c r="C21" s="313" t="s">
        <v>331</v>
      </c>
      <c r="D21" s="313" t="s">
        <v>332</v>
      </c>
      <c r="E21" s="78" t="s">
        <v>333</v>
      </c>
    </row>
    <row r="22" spans="1:5" ht="20.25" customHeight="1">
      <c r="A22" s="326" t="s">
        <v>334</v>
      </c>
      <c r="B22" s="313" t="s">
        <v>335</v>
      </c>
      <c r="C22" s="313" t="s">
        <v>336</v>
      </c>
      <c r="D22" s="313" t="s">
        <v>319</v>
      </c>
      <c r="E22" s="78" t="s">
        <v>337</v>
      </c>
    </row>
    <row r="23" spans="1:5" ht="20.25" customHeight="1">
      <c r="A23" s="326" t="s">
        <v>338</v>
      </c>
      <c r="B23" s="313" t="s">
        <v>339</v>
      </c>
      <c r="C23" s="313" t="s">
        <v>322</v>
      </c>
      <c r="D23" s="313" t="s">
        <v>340</v>
      </c>
      <c r="E23" s="78" t="s">
        <v>341</v>
      </c>
    </row>
    <row r="24" spans="1:5" ht="20.25" customHeight="1">
      <c r="A24" s="326" t="s">
        <v>342</v>
      </c>
      <c r="B24" s="313" t="s">
        <v>343</v>
      </c>
      <c r="C24" s="313" t="s">
        <v>344</v>
      </c>
      <c r="D24" s="313" t="s">
        <v>322</v>
      </c>
      <c r="E24" s="78" t="s">
        <v>345</v>
      </c>
    </row>
    <row r="25" spans="1:5" ht="20.25" customHeight="1">
      <c r="A25" s="327" t="s">
        <v>97</v>
      </c>
      <c r="B25" s="324" t="s">
        <v>331</v>
      </c>
      <c r="C25" s="324" t="s">
        <v>309</v>
      </c>
      <c r="D25" s="324" t="s">
        <v>315</v>
      </c>
      <c r="E25" s="325" t="s">
        <v>346</v>
      </c>
    </row>
    <row r="27" spans="1:5" ht="25.5">
      <c r="A27" s="41" t="s">
        <v>370</v>
      </c>
      <c r="B27" s="321" t="s">
        <v>240</v>
      </c>
      <c r="C27" s="321" t="s">
        <v>241</v>
      </c>
      <c r="D27" s="321" t="s">
        <v>242</v>
      </c>
      <c r="E27" s="321" t="s">
        <v>243</v>
      </c>
    </row>
    <row r="28" spans="1:5" s="53" customFormat="1" ht="20.25" customHeight="1">
      <c r="A28" s="328" t="s">
        <v>268</v>
      </c>
      <c r="B28" s="313" t="s">
        <v>269</v>
      </c>
      <c r="C28" s="313" t="s">
        <v>252</v>
      </c>
      <c r="D28" s="313" t="s">
        <v>285</v>
      </c>
      <c r="E28" s="78" t="s">
        <v>254</v>
      </c>
    </row>
    <row r="29" spans="1:5" s="53" customFormat="1" ht="63.75">
      <c r="A29" s="95" t="s">
        <v>347</v>
      </c>
      <c r="B29" s="313" t="s">
        <v>289</v>
      </c>
      <c r="C29" s="313" t="s">
        <v>246</v>
      </c>
      <c r="D29" s="313" t="s">
        <v>299</v>
      </c>
      <c r="E29" s="78" t="s">
        <v>348</v>
      </c>
    </row>
    <row r="30" spans="1:5" s="53" customFormat="1" ht="51">
      <c r="A30" s="95" t="s">
        <v>349</v>
      </c>
      <c r="B30" s="313" t="s">
        <v>271</v>
      </c>
      <c r="C30" s="313" t="s">
        <v>259</v>
      </c>
      <c r="D30" s="313" t="s">
        <v>248</v>
      </c>
      <c r="E30" s="78" t="s">
        <v>350</v>
      </c>
    </row>
    <row r="31" spans="1:5" s="53" customFormat="1" ht="25.5">
      <c r="A31" s="95" t="s">
        <v>351</v>
      </c>
      <c r="B31" s="313" t="s">
        <v>271</v>
      </c>
      <c r="C31" s="313" t="s">
        <v>252</v>
      </c>
      <c r="D31" s="313" t="s">
        <v>285</v>
      </c>
      <c r="E31" s="78" t="s">
        <v>352</v>
      </c>
    </row>
    <row r="32" spans="1:5" s="53" customFormat="1" ht="38.25">
      <c r="A32" s="329" t="s">
        <v>353</v>
      </c>
      <c r="B32" s="324" t="s">
        <v>246</v>
      </c>
      <c r="C32" s="324" t="s">
        <v>247</v>
      </c>
      <c r="D32" s="324" t="s">
        <v>300</v>
      </c>
      <c r="E32" s="325" t="s">
        <v>301</v>
      </c>
    </row>
    <row r="33" ht="21" customHeight="1"/>
    <row r="34" spans="1:5" ht="21" customHeight="1">
      <c r="A34" s="22" t="s">
        <v>371</v>
      </c>
      <c r="B34" s="321" t="s">
        <v>240</v>
      </c>
      <c r="C34" s="321" t="s">
        <v>241</v>
      </c>
      <c r="D34" s="321" t="s">
        <v>242</v>
      </c>
      <c r="E34" s="321" t="s">
        <v>243</v>
      </c>
    </row>
    <row r="35" spans="1:5" ht="20.25" customHeight="1">
      <c r="A35" s="328" t="s">
        <v>354</v>
      </c>
      <c r="B35" s="330"/>
      <c r="C35" s="330"/>
      <c r="D35" s="330"/>
      <c r="E35" s="179"/>
    </row>
    <row r="36" spans="1:5" ht="20.25" customHeight="1">
      <c r="A36" s="95" t="s">
        <v>355</v>
      </c>
      <c r="B36" s="78" t="s">
        <v>356</v>
      </c>
      <c r="C36" s="78" t="s">
        <v>356</v>
      </c>
      <c r="D36" s="78" t="s">
        <v>356</v>
      </c>
      <c r="E36" s="331" t="s">
        <v>357</v>
      </c>
    </row>
    <row r="37" spans="1:5" ht="25.5">
      <c r="A37" s="95" t="s">
        <v>358</v>
      </c>
      <c r="B37" s="78" t="s">
        <v>359</v>
      </c>
      <c r="C37" s="78" t="s">
        <v>359</v>
      </c>
      <c r="D37" s="78" t="s">
        <v>360</v>
      </c>
      <c r="E37" s="331" t="s">
        <v>361</v>
      </c>
    </row>
    <row r="38" spans="1:5" ht="25.5">
      <c r="A38" s="329" t="s">
        <v>362</v>
      </c>
      <c r="B38" s="325" t="s">
        <v>363</v>
      </c>
      <c r="C38" s="325" t="s">
        <v>364</v>
      </c>
      <c r="D38" s="325" t="s">
        <v>365</v>
      </c>
      <c r="E38" s="332" t="s">
        <v>366</v>
      </c>
    </row>
    <row r="39" spans="1:5" ht="12.75">
      <c r="A39" s="95"/>
      <c r="B39" s="78"/>
      <c r="C39" s="78"/>
      <c r="D39" s="78"/>
      <c r="E39" s="331"/>
    </row>
    <row r="40" spans="1:5" ht="25.5" customHeight="1">
      <c r="A40" s="852" t="s">
        <v>367</v>
      </c>
      <c r="B40" s="720"/>
      <c r="C40" s="720"/>
      <c r="D40" s="720"/>
      <c r="E40" s="720"/>
    </row>
  </sheetData>
  <sheetProtection/>
  <mergeCells count="1">
    <mergeCell ref="A40:E40"/>
  </mergeCells>
  <hyperlinks>
    <hyperlink ref="A3" location="Index!A1" display="Index"/>
  </hyperlinks>
  <printOptions/>
  <pageMargins left="0.75" right="0.75" top="1" bottom="1" header="0.5" footer="0.5"/>
  <pageSetup fitToHeight="1" fitToWidth="1" horizontalDpi="600" verticalDpi="600" orientation="portrait" paperSize="9" scale="83" r:id="rId1"/>
  <headerFooter alignWithMargins="0">
    <oddHeader>&amp;CTribunal Statistics Quarterly
January to March 2013</oddHead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22"/>
  <sheetViews>
    <sheetView zoomScale="85" zoomScaleNormal="85" zoomScalePageLayoutView="0" workbookViewId="0" topLeftCell="A1">
      <selection activeCell="A1" sqref="A1"/>
    </sheetView>
  </sheetViews>
  <sheetFormatPr defaultColWidth="9.140625" defaultRowHeight="12.75"/>
  <cols>
    <col min="1" max="1" width="51.421875" style="17" customWidth="1"/>
    <col min="2" max="10" width="10.28125" style="17" customWidth="1"/>
    <col min="11" max="11" width="10.421875" style="17" customWidth="1"/>
    <col min="12" max="13" width="10.140625" style="17" customWidth="1"/>
    <col min="14" max="16384" width="9.140625" style="17" customWidth="1"/>
  </cols>
  <sheetData>
    <row r="1" ht="12.75">
      <c r="A1" s="319" t="s">
        <v>372</v>
      </c>
    </row>
    <row r="2" ht="12.75">
      <c r="A2" s="13" t="s">
        <v>10</v>
      </c>
    </row>
    <row r="3" ht="12.75">
      <c r="A3" s="7" t="s">
        <v>22</v>
      </c>
    </row>
    <row r="5" spans="1:13" ht="12.75">
      <c r="A5" s="711" t="s">
        <v>373</v>
      </c>
      <c r="B5" s="855" t="s">
        <v>23</v>
      </c>
      <c r="C5" s="856"/>
      <c r="D5" s="853" t="s">
        <v>24</v>
      </c>
      <c r="E5" s="853"/>
      <c r="F5" s="855" t="s">
        <v>25</v>
      </c>
      <c r="G5" s="856"/>
      <c r="H5" s="853" t="s">
        <v>105</v>
      </c>
      <c r="I5" s="853"/>
      <c r="J5" s="855" t="s">
        <v>27</v>
      </c>
      <c r="K5" s="856"/>
      <c r="L5" s="853" t="s">
        <v>28</v>
      </c>
      <c r="M5" s="853"/>
    </row>
    <row r="6" spans="1:13" ht="48" customHeight="1">
      <c r="A6" s="710"/>
      <c r="B6" s="610" t="s">
        <v>374</v>
      </c>
      <c r="C6" s="611" t="s">
        <v>375</v>
      </c>
      <c r="D6" s="346" t="s">
        <v>374</v>
      </c>
      <c r="E6" s="347" t="s">
        <v>375</v>
      </c>
      <c r="F6" s="610" t="s">
        <v>374</v>
      </c>
      <c r="G6" s="611" t="s">
        <v>375</v>
      </c>
      <c r="H6" s="346" t="s">
        <v>374</v>
      </c>
      <c r="I6" s="347" t="s">
        <v>375</v>
      </c>
      <c r="J6" s="610" t="s">
        <v>374</v>
      </c>
      <c r="K6" s="611" t="s">
        <v>375</v>
      </c>
      <c r="L6" s="346" t="s">
        <v>374</v>
      </c>
      <c r="M6" s="347" t="s">
        <v>375</v>
      </c>
    </row>
    <row r="7" spans="1:13" ht="20.25" customHeight="1">
      <c r="A7" s="294" t="s">
        <v>376</v>
      </c>
      <c r="B7" s="612">
        <v>7900</v>
      </c>
      <c r="C7" s="613">
        <v>8</v>
      </c>
      <c r="D7" s="600">
        <v>8600</v>
      </c>
      <c r="E7" s="601">
        <v>7</v>
      </c>
      <c r="F7" s="612">
        <v>8400</v>
      </c>
      <c r="G7" s="616">
        <v>7</v>
      </c>
      <c r="H7" s="600">
        <v>9600</v>
      </c>
      <c r="I7" s="601">
        <v>8</v>
      </c>
      <c r="J7" s="612">
        <v>9000</v>
      </c>
      <c r="K7" s="616">
        <v>10</v>
      </c>
      <c r="L7" s="600">
        <v>8005</v>
      </c>
      <c r="M7" s="601">
        <v>12</v>
      </c>
    </row>
    <row r="8" spans="1:13" ht="12.75">
      <c r="A8" s="294" t="s">
        <v>41</v>
      </c>
      <c r="B8" s="612">
        <v>30100</v>
      </c>
      <c r="C8" s="613">
        <v>13</v>
      </c>
      <c r="D8" s="600">
        <v>42025</v>
      </c>
      <c r="E8" s="601">
        <v>16</v>
      </c>
      <c r="F8" s="612">
        <v>41044</v>
      </c>
      <c r="G8" s="616">
        <v>16</v>
      </c>
      <c r="H8" s="600">
        <v>47122</v>
      </c>
      <c r="I8" s="601">
        <v>14</v>
      </c>
      <c r="J8" s="612">
        <v>56273</v>
      </c>
      <c r="K8" s="616">
        <v>13</v>
      </c>
      <c r="L8" s="49">
        <v>67813</v>
      </c>
      <c r="M8" s="601">
        <v>15</v>
      </c>
    </row>
    <row r="9" spans="1:13" ht="12.75">
      <c r="A9" s="345" t="s">
        <v>64</v>
      </c>
      <c r="B9" s="612">
        <v>320</v>
      </c>
      <c r="C9" s="613">
        <v>15</v>
      </c>
      <c r="D9" s="600">
        <v>420</v>
      </c>
      <c r="E9" s="601">
        <v>16</v>
      </c>
      <c r="F9" s="612">
        <v>670</v>
      </c>
      <c r="G9" s="616">
        <v>24</v>
      </c>
      <c r="H9" s="600">
        <v>530</v>
      </c>
      <c r="I9" s="601">
        <v>17</v>
      </c>
      <c r="J9" s="612">
        <v>460</v>
      </c>
      <c r="K9" s="616">
        <v>18</v>
      </c>
      <c r="L9" s="49">
        <v>472</v>
      </c>
      <c r="M9" s="180">
        <v>19.898819561551434</v>
      </c>
    </row>
    <row r="10" spans="1:13" ht="12.75">
      <c r="A10" s="345" t="s">
        <v>42</v>
      </c>
      <c r="B10" s="612" t="s">
        <v>60</v>
      </c>
      <c r="C10" s="613" t="s">
        <v>60</v>
      </c>
      <c r="D10" s="600">
        <v>1300</v>
      </c>
      <c r="E10" s="601">
        <v>29</v>
      </c>
      <c r="F10" s="612">
        <v>3000</v>
      </c>
      <c r="G10" s="616">
        <v>19</v>
      </c>
      <c r="H10" s="600">
        <v>2100</v>
      </c>
      <c r="I10" s="601">
        <v>7</v>
      </c>
      <c r="J10" s="612">
        <v>2200</v>
      </c>
      <c r="K10" s="616">
        <v>7</v>
      </c>
      <c r="L10" s="49">
        <v>2301</v>
      </c>
      <c r="M10" s="180">
        <v>7.178287318671034</v>
      </c>
    </row>
    <row r="11" spans="1:13" ht="12.75">
      <c r="A11" s="97" t="s">
        <v>73</v>
      </c>
      <c r="B11" s="614">
        <v>160</v>
      </c>
      <c r="C11" s="615">
        <v>15</v>
      </c>
      <c r="D11" s="602">
        <v>220</v>
      </c>
      <c r="E11" s="603">
        <v>8</v>
      </c>
      <c r="F11" s="614">
        <v>180</v>
      </c>
      <c r="G11" s="617">
        <v>4</v>
      </c>
      <c r="H11" s="602">
        <v>130</v>
      </c>
      <c r="I11" s="604">
        <v>12</v>
      </c>
      <c r="J11" s="614">
        <v>180</v>
      </c>
      <c r="K11" s="618">
        <v>5</v>
      </c>
      <c r="L11" s="81">
        <v>168</v>
      </c>
      <c r="M11" s="605">
        <v>5.436893203883495</v>
      </c>
    </row>
    <row r="12" spans="2:13" ht="12.75">
      <c r="B12" s="13"/>
      <c r="C12" s="13"/>
      <c r="D12" s="13"/>
      <c r="E12" s="13"/>
      <c r="F12" s="13"/>
      <c r="G12" s="13"/>
      <c r="H12" s="13"/>
      <c r="I12" s="13"/>
      <c r="J12" s="13"/>
      <c r="K12" s="13"/>
      <c r="L12" s="13"/>
      <c r="M12" s="13"/>
    </row>
    <row r="13" spans="1:13" ht="19.5" customHeight="1">
      <c r="A13" s="711" t="s">
        <v>377</v>
      </c>
      <c r="B13" s="855" t="s">
        <v>23</v>
      </c>
      <c r="C13" s="856"/>
      <c r="D13" s="853" t="s">
        <v>24</v>
      </c>
      <c r="E13" s="853"/>
      <c r="F13" s="855" t="s">
        <v>25</v>
      </c>
      <c r="G13" s="856"/>
      <c r="H13" s="853" t="s">
        <v>105</v>
      </c>
      <c r="I13" s="853"/>
      <c r="J13" s="855" t="s">
        <v>27</v>
      </c>
      <c r="K13" s="856"/>
      <c r="L13" s="854" t="s">
        <v>28</v>
      </c>
      <c r="M13" s="854"/>
    </row>
    <row r="14" spans="1:13" ht="48.75" customHeight="1">
      <c r="A14" s="710"/>
      <c r="B14" s="610" t="s">
        <v>374</v>
      </c>
      <c r="C14" s="611" t="s">
        <v>375</v>
      </c>
      <c r="D14" s="346" t="s">
        <v>374</v>
      </c>
      <c r="E14" s="347" t="s">
        <v>375</v>
      </c>
      <c r="F14" s="610" t="s">
        <v>374</v>
      </c>
      <c r="G14" s="611" t="s">
        <v>375</v>
      </c>
      <c r="H14" s="346" t="s">
        <v>374</v>
      </c>
      <c r="I14" s="347" t="s">
        <v>375</v>
      </c>
      <c r="J14" s="610" t="s">
        <v>374</v>
      </c>
      <c r="K14" s="611" t="s">
        <v>375</v>
      </c>
      <c r="L14" s="348" t="s">
        <v>374</v>
      </c>
      <c r="M14" s="349" t="s">
        <v>375</v>
      </c>
    </row>
    <row r="15" spans="1:13" ht="20.25" customHeight="1">
      <c r="A15" s="294" t="s">
        <v>376</v>
      </c>
      <c r="B15" s="619">
        <v>790</v>
      </c>
      <c r="C15" s="620">
        <v>10</v>
      </c>
      <c r="D15" s="606">
        <v>9300</v>
      </c>
      <c r="E15" s="607">
        <v>8</v>
      </c>
      <c r="F15" s="619">
        <v>9200</v>
      </c>
      <c r="G15" s="620">
        <v>7</v>
      </c>
      <c r="H15" s="606">
        <v>8600</v>
      </c>
      <c r="I15" s="607">
        <v>8</v>
      </c>
      <c r="J15" s="619">
        <v>7400</v>
      </c>
      <c r="K15" s="624">
        <v>8</v>
      </c>
      <c r="L15" s="18">
        <v>5626</v>
      </c>
      <c r="M15" s="282">
        <v>9</v>
      </c>
    </row>
    <row r="16" spans="1:13" ht="12.75">
      <c r="A16" s="294" t="s">
        <v>41</v>
      </c>
      <c r="B16" s="621">
        <v>13200</v>
      </c>
      <c r="C16" s="620">
        <v>6</v>
      </c>
      <c r="D16" s="606">
        <v>16020</v>
      </c>
      <c r="E16" s="607">
        <v>6</v>
      </c>
      <c r="F16" s="619">
        <v>18929</v>
      </c>
      <c r="G16" s="620">
        <v>7</v>
      </c>
      <c r="H16" s="606">
        <v>21385</v>
      </c>
      <c r="I16" s="607">
        <v>6</v>
      </c>
      <c r="J16" s="619">
        <v>29976</v>
      </c>
      <c r="K16" s="624">
        <v>7</v>
      </c>
      <c r="L16" s="18">
        <v>37682</v>
      </c>
      <c r="M16" s="607">
        <v>8</v>
      </c>
    </row>
    <row r="17" spans="1:13" ht="12.75">
      <c r="A17" s="345" t="s">
        <v>64</v>
      </c>
      <c r="B17" s="619" t="s">
        <v>60</v>
      </c>
      <c r="C17" s="622" t="s">
        <v>60</v>
      </c>
      <c r="D17" s="606" t="s">
        <v>39</v>
      </c>
      <c r="E17" s="608" t="s">
        <v>39</v>
      </c>
      <c r="F17" s="619">
        <v>110</v>
      </c>
      <c r="G17" s="622">
        <v>4</v>
      </c>
      <c r="H17" s="606">
        <v>190</v>
      </c>
      <c r="I17" s="607">
        <v>6</v>
      </c>
      <c r="J17" s="619">
        <v>140</v>
      </c>
      <c r="K17" s="624">
        <v>6</v>
      </c>
      <c r="L17" s="606">
        <v>135</v>
      </c>
      <c r="M17" s="607">
        <v>5.691399662731872</v>
      </c>
    </row>
    <row r="18" spans="1:13" ht="12.75">
      <c r="A18" s="345" t="s">
        <v>42</v>
      </c>
      <c r="B18" s="619" t="s">
        <v>60</v>
      </c>
      <c r="C18" s="622" t="s">
        <v>60</v>
      </c>
      <c r="D18" s="606" t="s">
        <v>39</v>
      </c>
      <c r="E18" s="608" t="s">
        <v>39</v>
      </c>
      <c r="F18" s="619">
        <v>3100</v>
      </c>
      <c r="G18" s="620">
        <v>18</v>
      </c>
      <c r="H18" s="606">
        <v>3800</v>
      </c>
      <c r="I18" s="607">
        <v>13</v>
      </c>
      <c r="J18" s="619">
        <v>4000</v>
      </c>
      <c r="K18" s="624">
        <v>13</v>
      </c>
      <c r="L18" s="606">
        <v>4239</v>
      </c>
      <c r="M18" s="607">
        <v>13.224145999064108</v>
      </c>
    </row>
    <row r="19" spans="1:13" ht="12.75">
      <c r="A19" s="97" t="s">
        <v>73</v>
      </c>
      <c r="B19" s="623" t="s">
        <v>60</v>
      </c>
      <c r="C19" s="617" t="s">
        <v>60</v>
      </c>
      <c r="D19" s="20" t="s">
        <v>39</v>
      </c>
      <c r="E19" s="603" t="s">
        <v>39</v>
      </c>
      <c r="F19" s="623">
        <v>720</v>
      </c>
      <c r="G19" s="617">
        <v>17</v>
      </c>
      <c r="H19" s="20">
        <v>630</v>
      </c>
      <c r="I19" s="609">
        <v>14</v>
      </c>
      <c r="J19" s="623">
        <v>920</v>
      </c>
      <c r="K19" s="625">
        <v>28</v>
      </c>
      <c r="L19" s="20">
        <v>751</v>
      </c>
      <c r="M19" s="609">
        <v>24.3042071197411</v>
      </c>
    </row>
    <row r="20" spans="2:14" ht="12.75">
      <c r="B20" s="13"/>
      <c r="C20" s="13"/>
      <c r="D20" s="13"/>
      <c r="E20" s="13"/>
      <c r="F20" s="13"/>
      <c r="G20" s="13"/>
      <c r="H20" s="13"/>
      <c r="I20" s="13"/>
      <c r="J20" s="342"/>
      <c r="K20" s="342"/>
      <c r="L20" s="342"/>
      <c r="M20" s="13"/>
      <c r="N20" s="344"/>
    </row>
    <row r="21" ht="12.75">
      <c r="A21" s="156" t="s">
        <v>46</v>
      </c>
    </row>
    <row r="22" spans="1:9" ht="12.75">
      <c r="A22" s="752" t="s">
        <v>378</v>
      </c>
      <c r="B22" s="752"/>
      <c r="C22" s="752"/>
      <c r="D22" s="752"/>
      <c r="E22" s="752"/>
      <c r="F22" s="752"/>
      <c r="G22" s="752"/>
      <c r="H22" s="752"/>
      <c r="I22" s="752"/>
    </row>
  </sheetData>
  <sheetProtection/>
  <mergeCells count="15">
    <mergeCell ref="A22:I22"/>
    <mergeCell ref="A5:A6"/>
    <mergeCell ref="A13:A14"/>
    <mergeCell ref="B5:C5"/>
    <mergeCell ref="D5:E5"/>
    <mergeCell ref="L5:M5"/>
    <mergeCell ref="L13:M13"/>
    <mergeCell ref="B13:C13"/>
    <mergeCell ref="D13:E13"/>
    <mergeCell ref="F13:G13"/>
    <mergeCell ref="H13:I13"/>
    <mergeCell ref="J13:K13"/>
    <mergeCell ref="F5:G5"/>
    <mergeCell ref="H5:I5"/>
    <mergeCell ref="J5:K5"/>
  </mergeCells>
  <hyperlinks>
    <hyperlink ref="A3" location="Index!A1" display="Index"/>
  </hyperlinks>
  <printOptions/>
  <pageMargins left="0.75" right="0.75" top="1" bottom="1" header="0.5" footer="0.5"/>
  <pageSetup fitToHeight="1" fitToWidth="1" horizontalDpi="600" verticalDpi="600" orientation="landscape" paperSize="9" scale="76" r:id="rId1"/>
  <headerFooter alignWithMargins="0">
    <oddHeader>&amp;CTribunal Statistics Quarterly
January to March 2013</oddHeader>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U57"/>
  <sheetViews>
    <sheetView zoomScale="75" zoomScaleNormal="75" zoomScalePageLayoutView="0" workbookViewId="0" topLeftCell="A1">
      <selection activeCell="A1" sqref="A1"/>
    </sheetView>
  </sheetViews>
  <sheetFormatPr defaultColWidth="9.140625" defaultRowHeight="12.75"/>
  <cols>
    <col min="1" max="1" width="44.00390625" style="142" customWidth="1"/>
    <col min="2" max="15" width="9.140625" style="17" customWidth="1"/>
    <col min="16" max="16" width="10.28125" style="17" bestFit="1" customWidth="1"/>
    <col min="17" max="16384" width="9.140625" style="17" customWidth="1"/>
  </cols>
  <sheetData>
    <row r="1" ht="12.75">
      <c r="A1" s="161" t="s">
        <v>379</v>
      </c>
    </row>
    <row r="2" ht="12.75">
      <c r="A2" s="161" t="s">
        <v>380</v>
      </c>
    </row>
    <row r="3" ht="12.75">
      <c r="A3" s="7" t="s">
        <v>22</v>
      </c>
    </row>
    <row r="5" spans="1:19" s="205" customFormat="1" ht="12.75">
      <c r="A5" s="626"/>
      <c r="B5" s="857" t="s">
        <v>23</v>
      </c>
      <c r="C5" s="861"/>
      <c r="D5" s="862"/>
      <c r="E5" s="858" t="s">
        <v>24</v>
      </c>
      <c r="F5" s="861"/>
      <c r="G5" s="861"/>
      <c r="H5" s="857" t="s">
        <v>25</v>
      </c>
      <c r="I5" s="861"/>
      <c r="J5" s="861"/>
      <c r="K5" s="857" t="s">
        <v>105</v>
      </c>
      <c r="L5" s="860"/>
      <c r="M5" s="859"/>
      <c r="N5" s="857" t="s">
        <v>27</v>
      </c>
      <c r="O5" s="858"/>
      <c r="P5" s="859"/>
      <c r="Q5" s="857" t="s">
        <v>28</v>
      </c>
      <c r="R5" s="860"/>
      <c r="S5" s="859"/>
    </row>
    <row r="6" spans="1:19" s="205" customFormat="1" ht="12.75">
      <c r="A6" s="629"/>
      <c r="B6" s="644" t="s">
        <v>381</v>
      </c>
      <c r="C6" s="631" t="s">
        <v>382</v>
      </c>
      <c r="D6" s="632" t="s">
        <v>98</v>
      </c>
      <c r="E6" s="653" t="s">
        <v>381</v>
      </c>
      <c r="F6" s="654" t="s">
        <v>382</v>
      </c>
      <c r="G6" s="655" t="s">
        <v>98</v>
      </c>
      <c r="H6" s="630" t="s">
        <v>381</v>
      </c>
      <c r="I6" s="631" t="s">
        <v>382</v>
      </c>
      <c r="J6" s="630" t="s">
        <v>98</v>
      </c>
      <c r="K6" s="644" t="s">
        <v>381</v>
      </c>
      <c r="L6" s="631" t="s">
        <v>382</v>
      </c>
      <c r="M6" s="632" t="s">
        <v>98</v>
      </c>
      <c r="N6" s="644" t="s">
        <v>381</v>
      </c>
      <c r="O6" s="631" t="s">
        <v>382</v>
      </c>
      <c r="P6" s="652" t="s">
        <v>98</v>
      </c>
      <c r="Q6" s="644" t="s">
        <v>381</v>
      </c>
      <c r="R6" s="631" t="s">
        <v>382</v>
      </c>
      <c r="S6" s="632" t="s">
        <v>98</v>
      </c>
    </row>
    <row r="7" spans="1:21" s="205" customFormat="1" ht="20.25" customHeight="1">
      <c r="A7" s="627" t="s">
        <v>471</v>
      </c>
      <c r="B7" s="645">
        <f aca="true" t="shared" si="0" ref="B7:S7">SUM(B8:B46)</f>
        <v>35315</v>
      </c>
      <c r="C7" s="633">
        <f t="shared" si="0"/>
        <v>34588</v>
      </c>
      <c r="D7" s="634">
        <f t="shared" si="0"/>
        <v>69903</v>
      </c>
      <c r="E7" s="645">
        <f t="shared" si="0"/>
        <v>49876</v>
      </c>
      <c r="F7" s="633">
        <f t="shared" si="0"/>
        <v>79186</v>
      </c>
      <c r="G7" s="634">
        <f t="shared" si="0"/>
        <v>129283</v>
      </c>
      <c r="H7" s="633">
        <f t="shared" si="0"/>
        <v>54496</v>
      </c>
      <c r="I7" s="633">
        <f t="shared" si="0"/>
        <v>138024</v>
      </c>
      <c r="J7" s="633">
        <f t="shared" si="0"/>
        <v>192703</v>
      </c>
      <c r="K7" s="645">
        <f t="shared" si="0"/>
        <v>56349.5</v>
      </c>
      <c r="L7" s="633">
        <f t="shared" si="0"/>
        <v>142982</v>
      </c>
      <c r="M7" s="634">
        <f t="shared" si="0"/>
        <v>199651.5</v>
      </c>
      <c r="N7" s="645">
        <f t="shared" si="0"/>
        <v>62005</v>
      </c>
      <c r="O7" s="633">
        <f>SUM(O8:O46)</f>
        <v>160870</v>
      </c>
      <c r="P7" s="634">
        <v>222875</v>
      </c>
      <c r="Q7" s="645">
        <f t="shared" si="0"/>
        <v>65368</v>
      </c>
      <c r="R7" s="633">
        <f t="shared" si="0"/>
        <v>170502.5</v>
      </c>
      <c r="S7" s="634">
        <f t="shared" si="0"/>
        <v>235870.5</v>
      </c>
      <c r="T7" s="336"/>
      <c r="U7" s="336"/>
    </row>
    <row r="8" spans="1:21" s="205" customFormat="1" ht="33" customHeight="1">
      <c r="A8" s="627" t="s">
        <v>456</v>
      </c>
      <c r="B8" s="645">
        <v>15300</v>
      </c>
      <c r="C8" s="633">
        <v>22200</v>
      </c>
      <c r="D8" s="634">
        <v>37500</v>
      </c>
      <c r="E8" s="645">
        <v>14900</v>
      </c>
      <c r="F8" s="633">
        <v>21600</v>
      </c>
      <c r="G8" s="634">
        <v>36500</v>
      </c>
      <c r="H8" s="633">
        <v>14800</v>
      </c>
      <c r="I8" s="633">
        <v>23400</v>
      </c>
      <c r="J8" s="633">
        <v>38100</v>
      </c>
      <c r="K8" s="645">
        <v>13900</v>
      </c>
      <c r="L8" s="633">
        <v>20200</v>
      </c>
      <c r="M8" s="634">
        <v>34100</v>
      </c>
      <c r="N8" s="645">
        <v>13462</v>
      </c>
      <c r="O8" s="633">
        <v>16876</v>
      </c>
      <c r="P8" s="634">
        <v>30338</v>
      </c>
      <c r="Q8" s="645">
        <v>13525</v>
      </c>
      <c r="R8" s="633">
        <v>12104</v>
      </c>
      <c r="S8" s="634">
        <v>25629</v>
      </c>
      <c r="T8" s="336"/>
      <c r="U8" s="336"/>
    </row>
    <row r="9" spans="1:21" s="205" customFormat="1" ht="14.25" customHeight="1">
      <c r="A9" s="627" t="s">
        <v>457</v>
      </c>
      <c r="B9" s="645">
        <v>590</v>
      </c>
      <c r="C9" s="633">
        <v>350</v>
      </c>
      <c r="D9" s="634">
        <v>940</v>
      </c>
      <c r="E9" s="645">
        <v>600</v>
      </c>
      <c r="F9" s="633">
        <v>330</v>
      </c>
      <c r="G9" s="634">
        <v>930</v>
      </c>
      <c r="H9" s="633">
        <v>590</v>
      </c>
      <c r="I9" s="633">
        <v>330</v>
      </c>
      <c r="J9" s="633">
        <v>920</v>
      </c>
      <c r="K9" s="645">
        <v>520</v>
      </c>
      <c r="L9" s="633">
        <v>320</v>
      </c>
      <c r="M9" s="634">
        <v>840</v>
      </c>
      <c r="N9" s="645" t="s">
        <v>39</v>
      </c>
      <c r="O9" s="633" t="s">
        <v>39</v>
      </c>
      <c r="P9" s="634" t="s">
        <v>39</v>
      </c>
      <c r="Q9" s="645" t="s">
        <v>39</v>
      </c>
      <c r="R9" s="633" t="s">
        <v>39</v>
      </c>
      <c r="S9" s="634" t="s">
        <v>39</v>
      </c>
      <c r="T9" s="336"/>
      <c r="U9" s="336"/>
    </row>
    <row r="10" spans="1:21" s="205" customFormat="1" ht="14.25" customHeight="1">
      <c r="A10" s="627" t="s">
        <v>37</v>
      </c>
      <c r="B10" s="645">
        <v>19425</v>
      </c>
      <c r="C10" s="633">
        <v>12038</v>
      </c>
      <c r="D10" s="634">
        <v>31463</v>
      </c>
      <c r="E10" s="645">
        <v>21210</v>
      </c>
      <c r="F10" s="633">
        <v>11213</v>
      </c>
      <c r="G10" s="634">
        <v>32423</v>
      </c>
      <c r="H10" s="633">
        <v>22043</v>
      </c>
      <c r="I10" s="633">
        <v>12294</v>
      </c>
      <c r="J10" s="633">
        <v>34337</v>
      </c>
      <c r="K10" s="645">
        <v>23881</v>
      </c>
      <c r="L10" s="633">
        <v>12071</v>
      </c>
      <c r="M10" s="634">
        <v>35952</v>
      </c>
      <c r="N10" s="645">
        <v>23517</v>
      </c>
      <c r="O10" s="633">
        <v>13047</v>
      </c>
      <c r="P10" s="634">
        <v>36564</v>
      </c>
      <c r="Q10" s="645">
        <v>22650</v>
      </c>
      <c r="R10" s="633">
        <v>13081</v>
      </c>
      <c r="S10" s="634">
        <v>35731</v>
      </c>
      <c r="T10" s="336"/>
      <c r="U10" s="336"/>
    </row>
    <row r="11" spans="1:21" s="205" customFormat="1" ht="14.25" customHeight="1">
      <c r="A11" s="627" t="s">
        <v>41</v>
      </c>
      <c r="B11" s="646" t="s">
        <v>39</v>
      </c>
      <c r="C11" s="635" t="s">
        <v>39</v>
      </c>
      <c r="D11" s="647" t="s">
        <v>39</v>
      </c>
      <c r="E11" s="645">
        <v>12017</v>
      </c>
      <c r="F11" s="633">
        <v>35899</v>
      </c>
      <c r="G11" s="634">
        <v>47916</v>
      </c>
      <c r="H11" s="633">
        <v>11947</v>
      </c>
      <c r="I11" s="633">
        <v>50016</v>
      </c>
      <c r="J11" s="633">
        <v>61963</v>
      </c>
      <c r="K11" s="645">
        <v>13484</v>
      </c>
      <c r="L11" s="633">
        <v>60522</v>
      </c>
      <c r="M11" s="634">
        <v>74006</v>
      </c>
      <c r="N11" s="645">
        <v>15266</v>
      </c>
      <c r="O11" s="633">
        <v>73471</v>
      </c>
      <c r="P11" s="634">
        <v>88737</v>
      </c>
      <c r="Q11" s="645">
        <v>14948</v>
      </c>
      <c r="R11" s="633">
        <v>85176</v>
      </c>
      <c r="S11" s="634">
        <v>100124</v>
      </c>
      <c r="T11" s="336"/>
      <c r="U11" s="336"/>
    </row>
    <row r="12" spans="1:21" s="205" customFormat="1" ht="14.25" customHeight="1">
      <c r="A12" s="627" t="s">
        <v>42</v>
      </c>
      <c r="B12" s="646" t="s">
        <v>39</v>
      </c>
      <c r="C12" s="635" t="s">
        <v>39</v>
      </c>
      <c r="D12" s="647" t="s">
        <v>39</v>
      </c>
      <c r="E12" s="646" t="s">
        <v>39</v>
      </c>
      <c r="F12" s="635" t="s">
        <v>39</v>
      </c>
      <c r="G12" s="647" t="s">
        <v>39</v>
      </c>
      <c r="H12" s="633">
        <v>2500</v>
      </c>
      <c r="I12" s="633">
        <v>40800</v>
      </c>
      <c r="J12" s="633">
        <v>43400</v>
      </c>
      <c r="K12" s="645">
        <v>3100</v>
      </c>
      <c r="L12" s="633">
        <v>38400</v>
      </c>
      <c r="M12" s="634">
        <v>41500</v>
      </c>
      <c r="N12" s="645">
        <v>1208</v>
      </c>
      <c r="O12" s="633">
        <v>40350</v>
      </c>
      <c r="P12" s="634">
        <v>41558</v>
      </c>
      <c r="Q12" s="645">
        <v>3858</v>
      </c>
      <c r="R12" s="633">
        <v>40446</v>
      </c>
      <c r="S12" s="634">
        <v>44304</v>
      </c>
      <c r="T12" s="336"/>
      <c r="U12" s="336"/>
    </row>
    <row r="13" spans="1:21" s="205" customFormat="1" ht="25.5" customHeight="1">
      <c r="A13" s="636" t="s">
        <v>383</v>
      </c>
      <c r="B13" s="646" t="s">
        <v>39</v>
      </c>
      <c r="C13" s="635" t="s">
        <v>39</v>
      </c>
      <c r="D13" s="647" t="s">
        <v>39</v>
      </c>
      <c r="E13" s="645">
        <v>190</v>
      </c>
      <c r="F13" s="633">
        <v>250</v>
      </c>
      <c r="G13" s="634">
        <v>450</v>
      </c>
      <c r="H13" s="633">
        <v>190</v>
      </c>
      <c r="I13" s="633">
        <v>330</v>
      </c>
      <c r="J13" s="633">
        <v>510</v>
      </c>
      <c r="K13" s="645">
        <v>140</v>
      </c>
      <c r="L13" s="633">
        <v>350</v>
      </c>
      <c r="M13" s="634">
        <v>480</v>
      </c>
      <c r="N13" s="482">
        <v>798</v>
      </c>
      <c r="O13" s="460">
        <v>779</v>
      </c>
      <c r="P13" s="634">
        <v>1577</v>
      </c>
      <c r="Q13" s="482">
        <v>759</v>
      </c>
      <c r="R13" s="460">
        <v>673.5</v>
      </c>
      <c r="S13" s="637">
        <v>1432.5</v>
      </c>
      <c r="T13" s="336"/>
      <c r="U13" s="336"/>
    </row>
    <row r="14" spans="1:21" s="205" customFormat="1" ht="14.25" customHeight="1">
      <c r="A14" s="636" t="s">
        <v>458</v>
      </c>
      <c r="B14" s="645" t="s">
        <v>60</v>
      </c>
      <c r="C14" s="633" t="s">
        <v>60</v>
      </c>
      <c r="D14" s="634" t="s">
        <v>60</v>
      </c>
      <c r="E14" s="645" t="s">
        <v>60</v>
      </c>
      <c r="F14" s="633" t="s">
        <v>60</v>
      </c>
      <c r="G14" s="634" t="s">
        <v>60</v>
      </c>
      <c r="H14" s="633" t="s">
        <v>60</v>
      </c>
      <c r="I14" s="633" t="s">
        <v>60</v>
      </c>
      <c r="J14" s="633" t="s">
        <v>60</v>
      </c>
      <c r="K14" s="645" t="s">
        <v>60</v>
      </c>
      <c r="L14" s="633" t="s">
        <v>60</v>
      </c>
      <c r="M14" s="634" t="s">
        <v>60</v>
      </c>
      <c r="N14" s="645" t="s">
        <v>60</v>
      </c>
      <c r="O14" s="633" t="s">
        <v>60</v>
      </c>
      <c r="P14" s="634" t="s">
        <v>60</v>
      </c>
      <c r="Q14" s="645" t="s">
        <v>60</v>
      </c>
      <c r="R14" s="633" t="s">
        <v>60</v>
      </c>
      <c r="S14" s="634" t="s">
        <v>60</v>
      </c>
      <c r="T14" s="336"/>
      <c r="U14" s="336"/>
    </row>
    <row r="15" spans="1:21" s="205" customFormat="1" ht="14.25" customHeight="1">
      <c r="A15" s="636" t="s">
        <v>459</v>
      </c>
      <c r="B15" s="645" t="s">
        <v>60</v>
      </c>
      <c r="C15" s="633" t="s">
        <v>60</v>
      </c>
      <c r="D15" s="634" t="s">
        <v>60</v>
      </c>
      <c r="E15" s="645" t="s">
        <v>60</v>
      </c>
      <c r="F15" s="633" t="s">
        <v>60</v>
      </c>
      <c r="G15" s="634" t="s">
        <v>60</v>
      </c>
      <c r="H15" s="633" t="s">
        <v>60</v>
      </c>
      <c r="I15" s="633" t="s">
        <v>60</v>
      </c>
      <c r="J15" s="633" t="s">
        <v>60</v>
      </c>
      <c r="K15" s="645" t="s">
        <v>60</v>
      </c>
      <c r="L15" s="633" t="s">
        <v>60</v>
      </c>
      <c r="M15" s="634" t="s">
        <v>60</v>
      </c>
      <c r="N15" s="645" t="s">
        <v>60</v>
      </c>
      <c r="O15" s="633" t="s">
        <v>60</v>
      </c>
      <c r="P15" s="634" t="s">
        <v>60</v>
      </c>
      <c r="Q15" s="645" t="s">
        <v>60</v>
      </c>
      <c r="R15" s="633" t="s">
        <v>60</v>
      </c>
      <c r="S15" s="634" t="s">
        <v>60</v>
      </c>
      <c r="T15" s="336"/>
      <c r="U15" s="336"/>
    </row>
    <row r="16" spans="1:21" s="205" customFormat="1" ht="14.25" customHeight="1">
      <c r="A16" s="636" t="s">
        <v>61</v>
      </c>
      <c r="B16" s="646" t="s">
        <v>39</v>
      </c>
      <c r="C16" s="635" t="s">
        <v>39</v>
      </c>
      <c r="D16" s="647" t="s">
        <v>39</v>
      </c>
      <c r="E16" s="645">
        <v>270</v>
      </c>
      <c r="F16" s="633">
        <v>290</v>
      </c>
      <c r="G16" s="634">
        <v>560</v>
      </c>
      <c r="H16" s="633">
        <v>810</v>
      </c>
      <c r="I16" s="633">
        <v>610</v>
      </c>
      <c r="J16" s="633">
        <v>1400</v>
      </c>
      <c r="K16" s="645">
        <v>400</v>
      </c>
      <c r="L16" s="633">
        <v>670</v>
      </c>
      <c r="M16" s="634">
        <v>1100</v>
      </c>
      <c r="N16" s="482">
        <v>985</v>
      </c>
      <c r="O16" s="460">
        <v>179</v>
      </c>
      <c r="P16" s="634">
        <v>1164</v>
      </c>
      <c r="Q16" s="482">
        <v>971</v>
      </c>
      <c r="R16" s="460">
        <v>147</v>
      </c>
      <c r="S16" s="637">
        <v>1118</v>
      </c>
      <c r="T16" s="336"/>
      <c r="U16" s="336"/>
    </row>
    <row r="17" spans="1:21" s="205" customFormat="1" ht="14.25" customHeight="1">
      <c r="A17" s="638" t="s">
        <v>62</v>
      </c>
      <c r="B17" s="646" t="s">
        <v>39</v>
      </c>
      <c r="C17" s="635" t="s">
        <v>39</v>
      </c>
      <c r="D17" s="647" t="s">
        <v>39</v>
      </c>
      <c r="E17" s="645">
        <v>24</v>
      </c>
      <c r="F17" s="633">
        <v>470</v>
      </c>
      <c r="G17" s="634">
        <v>500</v>
      </c>
      <c r="H17" s="633">
        <v>140</v>
      </c>
      <c r="I17" s="633">
        <v>310</v>
      </c>
      <c r="J17" s="633">
        <v>440</v>
      </c>
      <c r="K17" s="645">
        <v>48</v>
      </c>
      <c r="L17" s="633">
        <v>490</v>
      </c>
      <c r="M17" s="634">
        <v>540</v>
      </c>
      <c r="N17" s="482">
        <v>71</v>
      </c>
      <c r="O17" s="460">
        <v>210</v>
      </c>
      <c r="P17" s="634">
        <v>281</v>
      </c>
      <c r="Q17" s="482">
        <v>78</v>
      </c>
      <c r="R17" s="460">
        <v>131</v>
      </c>
      <c r="S17" s="637">
        <v>209</v>
      </c>
      <c r="T17" s="336"/>
      <c r="U17" s="336"/>
    </row>
    <row r="18" spans="1:21" s="205" customFormat="1" ht="14.25" customHeight="1">
      <c r="A18" s="638" t="s">
        <v>460</v>
      </c>
      <c r="B18" s="646" t="s">
        <v>39</v>
      </c>
      <c r="C18" s="635" t="s">
        <v>39</v>
      </c>
      <c r="D18" s="647" t="s">
        <v>39</v>
      </c>
      <c r="E18" s="645" t="s">
        <v>384</v>
      </c>
      <c r="F18" s="633">
        <v>7</v>
      </c>
      <c r="G18" s="634">
        <v>11</v>
      </c>
      <c r="H18" s="633">
        <v>13</v>
      </c>
      <c r="I18" s="633">
        <v>26</v>
      </c>
      <c r="J18" s="633">
        <v>39</v>
      </c>
      <c r="K18" s="645" t="s">
        <v>384</v>
      </c>
      <c r="L18" s="633">
        <v>7</v>
      </c>
      <c r="M18" s="634">
        <v>8</v>
      </c>
      <c r="N18" s="482">
        <v>3</v>
      </c>
      <c r="O18" s="460">
        <v>11</v>
      </c>
      <c r="P18" s="634">
        <v>14</v>
      </c>
      <c r="Q18" s="482">
        <v>2</v>
      </c>
      <c r="R18" s="460">
        <v>11.5</v>
      </c>
      <c r="S18" s="637">
        <v>13.5</v>
      </c>
      <c r="T18" s="336"/>
      <c r="U18" s="336"/>
    </row>
    <row r="19" spans="1:21" s="205" customFormat="1" ht="14.25" customHeight="1">
      <c r="A19" s="638" t="s">
        <v>63</v>
      </c>
      <c r="B19" s="646" t="s">
        <v>39</v>
      </c>
      <c r="C19" s="635" t="s">
        <v>39</v>
      </c>
      <c r="D19" s="647" t="s">
        <v>39</v>
      </c>
      <c r="E19" s="645" t="s">
        <v>60</v>
      </c>
      <c r="F19" s="633" t="s">
        <v>60</v>
      </c>
      <c r="G19" s="634" t="s">
        <v>60</v>
      </c>
      <c r="H19" s="633" t="s">
        <v>384</v>
      </c>
      <c r="I19" s="633" t="s">
        <v>384</v>
      </c>
      <c r="J19" s="633">
        <v>6</v>
      </c>
      <c r="K19" s="645" t="s">
        <v>384</v>
      </c>
      <c r="L19" s="633" t="s">
        <v>384</v>
      </c>
      <c r="M19" s="634" t="s">
        <v>384</v>
      </c>
      <c r="N19" s="482">
        <v>5</v>
      </c>
      <c r="O19" s="460">
        <v>6</v>
      </c>
      <c r="P19" s="634">
        <v>11</v>
      </c>
      <c r="Q19" s="482">
        <v>1</v>
      </c>
      <c r="R19" s="460" t="s">
        <v>60</v>
      </c>
      <c r="S19" s="637">
        <v>1</v>
      </c>
      <c r="T19" s="336"/>
      <c r="U19" s="336"/>
    </row>
    <row r="20" spans="1:21" s="205" customFormat="1" ht="14.25" customHeight="1">
      <c r="A20" s="638" t="s">
        <v>385</v>
      </c>
      <c r="B20" s="646" t="s">
        <v>60</v>
      </c>
      <c r="C20" s="635" t="s">
        <v>60</v>
      </c>
      <c r="D20" s="647" t="s">
        <v>60</v>
      </c>
      <c r="E20" s="645" t="s">
        <v>60</v>
      </c>
      <c r="F20" s="633" t="s">
        <v>60</v>
      </c>
      <c r="G20" s="634" t="s">
        <v>60</v>
      </c>
      <c r="H20" s="633" t="s">
        <v>60</v>
      </c>
      <c r="I20" s="633" t="s">
        <v>60</v>
      </c>
      <c r="J20" s="633" t="s">
        <v>60</v>
      </c>
      <c r="K20" s="645" t="s">
        <v>60</v>
      </c>
      <c r="L20" s="633" t="s">
        <v>60</v>
      </c>
      <c r="M20" s="634" t="s">
        <v>60</v>
      </c>
      <c r="N20" s="482" t="s">
        <v>60</v>
      </c>
      <c r="O20" s="460" t="s">
        <v>60</v>
      </c>
      <c r="P20" s="637" t="s">
        <v>60</v>
      </c>
      <c r="Q20" s="482" t="s">
        <v>60</v>
      </c>
      <c r="R20" s="460" t="s">
        <v>60</v>
      </c>
      <c r="S20" s="637" t="s">
        <v>60</v>
      </c>
      <c r="T20" s="336"/>
      <c r="U20" s="336"/>
    </row>
    <row r="21" spans="1:21" s="205" customFormat="1" ht="14.25" customHeight="1">
      <c r="A21" s="638" t="s">
        <v>461</v>
      </c>
      <c r="B21" s="646" t="s">
        <v>39</v>
      </c>
      <c r="C21" s="635" t="s">
        <v>39</v>
      </c>
      <c r="D21" s="647" t="s">
        <v>39</v>
      </c>
      <c r="E21" s="645" t="s">
        <v>384</v>
      </c>
      <c r="F21" s="633" t="s">
        <v>384</v>
      </c>
      <c r="G21" s="634" t="s">
        <v>384</v>
      </c>
      <c r="H21" s="633" t="s">
        <v>384</v>
      </c>
      <c r="I21" s="633">
        <v>13</v>
      </c>
      <c r="J21" s="633">
        <v>14</v>
      </c>
      <c r="K21" s="645">
        <v>11</v>
      </c>
      <c r="L21" s="633">
        <v>30</v>
      </c>
      <c r="M21" s="634">
        <v>41</v>
      </c>
      <c r="N21" s="482">
        <v>3</v>
      </c>
      <c r="O21" s="460">
        <v>66</v>
      </c>
      <c r="P21" s="634">
        <v>69</v>
      </c>
      <c r="Q21" s="482">
        <v>2.5</v>
      </c>
      <c r="R21" s="460">
        <v>25</v>
      </c>
      <c r="S21" s="637">
        <v>27.5</v>
      </c>
      <c r="T21" s="336"/>
      <c r="U21" s="336"/>
    </row>
    <row r="22" spans="1:21" s="205" customFormat="1" ht="14.25" customHeight="1">
      <c r="A22" s="638" t="s">
        <v>64</v>
      </c>
      <c r="B22" s="646" t="s">
        <v>39</v>
      </c>
      <c r="C22" s="635" t="s">
        <v>39</v>
      </c>
      <c r="D22" s="647" t="s">
        <v>39</v>
      </c>
      <c r="E22" s="645" t="s">
        <v>384</v>
      </c>
      <c r="F22" s="633">
        <v>2100</v>
      </c>
      <c r="G22" s="634">
        <v>2100</v>
      </c>
      <c r="H22" s="633">
        <v>22</v>
      </c>
      <c r="I22" s="633">
        <v>2600</v>
      </c>
      <c r="J22" s="633">
        <v>2700</v>
      </c>
      <c r="K22" s="645">
        <v>0</v>
      </c>
      <c r="L22" s="633">
        <v>2000</v>
      </c>
      <c r="M22" s="634">
        <v>2000</v>
      </c>
      <c r="N22" s="482">
        <v>0</v>
      </c>
      <c r="O22" s="460">
        <v>1642</v>
      </c>
      <c r="P22" s="634">
        <v>1642</v>
      </c>
      <c r="Q22" s="482">
        <v>159</v>
      </c>
      <c r="R22" s="460">
        <v>1803</v>
      </c>
      <c r="S22" s="637">
        <v>1962</v>
      </c>
      <c r="T22" s="336"/>
      <c r="U22" s="336"/>
    </row>
    <row r="23" spans="1:21" s="205" customFormat="1" ht="14.25" customHeight="1">
      <c r="A23" s="638" t="s">
        <v>462</v>
      </c>
      <c r="B23" s="645" t="s">
        <v>60</v>
      </c>
      <c r="C23" s="633" t="s">
        <v>60</v>
      </c>
      <c r="D23" s="634" t="s">
        <v>60</v>
      </c>
      <c r="E23" s="645" t="s">
        <v>60</v>
      </c>
      <c r="F23" s="633" t="s">
        <v>60</v>
      </c>
      <c r="G23" s="634" t="s">
        <v>60</v>
      </c>
      <c r="H23" s="633" t="s">
        <v>60</v>
      </c>
      <c r="I23" s="633" t="s">
        <v>60</v>
      </c>
      <c r="J23" s="633" t="s">
        <v>60</v>
      </c>
      <c r="K23" s="645" t="s">
        <v>384</v>
      </c>
      <c r="L23" s="633" t="s">
        <v>384</v>
      </c>
      <c r="M23" s="634" t="s">
        <v>384</v>
      </c>
      <c r="N23" s="645" t="s">
        <v>384</v>
      </c>
      <c r="O23" s="633" t="s">
        <v>384</v>
      </c>
      <c r="P23" s="634" t="s">
        <v>384</v>
      </c>
      <c r="Q23" s="482">
        <v>2</v>
      </c>
      <c r="R23" s="460">
        <v>80</v>
      </c>
      <c r="S23" s="637">
        <v>82</v>
      </c>
      <c r="T23" s="336"/>
      <c r="U23" s="336"/>
    </row>
    <row r="24" spans="1:21" s="205" customFormat="1" ht="14.25" customHeight="1">
      <c r="A24" s="638" t="s">
        <v>463</v>
      </c>
      <c r="B24" s="646" t="s">
        <v>39</v>
      </c>
      <c r="C24" s="635" t="s">
        <v>39</v>
      </c>
      <c r="D24" s="647" t="s">
        <v>39</v>
      </c>
      <c r="E24" s="645" t="s">
        <v>384</v>
      </c>
      <c r="F24" s="633" t="s">
        <v>384</v>
      </c>
      <c r="G24" s="634" t="s">
        <v>384</v>
      </c>
      <c r="H24" s="633" t="s">
        <v>384</v>
      </c>
      <c r="I24" s="633" t="s">
        <v>384</v>
      </c>
      <c r="J24" s="633" t="s">
        <v>384</v>
      </c>
      <c r="K24" s="645" t="s">
        <v>384</v>
      </c>
      <c r="L24" s="633" t="s">
        <v>384</v>
      </c>
      <c r="M24" s="634" t="s">
        <v>384</v>
      </c>
      <c r="N24" s="645" t="s">
        <v>384</v>
      </c>
      <c r="O24" s="633" t="s">
        <v>384</v>
      </c>
      <c r="P24" s="634" t="s">
        <v>384</v>
      </c>
      <c r="Q24" s="482">
        <v>1</v>
      </c>
      <c r="R24" s="633" t="s">
        <v>384</v>
      </c>
      <c r="S24" s="637">
        <v>1</v>
      </c>
      <c r="T24" s="336"/>
      <c r="U24" s="336"/>
    </row>
    <row r="25" spans="1:21" s="205" customFormat="1" ht="14.25" customHeight="1">
      <c r="A25" s="638" t="s">
        <v>386</v>
      </c>
      <c r="B25" s="646" t="s">
        <v>60</v>
      </c>
      <c r="C25" s="635" t="s">
        <v>60</v>
      </c>
      <c r="D25" s="647" t="s">
        <v>60</v>
      </c>
      <c r="E25" s="645" t="s">
        <v>60</v>
      </c>
      <c r="F25" s="633" t="s">
        <v>60</v>
      </c>
      <c r="G25" s="634" t="s">
        <v>60</v>
      </c>
      <c r="H25" s="633" t="s">
        <v>60</v>
      </c>
      <c r="I25" s="633" t="s">
        <v>60</v>
      </c>
      <c r="J25" s="633" t="s">
        <v>60</v>
      </c>
      <c r="K25" s="645" t="s">
        <v>60</v>
      </c>
      <c r="L25" s="633" t="s">
        <v>60</v>
      </c>
      <c r="M25" s="634" t="s">
        <v>60</v>
      </c>
      <c r="N25" s="482" t="s">
        <v>60</v>
      </c>
      <c r="O25" s="460" t="s">
        <v>60</v>
      </c>
      <c r="P25" s="634">
        <v>0</v>
      </c>
      <c r="Q25" s="645" t="s">
        <v>384</v>
      </c>
      <c r="R25" s="633" t="s">
        <v>384</v>
      </c>
      <c r="S25" s="634" t="s">
        <v>384</v>
      </c>
      <c r="T25" s="336"/>
      <c r="U25" s="336"/>
    </row>
    <row r="26" spans="1:21" s="205" customFormat="1" ht="14.25" customHeight="1">
      <c r="A26" s="638" t="s">
        <v>65</v>
      </c>
      <c r="B26" s="646" t="s">
        <v>39</v>
      </c>
      <c r="C26" s="635" t="s">
        <v>39</v>
      </c>
      <c r="D26" s="647" t="s">
        <v>39</v>
      </c>
      <c r="E26" s="645">
        <v>6</v>
      </c>
      <c r="F26" s="633">
        <v>21</v>
      </c>
      <c r="G26" s="634">
        <v>27</v>
      </c>
      <c r="H26" s="633">
        <v>17</v>
      </c>
      <c r="I26" s="633">
        <v>53</v>
      </c>
      <c r="J26" s="633">
        <v>70</v>
      </c>
      <c r="K26" s="645">
        <v>18.5</v>
      </c>
      <c r="L26" s="633">
        <v>42</v>
      </c>
      <c r="M26" s="634">
        <v>60.5</v>
      </c>
      <c r="N26" s="482">
        <v>24</v>
      </c>
      <c r="O26" s="460">
        <v>141</v>
      </c>
      <c r="P26" s="634">
        <v>165</v>
      </c>
      <c r="Q26" s="482">
        <v>129</v>
      </c>
      <c r="R26" s="460">
        <v>125</v>
      </c>
      <c r="S26" s="637">
        <v>254</v>
      </c>
      <c r="T26" s="336"/>
      <c r="U26" s="336"/>
    </row>
    <row r="27" spans="1:21" s="205" customFormat="1" ht="14.25" customHeight="1">
      <c r="A27" s="638" t="s">
        <v>219</v>
      </c>
      <c r="B27" s="646"/>
      <c r="C27" s="635"/>
      <c r="D27" s="647"/>
      <c r="E27" s="645"/>
      <c r="F27" s="633"/>
      <c r="G27" s="634"/>
      <c r="H27" s="633"/>
      <c r="I27" s="633"/>
      <c r="J27" s="633"/>
      <c r="K27" s="645"/>
      <c r="L27" s="633"/>
      <c r="M27" s="634"/>
      <c r="N27" s="482" t="s">
        <v>60</v>
      </c>
      <c r="O27" s="460" t="s">
        <v>60</v>
      </c>
      <c r="P27" s="634">
        <v>0</v>
      </c>
      <c r="Q27" s="645" t="s">
        <v>60</v>
      </c>
      <c r="R27" s="633" t="s">
        <v>60</v>
      </c>
      <c r="S27" s="634" t="s">
        <v>60</v>
      </c>
      <c r="T27" s="336"/>
      <c r="U27" s="336"/>
    </row>
    <row r="28" spans="1:21" s="205" customFormat="1" ht="14.25" customHeight="1">
      <c r="A28" s="638" t="s">
        <v>66</v>
      </c>
      <c r="B28" s="646" t="s">
        <v>39</v>
      </c>
      <c r="C28" s="635" t="s">
        <v>39</v>
      </c>
      <c r="D28" s="647" t="s">
        <v>39</v>
      </c>
      <c r="E28" s="645">
        <v>0</v>
      </c>
      <c r="F28" s="633">
        <v>19</v>
      </c>
      <c r="G28" s="634">
        <v>19</v>
      </c>
      <c r="H28" s="633" t="s">
        <v>384</v>
      </c>
      <c r="I28" s="633">
        <v>46</v>
      </c>
      <c r="J28" s="633">
        <v>48</v>
      </c>
      <c r="K28" s="645" t="s">
        <v>60</v>
      </c>
      <c r="L28" s="633">
        <v>33</v>
      </c>
      <c r="M28" s="634">
        <v>33</v>
      </c>
      <c r="N28" s="645" t="s">
        <v>60</v>
      </c>
      <c r="O28" s="460">
        <v>35</v>
      </c>
      <c r="P28" s="634">
        <v>35</v>
      </c>
      <c r="Q28" s="645" t="s">
        <v>60</v>
      </c>
      <c r="R28" s="460">
        <v>20</v>
      </c>
      <c r="S28" s="637">
        <v>20</v>
      </c>
      <c r="T28" s="336"/>
      <c r="U28" s="336"/>
    </row>
    <row r="29" spans="1:21" s="205" customFormat="1" ht="14.25" customHeight="1">
      <c r="A29" s="638" t="s">
        <v>67</v>
      </c>
      <c r="B29" s="646" t="s">
        <v>39</v>
      </c>
      <c r="C29" s="635" t="s">
        <v>39</v>
      </c>
      <c r="D29" s="647" t="s">
        <v>39</v>
      </c>
      <c r="E29" s="645">
        <v>0</v>
      </c>
      <c r="F29" s="633">
        <v>0</v>
      </c>
      <c r="G29" s="634">
        <v>0</v>
      </c>
      <c r="H29" s="633" t="s">
        <v>60</v>
      </c>
      <c r="I29" s="633" t="s">
        <v>384</v>
      </c>
      <c r="J29" s="633" t="s">
        <v>384</v>
      </c>
      <c r="K29" s="645" t="s">
        <v>384</v>
      </c>
      <c r="L29" s="633" t="s">
        <v>60</v>
      </c>
      <c r="M29" s="634" t="s">
        <v>384</v>
      </c>
      <c r="N29" s="645" t="s">
        <v>60</v>
      </c>
      <c r="O29" s="633" t="s">
        <v>60</v>
      </c>
      <c r="P29" s="634" t="s">
        <v>60</v>
      </c>
      <c r="Q29" s="482">
        <v>4.5</v>
      </c>
      <c r="R29" s="633" t="s">
        <v>60</v>
      </c>
      <c r="S29" s="637">
        <v>4.5</v>
      </c>
      <c r="T29" s="336"/>
      <c r="U29" s="336"/>
    </row>
    <row r="30" spans="1:21" s="205" customFormat="1" ht="14.25" customHeight="1">
      <c r="A30" s="638" t="s">
        <v>464</v>
      </c>
      <c r="B30" s="645" t="s">
        <v>60</v>
      </c>
      <c r="C30" s="633" t="s">
        <v>60</v>
      </c>
      <c r="D30" s="634" t="s">
        <v>60</v>
      </c>
      <c r="E30" s="645" t="s">
        <v>60</v>
      </c>
      <c r="F30" s="633" t="s">
        <v>60</v>
      </c>
      <c r="G30" s="634" t="s">
        <v>60</v>
      </c>
      <c r="H30" s="633" t="s">
        <v>60</v>
      </c>
      <c r="I30" s="633" t="s">
        <v>60</v>
      </c>
      <c r="J30" s="633" t="s">
        <v>60</v>
      </c>
      <c r="K30" s="645" t="s">
        <v>60</v>
      </c>
      <c r="L30" s="633" t="s">
        <v>60</v>
      </c>
      <c r="M30" s="634" t="s">
        <v>60</v>
      </c>
      <c r="N30" s="482">
        <v>3</v>
      </c>
      <c r="O30" s="633" t="s">
        <v>60</v>
      </c>
      <c r="P30" s="634">
        <v>3</v>
      </c>
      <c r="Q30" s="482">
        <v>7</v>
      </c>
      <c r="R30" s="460">
        <v>1</v>
      </c>
      <c r="S30" s="637">
        <v>8</v>
      </c>
      <c r="T30" s="336"/>
      <c r="U30" s="336"/>
    </row>
    <row r="31" spans="1:21" s="205" customFormat="1" ht="14.25" customHeight="1">
      <c r="A31" s="638" t="s">
        <v>68</v>
      </c>
      <c r="B31" s="646" t="s">
        <v>39</v>
      </c>
      <c r="C31" s="635" t="s">
        <v>39</v>
      </c>
      <c r="D31" s="647" t="s">
        <v>39</v>
      </c>
      <c r="E31" s="645">
        <v>0</v>
      </c>
      <c r="F31" s="633">
        <v>57</v>
      </c>
      <c r="G31" s="634">
        <v>57</v>
      </c>
      <c r="H31" s="633" t="s">
        <v>60</v>
      </c>
      <c r="I31" s="633">
        <v>54</v>
      </c>
      <c r="J31" s="633">
        <v>54</v>
      </c>
      <c r="K31" s="645">
        <v>54</v>
      </c>
      <c r="L31" s="633">
        <v>12</v>
      </c>
      <c r="M31" s="634">
        <v>66</v>
      </c>
      <c r="N31" s="482">
        <v>53</v>
      </c>
      <c r="O31" s="460">
        <v>9</v>
      </c>
      <c r="P31" s="634">
        <v>62</v>
      </c>
      <c r="Q31" s="482">
        <v>48</v>
      </c>
      <c r="R31" s="460">
        <v>12</v>
      </c>
      <c r="S31" s="637">
        <v>60</v>
      </c>
      <c r="T31" s="336"/>
      <c r="U31" s="336"/>
    </row>
    <row r="32" spans="1:21" s="205" customFormat="1" ht="14.25" customHeight="1">
      <c r="A32" s="638" t="s">
        <v>69</v>
      </c>
      <c r="B32" s="646" t="s">
        <v>39</v>
      </c>
      <c r="C32" s="635" t="s">
        <v>39</v>
      </c>
      <c r="D32" s="647" t="s">
        <v>39</v>
      </c>
      <c r="E32" s="645">
        <v>0</v>
      </c>
      <c r="F32" s="633">
        <v>260</v>
      </c>
      <c r="G32" s="634">
        <v>260</v>
      </c>
      <c r="H32" s="633" t="s">
        <v>60</v>
      </c>
      <c r="I32" s="633">
        <v>180</v>
      </c>
      <c r="J32" s="633">
        <v>180</v>
      </c>
      <c r="K32" s="645">
        <v>9</v>
      </c>
      <c r="L32" s="633">
        <v>480</v>
      </c>
      <c r="M32" s="634">
        <v>490</v>
      </c>
      <c r="N32" s="482">
        <v>22</v>
      </c>
      <c r="O32" s="460">
        <v>645</v>
      </c>
      <c r="P32" s="634">
        <v>667</v>
      </c>
      <c r="Q32" s="482">
        <v>26.5</v>
      </c>
      <c r="R32" s="460">
        <v>555.5</v>
      </c>
      <c r="S32" s="637">
        <v>582</v>
      </c>
      <c r="T32" s="336"/>
      <c r="U32" s="336"/>
    </row>
    <row r="33" spans="1:21" s="205" customFormat="1" ht="14.25" customHeight="1">
      <c r="A33" s="638" t="s">
        <v>388</v>
      </c>
      <c r="B33" s="646" t="s">
        <v>39</v>
      </c>
      <c r="C33" s="635" t="s">
        <v>39</v>
      </c>
      <c r="D33" s="647" t="s">
        <v>39</v>
      </c>
      <c r="E33" s="645">
        <v>230</v>
      </c>
      <c r="F33" s="633">
        <v>0</v>
      </c>
      <c r="G33" s="634">
        <v>230</v>
      </c>
      <c r="H33" s="633">
        <v>980</v>
      </c>
      <c r="I33" s="633">
        <v>0</v>
      </c>
      <c r="J33" s="633">
        <v>980</v>
      </c>
      <c r="K33" s="645">
        <v>180</v>
      </c>
      <c r="L33" s="633">
        <v>0</v>
      </c>
      <c r="M33" s="634">
        <v>180</v>
      </c>
      <c r="N33" s="482">
        <v>954</v>
      </c>
      <c r="O33" s="460">
        <v>0</v>
      </c>
      <c r="P33" s="634">
        <v>954</v>
      </c>
      <c r="Q33" s="482">
        <v>921</v>
      </c>
      <c r="R33" s="633" t="s">
        <v>60</v>
      </c>
      <c r="S33" s="637">
        <v>921</v>
      </c>
      <c r="T33" s="336"/>
      <c r="U33" s="336"/>
    </row>
    <row r="34" spans="1:21" s="205" customFormat="1" ht="14.25" customHeight="1">
      <c r="A34" s="638" t="s">
        <v>465</v>
      </c>
      <c r="B34" s="645" t="s">
        <v>60</v>
      </c>
      <c r="C34" s="633" t="s">
        <v>60</v>
      </c>
      <c r="D34" s="634" t="s">
        <v>60</v>
      </c>
      <c r="E34" s="645" t="s">
        <v>60</v>
      </c>
      <c r="F34" s="633" t="s">
        <v>60</v>
      </c>
      <c r="G34" s="634" t="s">
        <v>60</v>
      </c>
      <c r="H34" s="633" t="s">
        <v>60</v>
      </c>
      <c r="I34" s="633">
        <v>62</v>
      </c>
      <c r="J34" s="633">
        <v>62</v>
      </c>
      <c r="K34" s="645">
        <v>0</v>
      </c>
      <c r="L34" s="633">
        <v>140</v>
      </c>
      <c r="M34" s="634">
        <v>140</v>
      </c>
      <c r="N34" s="482">
        <v>0</v>
      </c>
      <c r="O34" s="460">
        <v>85</v>
      </c>
      <c r="P34" s="634">
        <v>85</v>
      </c>
      <c r="Q34" s="482">
        <v>0</v>
      </c>
      <c r="R34" s="460">
        <v>60.5</v>
      </c>
      <c r="S34" s="637">
        <v>60.5</v>
      </c>
      <c r="T34" s="336"/>
      <c r="U34" s="336"/>
    </row>
    <row r="35" spans="1:21" s="205" customFormat="1" ht="14.25" customHeight="1">
      <c r="A35" s="638" t="s">
        <v>71</v>
      </c>
      <c r="B35" s="646" t="s">
        <v>39</v>
      </c>
      <c r="C35" s="635" t="s">
        <v>39</v>
      </c>
      <c r="D35" s="647" t="s">
        <v>39</v>
      </c>
      <c r="E35" s="645" t="s">
        <v>60</v>
      </c>
      <c r="F35" s="633" t="s">
        <v>60</v>
      </c>
      <c r="G35" s="634" t="s">
        <v>60</v>
      </c>
      <c r="H35" s="633" t="s">
        <v>60</v>
      </c>
      <c r="I35" s="633" t="s">
        <v>384</v>
      </c>
      <c r="J35" s="633" t="s">
        <v>384</v>
      </c>
      <c r="K35" s="645">
        <v>0</v>
      </c>
      <c r="L35" s="633">
        <v>0</v>
      </c>
      <c r="M35" s="634">
        <v>0</v>
      </c>
      <c r="N35" s="482" t="s">
        <v>60</v>
      </c>
      <c r="O35" s="460" t="s">
        <v>60</v>
      </c>
      <c r="P35" s="637" t="s">
        <v>60</v>
      </c>
      <c r="Q35" s="482" t="s">
        <v>60</v>
      </c>
      <c r="R35" s="460" t="s">
        <v>60</v>
      </c>
      <c r="S35" s="637" t="s">
        <v>60</v>
      </c>
      <c r="T35" s="336"/>
      <c r="U35" s="336"/>
    </row>
    <row r="36" spans="1:21" s="205" customFormat="1" ht="14.25" customHeight="1">
      <c r="A36" s="639" t="s">
        <v>466</v>
      </c>
      <c r="B36" s="645" t="s">
        <v>60</v>
      </c>
      <c r="C36" s="633" t="s">
        <v>60</v>
      </c>
      <c r="D36" s="634" t="s">
        <v>60</v>
      </c>
      <c r="E36" s="645" t="s">
        <v>60</v>
      </c>
      <c r="F36" s="633" t="s">
        <v>60</v>
      </c>
      <c r="G36" s="634" t="s">
        <v>60</v>
      </c>
      <c r="H36" s="633" t="s">
        <v>60</v>
      </c>
      <c r="I36" s="633">
        <v>140</v>
      </c>
      <c r="J36" s="633">
        <v>140</v>
      </c>
      <c r="K36" s="645" t="s">
        <v>384</v>
      </c>
      <c r="L36" s="633">
        <v>330</v>
      </c>
      <c r="M36" s="634">
        <v>340</v>
      </c>
      <c r="N36" s="482">
        <v>62</v>
      </c>
      <c r="O36" s="460">
        <v>184</v>
      </c>
      <c r="P36" s="634">
        <v>246</v>
      </c>
      <c r="Q36" s="482">
        <v>49</v>
      </c>
      <c r="R36" s="460">
        <v>125</v>
      </c>
      <c r="S36" s="637">
        <v>174</v>
      </c>
      <c r="T36" s="336"/>
      <c r="U36" s="336"/>
    </row>
    <row r="37" spans="1:21" s="205" customFormat="1" ht="14.25" customHeight="1">
      <c r="A37" s="639" t="s">
        <v>467</v>
      </c>
      <c r="B37" s="645" t="s">
        <v>60</v>
      </c>
      <c r="C37" s="633" t="s">
        <v>60</v>
      </c>
      <c r="D37" s="634" t="s">
        <v>60</v>
      </c>
      <c r="E37" s="645" t="s">
        <v>60</v>
      </c>
      <c r="F37" s="633" t="s">
        <v>60</v>
      </c>
      <c r="G37" s="634" t="s">
        <v>60</v>
      </c>
      <c r="H37" s="633" t="s">
        <v>60</v>
      </c>
      <c r="I37" s="633" t="s">
        <v>60</v>
      </c>
      <c r="J37" s="633" t="s">
        <v>60</v>
      </c>
      <c r="K37" s="645" t="s">
        <v>60</v>
      </c>
      <c r="L37" s="633" t="s">
        <v>60</v>
      </c>
      <c r="M37" s="634" t="s">
        <v>60</v>
      </c>
      <c r="N37" s="482">
        <v>2</v>
      </c>
      <c r="O37" s="633" t="s">
        <v>60</v>
      </c>
      <c r="P37" s="634">
        <v>2</v>
      </c>
      <c r="Q37" s="482">
        <v>6</v>
      </c>
      <c r="R37" s="633" t="s">
        <v>60</v>
      </c>
      <c r="S37" s="637">
        <v>6</v>
      </c>
      <c r="T37" s="336"/>
      <c r="U37" s="336"/>
    </row>
    <row r="38" spans="1:21" s="205" customFormat="1" ht="14.25" customHeight="1">
      <c r="A38" s="638" t="s">
        <v>468</v>
      </c>
      <c r="B38" s="645" t="s">
        <v>60</v>
      </c>
      <c r="C38" s="633" t="s">
        <v>60</v>
      </c>
      <c r="D38" s="634" t="s">
        <v>60</v>
      </c>
      <c r="E38" s="645" t="s">
        <v>60</v>
      </c>
      <c r="F38" s="633" t="s">
        <v>60</v>
      </c>
      <c r="G38" s="634" t="s">
        <v>60</v>
      </c>
      <c r="H38" s="633" t="s">
        <v>60</v>
      </c>
      <c r="I38" s="633" t="s">
        <v>60</v>
      </c>
      <c r="J38" s="633" t="s">
        <v>60</v>
      </c>
      <c r="K38" s="645" t="s">
        <v>60</v>
      </c>
      <c r="L38" s="633" t="s">
        <v>60</v>
      </c>
      <c r="M38" s="634" t="s">
        <v>60</v>
      </c>
      <c r="N38" s="482">
        <v>1345</v>
      </c>
      <c r="O38" s="460">
        <v>4586</v>
      </c>
      <c r="P38" s="634">
        <v>5931</v>
      </c>
      <c r="Q38" s="482">
        <v>2176.5</v>
      </c>
      <c r="R38" s="460">
        <v>7501.5</v>
      </c>
      <c r="S38" s="637">
        <v>9678</v>
      </c>
      <c r="T38" s="336"/>
      <c r="U38" s="336"/>
    </row>
    <row r="39" spans="1:21" s="205" customFormat="1" ht="14.25" customHeight="1">
      <c r="A39" s="638" t="s">
        <v>389</v>
      </c>
      <c r="B39" s="646" t="s">
        <v>39</v>
      </c>
      <c r="C39" s="635" t="s">
        <v>39</v>
      </c>
      <c r="D39" s="647" t="s">
        <v>39</v>
      </c>
      <c r="E39" s="645">
        <v>95</v>
      </c>
      <c r="F39" s="633">
        <v>110</v>
      </c>
      <c r="G39" s="634">
        <v>210</v>
      </c>
      <c r="H39" s="633" t="s">
        <v>60</v>
      </c>
      <c r="I39" s="633" t="s">
        <v>60</v>
      </c>
      <c r="J39" s="633" t="s">
        <v>60</v>
      </c>
      <c r="K39" s="645" t="s">
        <v>60</v>
      </c>
      <c r="L39" s="633" t="s">
        <v>60</v>
      </c>
      <c r="M39" s="634" t="s">
        <v>60</v>
      </c>
      <c r="N39" s="482" t="s">
        <v>60</v>
      </c>
      <c r="O39" s="460" t="s">
        <v>60</v>
      </c>
      <c r="P39" s="637" t="s">
        <v>60</v>
      </c>
      <c r="Q39" s="482" t="s">
        <v>60</v>
      </c>
      <c r="R39" s="460" t="s">
        <v>60</v>
      </c>
      <c r="S39" s="637" t="s">
        <v>60</v>
      </c>
      <c r="T39" s="336"/>
      <c r="U39" s="336"/>
    </row>
    <row r="40" spans="1:21" s="205" customFormat="1" ht="14.25" customHeight="1">
      <c r="A40" s="638" t="s">
        <v>73</v>
      </c>
      <c r="B40" s="646" t="s">
        <v>39</v>
      </c>
      <c r="C40" s="635" t="s">
        <v>39</v>
      </c>
      <c r="D40" s="647" t="s">
        <v>39</v>
      </c>
      <c r="E40" s="645" t="s">
        <v>60</v>
      </c>
      <c r="F40" s="633">
        <v>4000</v>
      </c>
      <c r="G40" s="634">
        <v>4000</v>
      </c>
      <c r="H40" s="633" t="s">
        <v>60</v>
      </c>
      <c r="I40" s="633">
        <v>3500</v>
      </c>
      <c r="J40" s="633">
        <v>3500</v>
      </c>
      <c r="K40" s="645">
        <v>91</v>
      </c>
      <c r="L40" s="633">
        <v>2800</v>
      </c>
      <c r="M40" s="634">
        <v>2900</v>
      </c>
      <c r="N40" s="482">
        <v>276</v>
      </c>
      <c r="O40" s="460">
        <v>3593</v>
      </c>
      <c r="P40" s="634">
        <v>3869</v>
      </c>
      <c r="Q40" s="482">
        <v>293</v>
      </c>
      <c r="R40" s="460">
        <v>3360</v>
      </c>
      <c r="S40" s="637">
        <v>3653</v>
      </c>
      <c r="T40" s="336"/>
      <c r="U40" s="336"/>
    </row>
    <row r="41" spans="1:21" s="205" customFormat="1" ht="14.25" customHeight="1">
      <c r="A41" s="639" t="s">
        <v>469</v>
      </c>
      <c r="B41" s="645" t="s">
        <v>60</v>
      </c>
      <c r="C41" s="633" t="s">
        <v>60</v>
      </c>
      <c r="D41" s="634" t="s">
        <v>60</v>
      </c>
      <c r="E41" s="645" t="s">
        <v>60</v>
      </c>
      <c r="F41" s="633" t="s">
        <v>60</v>
      </c>
      <c r="G41" s="634" t="s">
        <v>60</v>
      </c>
      <c r="H41" s="633">
        <v>430</v>
      </c>
      <c r="I41" s="633">
        <v>1400</v>
      </c>
      <c r="J41" s="633">
        <v>1800</v>
      </c>
      <c r="K41" s="645">
        <v>470</v>
      </c>
      <c r="L41" s="633">
        <v>2500</v>
      </c>
      <c r="M41" s="634">
        <v>3000</v>
      </c>
      <c r="N41" s="482">
        <v>339</v>
      </c>
      <c r="O41" s="460">
        <v>3430</v>
      </c>
      <c r="P41" s="634">
        <v>3769</v>
      </c>
      <c r="Q41" s="482">
        <v>1520</v>
      </c>
      <c r="R41" s="460">
        <v>3390</v>
      </c>
      <c r="S41" s="637">
        <v>4910</v>
      </c>
      <c r="T41" s="336"/>
      <c r="U41" s="336"/>
    </row>
    <row r="42" spans="1:21" s="205" customFormat="1" ht="14.25" customHeight="1">
      <c r="A42" s="638" t="s">
        <v>226</v>
      </c>
      <c r="B42" s="646" t="s">
        <v>39</v>
      </c>
      <c r="C42" s="635" t="s">
        <v>39</v>
      </c>
      <c r="D42" s="647" t="s">
        <v>39</v>
      </c>
      <c r="E42" s="645" t="s">
        <v>60</v>
      </c>
      <c r="F42" s="633">
        <v>100</v>
      </c>
      <c r="G42" s="634">
        <v>100</v>
      </c>
      <c r="H42" s="633" t="s">
        <v>60</v>
      </c>
      <c r="I42" s="633">
        <v>260</v>
      </c>
      <c r="J42" s="633">
        <v>260</v>
      </c>
      <c r="K42" s="645" t="s">
        <v>60</v>
      </c>
      <c r="L42" s="633">
        <v>85</v>
      </c>
      <c r="M42" s="634">
        <v>85</v>
      </c>
      <c r="N42" s="645" t="s">
        <v>60</v>
      </c>
      <c r="O42" s="460">
        <v>88</v>
      </c>
      <c r="P42" s="634">
        <v>88</v>
      </c>
      <c r="Q42" s="482">
        <v>2</v>
      </c>
      <c r="R42" s="460">
        <v>37</v>
      </c>
      <c r="S42" s="637">
        <v>39</v>
      </c>
      <c r="T42" s="336"/>
      <c r="U42" s="336"/>
    </row>
    <row r="43" spans="1:21" s="205" customFormat="1" ht="14.25" customHeight="1">
      <c r="A43" s="638" t="s">
        <v>470</v>
      </c>
      <c r="B43" s="646" t="s">
        <v>39</v>
      </c>
      <c r="C43" s="635" t="s">
        <v>39</v>
      </c>
      <c r="D43" s="647" t="s">
        <v>39</v>
      </c>
      <c r="E43" s="645" t="s">
        <v>39</v>
      </c>
      <c r="F43" s="633" t="s">
        <v>39</v>
      </c>
      <c r="G43" s="634">
        <v>190</v>
      </c>
      <c r="H43" s="633" t="s">
        <v>39</v>
      </c>
      <c r="I43" s="633" t="s">
        <v>39</v>
      </c>
      <c r="J43" s="633">
        <v>180</v>
      </c>
      <c r="K43" s="645" t="s">
        <v>39</v>
      </c>
      <c r="L43" s="633" t="s">
        <v>39</v>
      </c>
      <c r="M43" s="634">
        <v>290</v>
      </c>
      <c r="N43" s="482">
        <v>3214</v>
      </c>
      <c r="O43" s="633" t="s">
        <v>60</v>
      </c>
      <c r="P43" s="634">
        <v>3214</v>
      </c>
      <c r="Q43" s="482">
        <v>2582</v>
      </c>
      <c r="R43" s="460">
        <v>400</v>
      </c>
      <c r="S43" s="637">
        <v>2982</v>
      </c>
      <c r="T43" s="336"/>
      <c r="U43" s="336"/>
    </row>
    <row r="44" spans="1:21" s="205" customFormat="1" ht="14.25" customHeight="1">
      <c r="A44" s="638" t="s">
        <v>227</v>
      </c>
      <c r="B44" s="646"/>
      <c r="C44" s="635"/>
      <c r="D44" s="647"/>
      <c r="E44" s="645"/>
      <c r="F44" s="633"/>
      <c r="G44" s="634"/>
      <c r="H44" s="633"/>
      <c r="I44" s="633"/>
      <c r="J44" s="633"/>
      <c r="K44" s="645"/>
      <c r="L44" s="633"/>
      <c r="M44" s="634"/>
      <c r="N44" s="482" t="s">
        <v>60</v>
      </c>
      <c r="O44" s="460" t="s">
        <v>60</v>
      </c>
      <c r="P44" s="637" t="s">
        <v>60</v>
      </c>
      <c r="Q44" s="482">
        <v>248</v>
      </c>
      <c r="R44" s="460">
        <v>52</v>
      </c>
      <c r="S44" s="637">
        <v>300</v>
      </c>
      <c r="T44" s="336"/>
      <c r="U44" s="336"/>
    </row>
    <row r="45" spans="1:21" s="205" customFormat="1" ht="14.25" customHeight="1">
      <c r="A45" s="638" t="s">
        <v>390</v>
      </c>
      <c r="B45" s="646" t="s">
        <v>39</v>
      </c>
      <c r="C45" s="635" t="s">
        <v>39</v>
      </c>
      <c r="D45" s="647" t="s">
        <v>39</v>
      </c>
      <c r="E45" s="645">
        <v>260</v>
      </c>
      <c r="F45" s="633">
        <v>760</v>
      </c>
      <c r="G45" s="634">
        <v>1000</v>
      </c>
      <c r="H45" s="633" t="s">
        <v>60</v>
      </c>
      <c r="I45" s="633" t="s">
        <v>60</v>
      </c>
      <c r="J45" s="633" t="s">
        <v>60</v>
      </c>
      <c r="K45" s="645" t="s">
        <v>60</v>
      </c>
      <c r="L45" s="633" t="s">
        <v>60</v>
      </c>
      <c r="M45" s="634" t="s">
        <v>60</v>
      </c>
      <c r="N45" s="482" t="s">
        <v>60</v>
      </c>
      <c r="O45" s="460" t="s">
        <v>60</v>
      </c>
      <c r="P45" s="637" t="s">
        <v>60</v>
      </c>
      <c r="Q45" s="482" t="s">
        <v>60</v>
      </c>
      <c r="R45" s="460" t="s">
        <v>60</v>
      </c>
      <c r="S45" s="637" t="s">
        <v>60</v>
      </c>
      <c r="T45" s="336"/>
      <c r="U45" s="336"/>
    </row>
    <row r="46" spans="1:21" s="205" customFormat="1" ht="28.5" customHeight="1">
      <c r="A46" s="640" t="s">
        <v>76</v>
      </c>
      <c r="B46" s="648" t="s">
        <v>39</v>
      </c>
      <c r="C46" s="641" t="s">
        <v>39</v>
      </c>
      <c r="D46" s="649" t="s">
        <v>39</v>
      </c>
      <c r="E46" s="650">
        <v>74</v>
      </c>
      <c r="F46" s="642">
        <v>1700</v>
      </c>
      <c r="G46" s="651">
        <v>1800</v>
      </c>
      <c r="H46" s="642">
        <v>14</v>
      </c>
      <c r="I46" s="642">
        <v>1600</v>
      </c>
      <c r="J46" s="642">
        <v>1600</v>
      </c>
      <c r="K46" s="650">
        <v>43</v>
      </c>
      <c r="L46" s="642">
        <v>1500</v>
      </c>
      <c r="M46" s="651">
        <v>1500</v>
      </c>
      <c r="N46" s="550">
        <v>393</v>
      </c>
      <c r="O46" s="557">
        <v>1437</v>
      </c>
      <c r="P46" s="651">
        <v>1830</v>
      </c>
      <c r="Q46" s="550">
        <v>399</v>
      </c>
      <c r="R46" s="557">
        <v>1185</v>
      </c>
      <c r="S46" s="643">
        <v>1584</v>
      </c>
      <c r="T46" s="336"/>
      <c r="U46" s="336"/>
    </row>
    <row r="47" spans="1:19" s="205" customFormat="1" ht="14.25" customHeight="1">
      <c r="A47" s="147"/>
      <c r="B47" s="337"/>
      <c r="C47" s="337"/>
      <c r="D47" s="337"/>
      <c r="E47" s="337"/>
      <c r="F47" s="337"/>
      <c r="G47" s="337"/>
      <c r="H47" s="337"/>
      <c r="I47" s="337"/>
      <c r="J47" s="337"/>
      <c r="K47" s="337"/>
      <c r="L47" s="337"/>
      <c r="M47" s="337"/>
      <c r="N47" s="339"/>
      <c r="O47" s="339"/>
      <c r="P47" s="339"/>
      <c r="Q47" s="339"/>
      <c r="R47" s="339"/>
      <c r="S47" s="339"/>
    </row>
    <row r="48" spans="1:15" ht="12.75">
      <c r="A48" s="341" t="s">
        <v>46</v>
      </c>
      <c r="B48" s="340"/>
      <c r="C48" s="340"/>
      <c r="D48" s="340"/>
      <c r="E48" s="13"/>
      <c r="F48" s="13"/>
      <c r="G48" s="13"/>
      <c r="H48" s="13"/>
      <c r="I48" s="13"/>
      <c r="J48" s="13"/>
      <c r="K48" s="13"/>
      <c r="L48" s="13"/>
      <c r="N48" s="13"/>
      <c r="O48" s="13"/>
    </row>
    <row r="49" spans="1:18" ht="12.75">
      <c r="A49" s="705" t="s">
        <v>209</v>
      </c>
      <c r="B49" s="720"/>
      <c r="C49" s="720"/>
      <c r="D49" s="720"/>
      <c r="E49" s="720"/>
      <c r="F49" s="720"/>
      <c r="G49" s="720"/>
      <c r="H49" s="720"/>
      <c r="I49" s="720"/>
      <c r="J49" s="720"/>
      <c r="K49" s="720"/>
      <c r="L49" s="720"/>
      <c r="M49" s="720"/>
      <c r="N49" s="720"/>
      <c r="O49" s="720"/>
      <c r="P49" s="720"/>
      <c r="Q49" s="720"/>
      <c r="R49" s="720"/>
    </row>
    <row r="50" spans="1:18" ht="12.75">
      <c r="A50" s="705" t="s">
        <v>210</v>
      </c>
      <c r="B50" s="720"/>
      <c r="C50" s="720"/>
      <c r="D50" s="720"/>
      <c r="E50" s="720"/>
      <c r="F50" s="720"/>
      <c r="G50" s="720"/>
      <c r="H50" s="720"/>
      <c r="I50" s="720"/>
      <c r="J50" s="720"/>
      <c r="K50" s="720"/>
      <c r="L50" s="720"/>
      <c r="M50" s="720"/>
      <c r="N50" s="720"/>
      <c r="O50" s="720"/>
      <c r="P50" s="720"/>
      <c r="Q50" s="720"/>
      <c r="R50" s="720"/>
    </row>
    <row r="51" spans="1:18" ht="12.75">
      <c r="A51" s="717" t="s">
        <v>233</v>
      </c>
      <c r="B51" s="718"/>
      <c r="C51" s="718"/>
      <c r="D51" s="718"/>
      <c r="E51" s="718"/>
      <c r="F51" s="718"/>
      <c r="G51" s="718"/>
      <c r="H51" s="718"/>
      <c r="I51" s="718"/>
      <c r="J51" s="89"/>
      <c r="K51" s="89"/>
      <c r="L51" s="305"/>
      <c r="M51" s="305"/>
      <c r="N51" s="305"/>
      <c r="O51" s="305"/>
      <c r="P51" s="305"/>
      <c r="Q51" s="305"/>
      <c r="R51" s="305"/>
    </row>
    <row r="52" spans="1:18" ht="15" customHeight="1">
      <c r="A52" s="717" t="s">
        <v>234</v>
      </c>
      <c r="B52" s="718"/>
      <c r="C52" s="718"/>
      <c r="D52" s="718"/>
      <c r="E52" s="718"/>
      <c r="F52" s="718"/>
      <c r="G52" s="718"/>
      <c r="H52" s="718"/>
      <c r="I52" s="718"/>
      <c r="J52" s="719"/>
      <c r="K52" s="89"/>
      <c r="L52" s="305"/>
      <c r="M52" s="305"/>
      <c r="N52" s="305"/>
      <c r="O52" s="305"/>
      <c r="P52" s="305"/>
      <c r="Q52" s="305"/>
      <c r="R52" s="305"/>
    </row>
    <row r="53" spans="1:18" ht="17.25" customHeight="1">
      <c r="A53" s="301" t="s">
        <v>230</v>
      </c>
      <c r="B53" s="89"/>
      <c r="C53" s="89"/>
      <c r="D53" s="89"/>
      <c r="E53" s="89"/>
      <c r="F53" s="89"/>
      <c r="G53" s="89"/>
      <c r="H53" s="89"/>
      <c r="I53" s="89"/>
      <c r="J53" s="90"/>
      <c r="K53" s="37"/>
      <c r="L53" s="305"/>
      <c r="M53" s="305"/>
      <c r="N53" s="305"/>
      <c r="O53" s="305"/>
      <c r="P53" s="305"/>
      <c r="Q53" s="305"/>
      <c r="R53" s="305"/>
    </row>
    <row r="54" spans="1:18" ht="12.75">
      <c r="A54" s="705" t="s">
        <v>231</v>
      </c>
      <c r="B54" s="720"/>
      <c r="C54" s="720"/>
      <c r="D54" s="720"/>
      <c r="E54" s="720"/>
      <c r="F54" s="720"/>
      <c r="G54" s="720"/>
      <c r="H54" s="720"/>
      <c r="I54" s="720"/>
      <c r="J54" s="720"/>
      <c r="K54" s="720"/>
      <c r="L54" s="720"/>
      <c r="M54" s="720"/>
      <c r="N54" s="720"/>
      <c r="O54" s="720"/>
      <c r="P54" s="720"/>
      <c r="Q54" s="720"/>
      <c r="R54" s="720"/>
    </row>
    <row r="55" spans="1:18" ht="12.75">
      <c r="A55" s="89" t="s">
        <v>232</v>
      </c>
      <c r="B55" s="87"/>
      <c r="C55" s="87"/>
      <c r="D55" s="87"/>
      <c r="E55" s="87"/>
      <c r="F55" s="87"/>
      <c r="G55" s="87"/>
      <c r="H55" s="87"/>
      <c r="I55" s="87"/>
      <c r="J55" s="87"/>
      <c r="K55" s="87"/>
      <c r="L55" s="87"/>
      <c r="M55" s="87"/>
      <c r="N55" s="87"/>
      <c r="O55" s="87"/>
      <c r="P55" s="87"/>
      <c r="Q55" s="87"/>
      <c r="R55" s="87"/>
    </row>
    <row r="56" spans="1:15" ht="12.75">
      <c r="A56" s="140"/>
      <c r="B56" s="320"/>
      <c r="C56" s="320"/>
      <c r="D56" s="320"/>
      <c r="E56" s="13"/>
      <c r="F56" s="13"/>
      <c r="G56" s="13"/>
      <c r="H56" s="13"/>
      <c r="I56" s="13"/>
      <c r="J56" s="13"/>
      <c r="K56" s="13"/>
      <c r="L56" s="13"/>
      <c r="M56" s="13"/>
      <c r="N56" s="13"/>
      <c r="O56" s="13"/>
    </row>
    <row r="57" spans="1:15" ht="12.75">
      <c r="A57" s="140"/>
      <c r="B57" s="320"/>
      <c r="C57" s="320"/>
      <c r="D57" s="320"/>
      <c r="E57" s="13"/>
      <c r="F57" s="13"/>
      <c r="G57" s="13"/>
      <c r="H57" s="13"/>
      <c r="I57" s="13"/>
      <c r="J57" s="13"/>
      <c r="K57" s="13"/>
      <c r="L57" s="13"/>
      <c r="M57" s="13"/>
      <c r="N57" s="13"/>
      <c r="O57" s="13"/>
    </row>
  </sheetData>
  <sheetProtection/>
  <protectedRanges>
    <protectedRange sqref="D52:E52" name="Range1_1_2"/>
    <protectedRange sqref="E49:E50" name="Range1_1_1"/>
  </protectedRanges>
  <mergeCells count="11">
    <mergeCell ref="A50:R50"/>
    <mergeCell ref="A51:I51"/>
    <mergeCell ref="A52:J52"/>
    <mergeCell ref="A54:R54"/>
    <mergeCell ref="A49:R49"/>
    <mergeCell ref="N5:P5"/>
    <mergeCell ref="Q5:S5"/>
    <mergeCell ref="B5:D5"/>
    <mergeCell ref="E5:G5"/>
    <mergeCell ref="H5:J5"/>
    <mergeCell ref="K5:M5"/>
  </mergeCells>
  <hyperlinks>
    <hyperlink ref="A3" location="Index!A1" display="Index"/>
  </hyperlinks>
  <printOptions/>
  <pageMargins left="0.75" right="0.75" top="1" bottom="1" header="0.5" footer="0.5"/>
  <pageSetup fitToHeight="1" fitToWidth="1" horizontalDpi="600" verticalDpi="600" orientation="landscape" paperSize="9" scale="56" r:id="rId2"/>
  <headerFooter alignWithMargins="0">
    <oddHeader>&amp;CTribunal Statistics Quarterly
January to March 2013</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zoomScale="75" zoomScaleNormal="75" zoomScalePageLayoutView="0" workbookViewId="0" topLeftCell="A1">
      <selection activeCell="A1" sqref="A1"/>
    </sheetView>
  </sheetViews>
  <sheetFormatPr defaultColWidth="9.140625" defaultRowHeight="12.75"/>
  <cols>
    <col min="1" max="1" width="57.28125" style="0" customWidth="1"/>
    <col min="2" max="7" width="9.140625" style="2" bestFit="1" customWidth="1"/>
    <col min="8" max="8" width="12.57421875" style="2" customWidth="1"/>
    <col min="9" max="9" width="12.57421875" style="0" customWidth="1"/>
    <col min="10" max="10" width="10.8515625" style="0" customWidth="1"/>
  </cols>
  <sheetData>
    <row r="1" spans="1:7" ht="12.75">
      <c r="A1" s="8" t="s">
        <v>20</v>
      </c>
      <c r="B1" s="8"/>
      <c r="C1" s="8"/>
      <c r="D1" s="8"/>
      <c r="E1" s="9"/>
      <c r="F1" s="9"/>
      <c r="G1" s="9"/>
    </row>
    <row r="2" spans="1:7" ht="12.75">
      <c r="A2" s="4" t="s">
        <v>21</v>
      </c>
      <c r="C2" s="10"/>
      <c r="D2" s="10"/>
      <c r="E2" s="9"/>
      <c r="F2" s="9"/>
      <c r="G2" s="11"/>
    </row>
    <row r="3" spans="1:8" ht="12.75">
      <c r="A3" s="12" t="s">
        <v>22</v>
      </c>
      <c r="B3" s="10"/>
      <c r="H3" s="13"/>
    </row>
    <row r="4" spans="1:8" ht="12.75">
      <c r="A4" s="12"/>
      <c r="B4" s="10"/>
      <c r="H4" s="13"/>
    </row>
    <row r="5" spans="1:10" ht="15" customHeight="1">
      <c r="A5" s="711" t="s">
        <v>32</v>
      </c>
      <c r="B5" s="383" t="s">
        <v>23</v>
      </c>
      <c r="C5" s="41" t="s">
        <v>24</v>
      </c>
      <c r="D5" s="383" t="s">
        <v>25</v>
      </c>
      <c r="E5" s="22" t="s">
        <v>26</v>
      </c>
      <c r="F5" s="388" t="s">
        <v>27</v>
      </c>
      <c r="G5" s="22" t="s">
        <v>28</v>
      </c>
      <c r="H5" s="707" t="s">
        <v>29</v>
      </c>
      <c r="I5" s="709" t="s">
        <v>30</v>
      </c>
      <c r="J5" s="714" t="s">
        <v>31</v>
      </c>
    </row>
    <row r="6" spans="1:10" ht="25.5">
      <c r="A6" s="712"/>
      <c r="B6" s="375" t="s">
        <v>33</v>
      </c>
      <c r="C6" s="43" t="s">
        <v>34</v>
      </c>
      <c r="D6" s="375" t="s">
        <v>34</v>
      </c>
      <c r="E6" s="43" t="s">
        <v>34</v>
      </c>
      <c r="F6" s="375" t="s">
        <v>33</v>
      </c>
      <c r="G6" s="43" t="s">
        <v>33</v>
      </c>
      <c r="H6" s="708"/>
      <c r="I6" s="710"/>
      <c r="J6" s="715"/>
    </row>
    <row r="7" spans="1:10" ht="25.5" customHeight="1">
      <c r="A7" s="96" t="s">
        <v>35</v>
      </c>
      <c r="B7" s="384">
        <v>652187</v>
      </c>
      <c r="C7" s="297">
        <v>649221</v>
      </c>
      <c r="D7" s="384">
        <v>806813</v>
      </c>
      <c r="E7" s="297">
        <v>840169</v>
      </c>
      <c r="F7" s="384">
        <v>749400</v>
      </c>
      <c r="G7" s="297">
        <v>874164</v>
      </c>
      <c r="H7" s="389">
        <f>(G7-B7)/B7</f>
        <v>0.3403579034847367</v>
      </c>
      <c r="I7" s="364">
        <f>(G7-F7)/F7</f>
        <v>0.1664851881505204</v>
      </c>
      <c r="J7" s="390">
        <f>G7/$G$7</f>
        <v>1</v>
      </c>
    </row>
    <row r="8" spans="1:10" ht="18" customHeight="1">
      <c r="A8" s="44" t="s">
        <v>208</v>
      </c>
      <c r="B8" s="385">
        <v>184683</v>
      </c>
      <c r="C8" s="49">
        <v>205891</v>
      </c>
      <c r="D8" s="385">
        <v>172649</v>
      </c>
      <c r="E8" s="49">
        <v>146104</v>
      </c>
      <c r="F8" s="385">
        <v>122371</v>
      </c>
      <c r="G8" s="49">
        <v>103923</v>
      </c>
      <c r="H8" s="391">
        <f>(G8-B8)/B8</f>
        <v>-0.4372898425951495</v>
      </c>
      <c r="I8" s="50">
        <f aca="true" t="shared" si="0" ref="I8:I15">(G8-F8)/F8</f>
        <v>-0.1507546722671221</v>
      </c>
      <c r="J8" s="392">
        <f aca="true" t="shared" si="1" ref="J8:J15">G8/$G$7</f>
        <v>0.11888272681098741</v>
      </c>
    </row>
    <row r="9" spans="1:10" ht="15" customHeight="1">
      <c r="A9" s="45" t="s">
        <v>36</v>
      </c>
      <c r="B9" s="386">
        <v>1841</v>
      </c>
      <c r="C9" s="18">
        <v>1794</v>
      </c>
      <c r="D9" s="386">
        <v>1963</v>
      </c>
      <c r="E9" s="18">
        <v>2048</v>
      </c>
      <c r="F9" s="386">
        <v>2172</v>
      </c>
      <c r="G9" s="18">
        <v>2296</v>
      </c>
      <c r="H9" s="393">
        <f>(G9-B9)/B9</f>
        <v>0.24714828897338403</v>
      </c>
      <c r="I9" s="19">
        <f t="shared" si="0"/>
        <v>0.0570902394106814</v>
      </c>
      <c r="J9" s="394">
        <f t="shared" si="1"/>
        <v>0.0026265094421641707</v>
      </c>
    </row>
    <row r="10" spans="1:10" ht="15" customHeight="1">
      <c r="A10" s="45" t="s">
        <v>37</v>
      </c>
      <c r="B10" s="386">
        <v>189303</v>
      </c>
      <c r="C10" s="18">
        <v>151028</v>
      </c>
      <c r="D10" s="386">
        <v>236103</v>
      </c>
      <c r="E10" s="18">
        <v>218096</v>
      </c>
      <c r="F10" s="386">
        <v>186331</v>
      </c>
      <c r="G10" s="18">
        <v>191541</v>
      </c>
      <c r="H10" s="393">
        <f>(G10-B10)/B10</f>
        <v>0.011822316603540356</v>
      </c>
      <c r="I10" s="19">
        <f t="shared" si="0"/>
        <v>0.02796099414482829</v>
      </c>
      <c r="J10" s="394">
        <f t="shared" si="1"/>
        <v>0.21911334715225061</v>
      </c>
    </row>
    <row r="11" spans="1:10" ht="15" customHeight="1">
      <c r="A11" s="46" t="s">
        <v>38</v>
      </c>
      <c r="B11" s="386" t="s">
        <v>39</v>
      </c>
      <c r="C11" s="18">
        <v>62370</v>
      </c>
      <c r="D11" s="386">
        <v>71280</v>
      </c>
      <c r="E11" s="18">
        <v>60591</v>
      </c>
      <c r="F11" s="386">
        <v>59247</v>
      </c>
      <c r="G11" s="18">
        <v>54704</v>
      </c>
      <c r="H11" s="395" t="s">
        <v>39</v>
      </c>
      <c r="I11" s="19">
        <f t="shared" si="0"/>
        <v>-0.0766789879656354</v>
      </c>
      <c r="J11" s="396">
        <f t="shared" si="1"/>
        <v>0.06257864656975122</v>
      </c>
    </row>
    <row r="12" spans="1:10" ht="15" customHeight="1">
      <c r="A12" s="46" t="s">
        <v>40</v>
      </c>
      <c r="B12" s="386" t="s">
        <v>39</v>
      </c>
      <c r="C12" s="18">
        <v>88658</v>
      </c>
      <c r="D12" s="386">
        <v>164823</v>
      </c>
      <c r="E12" s="18">
        <v>157505</v>
      </c>
      <c r="F12" s="386">
        <v>127084</v>
      </c>
      <c r="G12" s="18">
        <v>136837</v>
      </c>
      <c r="H12" s="395" t="s">
        <v>39</v>
      </c>
      <c r="I12" s="19">
        <f t="shared" si="0"/>
        <v>0.07674451543860754</v>
      </c>
      <c r="J12" s="396">
        <f t="shared" si="1"/>
        <v>0.15653470058249938</v>
      </c>
    </row>
    <row r="13" spans="1:10" ht="15" customHeight="1">
      <c r="A13" s="45" t="s">
        <v>41</v>
      </c>
      <c r="B13" s="386">
        <v>229123</v>
      </c>
      <c r="C13" s="18">
        <v>242825</v>
      </c>
      <c r="D13" s="386">
        <v>339213</v>
      </c>
      <c r="E13" s="18">
        <v>418476</v>
      </c>
      <c r="F13" s="386">
        <v>370797</v>
      </c>
      <c r="G13" s="18">
        <v>507131</v>
      </c>
      <c r="H13" s="393">
        <f>(G13-B13)/B13</f>
        <v>1.2133570178463096</v>
      </c>
      <c r="I13" s="19">
        <f t="shared" si="0"/>
        <v>0.3676782713991753</v>
      </c>
      <c r="J13" s="394">
        <f t="shared" si="1"/>
        <v>0.5801325609382221</v>
      </c>
    </row>
    <row r="14" spans="1:10" ht="15" customHeight="1">
      <c r="A14" s="45" t="s">
        <v>42</v>
      </c>
      <c r="B14" s="386">
        <v>21849</v>
      </c>
      <c r="C14" s="18">
        <v>22652</v>
      </c>
      <c r="D14" s="386">
        <v>25233</v>
      </c>
      <c r="E14" s="18">
        <v>25734</v>
      </c>
      <c r="F14" s="386">
        <v>29601</v>
      </c>
      <c r="G14" s="18">
        <v>28969</v>
      </c>
      <c r="H14" s="393">
        <f>(G14-B14)/B14</f>
        <v>0.3258730376676278</v>
      </c>
      <c r="I14" s="19">
        <f t="shared" si="0"/>
        <v>-0.02135063004628222</v>
      </c>
      <c r="J14" s="394">
        <f t="shared" si="1"/>
        <v>0.03313909060542415</v>
      </c>
    </row>
    <row r="15" spans="1:10" ht="15" customHeight="1">
      <c r="A15" s="55" t="s">
        <v>43</v>
      </c>
      <c r="B15" s="387">
        <v>25388</v>
      </c>
      <c r="C15" s="20">
        <v>25031</v>
      </c>
      <c r="D15" s="387">
        <v>31652</v>
      </c>
      <c r="E15" s="20">
        <v>29711</v>
      </c>
      <c r="F15" s="387">
        <v>38128</v>
      </c>
      <c r="G15" s="20">
        <v>40304</v>
      </c>
      <c r="H15" s="397">
        <f>(G15-B15)/B15</f>
        <v>0.587521663778163</v>
      </c>
      <c r="I15" s="21">
        <f t="shared" si="0"/>
        <v>0.0570709190096517</v>
      </c>
      <c r="J15" s="398">
        <f t="shared" si="1"/>
        <v>0.046105765050951535</v>
      </c>
    </row>
    <row r="16" spans="1:10" ht="15" customHeight="1">
      <c r="A16" s="45"/>
      <c r="B16" s="47"/>
      <c r="C16" s="47"/>
      <c r="D16" s="47"/>
      <c r="E16" s="47"/>
      <c r="F16" s="47"/>
      <c r="G16" s="47"/>
      <c r="H16" s="13"/>
      <c r="I16" s="17"/>
      <c r="J16" s="17"/>
    </row>
    <row r="17" spans="1:10" ht="15" customHeight="1">
      <c r="A17" s="711" t="s">
        <v>48</v>
      </c>
      <c r="B17" s="383" t="s">
        <v>23</v>
      </c>
      <c r="C17" s="41" t="s">
        <v>24</v>
      </c>
      <c r="D17" s="383" t="s">
        <v>25</v>
      </c>
      <c r="E17" s="22" t="s">
        <v>26</v>
      </c>
      <c r="F17" s="388" t="s">
        <v>27</v>
      </c>
      <c r="G17" s="22" t="s">
        <v>28</v>
      </c>
      <c r="H17" s="707" t="s">
        <v>29</v>
      </c>
      <c r="I17" s="709" t="s">
        <v>30</v>
      </c>
      <c r="J17" s="714" t="s">
        <v>31</v>
      </c>
    </row>
    <row r="18" spans="1:10" ht="30.75" customHeight="1">
      <c r="A18" s="712"/>
      <c r="B18" s="375" t="s">
        <v>33</v>
      </c>
      <c r="C18" s="43" t="s">
        <v>34</v>
      </c>
      <c r="D18" s="375" t="s">
        <v>34</v>
      </c>
      <c r="E18" s="43" t="s">
        <v>34</v>
      </c>
      <c r="F18" s="375" t="s">
        <v>33</v>
      </c>
      <c r="G18" s="43" t="s">
        <v>33</v>
      </c>
      <c r="H18" s="708"/>
      <c r="I18" s="710"/>
      <c r="J18" s="715"/>
    </row>
    <row r="19" spans="1:10" ht="25.5" customHeight="1">
      <c r="A19" s="96" t="s">
        <v>35</v>
      </c>
      <c r="B19" s="384">
        <v>553561</v>
      </c>
      <c r="C19" s="297">
        <v>570904</v>
      </c>
      <c r="D19" s="384">
        <v>650073</v>
      </c>
      <c r="E19" s="297">
        <v>722044</v>
      </c>
      <c r="F19" s="384">
        <v>739917</v>
      </c>
      <c r="G19" s="297">
        <v>740605</v>
      </c>
      <c r="H19" s="389">
        <f>(G19-B19)/B19</f>
        <v>0.3378923009388306</v>
      </c>
      <c r="I19" s="364">
        <f>(G19-F19)/F19</f>
        <v>0.0009298340219240806</v>
      </c>
      <c r="J19" s="390">
        <f>G19/$G$19</f>
        <v>1</v>
      </c>
    </row>
    <row r="20" spans="1:10" ht="18" customHeight="1">
      <c r="A20" s="44" t="s">
        <v>208</v>
      </c>
      <c r="B20" s="385">
        <v>172093</v>
      </c>
      <c r="C20" s="49">
        <v>183307</v>
      </c>
      <c r="D20" s="385">
        <v>207354</v>
      </c>
      <c r="E20" s="49">
        <v>162204</v>
      </c>
      <c r="F20" s="385">
        <v>132649</v>
      </c>
      <c r="G20" s="49">
        <v>98733</v>
      </c>
      <c r="H20" s="391">
        <f>(G20-B20)/B20</f>
        <v>-0.42628113868664036</v>
      </c>
      <c r="I20" s="50">
        <f aca="true" t="shared" si="2" ref="I20:I27">(G20-F20)/F20</f>
        <v>-0.25568228935008935</v>
      </c>
      <c r="J20" s="392">
        <f aca="true" t="shared" si="3" ref="J20:J27">G20/$G$19</f>
        <v>0.13331397978679593</v>
      </c>
    </row>
    <row r="21" spans="1:10" ht="15" customHeight="1">
      <c r="A21" s="45" t="s">
        <v>36</v>
      </c>
      <c r="B21" s="386">
        <v>666</v>
      </c>
      <c r="C21" s="18">
        <v>604</v>
      </c>
      <c r="D21" s="386">
        <v>574</v>
      </c>
      <c r="E21" s="18">
        <v>2003</v>
      </c>
      <c r="F21" s="386">
        <v>2217</v>
      </c>
      <c r="G21" s="18">
        <v>2155</v>
      </c>
      <c r="H21" s="393">
        <f>(G21-B21)/B21</f>
        <v>2.235735735735736</v>
      </c>
      <c r="I21" s="19">
        <f t="shared" si="2"/>
        <v>-0.02796571944068561</v>
      </c>
      <c r="J21" s="394">
        <f t="shared" si="3"/>
        <v>0.0029097832177746572</v>
      </c>
    </row>
    <row r="22" spans="1:10" ht="15" customHeight="1">
      <c r="A22" s="45" t="s">
        <v>37</v>
      </c>
      <c r="B22" s="386">
        <v>81857</v>
      </c>
      <c r="C22" s="18">
        <v>92018</v>
      </c>
      <c r="D22" s="386">
        <v>112364</v>
      </c>
      <c r="E22" s="18">
        <v>122792</v>
      </c>
      <c r="F22" s="386">
        <v>110769</v>
      </c>
      <c r="G22" s="18">
        <v>107420</v>
      </c>
      <c r="H22" s="393">
        <f>(G22-B22)/B22</f>
        <v>0.3122885031212969</v>
      </c>
      <c r="I22" s="19">
        <f t="shared" si="2"/>
        <v>-0.030234090765466872</v>
      </c>
      <c r="J22" s="394">
        <f t="shared" si="3"/>
        <v>0.14504357923589498</v>
      </c>
    </row>
    <row r="23" spans="1:10" ht="15" customHeight="1">
      <c r="A23" s="46" t="s">
        <v>38</v>
      </c>
      <c r="B23" s="386" t="s">
        <v>39</v>
      </c>
      <c r="C23" s="18" t="s">
        <v>39</v>
      </c>
      <c r="D23" s="386">
        <v>65018</v>
      </c>
      <c r="E23" s="18">
        <v>62887</v>
      </c>
      <c r="F23" s="386">
        <v>59402</v>
      </c>
      <c r="G23" s="18">
        <v>56011</v>
      </c>
      <c r="H23" s="395" t="s">
        <v>39</v>
      </c>
      <c r="I23" s="19">
        <f t="shared" si="2"/>
        <v>-0.05708562001279418</v>
      </c>
      <c r="J23" s="396">
        <f t="shared" si="3"/>
        <v>0.07562870896091708</v>
      </c>
    </row>
    <row r="24" spans="1:10" ht="15" customHeight="1">
      <c r="A24" s="46" t="s">
        <v>40</v>
      </c>
      <c r="B24" s="386" t="s">
        <v>39</v>
      </c>
      <c r="C24" s="18" t="s">
        <v>39</v>
      </c>
      <c r="D24" s="386">
        <v>47346</v>
      </c>
      <c r="E24" s="18">
        <v>59905</v>
      </c>
      <c r="F24" s="386">
        <v>51367</v>
      </c>
      <c r="G24" s="18">
        <v>51409</v>
      </c>
      <c r="H24" s="395" t="s">
        <v>39</v>
      </c>
      <c r="I24" s="19">
        <f t="shared" si="2"/>
        <v>0.0008176455701131076</v>
      </c>
      <c r="J24" s="396">
        <f t="shared" si="3"/>
        <v>0.06941487027497789</v>
      </c>
    </row>
    <row r="25" spans="1:10" ht="15" customHeight="1">
      <c r="A25" s="45" t="s">
        <v>41</v>
      </c>
      <c r="B25" s="386">
        <v>256565</v>
      </c>
      <c r="C25" s="18">
        <v>245479</v>
      </c>
      <c r="D25" s="386">
        <v>279264</v>
      </c>
      <c r="E25" s="18">
        <v>380220</v>
      </c>
      <c r="F25" s="386">
        <v>433633</v>
      </c>
      <c r="G25" s="18">
        <v>465497</v>
      </c>
      <c r="H25" s="393">
        <f>(G25-B25)/B25</f>
        <v>0.8143433437920216</v>
      </c>
      <c r="I25" s="19">
        <f t="shared" si="2"/>
        <v>0.0734814924140921</v>
      </c>
      <c r="J25" s="394">
        <f t="shared" si="3"/>
        <v>0.6285361292456842</v>
      </c>
    </row>
    <row r="26" spans="1:10" ht="15" customHeight="1">
      <c r="A26" s="45" t="s">
        <v>42</v>
      </c>
      <c r="B26" s="386">
        <v>18299</v>
      </c>
      <c r="C26" s="18">
        <v>24485</v>
      </c>
      <c r="D26" s="386">
        <v>24993</v>
      </c>
      <c r="E26" s="18">
        <v>26214</v>
      </c>
      <c r="F26" s="386">
        <v>28181</v>
      </c>
      <c r="G26" s="18">
        <v>29181</v>
      </c>
      <c r="H26" s="393">
        <f>(G26-B26)/B26</f>
        <v>0.5946773047707525</v>
      </c>
      <c r="I26" s="19">
        <f t="shared" si="2"/>
        <v>0.03548490117455023</v>
      </c>
      <c r="J26" s="394">
        <f t="shared" si="3"/>
        <v>0.0394015703377644</v>
      </c>
    </row>
    <row r="27" spans="1:10" ht="15" customHeight="1">
      <c r="A27" s="55" t="s">
        <v>43</v>
      </c>
      <c r="B27" s="387">
        <v>24081</v>
      </c>
      <c r="C27" s="20">
        <v>25011</v>
      </c>
      <c r="D27" s="387">
        <v>25524</v>
      </c>
      <c r="E27" s="20">
        <v>28611</v>
      </c>
      <c r="F27" s="387">
        <v>32468</v>
      </c>
      <c r="G27" s="20">
        <v>37619</v>
      </c>
      <c r="H27" s="397">
        <f>(G27-B27)/B27</f>
        <v>0.5621859557327353</v>
      </c>
      <c r="I27" s="21">
        <f t="shared" si="2"/>
        <v>0.15864851546137734</v>
      </c>
      <c r="J27" s="398">
        <f t="shared" si="3"/>
        <v>0.050794958176085765</v>
      </c>
    </row>
    <row r="28" spans="1:10" ht="12.75">
      <c r="A28" s="17"/>
      <c r="B28" s="13"/>
      <c r="C28" s="13"/>
      <c r="D28" s="13"/>
      <c r="E28" s="13"/>
      <c r="F28" s="13"/>
      <c r="G28" s="13"/>
      <c r="H28" s="13"/>
      <c r="I28" s="17"/>
      <c r="J28" s="17"/>
    </row>
    <row r="29" spans="1:10" ht="12.75" customHeight="1">
      <c r="A29" s="711" t="s">
        <v>451</v>
      </c>
      <c r="B29" s="383" t="s">
        <v>23</v>
      </c>
      <c r="C29" s="41" t="s">
        <v>24</v>
      </c>
      <c r="D29" s="383" t="s">
        <v>25</v>
      </c>
      <c r="E29" s="22" t="s">
        <v>26</v>
      </c>
      <c r="F29" s="388" t="s">
        <v>27</v>
      </c>
      <c r="G29" s="22" t="s">
        <v>28</v>
      </c>
      <c r="H29" s="707" t="s">
        <v>29</v>
      </c>
      <c r="I29" s="709" t="s">
        <v>30</v>
      </c>
      <c r="J29" s="714" t="s">
        <v>31</v>
      </c>
    </row>
    <row r="30" spans="1:10" ht="25.5">
      <c r="A30" s="712"/>
      <c r="B30" s="375" t="s">
        <v>33</v>
      </c>
      <c r="C30" s="43" t="s">
        <v>34</v>
      </c>
      <c r="D30" s="375" t="s">
        <v>34</v>
      </c>
      <c r="E30" s="43" t="s">
        <v>34</v>
      </c>
      <c r="F30" s="375" t="s">
        <v>33</v>
      </c>
      <c r="G30" s="43" t="s">
        <v>33</v>
      </c>
      <c r="H30" s="708"/>
      <c r="I30" s="710"/>
      <c r="J30" s="715"/>
    </row>
    <row r="31" spans="1:10" ht="26.25" customHeight="1">
      <c r="A31" s="44" t="s">
        <v>35</v>
      </c>
      <c r="B31" s="399">
        <v>364557</v>
      </c>
      <c r="C31" s="399">
        <v>462526</v>
      </c>
      <c r="D31" s="399">
        <v>627688</v>
      </c>
      <c r="E31" s="399">
        <v>751284</v>
      </c>
      <c r="F31" s="399">
        <v>756176</v>
      </c>
      <c r="G31" s="51">
        <v>897821</v>
      </c>
      <c r="H31" s="402">
        <f>(G31-B31)/B31</f>
        <v>1.4627726254056292</v>
      </c>
      <c r="I31" s="40">
        <f>(G31-F31)/F31</f>
        <v>0.18731750280358012</v>
      </c>
      <c r="J31" s="403">
        <f>G31/$G$31</f>
        <v>1</v>
      </c>
    </row>
    <row r="32" spans="1:10" ht="17.25" customHeight="1">
      <c r="A32" s="44" t="s">
        <v>208</v>
      </c>
      <c r="B32" s="400">
        <v>63384</v>
      </c>
      <c r="C32" s="400">
        <v>88434</v>
      </c>
      <c r="D32" s="400">
        <v>58019</v>
      </c>
      <c r="E32" s="400">
        <v>42394</v>
      </c>
      <c r="F32" s="400">
        <v>28911</v>
      </c>
      <c r="G32" s="54">
        <v>40322</v>
      </c>
      <c r="H32" s="391">
        <f>(G32-B32)/B32</f>
        <v>-0.36384576549286884</v>
      </c>
      <c r="I32" s="50">
        <f aca="true" t="shared" si="4" ref="I32:I39">(G32-F32)/F32</f>
        <v>0.39469406108401645</v>
      </c>
      <c r="J32" s="392">
        <f aca="true" t="shared" si="5" ref="J32:J39">G32/$G$31</f>
        <v>0.04491095663834996</v>
      </c>
    </row>
    <row r="33" spans="1:10" ht="12.75">
      <c r="A33" s="45" t="s">
        <v>36</v>
      </c>
      <c r="B33" s="401" t="s">
        <v>39</v>
      </c>
      <c r="C33" s="23" t="s">
        <v>60</v>
      </c>
      <c r="D33" s="401" t="s">
        <v>60</v>
      </c>
      <c r="E33" s="23">
        <v>369</v>
      </c>
      <c r="F33" s="401">
        <v>358</v>
      </c>
      <c r="G33" s="23">
        <v>417</v>
      </c>
      <c r="H33" s="395" t="s">
        <v>39</v>
      </c>
      <c r="I33" s="19">
        <f t="shared" si="4"/>
        <v>0.164804469273743</v>
      </c>
      <c r="J33" s="394">
        <f t="shared" si="5"/>
        <v>0.000464457837364018</v>
      </c>
    </row>
    <row r="34" spans="1:10" ht="12.75">
      <c r="A34" s="45" t="s">
        <v>37</v>
      </c>
      <c r="B34" s="401">
        <v>239255</v>
      </c>
      <c r="C34" s="401">
        <v>290248</v>
      </c>
      <c r="D34" s="401">
        <v>404835</v>
      </c>
      <c r="E34" s="401">
        <v>484255</v>
      </c>
      <c r="F34" s="401">
        <v>540765</v>
      </c>
      <c r="G34" s="23">
        <v>609251</v>
      </c>
      <c r="H34" s="393">
        <f>(G34-B34)/B34</f>
        <v>1.5464504399072119</v>
      </c>
      <c r="I34" s="19">
        <f t="shared" si="4"/>
        <v>0.12664651003670727</v>
      </c>
      <c r="J34" s="394">
        <f t="shared" si="5"/>
        <v>0.6785884936975187</v>
      </c>
    </row>
    <row r="35" spans="1:10" ht="12.75">
      <c r="A35" s="46" t="s">
        <v>38</v>
      </c>
      <c r="B35" s="401">
        <v>22463</v>
      </c>
      <c r="C35" s="401">
        <v>29822</v>
      </c>
      <c r="D35" s="401">
        <v>33845</v>
      </c>
      <c r="E35" s="401">
        <v>28455</v>
      </c>
      <c r="F35" s="401">
        <v>26502</v>
      </c>
      <c r="G35" s="23">
        <v>23529</v>
      </c>
      <c r="H35" s="393">
        <f>(G35-B35)/B35</f>
        <v>0.04745581623113564</v>
      </c>
      <c r="I35" s="19">
        <f t="shared" si="4"/>
        <v>-0.11218021281412724</v>
      </c>
      <c r="J35" s="396">
        <f t="shared" si="5"/>
        <v>0.026206782866517935</v>
      </c>
    </row>
    <row r="36" spans="1:10" ht="12.75">
      <c r="A36" s="46" t="s">
        <v>40</v>
      </c>
      <c r="B36" s="401">
        <v>216792</v>
      </c>
      <c r="C36" s="401">
        <v>260426</v>
      </c>
      <c r="D36" s="401">
        <v>370990</v>
      </c>
      <c r="E36" s="401">
        <v>455800</v>
      </c>
      <c r="F36" s="401">
        <v>514263</v>
      </c>
      <c r="G36" s="23">
        <v>585722</v>
      </c>
      <c r="H36" s="393">
        <f>(G36-B36)/B36</f>
        <v>1.7017694379866415</v>
      </c>
      <c r="I36" s="19">
        <f t="shared" si="4"/>
        <v>0.13895419269906642</v>
      </c>
      <c r="J36" s="396">
        <f t="shared" si="5"/>
        <v>0.6523817108310008</v>
      </c>
    </row>
    <row r="37" spans="1:10" ht="12.75">
      <c r="A37" s="45" t="s">
        <v>41</v>
      </c>
      <c r="B37" s="401">
        <v>44516</v>
      </c>
      <c r="C37" s="401">
        <v>66383</v>
      </c>
      <c r="D37" s="401">
        <v>138822</v>
      </c>
      <c r="E37" s="401">
        <v>194150</v>
      </c>
      <c r="F37" s="401">
        <v>145208</v>
      </c>
      <c r="G37" s="23">
        <v>204304</v>
      </c>
      <c r="H37" s="393">
        <f>(G37-B37)/B37</f>
        <v>3.5894509839158952</v>
      </c>
      <c r="I37" s="19">
        <f t="shared" si="4"/>
        <v>0.4069748223238389</v>
      </c>
      <c r="J37" s="394">
        <f t="shared" si="5"/>
        <v>0.22755538130651878</v>
      </c>
    </row>
    <row r="38" spans="1:10" ht="12.75">
      <c r="A38" s="45" t="s">
        <v>42</v>
      </c>
      <c r="B38" s="401" t="s">
        <v>39</v>
      </c>
      <c r="C38" s="401" t="s">
        <v>39</v>
      </c>
      <c r="D38" s="401">
        <v>4836</v>
      </c>
      <c r="E38" s="401">
        <v>4457</v>
      </c>
      <c r="F38" s="401">
        <v>4356</v>
      </c>
      <c r="G38" s="23">
        <v>4139</v>
      </c>
      <c r="H38" s="395" t="s">
        <v>39</v>
      </c>
      <c r="I38" s="19">
        <f t="shared" si="4"/>
        <v>-0.049816345270890725</v>
      </c>
      <c r="J38" s="394">
        <f t="shared" si="5"/>
        <v>0.004610050332972831</v>
      </c>
    </row>
    <row r="39" spans="1:10" ht="12.75">
      <c r="A39" s="55" t="s">
        <v>43</v>
      </c>
      <c r="B39" s="387">
        <v>17402</v>
      </c>
      <c r="C39" s="20">
        <v>17461</v>
      </c>
      <c r="D39" s="387">
        <v>21176</v>
      </c>
      <c r="E39" s="20">
        <v>25659</v>
      </c>
      <c r="F39" s="387">
        <v>36578</v>
      </c>
      <c r="G39" s="20">
        <v>39388</v>
      </c>
      <c r="H39" s="397">
        <f>(G39-B39)/B39</f>
        <v>1.2634179979312723</v>
      </c>
      <c r="I39" s="21">
        <f t="shared" si="4"/>
        <v>0.07682213352288261</v>
      </c>
      <c r="J39" s="398">
        <f t="shared" si="5"/>
        <v>0.04387066018727564</v>
      </c>
    </row>
    <row r="40" spans="1:9" ht="21" customHeight="1">
      <c r="A40" s="24" t="s">
        <v>44</v>
      </c>
      <c r="B40" s="25"/>
      <c r="C40" s="25"/>
      <c r="D40" s="26"/>
      <c r="E40" s="26"/>
      <c r="F40" s="27"/>
      <c r="G40" s="28"/>
      <c r="H40" s="27"/>
      <c r="I40" s="27"/>
    </row>
    <row r="41" spans="1:9" ht="12.75">
      <c r="A41" s="716" t="s">
        <v>45</v>
      </c>
      <c r="B41" s="716"/>
      <c r="C41" s="716"/>
      <c r="D41" s="716"/>
      <c r="E41" s="716"/>
      <c r="F41" s="29"/>
      <c r="G41" s="29"/>
      <c r="H41" s="30"/>
      <c r="I41" s="31"/>
    </row>
    <row r="42" spans="1:9" ht="21" customHeight="1">
      <c r="A42" s="36" t="s">
        <v>46</v>
      </c>
      <c r="B42" s="33"/>
      <c r="C42" s="33"/>
      <c r="D42" s="33"/>
      <c r="E42" s="34"/>
      <c r="F42" s="34"/>
      <c r="G42" s="35"/>
      <c r="H42" s="35"/>
      <c r="I42" s="35"/>
    </row>
    <row r="43" spans="1:10" ht="12.75">
      <c r="A43" s="705" t="s">
        <v>209</v>
      </c>
      <c r="B43" s="705"/>
      <c r="C43" s="705"/>
      <c r="D43" s="705"/>
      <c r="E43" s="705"/>
      <c r="F43" s="705"/>
      <c r="G43" s="705"/>
      <c r="H43" s="705"/>
      <c r="I43" s="705"/>
      <c r="J43" s="713"/>
    </row>
    <row r="44" spans="1:10" ht="12.75">
      <c r="A44" s="705" t="s">
        <v>210</v>
      </c>
      <c r="B44" s="713"/>
      <c r="C44" s="713"/>
      <c r="D44" s="713"/>
      <c r="E44" s="713"/>
      <c r="F44" s="713"/>
      <c r="G44" s="713"/>
      <c r="H44" s="713"/>
      <c r="I44" s="713"/>
      <c r="J44" s="713"/>
    </row>
    <row r="45" spans="1:9" ht="12.75">
      <c r="A45" s="37"/>
      <c r="B45" s="37"/>
      <c r="C45" s="37"/>
      <c r="D45" s="37"/>
      <c r="E45" s="37"/>
      <c r="F45" s="37"/>
      <c r="G45" s="37"/>
      <c r="H45" s="37"/>
      <c r="I45" s="35"/>
    </row>
    <row r="46" spans="1:9" ht="12.75">
      <c r="A46" s="705" t="s">
        <v>47</v>
      </c>
      <c r="B46" s="706"/>
      <c r="C46" s="706"/>
      <c r="D46" s="706"/>
      <c r="E46" s="706"/>
      <c r="F46" s="706"/>
      <c r="G46" s="706"/>
      <c r="H46" s="706"/>
      <c r="I46" s="706"/>
    </row>
  </sheetData>
  <sheetProtection/>
  <protectedRanges>
    <protectedRange sqref="E5 B6:G6 E17 B18:G18 E29 B30:G30" name="Range1"/>
    <protectedRange sqref="B19:E19" name="Range1_1_1"/>
    <protectedRange sqref="E42:F42" name="Range1_1"/>
    <protectedRange sqref="E43:E44" name="Range1_1_1_1"/>
  </protectedRanges>
  <mergeCells count="16">
    <mergeCell ref="J5:J6"/>
    <mergeCell ref="H17:H18"/>
    <mergeCell ref="I17:I18"/>
    <mergeCell ref="J17:J18"/>
    <mergeCell ref="A5:A6"/>
    <mergeCell ref="A17:A18"/>
    <mergeCell ref="H5:H6"/>
    <mergeCell ref="I5:I6"/>
    <mergeCell ref="A46:I46"/>
    <mergeCell ref="H29:H30"/>
    <mergeCell ref="I29:I30"/>
    <mergeCell ref="A29:A30"/>
    <mergeCell ref="A43:J43"/>
    <mergeCell ref="A44:J44"/>
    <mergeCell ref="J29:J30"/>
    <mergeCell ref="A41:E41"/>
  </mergeCells>
  <hyperlinks>
    <hyperlink ref="A3" location="Index!A1" display="Index"/>
  </hyperlinks>
  <printOptions/>
  <pageMargins left="0.75" right="0.75" top="1" bottom="1" header="0.5" footer="0.5"/>
  <pageSetup fitToHeight="1" fitToWidth="1" horizontalDpi="600" verticalDpi="600" orientation="landscape" paperSize="9" scale="60" r:id="rId1"/>
  <headerFooter alignWithMargins="0">
    <oddHeader>&amp;CTribunal Statistics Quarterly
January to March 2013</oddHeader>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M55"/>
  <sheetViews>
    <sheetView zoomScale="85" zoomScaleNormal="85" zoomScalePageLayoutView="0" workbookViewId="0" topLeftCell="A1">
      <selection activeCell="A1" sqref="A1"/>
    </sheetView>
  </sheetViews>
  <sheetFormatPr defaultColWidth="9.140625" defaultRowHeight="12.75"/>
  <cols>
    <col min="1" max="1" width="54.8515625" style="335" customWidth="1"/>
    <col min="2" max="2" width="9.140625" style="17" customWidth="1"/>
    <col min="13" max="13" width="9.28125" style="0" bestFit="1" customWidth="1"/>
  </cols>
  <sheetData>
    <row r="1" spans="1:13" ht="12.75">
      <c r="A1" s="161" t="s">
        <v>391</v>
      </c>
      <c r="C1" s="17"/>
      <c r="D1" s="17"/>
      <c r="E1" s="17"/>
      <c r="F1" s="17"/>
      <c r="G1" s="17"/>
      <c r="H1" s="17"/>
      <c r="I1" s="17"/>
      <c r="J1" s="17"/>
      <c r="K1" s="17"/>
      <c r="L1" s="17"/>
      <c r="M1" s="17"/>
    </row>
    <row r="2" spans="1:13" ht="12.75">
      <c r="A2" s="161" t="s">
        <v>13</v>
      </c>
      <c r="C2" s="17"/>
      <c r="D2" s="17"/>
      <c r="E2" s="17"/>
      <c r="F2" s="17"/>
      <c r="G2" s="17"/>
      <c r="H2" s="17"/>
      <c r="I2" s="17"/>
      <c r="J2" s="17"/>
      <c r="K2" s="17"/>
      <c r="L2" s="17"/>
      <c r="M2" s="17"/>
    </row>
    <row r="3" spans="1:13" ht="12.75">
      <c r="A3" s="7" t="s">
        <v>22</v>
      </c>
      <c r="C3" s="17"/>
      <c r="D3" s="17"/>
      <c r="E3" s="17"/>
      <c r="F3" s="17"/>
      <c r="G3" s="17"/>
      <c r="H3" s="17"/>
      <c r="I3" s="17"/>
      <c r="J3" s="17"/>
      <c r="K3" s="17"/>
      <c r="L3" s="17"/>
      <c r="M3" s="17"/>
    </row>
    <row r="4" spans="1:13" ht="12.75">
      <c r="A4" s="142"/>
      <c r="C4" s="17"/>
      <c r="D4" s="17"/>
      <c r="E4" s="17"/>
      <c r="F4" s="17"/>
      <c r="G4" s="17"/>
      <c r="H4" s="17"/>
      <c r="I4" s="17"/>
      <c r="J4" s="17"/>
      <c r="K4" s="17"/>
      <c r="L4" s="17"/>
      <c r="M4" s="17"/>
    </row>
    <row r="5" spans="1:13" s="206" customFormat="1" ht="12.75">
      <c r="A5" s="224"/>
      <c r="B5" s="863" t="s">
        <v>23</v>
      </c>
      <c r="C5" s="866"/>
      <c r="D5" s="865" t="s">
        <v>24</v>
      </c>
      <c r="E5" s="867"/>
      <c r="F5" s="863" t="s">
        <v>25</v>
      </c>
      <c r="G5" s="866"/>
      <c r="H5" s="865" t="s">
        <v>105</v>
      </c>
      <c r="I5" s="868"/>
      <c r="J5" s="863" t="s">
        <v>27</v>
      </c>
      <c r="K5" s="864"/>
      <c r="L5" s="865" t="s">
        <v>28</v>
      </c>
      <c r="M5" s="864"/>
    </row>
    <row r="6" spans="1:13" s="206" customFormat="1" ht="12.75">
      <c r="A6" s="228"/>
      <c r="B6" s="656" t="s">
        <v>381</v>
      </c>
      <c r="C6" s="657" t="s">
        <v>382</v>
      </c>
      <c r="D6" s="333" t="s">
        <v>381</v>
      </c>
      <c r="E6" s="334" t="s">
        <v>382</v>
      </c>
      <c r="F6" s="656" t="s">
        <v>381</v>
      </c>
      <c r="G6" s="657" t="s">
        <v>382</v>
      </c>
      <c r="H6" s="333" t="s">
        <v>381</v>
      </c>
      <c r="I6" s="334" t="s">
        <v>382</v>
      </c>
      <c r="J6" s="656" t="s">
        <v>381</v>
      </c>
      <c r="K6" s="657" t="s">
        <v>382</v>
      </c>
      <c r="L6" s="333" t="s">
        <v>381</v>
      </c>
      <c r="M6" s="657" t="s">
        <v>382</v>
      </c>
    </row>
    <row r="7" spans="1:13" s="206" customFormat="1" ht="20.25" customHeight="1">
      <c r="A7" s="627" t="s">
        <v>471</v>
      </c>
      <c r="B7" s="658">
        <v>0.5052000629443658</v>
      </c>
      <c r="C7" s="659">
        <v>0.49479993705563424</v>
      </c>
      <c r="D7" s="352">
        <v>0.38578931491379376</v>
      </c>
      <c r="E7" s="352">
        <v>0.6125012569324659</v>
      </c>
      <c r="F7" s="658">
        <v>0.28279788067648143</v>
      </c>
      <c r="G7" s="659">
        <v>0.7162524714197496</v>
      </c>
      <c r="H7" s="352">
        <v>0.2822393019837066</v>
      </c>
      <c r="I7" s="352">
        <v>0.7161579051497234</v>
      </c>
      <c r="J7" s="658">
        <v>0.27820527201346046</v>
      </c>
      <c r="K7" s="659">
        <v>0.7217947279865395</v>
      </c>
      <c r="L7" s="352">
        <v>0.2771351228746282</v>
      </c>
      <c r="M7" s="659">
        <v>0.7228648771253717</v>
      </c>
    </row>
    <row r="8" spans="1:13" s="206" customFormat="1" ht="33" customHeight="1">
      <c r="A8" s="627" t="s">
        <v>456</v>
      </c>
      <c r="B8" s="658">
        <v>0.408</v>
      </c>
      <c r="C8" s="659">
        <v>0.592</v>
      </c>
      <c r="D8" s="352">
        <v>0.40821917808219177</v>
      </c>
      <c r="E8" s="352">
        <v>0.5917808219178082</v>
      </c>
      <c r="F8" s="658">
        <v>0.3884514435695538</v>
      </c>
      <c r="G8" s="659">
        <v>0.6141732283464567</v>
      </c>
      <c r="H8" s="352">
        <v>0.40762463343108507</v>
      </c>
      <c r="I8" s="352">
        <v>0.592375366568915</v>
      </c>
      <c r="J8" s="658">
        <v>0.4437339310435757</v>
      </c>
      <c r="K8" s="659">
        <v>0.5562660689564243</v>
      </c>
      <c r="L8" s="352">
        <v>0.47</v>
      </c>
      <c r="M8" s="659">
        <v>0.53</v>
      </c>
    </row>
    <row r="9" spans="1:13" s="206" customFormat="1" ht="14.25" customHeight="1">
      <c r="A9" s="627" t="s">
        <v>457</v>
      </c>
      <c r="B9" s="658">
        <v>0.6276595744680851</v>
      </c>
      <c r="C9" s="659">
        <v>0.3723404255319149</v>
      </c>
      <c r="D9" s="352">
        <v>0.6451612903225806</v>
      </c>
      <c r="E9" s="352">
        <v>0.3548387096774194</v>
      </c>
      <c r="F9" s="658">
        <v>0.6413043478260869</v>
      </c>
      <c r="G9" s="659">
        <v>0.358695652173913</v>
      </c>
      <c r="H9" s="352">
        <v>0.6190476190476191</v>
      </c>
      <c r="I9" s="352">
        <v>0.38095238095238093</v>
      </c>
      <c r="J9" s="662" t="s">
        <v>60</v>
      </c>
      <c r="K9" s="628" t="s">
        <v>60</v>
      </c>
      <c r="L9" s="351" t="s">
        <v>60</v>
      </c>
      <c r="M9" s="628" t="s">
        <v>60</v>
      </c>
    </row>
    <row r="10" spans="1:13" s="206" customFormat="1" ht="14.25" customHeight="1">
      <c r="A10" s="627" t="s">
        <v>37</v>
      </c>
      <c r="B10" s="658">
        <v>0.6173918571019928</v>
      </c>
      <c r="C10" s="659">
        <v>0.3826081428980072</v>
      </c>
      <c r="D10" s="352">
        <v>0.6541652530610986</v>
      </c>
      <c r="E10" s="352">
        <v>0.34583474693890137</v>
      </c>
      <c r="F10" s="658">
        <v>0.6419605673180534</v>
      </c>
      <c r="G10" s="659">
        <v>0.3580394326819466</v>
      </c>
      <c r="H10" s="352">
        <v>0.6642467734757455</v>
      </c>
      <c r="I10" s="352">
        <v>0.33575322652425454</v>
      </c>
      <c r="J10" s="658">
        <v>0.6431736133902198</v>
      </c>
      <c r="K10" s="659">
        <v>0.3568263866097801</v>
      </c>
      <c r="L10" s="352">
        <v>0.6339033332400437</v>
      </c>
      <c r="M10" s="659">
        <v>0.36609666675995634</v>
      </c>
    </row>
    <row r="11" spans="1:13" s="206" customFormat="1" ht="14.25" customHeight="1">
      <c r="A11" s="627" t="s">
        <v>41</v>
      </c>
      <c r="B11" s="660" t="s">
        <v>39</v>
      </c>
      <c r="C11" s="661" t="s">
        <v>39</v>
      </c>
      <c r="D11" s="352">
        <v>0.2507930545120628</v>
      </c>
      <c r="E11" s="352">
        <v>0.7492069454879372</v>
      </c>
      <c r="F11" s="658">
        <v>0.19280861159078805</v>
      </c>
      <c r="G11" s="659">
        <v>0.8071913884092119</v>
      </c>
      <c r="H11" s="352">
        <v>0.18220144312623301</v>
      </c>
      <c r="I11" s="352">
        <v>0.817798556873767</v>
      </c>
      <c r="J11" s="658">
        <v>0.17203646731352198</v>
      </c>
      <c r="K11" s="659">
        <v>0.827963532686478</v>
      </c>
      <c r="L11" s="352">
        <v>0.15</v>
      </c>
      <c r="M11" s="667">
        <v>0.85</v>
      </c>
    </row>
    <row r="12" spans="1:13" s="206" customFormat="1" ht="14.25" customHeight="1">
      <c r="A12" s="627" t="s">
        <v>42</v>
      </c>
      <c r="B12" s="660" t="s">
        <v>39</v>
      </c>
      <c r="C12" s="661" t="s">
        <v>39</v>
      </c>
      <c r="D12" s="338" t="s">
        <v>39</v>
      </c>
      <c r="E12" s="338" t="s">
        <v>39</v>
      </c>
      <c r="F12" s="658">
        <v>0.0576036866359447</v>
      </c>
      <c r="G12" s="659">
        <v>0.9400921658986175</v>
      </c>
      <c r="H12" s="352">
        <v>0.0746987951807229</v>
      </c>
      <c r="I12" s="352">
        <v>0.9253012048192771</v>
      </c>
      <c r="J12" s="658">
        <v>0.029067808845468984</v>
      </c>
      <c r="K12" s="659">
        <v>0.970932191154531</v>
      </c>
      <c r="L12" s="352">
        <v>0.09</v>
      </c>
      <c r="M12" s="659">
        <v>0.91</v>
      </c>
    </row>
    <row r="13" spans="1:13" s="206" customFormat="1" ht="25.5" customHeight="1">
      <c r="A13" s="636" t="s">
        <v>383</v>
      </c>
      <c r="B13" s="660" t="s">
        <v>39</v>
      </c>
      <c r="C13" s="661" t="s">
        <v>39</v>
      </c>
      <c r="D13" s="352">
        <v>0.4222222222222222</v>
      </c>
      <c r="E13" s="352">
        <v>0.5555555555555556</v>
      </c>
      <c r="F13" s="658">
        <v>0.37254901960784315</v>
      </c>
      <c r="G13" s="659">
        <v>0.6470588235294118</v>
      </c>
      <c r="H13" s="352">
        <v>0.2916666666666667</v>
      </c>
      <c r="I13" s="352">
        <v>0.7291666666666666</v>
      </c>
      <c r="J13" s="658">
        <v>0.5060240963855421</v>
      </c>
      <c r="K13" s="659">
        <v>0.4939759036144578</v>
      </c>
      <c r="L13" s="352">
        <v>0.5298429319371728</v>
      </c>
      <c r="M13" s="659">
        <v>0.4701570680628272</v>
      </c>
    </row>
    <row r="14" spans="1:13" s="206" customFormat="1" ht="14.25" customHeight="1">
      <c r="A14" s="636" t="s">
        <v>458</v>
      </c>
      <c r="B14" s="662" t="s">
        <v>60</v>
      </c>
      <c r="C14" s="628" t="s">
        <v>60</v>
      </c>
      <c r="D14" s="351" t="s">
        <v>60</v>
      </c>
      <c r="E14" s="351" t="s">
        <v>60</v>
      </c>
      <c r="F14" s="662" t="s">
        <v>60</v>
      </c>
      <c r="G14" s="628" t="s">
        <v>60</v>
      </c>
      <c r="H14" s="351" t="s">
        <v>60</v>
      </c>
      <c r="I14" s="351" t="s">
        <v>60</v>
      </c>
      <c r="J14" s="662" t="s">
        <v>60</v>
      </c>
      <c r="K14" s="628" t="s">
        <v>60</v>
      </c>
      <c r="L14" s="352" t="s">
        <v>60</v>
      </c>
      <c r="M14" s="659" t="s">
        <v>60</v>
      </c>
    </row>
    <row r="15" spans="1:13" s="206" customFormat="1" ht="14.25" customHeight="1">
      <c r="A15" s="636" t="s">
        <v>459</v>
      </c>
      <c r="B15" s="662" t="s">
        <v>60</v>
      </c>
      <c r="C15" s="628" t="s">
        <v>60</v>
      </c>
      <c r="D15" s="351" t="s">
        <v>60</v>
      </c>
      <c r="E15" s="351" t="s">
        <v>60</v>
      </c>
      <c r="F15" s="662" t="s">
        <v>60</v>
      </c>
      <c r="G15" s="628" t="s">
        <v>60</v>
      </c>
      <c r="H15" s="351" t="s">
        <v>60</v>
      </c>
      <c r="I15" s="351" t="s">
        <v>60</v>
      </c>
      <c r="J15" s="662" t="s">
        <v>60</v>
      </c>
      <c r="K15" s="628" t="s">
        <v>60</v>
      </c>
      <c r="L15" s="352" t="s">
        <v>60</v>
      </c>
      <c r="M15" s="659" t="s">
        <v>60</v>
      </c>
    </row>
    <row r="16" spans="1:13" s="206" customFormat="1" ht="14.25" customHeight="1">
      <c r="A16" s="636" t="s">
        <v>61</v>
      </c>
      <c r="B16" s="660" t="s">
        <v>39</v>
      </c>
      <c r="C16" s="661" t="s">
        <v>39</v>
      </c>
      <c r="D16" s="352">
        <v>0.48214285714285715</v>
      </c>
      <c r="E16" s="352">
        <v>0.5178571428571429</v>
      </c>
      <c r="F16" s="658">
        <v>0.5785714285714286</v>
      </c>
      <c r="G16" s="659">
        <v>0.4357142857142857</v>
      </c>
      <c r="H16" s="352">
        <v>0.36363636363636365</v>
      </c>
      <c r="I16" s="352">
        <v>0.6090909090909091</v>
      </c>
      <c r="J16" s="658">
        <v>0.8462199312714777</v>
      </c>
      <c r="K16" s="659">
        <v>0.15378006872852235</v>
      </c>
      <c r="L16" s="352">
        <v>0.868515205724508</v>
      </c>
      <c r="M16" s="659">
        <v>0.13148479427549195</v>
      </c>
    </row>
    <row r="17" spans="1:13" s="206" customFormat="1" ht="14.25" customHeight="1">
      <c r="A17" s="638" t="s">
        <v>62</v>
      </c>
      <c r="B17" s="660" t="s">
        <v>39</v>
      </c>
      <c r="C17" s="661" t="s">
        <v>39</v>
      </c>
      <c r="D17" s="352">
        <v>0.048</v>
      </c>
      <c r="E17" s="352">
        <v>0.94</v>
      </c>
      <c r="F17" s="658">
        <v>0.3181818181818182</v>
      </c>
      <c r="G17" s="659">
        <v>0.7045454545454546</v>
      </c>
      <c r="H17" s="352">
        <v>0.08888888888888889</v>
      </c>
      <c r="I17" s="352">
        <v>0.9074074074074074</v>
      </c>
      <c r="J17" s="658">
        <v>0.2526690391459075</v>
      </c>
      <c r="K17" s="659">
        <v>0.7473309608540926</v>
      </c>
      <c r="L17" s="352">
        <v>0.37320574162679426</v>
      </c>
      <c r="M17" s="659">
        <v>0.6267942583732058</v>
      </c>
    </row>
    <row r="18" spans="1:13" s="206" customFormat="1" ht="14.25" customHeight="1">
      <c r="A18" s="638" t="s">
        <v>460</v>
      </c>
      <c r="B18" s="660" t="s">
        <v>39</v>
      </c>
      <c r="C18" s="661" t="s">
        <v>39</v>
      </c>
      <c r="D18" s="352">
        <v>0</v>
      </c>
      <c r="E18" s="352">
        <v>0.6363636363636364</v>
      </c>
      <c r="F18" s="658">
        <v>0.3333333333333333</v>
      </c>
      <c r="G18" s="659">
        <v>0.6666666666666666</v>
      </c>
      <c r="H18" s="351" t="s">
        <v>60</v>
      </c>
      <c r="I18" s="352">
        <v>0.875</v>
      </c>
      <c r="J18" s="660" t="s">
        <v>39</v>
      </c>
      <c r="K18" s="661" t="s">
        <v>39</v>
      </c>
      <c r="L18" s="352">
        <v>0.14814814814814814</v>
      </c>
      <c r="M18" s="659">
        <v>0.8518518518518519</v>
      </c>
    </row>
    <row r="19" spans="1:13" s="206" customFormat="1" ht="14.25" customHeight="1">
      <c r="A19" s="638" t="s">
        <v>63</v>
      </c>
      <c r="B19" s="660" t="s">
        <v>39</v>
      </c>
      <c r="C19" s="661" t="s">
        <v>39</v>
      </c>
      <c r="D19" s="351" t="s">
        <v>39</v>
      </c>
      <c r="E19" s="351" t="s">
        <v>39</v>
      </c>
      <c r="F19" s="662" t="s">
        <v>39</v>
      </c>
      <c r="G19" s="628" t="s">
        <v>39</v>
      </c>
      <c r="H19" s="351" t="s">
        <v>39</v>
      </c>
      <c r="I19" s="351" t="s">
        <v>39</v>
      </c>
      <c r="J19" s="658">
        <v>0.45454545454545453</v>
      </c>
      <c r="K19" s="659">
        <v>0.5454545454545454</v>
      </c>
      <c r="L19" s="352" t="s">
        <v>60</v>
      </c>
      <c r="M19" s="659" t="s">
        <v>60</v>
      </c>
    </row>
    <row r="20" spans="1:13" s="206" customFormat="1" ht="14.25" customHeight="1">
      <c r="A20" s="638" t="s">
        <v>385</v>
      </c>
      <c r="B20" s="660"/>
      <c r="C20" s="661"/>
      <c r="D20" s="351"/>
      <c r="E20" s="351"/>
      <c r="F20" s="662"/>
      <c r="G20" s="628"/>
      <c r="H20" s="351"/>
      <c r="I20" s="351"/>
      <c r="J20" s="658"/>
      <c r="K20" s="659"/>
      <c r="L20" s="352" t="s">
        <v>60</v>
      </c>
      <c r="M20" s="659" t="s">
        <v>60</v>
      </c>
    </row>
    <row r="21" spans="1:13" s="206" customFormat="1" ht="14.25" customHeight="1">
      <c r="A21" s="638" t="s">
        <v>461</v>
      </c>
      <c r="B21" s="660" t="s">
        <v>39</v>
      </c>
      <c r="C21" s="661" t="s">
        <v>39</v>
      </c>
      <c r="D21" s="338" t="s">
        <v>39</v>
      </c>
      <c r="E21" s="338" t="s">
        <v>39</v>
      </c>
      <c r="F21" s="660" t="s">
        <v>39</v>
      </c>
      <c r="G21" s="659">
        <v>0.9285714285714286</v>
      </c>
      <c r="H21" s="352">
        <v>0.2682926829268293</v>
      </c>
      <c r="I21" s="352">
        <v>0.7317073170731707</v>
      </c>
      <c r="J21" s="662" t="s">
        <v>60</v>
      </c>
      <c r="K21" s="628" t="s">
        <v>60</v>
      </c>
      <c r="L21" s="352">
        <v>0.09090909090909091</v>
      </c>
      <c r="M21" s="659">
        <v>0.9090909090909091</v>
      </c>
    </row>
    <row r="22" spans="1:13" s="206" customFormat="1" ht="14.25" customHeight="1">
      <c r="A22" s="638" t="s">
        <v>64</v>
      </c>
      <c r="B22" s="660" t="s">
        <v>39</v>
      </c>
      <c r="C22" s="661" t="s">
        <v>39</v>
      </c>
      <c r="D22" s="351" t="s">
        <v>39</v>
      </c>
      <c r="E22" s="351" t="s">
        <v>39</v>
      </c>
      <c r="F22" s="658">
        <v>0.008148148148148147</v>
      </c>
      <c r="G22" s="659">
        <v>0.9629629629629629</v>
      </c>
      <c r="H22" s="352">
        <v>0</v>
      </c>
      <c r="I22" s="352">
        <v>1</v>
      </c>
      <c r="J22" s="658">
        <v>0</v>
      </c>
      <c r="K22" s="659">
        <v>1</v>
      </c>
      <c r="L22" s="352">
        <v>0.08103975535168195</v>
      </c>
      <c r="M22" s="659">
        <v>0.918960244648318</v>
      </c>
    </row>
    <row r="23" spans="1:13" s="206" customFormat="1" ht="14.25" customHeight="1">
      <c r="A23" s="638" t="s">
        <v>462</v>
      </c>
      <c r="B23" s="662" t="s">
        <v>60</v>
      </c>
      <c r="C23" s="628" t="s">
        <v>60</v>
      </c>
      <c r="D23" s="351" t="s">
        <v>60</v>
      </c>
      <c r="E23" s="351" t="s">
        <v>60</v>
      </c>
      <c r="F23" s="662" t="s">
        <v>60</v>
      </c>
      <c r="G23" s="628" t="s">
        <v>60</v>
      </c>
      <c r="H23" s="351" t="s">
        <v>60</v>
      </c>
      <c r="I23" s="351" t="s">
        <v>60</v>
      </c>
      <c r="J23" s="662" t="s">
        <v>60</v>
      </c>
      <c r="K23" s="628" t="s">
        <v>60</v>
      </c>
      <c r="L23" s="352">
        <v>0.024390243902439025</v>
      </c>
      <c r="M23" s="659">
        <v>0.975609756097561</v>
      </c>
    </row>
    <row r="24" spans="1:13" s="206" customFormat="1" ht="14.25" customHeight="1">
      <c r="A24" s="638" t="s">
        <v>463</v>
      </c>
      <c r="B24" s="660" t="s">
        <v>39</v>
      </c>
      <c r="C24" s="661" t="s">
        <v>39</v>
      </c>
      <c r="D24" s="338" t="s">
        <v>39</v>
      </c>
      <c r="E24" s="338" t="s">
        <v>39</v>
      </c>
      <c r="F24" s="660" t="s">
        <v>39</v>
      </c>
      <c r="G24" s="661" t="s">
        <v>39</v>
      </c>
      <c r="H24" s="338" t="s">
        <v>39</v>
      </c>
      <c r="I24" s="338" t="s">
        <v>39</v>
      </c>
      <c r="J24" s="660" t="s">
        <v>39</v>
      </c>
      <c r="K24" s="661" t="s">
        <v>39</v>
      </c>
      <c r="L24" s="352" t="s">
        <v>60</v>
      </c>
      <c r="M24" s="659" t="s">
        <v>60</v>
      </c>
    </row>
    <row r="25" spans="1:13" s="206" customFormat="1" ht="14.25" customHeight="1">
      <c r="A25" s="638" t="s">
        <v>386</v>
      </c>
      <c r="B25" s="660"/>
      <c r="C25" s="661"/>
      <c r="D25" s="338"/>
      <c r="E25" s="338"/>
      <c r="F25" s="660"/>
      <c r="G25" s="661"/>
      <c r="H25" s="338"/>
      <c r="I25" s="338"/>
      <c r="J25" s="660"/>
      <c r="K25" s="661"/>
      <c r="L25" s="352" t="s">
        <v>60</v>
      </c>
      <c r="M25" s="659" t="s">
        <v>60</v>
      </c>
    </row>
    <row r="26" spans="1:13" s="206" customFormat="1" ht="14.25" customHeight="1">
      <c r="A26" s="638" t="s">
        <v>65</v>
      </c>
      <c r="B26" s="660" t="s">
        <v>39</v>
      </c>
      <c r="C26" s="661" t="s">
        <v>39</v>
      </c>
      <c r="D26" s="352">
        <v>0.2222222222222222</v>
      </c>
      <c r="E26" s="352">
        <v>0.7777777777777778</v>
      </c>
      <c r="F26" s="658">
        <v>0.24285714285714285</v>
      </c>
      <c r="G26" s="659">
        <v>0.7571428571428571</v>
      </c>
      <c r="H26" s="352">
        <v>0.30578512396694213</v>
      </c>
      <c r="I26" s="352">
        <v>0.6942148760330579</v>
      </c>
      <c r="J26" s="658">
        <v>0.14545454545454545</v>
      </c>
      <c r="K26" s="659">
        <v>0.8545454545454545</v>
      </c>
      <c r="L26" s="352">
        <v>0.5078740157480315</v>
      </c>
      <c r="M26" s="659">
        <v>0.4921259842519685</v>
      </c>
    </row>
    <row r="27" spans="1:13" s="206" customFormat="1" ht="14.25" customHeight="1">
      <c r="A27" s="638" t="s">
        <v>219</v>
      </c>
      <c r="B27" s="660"/>
      <c r="C27" s="661"/>
      <c r="D27" s="352"/>
      <c r="E27" s="352"/>
      <c r="F27" s="658"/>
      <c r="G27" s="659"/>
      <c r="H27" s="352"/>
      <c r="I27" s="352"/>
      <c r="J27" s="658"/>
      <c r="K27" s="659"/>
      <c r="L27" s="352" t="s">
        <v>60</v>
      </c>
      <c r="M27" s="659" t="s">
        <v>60</v>
      </c>
    </row>
    <row r="28" spans="1:13" s="206" customFormat="1" ht="14.25" customHeight="1">
      <c r="A28" s="638" t="s">
        <v>66</v>
      </c>
      <c r="B28" s="660" t="s">
        <v>39</v>
      </c>
      <c r="C28" s="661" t="s">
        <v>39</v>
      </c>
      <c r="D28" s="352">
        <v>0</v>
      </c>
      <c r="E28" s="352">
        <v>1</v>
      </c>
      <c r="F28" s="662" t="s">
        <v>39</v>
      </c>
      <c r="G28" s="659">
        <v>0.9583333333333334</v>
      </c>
      <c r="H28" s="351" t="s">
        <v>60</v>
      </c>
      <c r="I28" s="352">
        <v>1</v>
      </c>
      <c r="J28" s="662" t="s">
        <v>60</v>
      </c>
      <c r="K28" s="659">
        <v>1</v>
      </c>
      <c r="L28" s="352" t="s">
        <v>60</v>
      </c>
      <c r="M28" s="659">
        <v>1</v>
      </c>
    </row>
    <row r="29" spans="1:13" s="206" customFormat="1" ht="14.25" customHeight="1">
      <c r="A29" s="638" t="s">
        <v>67</v>
      </c>
      <c r="B29" s="660" t="s">
        <v>39</v>
      </c>
      <c r="C29" s="661" t="s">
        <v>39</v>
      </c>
      <c r="D29" s="351" t="s">
        <v>39</v>
      </c>
      <c r="E29" s="351" t="s">
        <v>39</v>
      </c>
      <c r="F29" s="662" t="s">
        <v>39</v>
      </c>
      <c r="G29" s="628" t="s">
        <v>39</v>
      </c>
      <c r="H29" s="351" t="s">
        <v>39</v>
      </c>
      <c r="I29" s="351" t="s">
        <v>39</v>
      </c>
      <c r="J29" s="662" t="s">
        <v>39</v>
      </c>
      <c r="K29" s="628" t="s">
        <v>39</v>
      </c>
      <c r="L29" s="352" t="s">
        <v>60</v>
      </c>
      <c r="M29" s="659" t="s">
        <v>60</v>
      </c>
    </row>
    <row r="30" spans="1:13" s="206" customFormat="1" ht="14.25" customHeight="1">
      <c r="A30" s="638" t="s">
        <v>464</v>
      </c>
      <c r="B30" s="662" t="s">
        <v>60</v>
      </c>
      <c r="C30" s="628" t="s">
        <v>60</v>
      </c>
      <c r="D30" s="351" t="s">
        <v>60</v>
      </c>
      <c r="E30" s="351" t="s">
        <v>60</v>
      </c>
      <c r="F30" s="662" t="s">
        <v>60</v>
      </c>
      <c r="G30" s="628" t="s">
        <v>60</v>
      </c>
      <c r="H30" s="351" t="s">
        <v>60</v>
      </c>
      <c r="I30" s="351" t="s">
        <v>60</v>
      </c>
      <c r="J30" s="662" t="s">
        <v>60</v>
      </c>
      <c r="K30" s="628" t="s">
        <v>60</v>
      </c>
      <c r="L30" s="352">
        <v>0.875</v>
      </c>
      <c r="M30" s="659">
        <v>0.125</v>
      </c>
    </row>
    <row r="31" spans="1:13" s="206" customFormat="1" ht="14.25" customHeight="1">
      <c r="A31" s="638" t="s">
        <v>68</v>
      </c>
      <c r="B31" s="660" t="s">
        <v>39</v>
      </c>
      <c r="C31" s="661" t="s">
        <v>39</v>
      </c>
      <c r="D31" s="352">
        <v>0</v>
      </c>
      <c r="E31" s="352">
        <v>1</v>
      </c>
      <c r="F31" s="662" t="s">
        <v>60</v>
      </c>
      <c r="G31" s="659">
        <v>1</v>
      </c>
      <c r="H31" s="352">
        <v>0.8181818181818182</v>
      </c>
      <c r="I31" s="352">
        <v>0.18181818181818182</v>
      </c>
      <c r="J31" s="658">
        <v>0.8548387096774194</v>
      </c>
      <c r="K31" s="659">
        <v>0.14516129032258066</v>
      </c>
      <c r="L31" s="352">
        <v>0.8</v>
      </c>
      <c r="M31" s="659">
        <v>0.2</v>
      </c>
    </row>
    <row r="32" spans="1:13" s="206" customFormat="1" ht="14.25" customHeight="1">
      <c r="A32" s="638" t="s">
        <v>69</v>
      </c>
      <c r="B32" s="660" t="s">
        <v>39</v>
      </c>
      <c r="C32" s="661" t="s">
        <v>39</v>
      </c>
      <c r="D32" s="352">
        <v>0</v>
      </c>
      <c r="E32" s="352">
        <v>1</v>
      </c>
      <c r="F32" s="662" t="s">
        <v>60</v>
      </c>
      <c r="G32" s="659">
        <v>1</v>
      </c>
      <c r="H32" s="352">
        <v>0.018367346938775512</v>
      </c>
      <c r="I32" s="352">
        <v>0.9795918367346939</v>
      </c>
      <c r="J32" s="658">
        <v>0.03298350824587706</v>
      </c>
      <c r="K32" s="659">
        <v>0.967016491754123</v>
      </c>
      <c r="L32" s="352">
        <v>0.04553264604810996</v>
      </c>
      <c r="M32" s="659">
        <v>0.9544673539518901</v>
      </c>
    </row>
    <row r="33" spans="1:13" s="206" customFormat="1" ht="14.25" customHeight="1">
      <c r="A33" s="638" t="s">
        <v>388</v>
      </c>
      <c r="B33" s="660" t="s">
        <v>39</v>
      </c>
      <c r="C33" s="661" t="s">
        <v>39</v>
      </c>
      <c r="D33" s="352">
        <v>1</v>
      </c>
      <c r="E33" s="352">
        <v>0</v>
      </c>
      <c r="F33" s="658">
        <v>1</v>
      </c>
      <c r="G33" s="659">
        <v>0</v>
      </c>
      <c r="H33" s="352">
        <v>1</v>
      </c>
      <c r="I33" s="352">
        <v>0</v>
      </c>
      <c r="J33" s="658">
        <v>1</v>
      </c>
      <c r="K33" s="659">
        <v>0</v>
      </c>
      <c r="L33" s="352" t="s">
        <v>60</v>
      </c>
      <c r="M33" s="659" t="s">
        <v>60</v>
      </c>
    </row>
    <row r="34" spans="1:13" s="206" customFormat="1" ht="14.25" customHeight="1">
      <c r="A34" s="638" t="s">
        <v>465</v>
      </c>
      <c r="B34" s="662" t="s">
        <v>60</v>
      </c>
      <c r="C34" s="628" t="s">
        <v>60</v>
      </c>
      <c r="D34" s="351" t="s">
        <v>60</v>
      </c>
      <c r="E34" s="351" t="s">
        <v>60</v>
      </c>
      <c r="F34" s="662" t="s">
        <v>60</v>
      </c>
      <c r="G34" s="659">
        <v>1</v>
      </c>
      <c r="H34" s="352">
        <v>0</v>
      </c>
      <c r="I34" s="352">
        <v>1</v>
      </c>
      <c r="J34" s="658">
        <v>0</v>
      </c>
      <c r="K34" s="659">
        <v>1</v>
      </c>
      <c r="L34" s="352" t="s">
        <v>60</v>
      </c>
      <c r="M34" s="659">
        <v>1</v>
      </c>
    </row>
    <row r="35" spans="1:13" s="206" customFormat="1" ht="14.25" customHeight="1">
      <c r="A35" s="638" t="s">
        <v>71</v>
      </c>
      <c r="B35" s="660" t="s">
        <v>39</v>
      </c>
      <c r="C35" s="661" t="s">
        <v>39</v>
      </c>
      <c r="D35" s="351" t="s">
        <v>39</v>
      </c>
      <c r="E35" s="351" t="s">
        <v>39</v>
      </c>
      <c r="F35" s="662" t="s">
        <v>39</v>
      </c>
      <c r="G35" s="628" t="s">
        <v>39</v>
      </c>
      <c r="H35" s="351" t="s">
        <v>39</v>
      </c>
      <c r="I35" s="351" t="s">
        <v>39</v>
      </c>
      <c r="J35" s="662" t="s">
        <v>39</v>
      </c>
      <c r="K35" s="628" t="s">
        <v>39</v>
      </c>
      <c r="L35" s="352" t="s">
        <v>60</v>
      </c>
      <c r="M35" s="659" t="s">
        <v>60</v>
      </c>
    </row>
    <row r="36" spans="1:13" s="206" customFormat="1" ht="14.25" customHeight="1">
      <c r="A36" s="639" t="s">
        <v>466</v>
      </c>
      <c r="B36" s="662" t="s">
        <v>60</v>
      </c>
      <c r="C36" s="628" t="s">
        <v>60</v>
      </c>
      <c r="D36" s="351" t="s">
        <v>60</v>
      </c>
      <c r="E36" s="351" t="s">
        <v>60</v>
      </c>
      <c r="F36" s="662" t="s">
        <v>60</v>
      </c>
      <c r="G36" s="659">
        <v>1</v>
      </c>
      <c r="H36" s="351" t="s">
        <v>60</v>
      </c>
      <c r="I36" s="352">
        <v>0.9705882352941176</v>
      </c>
      <c r="J36" s="658">
        <v>0.25203252032520324</v>
      </c>
      <c r="K36" s="659">
        <v>0.7479674796747967</v>
      </c>
      <c r="L36" s="352">
        <v>0.28160919540229884</v>
      </c>
      <c r="M36" s="659">
        <v>0.7183908045977011</v>
      </c>
    </row>
    <row r="37" spans="1:13" s="206" customFormat="1" ht="14.25" customHeight="1">
      <c r="A37" s="639" t="s">
        <v>467</v>
      </c>
      <c r="B37" s="662" t="s">
        <v>60</v>
      </c>
      <c r="C37" s="628" t="s">
        <v>60</v>
      </c>
      <c r="D37" s="351" t="s">
        <v>60</v>
      </c>
      <c r="E37" s="351" t="s">
        <v>60</v>
      </c>
      <c r="F37" s="662" t="s">
        <v>60</v>
      </c>
      <c r="G37" s="628" t="s">
        <v>60</v>
      </c>
      <c r="H37" s="351" t="s">
        <v>60</v>
      </c>
      <c r="I37" s="351" t="s">
        <v>60</v>
      </c>
      <c r="J37" s="662" t="s">
        <v>60</v>
      </c>
      <c r="K37" s="628" t="s">
        <v>60</v>
      </c>
      <c r="L37" s="352" t="s">
        <v>60</v>
      </c>
      <c r="M37" s="659" t="s">
        <v>60</v>
      </c>
    </row>
    <row r="38" spans="1:13" s="206" customFormat="1" ht="14.25" customHeight="1">
      <c r="A38" s="638" t="s">
        <v>468</v>
      </c>
      <c r="B38" s="662" t="s">
        <v>60</v>
      </c>
      <c r="C38" s="628" t="s">
        <v>60</v>
      </c>
      <c r="D38" s="351" t="s">
        <v>60</v>
      </c>
      <c r="E38" s="351" t="s">
        <v>60</v>
      </c>
      <c r="F38" s="662" t="s">
        <v>60</v>
      </c>
      <c r="G38" s="628" t="s">
        <v>60</v>
      </c>
      <c r="H38" s="351" t="s">
        <v>60</v>
      </c>
      <c r="I38" s="351" t="s">
        <v>60</v>
      </c>
      <c r="J38" s="658">
        <v>0.22677457427078065</v>
      </c>
      <c r="K38" s="659">
        <v>0.7732254257292194</v>
      </c>
      <c r="L38" s="352">
        <v>0.22489150650960943</v>
      </c>
      <c r="M38" s="659">
        <v>0.7751084934903906</v>
      </c>
    </row>
    <row r="39" spans="1:13" s="206" customFormat="1" ht="14.25" customHeight="1">
      <c r="A39" s="638" t="s">
        <v>389</v>
      </c>
      <c r="B39" s="660" t="s">
        <v>39</v>
      </c>
      <c r="C39" s="661" t="s">
        <v>39</v>
      </c>
      <c r="D39" s="352">
        <v>0.4523809523809524</v>
      </c>
      <c r="E39" s="352">
        <v>0.5238095238095238</v>
      </c>
      <c r="F39" s="662" t="s">
        <v>60</v>
      </c>
      <c r="G39" s="628" t="s">
        <v>60</v>
      </c>
      <c r="H39" s="351" t="s">
        <v>60</v>
      </c>
      <c r="I39" s="351" t="s">
        <v>60</v>
      </c>
      <c r="J39" s="662" t="s">
        <v>60</v>
      </c>
      <c r="K39" s="628" t="s">
        <v>60</v>
      </c>
      <c r="L39" s="352" t="s">
        <v>60</v>
      </c>
      <c r="M39" s="659" t="s">
        <v>60</v>
      </c>
    </row>
    <row r="40" spans="1:13" s="206" customFormat="1" ht="14.25" customHeight="1">
      <c r="A40" s="638" t="s">
        <v>73</v>
      </c>
      <c r="B40" s="660" t="s">
        <v>39</v>
      </c>
      <c r="C40" s="661" t="s">
        <v>39</v>
      </c>
      <c r="D40" s="351" t="s">
        <v>60</v>
      </c>
      <c r="E40" s="352">
        <v>1</v>
      </c>
      <c r="F40" s="662" t="s">
        <v>60</v>
      </c>
      <c r="G40" s="659">
        <v>1</v>
      </c>
      <c r="H40" s="352">
        <v>0.031379310344827584</v>
      </c>
      <c r="I40" s="352">
        <v>0.9655172413793104</v>
      </c>
      <c r="J40" s="658">
        <v>0.07133626260015508</v>
      </c>
      <c r="K40" s="659">
        <v>0.9286637373998449</v>
      </c>
      <c r="L40" s="352">
        <v>0.08020804817957843</v>
      </c>
      <c r="M40" s="659">
        <v>0.9197919518204216</v>
      </c>
    </row>
    <row r="41" spans="1:13" s="206" customFormat="1" ht="14.25" customHeight="1">
      <c r="A41" s="639" t="s">
        <v>469</v>
      </c>
      <c r="B41" s="662" t="s">
        <v>60</v>
      </c>
      <c r="C41" s="628" t="s">
        <v>60</v>
      </c>
      <c r="D41" s="351" t="s">
        <v>60</v>
      </c>
      <c r="E41" s="351" t="s">
        <v>60</v>
      </c>
      <c r="F41" s="658">
        <v>0.2388888888888889</v>
      </c>
      <c r="G41" s="659">
        <v>0.7777777777777778</v>
      </c>
      <c r="H41" s="352">
        <v>0.15666666666666668</v>
      </c>
      <c r="I41" s="352">
        <v>0.8333333333333334</v>
      </c>
      <c r="J41" s="658">
        <v>0.08994428230299814</v>
      </c>
      <c r="K41" s="659">
        <v>0.9100557176970019</v>
      </c>
      <c r="L41" s="352">
        <v>0.3095723014256619</v>
      </c>
      <c r="M41" s="659">
        <v>0.6904276985743381</v>
      </c>
    </row>
    <row r="42" spans="1:13" s="206" customFormat="1" ht="14.25" customHeight="1">
      <c r="A42" s="638" t="s">
        <v>226</v>
      </c>
      <c r="B42" s="660" t="s">
        <v>39</v>
      </c>
      <c r="C42" s="661" t="s">
        <v>39</v>
      </c>
      <c r="D42" s="351" t="s">
        <v>60</v>
      </c>
      <c r="E42" s="352">
        <v>1</v>
      </c>
      <c r="F42" s="662" t="s">
        <v>60</v>
      </c>
      <c r="G42" s="659">
        <v>1</v>
      </c>
      <c r="H42" s="351" t="s">
        <v>60</v>
      </c>
      <c r="I42" s="352">
        <v>1</v>
      </c>
      <c r="J42" s="662" t="s">
        <v>60</v>
      </c>
      <c r="K42" s="659">
        <v>1</v>
      </c>
      <c r="L42" s="352">
        <v>0.05128205128205128</v>
      </c>
      <c r="M42" s="659">
        <v>0.9487179487179487</v>
      </c>
    </row>
    <row r="43" spans="1:13" s="206" customFormat="1" ht="14.25" customHeight="1">
      <c r="A43" s="638" t="s">
        <v>470</v>
      </c>
      <c r="B43" s="660" t="s">
        <v>39</v>
      </c>
      <c r="C43" s="661" t="s">
        <v>39</v>
      </c>
      <c r="D43" s="351" t="s">
        <v>39</v>
      </c>
      <c r="E43" s="351" t="s">
        <v>39</v>
      </c>
      <c r="F43" s="662" t="s">
        <v>39</v>
      </c>
      <c r="G43" s="628" t="s">
        <v>39</v>
      </c>
      <c r="H43" s="351" t="s">
        <v>39</v>
      </c>
      <c r="I43" s="351" t="s">
        <v>39</v>
      </c>
      <c r="J43" s="658">
        <v>1</v>
      </c>
      <c r="K43" s="628" t="s">
        <v>60</v>
      </c>
      <c r="L43" s="352">
        <v>0.8658618376928237</v>
      </c>
      <c r="M43" s="659">
        <v>0.1341381623071764</v>
      </c>
    </row>
    <row r="44" spans="1:13" s="206" customFormat="1" ht="14.25" customHeight="1">
      <c r="A44" s="638" t="s">
        <v>227</v>
      </c>
      <c r="B44" s="660"/>
      <c r="C44" s="661"/>
      <c r="D44" s="351"/>
      <c r="E44" s="351"/>
      <c r="F44" s="662"/>
      <c r="G44" s="628"/>
      <c r="H44" s="351"/>
      <c r="I44" s="351"/>
      <c r="J44" s="658"/>
      <c r="K44" s="659"/>
      <c r="L44" s="352">
        <v>0.8266666666666667</v>
      </c>
      <c r="M44" s="659">
        <v>0.17333333333333334</v>
      </c>
    </row>
    <row r="45" spans="1:13" s="206" customFormat="1" ht="14.25" customHeight="1">
      <c r="A45" s="638" t="s">
        <v>390</v>
      </c>
      <c r="B45" s="660" t="s">
        <v>39</v>
      </c>
      <c r="C45" s="661" t="s">
        <v>39</v>
      </c>
      <c r="D45" s="352">
        <v>0.26</v>
      </c>
      <c r="E45" s="352">
        <v>0.76</v>
      </c>
      <c r="F45" s="662" t="s">
        <v>60</v>
      </c>
      <c r="G45" s="628" t="s">
        <v>60</v>
      </c>
      <c r="H45" s="351" t="s">
        <v>60</v>
      </c>
      <c r="I45" s="351" t="s">
        <v>60</v>
      </c>
      <c r="J45" s="662" t="s">
        <v>60</v>
      </c>
      <c r="K45" s="628" t="s">
        <v>60</v>
      </c>
      <c r="L45" s="352" t="s">
        <v>60</v>
      </c>
      <c r="M45" s="659" t="s">
        <v>60</v>
      </c>
    </row>
    <row r="46" spans="1:13" s="206" customFormat="1" ht="14.25" customHeight="1">
      <c r="A46" s="640" t="s">
        <v>76</v>
      </c>
      <c r="B46" s="663" t="s">
        <v>39</v>
      </c>
      <c r="C46" s="664" t="s">
        <v>39</v>
      </c>
      <c r="D46" s="353">
        <v>0.04111111111111111</v>
      </c>
      <c r="E46" s="353">
        <v>0.9444444444444444</v>
      </c>
      <c r="F46" s="665">
        <v>0.00875</v>
      </c>
      <c r="G46" s="666">
        <v>1</v>
      </c>
      <c r="H46" s="353">
        <v>0.028666666666666667</v>
      </c>
      <c r="I46" s="353">
        <v>1</v>
      </c>
      <c r="J46" s="665">
        <v>0.21475409836065573</v>
      </c>
      <c r="K46" s="666">
        <v>0.7852459016393443</v>
      </c>
      <c r="L46" s="353">
        <v>0.2518939393939394</v>
      </c>
      <c r="M46" s="666">
        <v>0.7481060606060606</v>
      </c>
    </row>
    <row r="47" spans="1:13" ht="12.75">
      <c r="A47" s="350"/>
      <c r="B47" s="340"/>
      <c r="C47" s="340"/>
      <c r="D47" s="13"/>
      <c r="E47" s="13"/>
      <c r="F47" s="13"/>
      <c r="G47" s="13"/>
      <c r="H47" s="13"/>
      <c r="I47" s="13"/>
      <c r="J47" s="13"/>
      <c r="K47" s="17"/>
      <c r="L47" s="17"/>
      <c r="M47" s="17"/>
    </row>
    <row r="48" spans="1:13" ht="12.75">
      <c r="A48" s="341" t="s">
        <v>46</v>
      </c>
      <c r="B48" s="340"/>
      <c r="C48" s="340"/>
      <c r="D48" s="340"/>
      <c r="E48" s="13"/>
      <c r="F48" s="13"/>
      <c r="G48" s="13"/>
      <c r="H48" s="13"/>
      <c r="I48" s="13"/>
      <c r="J48" s="13"/>
      <c r="K48" s="13"/>
      <c r="L48" s="13"/>
      <c r="M48" s="17"/>
    </row>
    <row r="49" spans="1:13" ht="12.75">
      <c r="A49" s="705" t="s">
        <v>209</v>
      </c>
      <c r="B49" s="720"/>
      <c r="C49" s="720"/>
      <c r="D49" s="720"/>
      <c r="E49" s="720"/>
      <c r="F49" s="720"/>
      <c r="G49" s="720"/>
      <c r="H49" s="720"/>
      <c r="I49" s="720"/>
      <c r="J49" s="720"/>
      <c r="K49" s="720"/>
      <c r="L49" s="720"/>
      <c r="M49" s="720"/>
    </row>
    <row r="50" spans="1:13" ht="12.75">
      <c r="A50" s="705" t="s">
        <v>210</v>
      </c>
      <c r="B50" s="720"/>
      <c r="C50" s="720"/>
      <c r="D50" s="720"/>
      <c r="E50" s="720"/>
      <c r="F50" s="720"/>
      <c r="G50" s="720"/>
      <c r="H50" s="720"/>
      <c r="I50" s="720"/>
      <c r="J50" s="720"/>
      <c r="K50" s="720"/>
      <c r="L50" s="720"/>
      <c r="M50" s="720"/>
    </row>
    <row r="51" spans="1:13" ht="12.75">
      <c r="A51" s="717" t="s">
        <v>233</v>
      </c>
      <c r="B51" s="718"/>
      <c r="C51" s="718"/>
      <c r="D51" s="718"/>
      <c r="E51" s="718"/>
      <c r="F51" s="718"/>
      <c r="G51" s="718"/>
      <c r="H51" s="718"/>
      <c r="I51" s="718"/>
      <c r="J51" s="89"/>
      <c r="K51" s="89"/>
      <c r="L51" s="305"/>
      <c r="M51" s="305"/>
    </row>
    <row r="52" spans="1:13" ht="26.25" customHeight="1">
      <c r="A52" s="717" t="s">
        <v>234</v>
      </c>
      <c r="B52" s="718"/>
      <c r="C52" s="718"/>
      <c r="D52" s="718"/>
      <c r="E52" s="718"/>
      <c r="F52" s="718"/>
      <c r="G52" s="718"/>
      <c r="H52" s="718"/>
      <c r="I52" s="718"/>
      <c r="J52" s="719"/>
      <c r="K52" s="89"/>
      <c r="L52" s="305"/>
      <c r="M52" s="305"/>
    </row>
    <row r="53" spans="1:13" ht="12.75">
      <c r="A53" s="301" t="s">
        <v>230</v>
      </c>
      <c r="B53" s="89"/>
      <c r="C53" s="89"/>
      <c r="D53" s="89"/>
      <c r="E53" s="89"/>
      <c r="F53" s="89"/>
      <c r="G53" s="89"/>
      <c r="H53" s="89"/>
      <c r="I53" s="89"/>
      <c r="J53" s="90"/>
      <c r="K53" s="37"/>
      <c r="L53" s="305"/>
      <c r="M53" s="305"/>
    </row>
    <row r="54" spans="1:13" ht="12.75">
      <c r="A54" s="705" t="s">
        <v>231</v>
      </c>
      <c r="B54" s="720"/>
      <c r="C54" s="720"/>
      <c r="D54" s="720"/>
      <c r="E54" s="720"/>
      <c r="F54" s="720"/>
      <c r="G54" s="720"/>
      <c r="H54" s="720"/>
      <c r="I54" s="720"/>
      <c r="J54" s="720"/>
      <c r="K54" s="720"/>
      <c r="L54" s="720"/>
      <c r="M54" s="720"/>
    </row>
    <row r="55" spans="1:13" ht="12.75">
      <c r="A55" s="89" t="s">
        <v>232</v>
      </c>
      <c r="B55" s="87"/>
      <c r="C55" s="87"/>
      <c r="D55" s="87"/>
      <c r="E55" s="87"/>
      <c r="F55" s="87"/>
      <c r="G55" s="87"/>
      <c r="H55" s="87"/>
      <c r="I55" s="87"/>
      <c r="J55" s="87"/>
      <c r="K55" s="87"/>
      <c r="L55" s="87"/>
      <c r="M55" s="87"/>
    </row>
  </sheetData>
  <sheetProtection/>
  <protectedRanges>
    <protectedRange sqref="D52:E52" name="Range1_1_2"/>
    <protectedRange sqref="E49:E50" name="Range1_1_1"/>
  </protectedRanges>
  <mergeCells count="11">
    <mergeCell ref="H5:I5"/>
    <mergeCell ref="A50:M50"/>
    <mergeCell ref="A51:I51"/>
    <mergeCell ref="A52:J52"/>
    <mergeCell ref="A54:M54"/>
    <mergeCell ref="A49:M49"/>
    <mergeCell ref="J5:K5"/>
    <mergeCell ref="L5:M5"/>
    <mergeCell ref="B5:C5"/>
    <mergeCell ref="D5:E5"/>
    <mergeCell ref="F5:G5"/>
  </mergeCells>
  <hyperlinks>
    <hyperlink ref="A3" location="Index!A1" display="Index"/>
  </hyperlinks>
  <printOptions/>
  <pageMargins left="0.75" right="0.75" top="1" bottom="1" header="0.5" footer="0.5"/>
  <pageSetup fitToHeight="1" fitToWidth="1" horizontalDpi="600" verticalDpi="600" orientation="landscape" paperSize="9" scale="57" r:id="rId2"/>
  <headerFooter alignWithMargins="0">
    <oddHeader>&amp;CTribunal Statistics Quarterly
January to March 2013</oddHeader>
    <oddFooter>&amp;C&amp;P</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17"/>
  <sheetViews>
    <sheetView zoomScale="75" zoomScaleNormal="75" zoomScalePageLayoutView="0" workbookViewId="0" topLeftCell="A1">
      <selection activeCell="A1" sqref="A1"/>
    </sheetView>
  </sheetViews>
  <sheetFormatPr defaultColWidth="9.140625" defaultRowHeight="12.75"/>
  <cols>
    <col min="1" max="1" width="65.7109375" style="0" bestFit="1" customWidth="1"/>
    <col min="2" max="2" width="23.7109375" style="0" bestFit="1" customWidth="1"/>
  </cols>
  <sheetData>
    <row r="1" ht="12.75">
      <c r="A1" s="4" t="s">
        <v>392</v>
      </c>
    </row>
    <row r="2" ht="12.75">
      <c r="A2" s="4" t="s">
        <v>14</v>
      </c>
    </row>
    <row r="3" ht="12.75">
      <c r="A3" s="12" t="s">
        <v>22</v>
      </c>
    </row>
    <row r="5" spans="1:2" ht="38.25">
      <c r="A5" s="321" t="s">
        <v>393</v>
      </c>
      <c r="B5" s="321" t="s">
        <v>394</v>
      </c>
    </row>
    <row r="6" spans="1:2" ht="20.25" customHeight="1">
      <c r="A6" s="343" t="s">
        <v>395</v>
      </c>
      <c r="B6" s="354">
        <v>1.1</v>
      </c>
    </row>
    <row r="7" spans="1:2" ht="12.75">
      <c r="A7" s="17" t="s">
        <v>396</v>
      </c>
      <c r="B7" s="355">
        <v>2.1</v>
      </c>
    </row>
    <row r="8" spans="1:2" ht="12.75">
      <c r="A8" s="17" t="s">
        <v>397</v>
      </c>
      <c r="B8" s="355">
        <v>3.1</v>
      </c>
    </row>
    <row r="9" spans="1:2" ht="12.75">
      <c r="A9" s="17" t="s">
        <v>398</v>
      </c>
      <c r="B9" s="355" t="s">
        <v>399</v>
      </c>
    </row>
    <row r="10" spans="1:2" ht="12.75">
      <c r="A10" s="17" t="s">
        <v>400</v>
      </c>
      <c r="B10" s="355" t="s">
        <v>401</v>
      </c>
    </row>
    <row r="11" spans="1:2" ht="12.75">
      <c r="A11" s="17" t="s">
        <v>402</v>
      </c>
      <c r="B11" s="355">
        <v>1.2</v>
      </c>
    </row>
    <row r="12" spans="1:2" ht="12.75">
      <c r="A12" s="17" t="s">
        <v>403</v>
      </c>
      <c r="B12" s="355">
        <v>2.2</v>
      </c>
    </row>
    <row r="13" spans="1:2" ht="12.75">
      <c r="A13" s="17" t="s">
        <v>404</v>
      </c>
      <c r="B13" s="355" t="s">
        <v>405</v>
      </c>
    </row>
    <row r="14" spans="1:2" ht="12.75">
      <c r="A14" s="17" t="s">
        <v>406</v>
      </c>
      <c r="B14" s="355">
        <v>2.7</v>
      </c>
    </row>
    <row r="15" spans="1:2" ht="12.75">
      <c r="A15" s="17" t="s">
        <v>407</v>
      </c>
      <c r="B15" s="355" t="s">
        <v>408</v>
      </c>
    </row>
    <row r="16" spans="1:2" ht="12.75">
      <c r="A16" s="17" t="s">
        <v>409</v>
      </c>
      <c r="B16" s="355">
        <v>2.5</v>
      </c>
    </row>
    <row r="17" spans="1:2" ht="12.75">
      <c r="A17" s="174" t="s">
        <v>410</v>
      </c>
      <c r="B17" s="356">
        <v>4.1</v>
      </c>
    </row>
  </sheetData>
  <sheetProtection/>
  <hyperlinks>
    <hyperlink ref="A3" location="Index!A1" display="Index"/>
  </hyperlinks>
  <printOptions/>
  <pageMargins left="0.75" right="0.75" top="1" bottom="1" header="0.5" footer="0.5"/>
  <pageSetup fitToHeight="1" fitToWidth="1" horizontalDpi="600" verticalDpi="600" orientation="landscape" paperSize="9" r:id="rId1"/>
  <headerFooter alignWithMargins="0">
    <oddHeader>&amp;CTribunal Statistics Quarterly
January to March 2013</oddHeader>
    <oddFooter>&amp;C&amp;P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C28"/>
  <sheetViews>
    <sheetView zoomScale="75" zoomScaleNormal="75" zoomScalePageLayoutView="0" workbookViewId="0" topLeftCell="A1">
      <selection activeCell="A1" sqref="A1"/>
    </sheetView>
  </sheetViews>
  <sheetFormatPr defaultColWidth="9.140625" defaultRowHeight="12.75"/>
  <cols>
    <col min="1" max="1" width="47.8515625" style="0" customWidth="1"/>
    <col min="2" max="2" width="103.8515625" style="0" customWidth="1"/>
    <col min="3" max="3" width="14.8515625" style="0" bestFit="1" customWidth="1"/>
  </cols>
  <sheetData>
    <row r="1" spans="1:3" ht="12.75">
      <c r="A1" s="175" t="s">
        <v>411</v>
      </c>
      <c r="B1" s="175"/>
      <c r="C1" s="12"/>
    </row>
    <row r="2" spans="1:3" ht="12.75">
      <c r="A2" s="175" t="s">
        <v>19</v>
      </c>
      <c r="B2" s="176"/>
      <c r="C2" s="57"/>
    </row>
    <row r="3" spans="1:3" ht="12.75">
      <c r="A3" s="12" t="s">
        <v>22</v>
      </c>
      <c r="B3" s="176"/>
      <c r="C3" s="57"/>
    </row>
    <row r="5" spans="1:3" s="2" customFormat="1" ht="38.25">
      <c r="A5" s="357" t="s">
        <v>412</v>
      </c>
      <c r="B5" s="321" t="s">
        <v>413</v>
      </c>
      <c r="C5" s="321" t="s">
        <v>414</v>
      </c>
    </row>
    <row r="6" spans="1:3" s="2" customFormat="1" ht="12.75">
      <c r="A6" s="358" t="s">
        <v>415</v>
      </c>
      <c r="B6" s="359" t="s">
        <v>416</v>
      </c>
      <c r="C6" s="360">
        <v>40847</v>
      </c>
    </row>
    <row r="7" spans="1:3" s="2" customFormat="1" ht="12.75">
      <c r="A7" s="358" t="s">
        <v>417</v>
      </c>
      <c r="B7" s="359" t="s">
        <v>416</v>
      </c>
      <c r="C7" s="360">
        <v>40819</v>
      </c>
    </row>
    <row r="8" spans="1:3" s="2" customFormat="1" ht="12.75">
      <c r="A8" s="358" t="s">
        <v>418</v>
      </c>
      <c r="B8" s="359" t="s">
        <v>419</v>
      </c>
      <c r="C8" s="360">
        <v>39173</v>
      </c>
    </row>
    <row r="9" spans="1:3" s="2" customFormat="1" ht="12.75">
      <c r="A9" s="358" t="s">
        <v>420</v>
      </c>
      <c r="B9" s="359" t="s">
        <v>421</v>
      </c>
      <c r="C9" s="360">
        <v>39173</v>
      </c>
    </row>
    <row r="10" spans="1:3" s="2" customFormat="1" ht="12.75">
      <c r="A10" s="358" t="s">
        <v>422</v>
      </c>
      <c r="B10" s="359" t="s">
        <v>416</v>
      </c>
      <c r="C10" s="360">
        <v>39508</v>
      </c>
    </row>
    <row r="11" spans="1:3" s="2" customFormat="1" ht="12.75">
      <c r="A11" s="358" t="s">
        <v>385</v>
      </c>
      <c r="B11" s="359" t="s">
        <v>416</v>
      </c>
      <c r="C11" s="360">
        <v>41183</v>
      </c>
    </row>
    <row r="12" spans="1:3" s="2" customFormat="1" ht="12.75">
      <c r="A12" s="358" t="s">
        <v>423</v>
      </c>
      <c r="B12" s="359" t="s">
        <v>424</v>
      </c>
      <c r="C12" s="360">
        <v>39539</v>
      </c>
    </row>
    <row r="13" spans="1:3" s="2" customFormat="1" ht="12.75">
      <c r="A13" s="358" t="s">
        <v>425</v>
      </c>
      <c r="B13" s="359" t="s">
        <v>416</v>
      </c>
      <c r="C13" s="360">
        <v>40274</v>
      </c>
    </row>
    <row r="14" spans="1:3" s="2" customFormat="1" ht="25.5">
      <c r="A14" s="358" t="s">
        <v>426</v>
      </c>
      <c r="B14" s="359" t="s">
        <v>427</v>
      </c>
      <c r="C14" s="360">
        <v>39539</v>
      </c>
    </row>
    <row r="15" spans="1:3" s="2" customFormat="1" ht="12.75">
      <c r="A15" s="358" t="s">
        <v>386</v>
      </c>
      <c r="B15" s="359" t="s">
        <v>428</v>
      </c>
      <c r="C15" s="360">
        <v>41030</v>
      </c>
    </row>
    <row r="16" spans="1:3" s="2" customFormat="1" ht="12.75">
      <c r="A16" s="358" t="s">
        <v>387</v>
      </c>
      <c r="B16" s="359" t="s">
        <v>429</v>
      </c>
      <c r="C16" s="360">
        <v>41275</v>
      </c>
    </row>
    <row r="17" spans="1:3" s="2" customFormat="1" ht="25.5">
      <c r="A17" s="358" t="s">
        <v>430</v>
      </c>
      <c r="B17" s="359" t="s">
        <v>431</v>
      </c>
      <c r="C17" s="360">
        <v>40224</v>
      </c>
    </row>
    <row r="18" spans="1:3" s="2" customFormat="1" ht="12.75">
      <c r="A18" s="358" t="s">
        <v>432</v>
      </c>
      <c r="B18" s="359" t="s">
        <v>416</v>
      </c>
      <c r="C18" s="360">
        <v>40805</v>
      </c>
    </row>
    <row r="19" spans="1:3" s="2" customFormat="1" ht="25.5">
      <c r="A19" s="358" t="s">
        <v>66</v>
      </c>
      <c r="B19" s="359" t="s">
        <v>433</v>
      </c>
      <c r="C19" s="360">
        <v>40179</v>
      </c>
    </row>
    <row r="20" spans="1:3" s="2" customFormat="1" ht="12.75">
      <c r="A20" s="358" t="s">
        <v>434</v>
      </c>
      <c r="B20" s="359" t="s">
        <v>435</v>
      </c>
      <c r="C20" s="360">
        <v>39904</v>
      </c>
    </row>
    <row r="21" spans="1:3" s="2" customFormat="1" ht="12.75">
      <c r="A21" s="358" t="s">
        <v>436</v>
      </c>
      <c r="B21" s="359" t="s">
        <v>437</v>
      </c>
      <c r="C21" s="360">
        <v>39904</v>
      </c>
    </row>
    <row r="22" spans="1:3" s="2" customFormat="1" ht="12.75">
      <c r="A22" s="358" t="s">
        <v>438</v>
      </c>
      <c r="B22" s="359" t="s">
        <v>439</v>
      </c>
      <c r="C22" s="360">
        <v>39904</v>
      </c>
    </row>
    <row r="23" spans="1:3" s="2" customFormat="1" ht="12.75">
      <c r="A23" s="358" t="s">
        <v>440</v>
      </c>
      <c r="B23" s="359" t="s">
        <v>441</v>
      </c>
      <c r="C23" s="360">
        <v>40755</v>
      </c>
    </row>
    <row r="24" spans="1:3" s="2" customFormat="1" ht="25.5">
      <c r="A24" s="358" t="s">
        <v>442</v>
      </c>
      <c r="B24" s="359" t="s">
        <v>443</v>
      </c>
      <c r="C24" s="360">
        <v>39904</v>
      </c>
    </row>
    <row r="25" spans="1:3" s="2" customFormat="1" ht="25.5">
      <c r="A25" s="869" t="s">
        <v>444</v>
      </c>
      <c r="B25" s="359" t="s">
        <v>448</v>
      </c>
      <c r="C25" s="870" t="s">
        <v>445</v>
      </c>
    </row>
    <row r="26" spans="1:3" s="2" customFormat="1" ht="25.5">
      <c r="A26" s="869"/>
      <c r="B26" s="359" t="s">
        <v>449</v>
      </c>
      <c r="C26" s="870"/>
    </row>
    <row r="27" spans="1:3" s="2" customFormat="1" ht="38.25">
      <c r="A27" s="358" t="s">
        <v>446</v>
      </c>
      <c r="B27" s="359" t="s">
        <v>450</v>
      </c>
      <c r="C27" s="360">
        <v>41000</v>
      </c>
    </row>
    <row r="28" spans="1:3" s="2" customFormat="1" ht="25.5">
      <c r="A28" s="361" t="s">
        <v>76</v>
      </c>
      <c r="B28" s="362" t="s">
        <v>447</v>
      </c>
      <c r="C28" s="363">
        <v>39753</v>
      </c>
    </row>
    <row r="29" s="2" customFormat="1" ht="12.75"/>
  </sheetData>
  <sheetProtection/>
  <mergeCells count="2">
    <mergeCell ref="A25:A26"/>
    <mergeCell ref="C25:C26"/>
  </mergeCells>
  <hyperlinks>
    <hyperlink ref="A3" location="Index!A1" display="Index"/>
  </hyperlinks>
  <printOptions/>
  <pageMargins left="0.75" right="0.75" top="1" bottom="1" header="0.5" footer="0.5"/>
  <pageSetup fitToHeight="1" fitToWidth="1" horizontalDpi="600" verticalDpi="600" orientation="landscape" paperSize="9" scale="79" r:id="rId1"/>
  <headerFooter alignWithMargins="0">
    <oddHeader>&amp;CTribunal Statistics Quarterly
January to March 2013</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3"/>
  <sheetViews>
    <sheetView zoomScale="75" zoomScaleNormal="75" zoomScalePageLayoutView="0" workbookViewId="0" topLeftCell="A1">
      <selection activeCell="A1" sqref="A1:F1"/>
    </sheetView>
  </sheetViews>
  <sheetFormatPr defaultColWidth="9.140625" defaultRowHeight="12.75"/>
  <cols>
    <col min="1" max="1" width="53.421875" style="2" customWidth="1"/>
    <col min="2" max="2" width="8.7109375" style="2" bestFit="1" customWidth="1"/>
    <col min="3" max="4" width="9.28125" style="2" bestFit="1" customWidth="1"/>
    <col min="5" max="5" width="9.28125" style="4" bestFit="1" customWidth="1"/>
    <col min="6" max="6" width="9.28125" style="2" bestFit="1" customWidth="1"/>
    <col min="7" max="7" width="9.28125" style="4" bestFit="1" customWidth="1"/>
    <col min="8" max="11" width="9.28125" style="2" bestFit="1" customWidth="1"/>
    <col min="12" max="12" width="9.28125" style="57" bestFit="1" customWidth="1"/>
    <col min="13" max="13" width="12.28125" style="2" customWidth="1"/>
    <col min="14" max="14" width="11.57421875" style="2" customWidth="1"/>
    <col min="15" max="15" width="10.8515625" style="2" customWidth="1"/>
    <col min="16" max="16" width="12.28125" style="2" customWidth="1"/>
    <col min="17" max="17" width="11.57421875" style="2" customWidth="1"/>
    <col min="18" max="18" width="9.57421875" style="2" customWidth="1"/>
    <col min="19" max="19" width="9.140625" style="13" customWidth="1"/>
    <col min="20" max="16384" width="9.140625" style="2" customWidth="1"/>
  </cols>
  <sheetData>
    <row r="1" spans="1:18" ht="12.75" customHeight="1">
      <c r="A1" s="721" t="s">
        <v>49</v>
      </c>
      <c r="B1" s="721"/>
      <c r="C1" s="721"/>
      <c r="D1" s="722"/>
      <c r="E1" s="722"/>
      <c r="F1" s="722"/>
      <c r="G1" s="56"/>
      <c r="H1" s="57"/>
      <c r="I1" s="12"/>
      <c r="J1" s="57"/>
      <c r="K1" s="57"/>
      <c r="M1" s="57"/>
      <c r="N1" s="57"/>
      <c r="O1" s="57"/>
      <c r="P1" s="57"/>
      <c r="Q1" s="57"/>
      <c r="R1" s="57"/>
    </row>
    <row r="2" spans="1:18" ht="12.75">
      <c r="A2" s="8" t="s">
        <v>50</v>
      </c>
      <c r="B2" s="10"/>
      <c r="C2" s="10"/>
      <c r="D2" s="9"/>
      <c r="E2" s="56"/>
      <c r="F2" s="11"/>
      <c r="G2" s="56"/>
      <c r="H2" s="57"/>
      <c r="I2" s="11"/>
      <c r="J2" s="11"/>
      <c r="K2" s="11"/>
      <c r="L2" s="11"/>
      <c r="M2" s="58"/>
      <c r="N2" s="59"/>
      <c r="O2" s="57"/>
      <c r="P2" s="58"/>
      <c r="Q2" s="60"/>
      <c r="R2" s="57"/>
    </row>
    <row r="3" spans="1:18" ht="12.75">
      <c r="A3" s="12" t="s">
        <v>22</v>
      </c>
      <c r="B3" s="10"/>
      <c r="C3" s="10"/>
      <c r="D3" s="9"/>
      <c r="E3" s="56"/>
      <c r="F3" s="11"/>
      <c r="G3" s="56"/>
      <c r="H3" s="57"/>
      <c r="I3" s="11"/>
      <c r="J3" s="11"/>
      <c r="K3" s="11"/>
      <c r="L3" s="11"/>
      <c r="M3" s="58"/>
      <c r="N3" s="59"/>
      <c r="O3" s="57"/>
      <c r="P3" s="58"/>
      <c r="Q3" s="60"/>
      <c r="R3" s="57"/>
    </row>
    <row r="4" spans="1:18" ht="12.75">
      <c r="A4" s="92"/>
      <c r="B4" s="61"/>
      <c r="C4" s="61"/>
      <c r="D4" s="61"/>
      <c r="E4" s="62"/>
      <c r="F4" s="63"/>
      <c r="G4" s="64"/>
      <c r="H4" s="63"/>
      <c r="I4" s="63"/>
      <c r="J4" s="63"/>
      <c r="K4" s="63"/>
      <c r="L4" s="65"/>
      <c r="M4" s="63"/>
      <c r="N4" s="63"/>
      <c r="O4" s="66"/>
      <c r="P4" s="66"/>
      <c r="Q4" s="67"/>
      <c r="R4" s="63"/>
    </row>
    <row r="5" spans="1:18" ht="12.75">
      <c r="A5" s="728"/>
      <c r="B5" s="405" t="s">
        <v>23</v>
      </c>
      <c r="C5" s="14" t="s">
        <v>24</v>
      </c>
      <c r="D5" s="405" t="s">
        <v>25</v>
      </c>
      <c r="E5" s="15" t="s">
        <v>26</v>
      </c>
      <c r="F5" s="723" t="s">
        <v>27</v>
      </c>
      <c r="G5" s="724"/>
      <c r="H5" s="725" t="s">
        <v>51</v>
      </c>
      <c r="I5" s="726"/>
      <c r="J5" s="727"/>
      <c r="K5" s="727"/>
      <c r="L5" s="727"/>
      <c r="M5" s="707" t="s">
        <v>52</v>
      </c>
      <c r="N5" s="709" t="s">
        <v>53</v>
      </c>
      <c r="O5" s="709" t="s">
        <v>54</v>
      </c>
      <c r="P5" s="709" t="s">
        <v>29</v>
      </c>
      <c r="Q5" s="709" t="s">
        <v>30</v>
      </c>
      <c r="R5" s="714" t="s">
        <v>31</v>
      </c>
    </row>
    <row r="6" spans="1:18" ht="25.5">
      <c r="A6" s="712"/>
      <c r="B6" s="406" t="s">
        <v>33</v>
      </c>
      <c r="C6" s="16" t="s">
        <v>34</v>
      </c>
      <c r="D6" s="406" t="s">
        <v>34</v>
      </c>
      <c r="E6" s="16" t="s">
        <v>34</v>
      </c>
      <c r="F6" s="365" t="s">
        <v>55</v>
      </c>
      <c r="G6" s="411" t="s">
        <v>33</v>
      </c>
      <c r="H6" s="68" t="s">
        <v>56</v>
      </c>
      <c r="I6" s="68" t="s">
        <v>57</v>
      </c>
      <c r="J6" s="68" t="s">
        <v>58</v>
      </c>
      <c r="K6" s="68" t="s">
        <v>55</v>
      </c>
      <c r="L6" s="16" t="s">
        <v>33</v>
      </c>
      <c r="M6" s="708"/>
      <c r="N6" s="710"/>
      <c r="O6" s="710"/>
      <c r="P6" s="710"/>
      <c r="Q6" s="710"/>
      <c r="R6" s="715"/>
    </row>
    <row r="7" spans="1:18" ht="21" customHeight="1">
      <c r="A7" s="96" t="s">
        <v>35</v>
      </c>
      <c r="B7" s="376">
        <f aca="true" t="shared" si="0" ref="B7:K7">SUM(B9:B11,B14:B49)</f>
        <v>652187</v>
      </c>
      <c r="C7" s="69">
        <f t="shared" si="0"/>
        <v>649221</v>
      </c>
      <c r="D7" s="376">
        <f t="shared" si="0"/>
        <v>806813</v>
      </c>
      <c r="E7" s="69">
        <f t="shared" si="0"/>
        <v>840169</v>
      </c>
      <c r="F7" s="371">
        <f t="shared" si="0"/>
        <v>191465</v>
      </c>
      <c r="G7" s="368">
        <f t="shared" si="0"/>
        <v>749400</v>
      </c>
      <c r="H7" s="69">
        <f t="shared" si="0"/>
        <v>187034</v>
      </c>
      <c r="I7" s="69">
        <f t="shared" si="0"/>
        <v>210689</v>
      </c>
      <c r="J7" s="69">
        <f t="shared" si="0"/>
        <v>221357</v>
      </c>
      <c r="K7" s="69">
        <f t="shared" si="0"/>
        <v>255084</v>
      </c>
      <c r="L7" s="69">
        <v>874164</v>
      </c>
      <c r="M7" s="377">
        <f>(K7-F7)/F7</f>
        <v>0.3322748282976001</v>
      </c>
      <c r="N7" s="70">
        <f>(K7-J7)/J7</f>
        <v>0.15236473208437049</v>
      </c>
      <c r="O7" s="70">
        <f>K7/$K$7</f>
        <v>1</v>
      </c>
      <c r="P7" s="70">
        <f>(L7-B7)/B7</f>
        <v>0.3403579034847367</v>
      </c>
      <c r="Q7" s="70">
        <f>(L7-G7)/G7</f>
        <v>0.1664851881505204</v>
      </c>
      <c r="R7" s="378">
        <f>L7/$L$7</f>
        <v>1</v>
      </c>
    </row>
    <row r="8" spans="1:18" ht="12.75">
      <c r="A8" s="44"/>
      <c r="B8" s="376"/>
      <c r="C8" s="69"/>
      <c r="D8" s="376"/>
      <c r="E8" s="69"/>
      <c r="F8" s="371"/>
      <c r="G8" s="368"/>
      <c r="H8" s="69"/>
      <c r="I8" s="69"/>
      <c r="J8" s="69"/>
      <c r="K8" s="69"/>
      <c r="L8" s="69"/>
      <c r="M8" s="377"/>
      <c r="N8" s="70"/>
      <c r="O8" s="70"/>
      <c r="P8" s="70"/>
      <c r="Q8" s="70"/>
      <c r="R8" s="378"/>
    </row>
    <row r="9" spans="1:18" ht="25.5" customHeight="1">
      <c r="A9" s="44" t="s">
        <v>208</v>
      </c>
      <c r="B9" s="407">
        <v>184683</v>
      </c>
      <c r="C9" s="69">
        <v>205891</v>
      </c>
      <c r="D9" s="407">
        <v>172649</v>
      </c>
      <c r="E9" s="69">
        <v>146104</v>
      </c>
      <c r="F9" s="372">
        <v>27864</v>
      </c>
      <c r="G9" s="368">
        <v>122371</v>
      </c>
      <c r="H9" s="72">
        <v>26563</v>
      </c>
      <c r="I9" s="72">
        <v>25748</v>
      </c>
      <c r="J9" s="72">
        <v>27768</v>
      </c>
      <c r="K9" s="72">
        <v>23844</v>
      </c>
      <c r="L9" s="69">
        <v>103923</v>
      </c>
      <c r="M9" s="379">
        <f aca="true" t="shared" si="1" ref="M9:M16">(K9-F9)/F9</f>
        <v>-0.1442721791559001</v>
      </c>
      <c r="N9" s="73">
        <f aca="true" t="shared" si="2" ref="N9:N16">(K9-J9)/J9</f>
        <v>-0.14131374243733794</v>
      </c>
      <c r="O9" s="73">
        <f aca="true" t="shared" si="3" ref="O9:O17">K9/$K$7</f>
        <v>0.09347509055840429</v>
      </c>
      <c r="P9" s="73">
        <f>(L9-B9)/B9</f>
        <v>-0.4372898425951495</v>
      </c>
      <c r="Q9" s="73">
        <f aca="true" t="shared" si="4" ref="Q9:Q16">(L9-G9)/G9</f>
        <v>-0.1507546722671221</v>
      </c>
      <c r="R9" s="380">
        <f aca="true" t="shared" si="5" ref="R9:R17">L9/$L$7</f>
        <v>0.11888272681098741</v>
      </c>
    </row>
    <row r="10" spans="1:18" ht="12.75">
      <c r="A10" s="44" t="s">
        <v>36</v>
      </c>
      <c r="B10" s="407">
        <v>1841</v>
      </c>
      <c r="C10" s="69">
        <v>1794</v>
      </c>
      <c r="D10" s="407">
        <v>1963</v>
      </c>
      <c r="E10" s="69">
        <v>2048</v>
      </c>
      <c r="F10" s="412">
        <v>510</v>
      </c>
      <c r="G10" s="413">
        <v>2172</v>
      </c>
      <c r="H10" s="72">
        <v>620</v>
      </c>
      <c r="I10" s="72">
        <v>576</v>
      </c>
      <c r="J10" s="72">
        <v>573</v>
      </c>
      <c r="K10" s="72">
        <v>527</v>
      </c>
      <c r="L10" s="69">
        <v>2296</v>
      </c>
      <c r="M10" s="379">
        <f t="shared" si="1"/>
        <v>0.03333333333333333</v>
      </c>
      <c r="N10" s="73">
        <f t="shared" si="2"/>
        <v>-0.08027923211169284</v>
      </c>
      <c r="O10" s="73">
        <f t="shared" si="3"/>
        <v>0.0020659861065374543</v>
      </c>
      <c r="P10" s="73">
        <f>(L10-B10)/B10</f>
        <v>0.24714828897338403</v>
      </c>
      <c r="Q10" s="73">
        <f t="shared" si="4"/>
        <v>0.0570902394106814</v>
      </c>
      <c r="R10" s="380">
        <f t="shared" si="5"/>
        <v>0.0026265094421641707</v>
      </c>
    </row>
    <row r="11" spans="1:18" ht="12.75">
      <c r="A11" s="44" t="s">
        <v>37</v>
      </c>
      <c r="B11" s="407">
        <v>189303</v>
      </c>
      <c r="C11" s="69">
        <v>151028</v>
      </c>
      <c r="D11" s="407">
        <v>236103</v>
      </c>
      <c r="E11" s="69">
        <v>218096</v>
      </c>
      <c r="F11" s="414">
        <v>42467</v>
      </c>
      <c r="G11" s="368">
        <v>186331</v>
      </c>
      <c r="H11" s="72">
        <v>40305</v>
      </c>
      <c r="I11" s="72">
        <v>47789</v>
      </c>
      <c r="J11" s="72">
        <v>45710</v>
      </c>
      <c r="K11" s="72">
        <v>57737</v>
      </c>
      <c r="L11" s="69">
        <v>191541</v>
      </c>
      <c r="M11" s="379">
        <f t="shared" si="1"/>
        <v>0.3595733157510538</v>
      </c>
      <c r="N11" s="73">
        <f t="shared" si="2"/>
        <v>0.2631152920586305</v>
      </c>
      <c r="O11" s="73">
        <f t="shared" si="3"/>
        <v>0.22634504712173245</v>
      </c>
      <c r="P11" s="73">
        <f>(L11-B11)/B11</f>
        <v>0.011822316603540356</v>
      </c>
      <c r="Q11" s="73">
        <f t="shared" si="4"/>
        <v>0.02796099414482829</v>
      </c>
      <c r="R11" s="380">
        <f t="shared" si="5"/>
        <v>0.21911334715225061</v>
      </c>
    </row>
    <row r="12" spans="1:18" ht="12.75">
      <c r="A12" s="93" t="s">
        <v>38</v>
      </c>
      <c r="B12" s="407" t="s">
        <v>39</v>
      </c>
      <c r="C12" s="69">
        <v>62370</v>
      </c>
      <c r="D12" s="407">
        <v>71280</v>
      </c>
      <c r="E12" s="69">
        <v>60591</v>
      </c>
      <c r="F12" s="414">
        <v>14762</v>
      </c>
      <c r="G12" s="368">
        <v>59247</v>
      </c>
      <c r="H12" s="72">
        <v>13587</v>
      </c>
      <c r="I12" s="72">
        <v>13445</v>
      </c>
      <c r="J12" s="72">
        <v>13933</v>
      </c>
      <c r="K12" s="72">
        <v>13739</v>
      </c>
      <c r="L12" s="69">
        <v>54704</v>
      </c>
      <c r="M12" s="379">
        <f t="shared" si="1"/>
        <v>-0.06929955290611028</v>
      </c>
      <c r="N12" s="73">
        <f t="shared" si="2"/>
        <v>-0.013923778080815331</v>
      </c>
      <c r="O12" s="73">
        <f t="shared" si="3"/>
        <v>0.05386068902792805</v>
      </c>
      <c r="P12" s="73"/>
      <c r="Q12" s="73">
        <f t="shared" si="4"/>
        <v>-0.0766789879656354</v>
      </c>
      <c r="R12" s="380">
        <f t="shared" si="5"/>
        <v>0.06257864656975122</v>
      </c>
    </row>
    <row r="13" spans="1:18" ht="12.75">
      <c r="A13" s="93" t="s">
        <v>40</v>
      </c>
      <c r="B13" s="407" t="s">
        <v>39</v>
      </c>
      <c r="C13" s="69">
        <v>88658</v>
      </c>
      <c r="D13" s="407">
        <v>164823</v>
      </c>
      <c r="E13" s="69">
        <v>157505</v>
      </c>
      <c r="F13" s="414">
        <v>27705</v>
      </c>
      <c r="G13" s="368">
        <v>127084</v>
      </c>
      <c r="H13" s="72">
        <v>26718</v>
      </c>
      <c r="I13" s="72">
        <v>34344</v>
      </c>
      <c r="J13" s="72">
        <v>31777</v>
      </c>
      <c r="K13" s="72">
        <v>43998</v>
      </c>
      <c r="L13" s="69">
        <v>136837</v>
      </c>
      <c r="M13" s="379">
        <f t="shared" si="1"/>
        <v>0.5880887926367082</v>
      </c>
      <c r="N13" s="73">
        <f t="shared" si="2"/>
        <v>0.3845863360292035</v>
      </c>
      <c r="O13" s="73">
        <f t="shared" si="3"/>
        <v>0.17248435809380439</v>
      </c>
      <c r="P13" s="73"/>
      <c r="Q13" s="73">
        <f t="shared" si="4"/>
        <v>0.07674451543860754</v>
      </c>
      <c r="R13" s="380">
        <f t="shared" si="5"/>
        <v>0.15653470058249938</v>
      </c>
    </row>
    <row r="14" spans="1:18" ht="12.75">
      <c r="A14" s="94" t="s">
        <v>41</v>
      </c>
      <c r="B14" s="407">
        <v>229123</v>
      </c>
      <c r="C14" s="69">
        <v>242825</v>
      </c>
      <c r="D14" s="407">
        <v>339213</v>
      </c>
      <c r="E14" s="69">
        <v>418476</v>
      </c>
      <c r="F14" s="414">
        <v>101813</v>
      </c>
      <c r="G14" s="368">
        <v>370797</v>
      </c>
      <c r="H14" s="72">
        <v>102277</v>
      </c>
      <c r="I14" s="72">
        <v>119013</v>
      </c>
      <c r="J14" s="72">
        <v>130606</v>
      </c>
      <c r="K14" s="72">
        <v>155235</v>
      </c>
      <c r="L14" s="69">
        <v>507131</v>
      </c>
      <c r="M14" s="379">
        <f t="shared" si="1"/>
        <v>0.5247070609843537</v>
      </c>
      <c r="N14" s="73">
        <f t="shared" si="2"/>
        <v>0.18857479748250464</v>
      </c>
      <c r="O14" s="73">
        <f t="shared" si="3"/>
        <v>0.6085642376628875</v>
      </c>
      <c r="P14" s="73">
        <f>(L14-B14)/B14</f>
        <v>1.2133570178463096</v>
      </c>
      <c r="Q14" s="73">
        <f t="shared" si="4"/>
        <v>0.3676782713991753</v>
      </c>
      <c r="R14" s="380">
        <f t="shared" si="5"/>
        <v>0.5801325609382221</v>
      </c>
    </row>
    <row r="15" spans="1:18" ht="12.75">
      <c r="A15" s="44" t="s">
        <v>42</v>
      </c>
      <c r="B15" s="407">
        <v>21849</v>
      </c>
      <c r="C15" s="69">
        <v>22652</v>
      </c>
      <c r="D15" s="407">
        <v>25233</v>
      </c>
      <c r="E15" s="69">
        <v>25734</v>
      </c>
      <c r="F15" s="414">
        <v>7675</v>
      </c>
      <c r="G15" s="368">
        <v>29601</v>
      </c>
      <c r="H15" s="72">
        <v>7164</v>
      </c>
      <c r="I15" s="72">
        <v>7446</v>
      </c>
      <c r="J15" s="72">
        <v>7099</v>
      </c>
      <c r="K15" s="72">
        <v>7260</v>
      </c>
      <c r="L15" s="69">
        <v>28969</v>
      </c>
      <c r="M15" s="379">
        <f t="shared" si="1"/>
        <v>-0.054071661237785014</v>
      </c>
      <c r="N15" s="73">
        <f t="shared" si="2"/>
        <v>0.02267925059867587</v>
      </c>
      <c r="O15" s="73">
        <f t="shared" si="3"/>
        <v>0.028461212776967587</v>
      </c>
      <c r="P15" s="73">
        <f>(L15-B15)/B15</f>
        <v>0.3258730376676278</v>
      </c>
      <c r="Q15" s="73">
        <f t="shared" si="4"/>
        <v>-0.02135063004628222</v>
      </c>
      <c r="R15" s="380">
        <f t="shared" si="5"/>
        <v>0.03313909060542415</v>
      </c>
    </row>
    <row r="16" spans="1:18" ht="20.25" customHeight="1">
      <c r="A16" s="77" t="s">
        <v>59</v>
      </c>
      <c r="B16" s="407">
        <v>1672</v>
      </c>
      <c r="C16" s="69">
        <v>1846</v>
      </c>
      <c r="D16" s="407">
        <v>1960</v>
      </c>
      <c r="E16" s="69">
        <v>1259</v>
      </c>
      <c r="F16" s="414">
        <v>301</v>
      </c>
      <c r="G16" s="368">
        <v>1263</v>
      </c>
      <c r="H16" s="72">
        <v>388</v>
      </c>
      <c r="I16" s="72">
        <v>262</v>
      </c>
      <c r="J16" s="72">
        <v>281</v>
      </c>
      <c r="K16" s="49">
        <v>254</v>
      </c>
      <c r="L16" s="69">
        <v>1185</v>
      </c>
      <c r="M16" s="379">
        <f t="shared" si="1"/>
        <v>-0.15614617940199335</v>
      </c>
      <c r="N16" s="73">
        <f t="shared" si="2"/>
        <v>-0.09608540925266904</v>
      </c>
      <c r="O16" s="73">
        <f t="shared" si="3"/>
        <v>0.0009957504194696648</v>
      </c>
      <c r="P16" s="73">
        <f>(L16-B16)/B16</f>
        <v>-0.29126794258373206</v>
      </c>
      <c r="Q16" s="73">
        <f t="shared" si="4"/>
        <v>-0.06175771971496437</v>
      </c>
      <c r="R16" s="380">
        <f t="shared" si="5"/>
        <v>0.0013555808749845567</v>
      </c>
    </row>
    <row r="17" spans="1:18" ht="14.25">
      <c r="A17" s="77" t="s">
        <v>211</v>
      </c>
      <c r="B17" s="407">
        <v>0</v>
      </c>
      <c r="C17" s="69">
        <v>0</v>
      </c>
      <c r="D17" s="407">
        <v>0</v>
      </c>
      <c r="E17" s="69">
        <v>0</v>
      </c>
      <c r="F17" s="414">
        <v>42</v>
      </c>
      <c r="G17" s="368">
        <v>53</v>
      </c>
      <c r="H17" s="72">
        <v>93</v>
      </c>
      <c r="I17" s="72">
        <v>72</v>
      </c>
      <c r="J17" s="72">
        <v>36</v>
      </c>
      <c r="K17" s="49">
        <v>52</v>
      </c>
      <c r="L17" s="69">
        <v>253</v>
      </c>
      <c r="M17" s="421" t="s">
        <v>60</v>
      </c>
      <c r="N17" s="75" t="s">
        <v>60</v>
      </c>
      <c r="O17" s="73">
        <f t="shared" si="3"/>
        <v>0.00020385441658434084</v>
      </c>
      <c r="P17" s="75" t="s">
        <v>60</v>
      </c>
      <c r="Q17" s="75" t="s">
        <v>60</v>
      </c>
      <c r="R17" s="380">
        <f t="shared" si="5"/>
        <v>0.0002894193766844665</v>
      </c>
    </row>
    <row r="18" spans="1:18" ht="14.25">
      <c r="A18" s="77" t="s">
        <v>212</v>
      </c>
      <c r="B18" s="407">
        <v>0</v>
      </c>
      <c r="C18" s="69">
        <v>0</v>
      </c>
      <c r="D18" s="407">
        <v>0</v>
      </c>
      <c r="E18" s="69">
        <v>0</v>
      </c>
      <c r="F18" s="414">
        <v>0</v>
      </c>
      <c r="G18" s="368">
        <v>0</v>
      </c>
      <c r="H18" s="72">
        <v>0</v>
      </c>
      <c r="I18" s="72">
        <v>0</v>
      </c>
      <c r="J18" s="72">
        <v>0</v>
      </c>
      <c r="K18" s="49">
        <v>0</v>
      </c>
      <c r="L18" s="69">
        <v>0</v>
      </c>
      <c r="M18" s="421" t="s">
        <v>60</v>
      </c>
      <c r="N18" s="75" t="s">
        <v>60</v>
      </c>
      <c r="O18" s="75" t="s">
        <v>60</v>
      </c>
      <c r="P18" s="75" t="s">
        <v>60</v>
      </c>
      <c r="Q18" s="75" t="s">
        <v>60</v>
      </c>
      <c r="R18" s="422" t="s">
        <v>60</v>
      </c>
    </row>
    <row r="19" spans="1:18" ht="12.75">
      <c r="A19" s="77" t="s">
        <v>61</v>
      </c>
      <c r="B19" s="407">
        <v>2412</v>
      </c>
      <c r="C19" s="69">
        <v>1974</v>
      </c>
      <c r="D19" s="407">
        <v>3077</v>
      </c>
      <c r="E19" s="69">
        <v>3205</v>
      </c>
      <c r="F19" s="414">
        <v>345</v>
      </c>
      <c r="G19" s="368">
        <v>1600</v>
      </c>
      <c r="H19" s="72">
        <v>323</v>
      </c>
      <c r="I19" s="72">
        <v>298</v>
      </c>
      <c r="J19" s="72">
        <v>327</v>
      </c>
      <c r="K19" s="49">
        <v>372</v>
      </c>
      <c r="L19" s="69">
        <v>1320</v>
      </c>
      <c r="M19" s="379">
        <f>(K19-F19)/F19</f>
        <v>0.0782608695652174</v>
      </c>
      <c r="N19" s="73">
        <f>(K19-J19)/J19</f>
        <v>0.13761467889908258</v>
      </c>
      <c r="O19" s="73">
        <f>K19/$K$7</f>
        <v>0.0014583431340264384</v>
      </c>
      <c r="P19" s="73">
        <f>(L19-B19)/B19</f>
        <v>-0.4527363184079602</v>
      </c>
      <c r="Q19" s="73">
        <f>(L19-G19)/G19</f>
        <v>-0.175</v>
      </c>
      <c r="R19" s="380">
        <f>L19/$L$7</f>
        <v>0.0015100141392233037</v>
      </c>
    </row>
    <row r="20" spans="1:18" ht="12.75">
      <c r="A20" s="77" t="s">
        <v>62</v>
      </c>
      <c r="B20" s="407">
        <v>290</v>
      </c>
      <c r="C20" s="69">
        <v>212</v>
      </c>
      <c r="D20" s="407">
        <v>240</v>
      </c>
      <c r="E20" s="69">
        <v>156</v>
      </c>
      <c r="F20" s="414">
        <v>23</v>
      </c>
      <c r="G20" s="368">
        <v>71</v>
      </c>
      <c r="H20" s="72">
        <v>24</v>
      </c>
      <c r="I20" s="72">
        <v>15</v>
      </c>
      <c r="J20" s="72">
        <v>14</v>
      </c>
      <c r="K20" s="49">
        <v>22</v>
      </c>
      <c r="L20" s="69">
        <v>75</v>
      </c>
      <c r="M20" s="421" t="s">
        <v>60</v>
      </c>
      <c r="N20" s="75" t="s">
        <v>60</v>
      </c>
      <c r="O20" s="75" t="s">
        <v>60</v>
      </c>
      <c r="P20" s="75" t="s">
        <v>60</v>
      </c>
      <c r="Q20" s="75" t="s">
        <v>60</v>
      </c>
      <c r="R20" s="422" t="s">
        <v>60</v>
      </c>
    </row>
    <row r="21" spans="1:18" ht="14.25">
      <c r="A21" s="77" t="s">
        <v>213</v>
      </c>
      <c r="B21" s="407">
        <v>0</v>
      </c>
      <c r="C21" s="69">
        <v>1</v>
      </c>
      <c r="D21" s="407">
        <v>7</v>
      </c>
      <c r="E21" s="69">
        <v>14</v>
      </c>
      <c r="F21" s="414">
        <v>0</v>
      </c>
      <c r="G21" s="368">
        <v>6</v>
      </c>
      <c r="H21" s="72">
        <v>2</v>
      </c>
      <c r="I21" s="72">
        <v>1</v>
      </c>
      <c r="J21" s="72">
        <v>2</v>
      </c>
      <c r="K21" s="49">
        <v>1</v>
      </c>
      <c r="L21" s="69">
        <v>6</v>
      </c>
      <c r="M21" s="421" t="s">
        <v>60</v>
      </c>
      <c r="N21" s="75" t="s">
        <v>60</v>
      </c>
      <c r="O21" s="75" t="s">
        <v>60</v>
      </c>
      <c r="P21" s="75" t="s">
        <v>60</v>
      </c>
      <c r="Q21" s="75" t="s">
        <v>60</v>
      </c>
      <c r="R21" s="422" t="s">
        <v>60</v>
      </c>
    </row>
    <row r="22" spans="1:18" ht="12.75">
      <c r="A22" s="77" t="s">
        <v>63</v>
      </c>
      <c r="B22" s="407">
        <v>2</v>
      </c>
      <c r="C22" s="69">
        <v>1</v>
      </c>
      <c r="D22" s="407">
        <v>5</v>
      </c>
      <c r="E22" s="69">
        <v>6</v>
      </c>
      <c r="F22" s="414">
        <v>1</v>
      </c>
      <c r="G22" s="368">
        <v>6</v>
      </c>
      <c r="H22" s="72">
        <v>0</v>
      </c>
      <c r="I22" s="72">
        <v>1</v>
      </c>
      <c r="J22" s="72">
        <v>5</v>
      </c>
      <c r="K22" s="49">
        <v>1</v>
      </c>
      <c r="L22" s="69">
        <v>7</v>
      </c>
      <c r="M22" s="421" t="s">
        <v>60</v>
      </c>
      <c r="N22" s="75" t="s">
        <v>60</v>
      </c>
      <c r="O22" s="75" t="s">
        <v>60</v>
      </c>
      <c r="P22" s="75" t="s">
        <v>60</v>
      </c>
      <c r="Q22" s="75" t="s">
        <v>60</v>
      </c>
      <c r="R22" s="422" t="s">
        <v>60</v>
      </c>
    </row>
    <row r="23" spans="1:18" ht="14.25">
      <c r="A23" s="77" t="s">
        <v>214</v>
      </c>
      <c r="B23" s="408" t="s">
        <v>60</v>
      </c>
      <c r="C23" s="1" t="s">
        <v>60</v>
      </c>
      <c r="D23" s="408" t="s">
        <v>60</v>
      </c>
      <c r="E23" s="60" t="s">
        <v>60</v>
      </c>
      <c r="F23" s="415">
        <v>0</v>
      </c>
      <c r="G23" s="416">
        <v>0</v>
      </c>
      <c r="H23" s="52">
        <v>0</v>
      </c>
      <c r="I23" s="52">
        <v>0</v>
      </c>
      <c r="J23" s="52">
        <v>0</v>
      </c>
      <c r="K23" s="49">
        <v>1</v>
      </c>
      <c r="L23" s="69">
        <v>1</v>
      </c>
      <c r="M23" s="421" t="s">
        <v>60</v>
      </c>
      <c r="N23" s="75" t="s">
        <v>60</v>
      </c>
      <c r="O23" s="75" t="s">
        <v>60</v>
      </c>
      <c r="P23" s="75" t="s">
        <v>60</v>
      </c>
      <c r="Q23" s="75" t="s">
        <v>60</v>
      </c>
      <c r="R23" s="422" t="s">
        <v>60</v>
      </c>
    </row>
    <row r="24" spans="1:18" ht="14.25">
      <c r="A24" s="77" t="s">
        <v>215</v>
      </c>
      <c r="B24" s="407">
        <v>0</v>
      </c>
      <c r="C24" s="69">
        <v>4</v>
      </c>
      <c r="D24" s="407">
        <v>13</v>
      </c>
      <c r="E24" s="69">
        <v>8</v>
      </c>
      <c r="F24" s="414">
        <v>6</v>
      </c>
      <c r="G24" s="368">
        <v>22</v>
      </c>
      <c r="H24" s="72">
        <v>5</v>
      </c>
      <c r="I24" s="72">
        <v>2</v>
      </c>
      <c r="J24" s="72">
        <v>3</v>
      </c>
      <c r="K24" s="49">
        <v>5</v>
      </c>
      <c r="L24" s="69">
        <v>15</v>
      </c>
      <c r="M24" s="421" t="s">
        <v>60</v>
      </c>
      <c r="N24" s="75" t="s">
        <v>60</v>
      </c>
      <c r="O24" s="75" t="s">
        <v>60</v>
      </c>
      <c r="P24" s="75" t="s">
        <v>60</v>
      </c>
      <c r="Q24" s="75" t="s">
        <v>60</v>
      </c>
      <c r="R24" s="422" t="s">
        <v>60</v>
      </c>
    </row>
    <row r="25" spans="1:18" ht="12.75">
      <c r="A25" s="77" t="s">
        <v>64</v>
      </c>
      <c r="B25" s="407">
        <v>2257</v>
      </c>
      <c r="C25" s="69">
        <v>2482</v>
      </c>
      <c r="D25" s="407">
        <v>3822</v>
      </c>
      <c r="E25" s="69">
        <v>2955</v>
      </c>
      <c r="F25" s="414">
        <v>712</v>
      </c>
      <c r="G25" s="368">
        <v>2491</v>
      </c>
      <c r="H25" s="72">
        <v>705</v>
      </c>
      <c r="I25" s="72">
        <v>542</v>
      </c>
      <c r="J25" s="72">
        <v>594</v>
      </c>
      <c r="K25" s="49">
        <v>590</v>
      </c>
      <c r="L25" s="69">
        <v>2431</v>
      </c>
      <c r="M25" s="421" t="s">
        <v>60</v>
      </c>
      <c r="N25" s="75" t="s">
        <v>60</v>
      </c>
      <c r="O25" s="75" t="s">
        <v>60</v>
      </c>
      <c r="P25" s="75" t="s">
        <v>60</v>
      </c>
      <c r="Q25" s="75" t="s">
        <v>60</v>
      </c>
      <c r="R25" s="422" t="s">
        <v>60</v>
      </c>
    </row>
    <row r="26" spans="1:18" ht="14.25">
      <c r="A26" s="77" t="s">
        <v>216</v>
      </c>
      <c r="B26" s="407">
        <v>0</v>
      </c>
      <c r="C26" s="69">
        <v>0</v>
      </c>
      <c r="D26" s="407">
        <v>0</v>
      </c>
      <c r="E26" s="69">
        <v>0</v>
      </c>
      <c r="F26" s="414">
        <v>0</v>
      </c>
      <c r="G26" s="368">
        <v>0</v>
      </c>
      <c r="H26" s="72">
        <v>1</v>
      </c>
      <c r="I26" s="72">
        <v>440</v>
      </c>
      <c r="J26" s="72">
        <v>16</v>
      </c>
      <c r="K26" s="49">
        <v>4</v>
      </c>
      <c r="L26" s="69">
        <v>461</v>
      </c>
      <c r="M26" s="421" t="s">
        <v>60</v>
      </c>
      <c r="N26" s="75" t="s">
        <v>60</v>
      </c>
      <c r="O26" s="75" t="s">
        <v>60</v>
      </c>
      <c r="P26" s="75" t="s">
        <v>60</v>
      </c>
      <c r="Q26" s="75" t="s">
        <v>60</v>
      </c>
      <c r="R26" s="380">
        <f>L26/$L$7</f>
        <v>0.000527360998622684</v>
      </c>
    </row>
    <row r="27" spans="1:18" ht="14.25">
      <c r="A27" s="77" t="s">
        <v>217</v>
      </c>
      <c r="B27" s="407">
        <v>0</v>
      </c>
      <c r="C27" s="69">
        <v>1</v>
      </c>
      <c r="D27" s="407">
        <v>8</v>
      </c>
      <c r="E27" s="69">
        <v>0</v>
      </c>
      <c r="F27" s="414">
        <v>0</v>
      </c>
      <c r="G27" s="368">
        <v>1</v>
      </c>
      <c r="H27" s="72">
        <v>0</v>
      </c>
      <c r="I27" s="72">
        <v>2</v>
      </c>
      <c r="J27" s="72">
        <v>0</v>
      </c>
      <c r="K27" s="49">
        <v>0</v>
      </c>
      <c r="L27" s="69">
        <v>2</v>
      </c>
      <c r="M27" s="421" t="s">
        <v>60</v>
      </c>
      <c r="N27" s="75" t="s">
        <v>60</v>
      </c>
      <c r="O27" s="75" t="s">
        <v>60</v>
      </c>
      <c r="P27" s="75" t="s">
        <v>60</v>
      </c>
      <c r="Q27" s="75" t="s">
        <v>60</v>
      </c>
      <c r="R27" s="422" t="s">
        <v>60</v>
      </c>
    </row>
    <row r="28" spans="1:18" ht="14.25">
      <c r="A28" s="95" t="s">
        <v>218</v>
      </c>
      <c r="B28" s="376" t="s">
        <v>60</v>
      </c>
      <c r="C28" s="69" t="s">
        <v>60</v>
      </c>
      <c r="D28" s="376" t="s">
        <v>60</v>
      </c>
      <c r="E28" s="69" t="s">
        <v>60</v>
      </c>
      <c r="F28" s="414" t="s">
        <v>60</v>
      </c>
      <c r="G28" s="368" t="s">
        <v>60</v>
      </c>
      <c r="H28" s="72" t="s">
        <v>60</v>
      </c>
      <c r="I28" s="72">
        <v>0</v>
      </c>
      <c r="J28" s="72">
        <v>0</v>
      </c>
      <c r="K28" s="49">
        <v>0</v>
      </c>
      <c r="L28" s="69">
        <v>0</v>
      </c>
      <c r="M28" s="421" t="s">
        <v>60</v>
      </c>
      <c r="N28" s="75" t="s">
        <v>60</v>
      </c>
      <c r="O28" s="75" t="s">
        <v>60</v>
      </c>
      <c r="P28" s="75" t="s">
        <v>60</v>
      </c>
      <c r="Q28" s="75" t="s">
        <v>60</v>
      </c>
      <c r="R28" s="422" t="s">
        <v>60</v>
      </c>
    </row>
    <row r="29" spans="1:18" ht="12.75">
      <c r="A29" s="77" t="s">
        <v>65</v>
      </c>
      <c r="B29" s="407">
        <v>29</v>
      </c>
      <c r="C29" s="69">
        <v>24</v>
      </c>
      <c r="D29" s="407">
        <v>25</v>
      </c>
      <c r="E29" s="69">
        <v>267</v>
      </c>
      <c r="F29" s="414">
        <v>12</v>
      </c>
      <c r="G29" s="368">
        <v>524</v>
      </c>
      <c r="H29" s="72">
        <v>4</v>
      </c>
      <c r="I29" s="72">
        <v>2</v>
      </c>
      <c r="J29" s="72">
        <v>5</v>
      </c>
      <c r="K29" s="49">
        <v>2</v>
      </c>
      <c r="L29" s="69">
        <v>13</v>
      </c>
      <c r="M29" s="379">
        <f>(K29-F29)/F29</f>
        <v>-0.8333333333333334</v>
      </c>
      <c r="N29" s="73">
        <f>(K29-J29)/J29</f>
        <v>-0.6</v>
      </c>
      <c r="O29" s="73">
        <f>K29/$K$7</f>
        <v>7.84055448401311E-06</v>
      </c>
      <c r="P29" s="73">
        <f>(L29-B29)/B29</f>
        <v>-0.5517241379310345</v>
      </c>
      <c r="Q29" s="73">
        <f>(L29-G29)/G29</f>
        <v>-0.9751908396946565</v>
      </c>
      <c r="R29" s="380">
        <f>N29/$L$7</f>
        <v>-6.863700632833199E-07</v>
      </c>
    </row>
    <row r="30" spans="1:18" ht="14.25">
      <c r="A30" s="77" t="s">
        <v>219</v>
      </c>
      <c r="B30" s="407">
        <v>0</v>
      </c>
      <c r="C30" s="69">
        <v>0</v>
      </c>
      <c r="D30" s="407">
        <v>0</v>
      </c>
      <c r="E30" s="69">
        <v>0</v>
      </c>
      <c r="F30" s="414">
        <v>0</v>
      </c>
      <c r="G30" s="368">
        <v>0</v>
      </c>
      <c r="H30" s="72">
        <v>0</v>
      </c>
      <c r="I30" s="72">
        <v>0</v>
      </c>
      <c r="J30" s="72">
        <v>0</v>
      </c>
      <c r="K30" s="49">
        <v>0</v>
      </c>
      <c r="L30" s="69">
        <v>0</v>
      </c>
      <c r="M30" s="379"/>
      <c r="N30" s="73"/>
      <c r="O30" s="73"/>
      <c r="P30" s="73"/>
      <c r="Q30" s="73"/>
      <c r="R30" s="380"/>
    </row>
    <row r="31" spans="1:18" ht="12.75">
      <c r="A31" s="77" t="s">
        <v>66</v>
      </c>
      <c r="B31" s="407">
        <v>12</v>
      </c>
      <c r="C31" s="69">
        <v>9</v>
      </c>
      <c r="D31" s="407">
        <v>7</v>
      </c>
      <c r="E31" s="69">
        <v>12</v>
      </c>
      <c r="F31" s="414">
        <v>3</v>
      </c>
      <c r="G31" s="368">
        <v>11</v>
      </c>
      <c r="H31" s="72">
        <v>0</v>
      </c>
      <c r="I31" s="72">
        <v>1</v>
      </c>
      <c r="J31" s="72">
        <v>1</v>
      </c>
      <c r="K31" s="72">
        <v>5</v>
      </c>
      <c r="L31" s="69">
        <v>7</v>
      </c>
      <c r="M31" s="421" t="s">
        <v>60</v>
      </c>
      <c r="N31" s="75" t="s">
        <v>60</v>
      </c>
      <c r="O31" s="75" t="s">
        <v>60</v>
      </c>
      <c r="P31" s="75" t="s">
        <v>60</v>
      </c>
      <c r="Q31" s="75" t="s">
        <v>60</v>
      </c>
      <c r="R31" s="422" t="s">
        <v>60</v>
      </c>
    </row>
    <row r="32" spans="1:18" ht="12.75">
      <c r="A32" s="77" t="s">
        <v>67</v>
      </c>
      <c r="B32" s="407">
        <v>1</v>
      </c>
      <c r="C32" s="69">
        <v>0</v>
      </c>
      <c r="D32" s="407">
        <v>1</v>
      </c>
      <c r="E32" s="69">
        <v>3</v>
      </c>
      <c r="F32" s="414">
        <v>0</v>
      </c>
      <c r="G32" s="368">
        <v>3</v>
      </c>
      <c r="H32" s="72">
        <v>2</v>
      </c>
      <c r="I32" s="72">
        <v>0</v>
      </c>
      <c r="J32" s="72">
        <v>2</v>
      </c>
      <c r="K32" s="72">
        <v>0</v>
      </c>
      <c r="L32" s="69">
        <v>4</v>
      </c>
      <c r="M32" s="421" t="s">
        <v>60</v>
      </c>
      <c r="N32" s="75" t="s">
        <v>60</v>
      </c>
      <c r="O32" s="75" t="s">
        <v>60</v>
      </c>
      <c r="P32" s="75" t="s">
        <v>60</v>
      </c>
      <c r="Q32" s="75" t="s">
        <v>60</v>
      </c>
      <c r="R32" s="422" t="s">
        <v>60</v>
      </c>
    </row>
    <row r="33" spans="1:18" ht="14.25">
      <c r="A33" s="77" t="s">
        <v>220</v>
      </c>
      <c r="B33" s="407">
        <v>0</v>
      </c>
      <c r="C33" s="69">
        <v>0</v>
      </c>
      <c r="D33" s="407">
        <v>0</v>
      </c>
      <c r="E33" s="69">
        <v>0</v>
      </c>
      <c r="F33" s="414">
        <v>4</v>
      </c>
      <c r="G33" s="368">
        <v>12</v>
      </c>
      <c r="H33" s="72">
        <v>3</v>
      </c>
      <c r="I33" s="72">
        <v>6</v>
      </c>
      <c r="J33" s="72">
        <v>3</v>
      </c>
      <c r="K33" s="72">
        <v>4</v>
      </c>
      <c r="L33" s="69">
        <v>16</v>
      </c>
      <c r="M33" s="421" t="s">
        <v>60</v>
      </c>
      <c r="N33" s="75" t="s">
        <v>60</v>
      </c>
      <c r="O33" s="75" t="s">
        <v>60</v>
      </c>
      <c r="P33" s="75" t="s">
        <v>60</v>
      </c>
      <c r="Q33" s="75" t="s">
        <v>60</v>
      </c>
      <c r="R33" s="422" t="s">
        <v>60</v>
      </c>
    </row>
    <row r="34" spans="1:18" ht="12.75">
      <c r="A34" s="77" t="s">
        <v>68</v>
      </c>
      <c r="B34" s="407">
        <v>302</v>
      </c>
      <c r="C34" s="69">
        <v>277</v>
      </c>
      <c r="D34" s="407">
        <v>285</v>
      </c>
      <c r="E34" s="69">
        <v>301</v>
      </c>
      <c r="F34" s="414">
        <v>76</v>
      </c>
      <c r="G34" s="368">
        <v>320</v>
      </c>
      <c r="H34" s="72">
        <v>68</v>
      </c>
      <c r="I34" s="72">
        <v>71</v>
      </c>
      <c r="J34" s="72">
        <v>90</v>
      </c>
      <c r="K34" s="72">
        <v>72</v>
      </c>
      <c r="L34" s="69">
        <v>301</v>
      </c>
      <c r="M34" s="421" t="s">
        <v>60</v>
      </c>
      <c r="N34" s="75" t="s">
        <v>60</v>
      </c>
      <c r="O34" s="75" t="s">
        <v>60</v>
      </c>
      <c r="P34" s="75" t="s">
        <v>60</v>
      </c>
      <c r="Q34" s="75" t="s">
        <v>60</v>
      </c>
      <c r="R34" s="380">
        <f>L34/$L$7</f>
        <v>0.00034432898174713213</v>
      </c>
    </row>
    <row r="35" spans="1:18" ht="12.75">
      <c r="A35" s="77" t="s">
        <v>69</v>
      </c>
      <c r="B35" s="407">
        <v>136</v>
      </c>
      <c r="C35" s="69">
        <v>84</v>
      </c>
      <c r="D35" s="407">
        <v>160</v>
      </c>
      <c r="E35" s="69">
        <v>245</v>
      </c>
      <c r="F35" s="414">
        <v>74</v>
      </c>
      <c r="G35" s="368">
        <v>297</v>
      </c>
      <c r="H35" s="72">
        <v>60</v>
      </c>
      <c r="I35" s="72">
        <v>73</v>
      </c>
      <c r="J35" s="72">
        <v>56</v>
      </c>
      <c r="K35" s="72">
        <v>60</v>
      </c>
      <c r="L35" s="69">
        <v>249</v>
      </c>
      <c r="M35" s="421" t="s">
        <v>60</v>
      </c>
      <c r="N35" s="75" t="s">
        <v>60</v>
      </c>
      <c r="O35" s="75" t="s">
        <v>60</v>
      </c>
      <c r="P35" s="75" t="s">
        <v>60</v>
      </c>
      <c r="Q35" s="75" t="s">
        <v>60</v>
      </c>
      <c r="R35" s="380">
        <f>L35/$L$7</f>
        <v>0.0002848435762625777</v>
      </c>
    </row>
    <row r="36" spans="1:18" ht="12.75">
      <c r="A36" s="77" t="s">
        <v>70</v>
      </c>
      <c r="B36" s="407">
        <v>1431</v>
      </c>
      <c r="C36" s="69">
        <v>1052</v>
      </c>
      <c r="D36" s="407">
        <v>1118</v>
      </c>
      <c r="E36" s="69">
        <v>761</v>
      </c>
      <c r="F36" s="414">
        <v>189</v>
      </c>
      <c r="G36" s="368">
        <v>624</v>
      </c>
      <c r="H36" s="72">
        <v>158</v>
      </c>
      <c r="I36" s="72">
        <v>129</v>
      </c>
      <c r="J36" s="72">
        <v>100</v>
      </c>
      <c r="K36" s="72">
        <v>139</v>
      </c>
      <c r="L36" s="69">
        <v>526</v>
      </c>
      <c r="M36" s="379">
        <f>(K36-F36)/F36</f>
        <v>-0.26455026455026454</v>
      </c>
      <c r="N36" s="73">
        <f>(K36-J36)/J36</f>
        <v>0.39</v>
      </c>
      <c r="O36" s="73">
        <f>K36/$K$7</f>
        <v>0.0005449185366389111</v>
      </c>
      <c r="P36" s="73">
        <f>(L36-B36)/B36</f>
        <v>-0.6324248777078966</v>
      </c>
      <c r="Q36" s="73">
        <f>(L36-G36)/G36</f>
        <v>-0.15705128205128205</v>
      </c>
      <c r="R36" s="380">
        <f>N36/$L$7</f>
        <v>4.461405411341579E-07</v>
      </c>
    </row>
    <row r="37" spans="1:18" ht="14.25">
      <c r="A37" s="77" t="s">
        <v>221</v>
      </c>
      <c r="B37" s="407">
        <v>0</v>
      </c>
      <c r="C37" s="69">
        <v>0</v>
      </c>
      <c r="D37" s="407">
        <v>72</v>
      </c>
      <c r="E37" s="69">
        <v>51</v>
      </c>
      <c r="F37" s="414">
        <v>9</v>
      </c>
      <c r="G37" s="368">
        <v>42</v>
      </c>
      <c r="H37" s="72">
        <v>4</v>
      </c>
      <c r="I37" s="72">
        <v>7</v>
      </c>
      <c r="J37" s="72">
        <v>0</v>
      </c>
      <c r="K37" s="72">
        <v>0</v>
      </c>
      <c r="L37" s="69">
        <v>11</v>
      </c>
      <c r="M37" s="421" t="s">
        <v>60</v>
      </c>
      <c r="N37" s="75" t="s">
        <v>60</v>
      </c>
      <c r="O37" s="75" t="s">
        <v>60</v>
      </c>
      <c r="P37" s="75" t="s">
        <v>60</v>
      </c>
      <c r="Q37" s="75" t="s">
        <v>60</v>
      </c>
      <c r="R37" s="422" t="s">
        <v>60</v>
      </c>
    </row>
    <row r="38" spans="1:18" ht="12.75">
      <c r="A38" s="77" t="s">
        <v>71</v>
      </c>
      <c r="B38" s="407">
        <v>5</v>
      </c>
      <c r="C38" s="69">
        <v>2</v>
      </c>
      <c r="D38" s="407">
        <v>1</v>
      </c>
      <c r="E38" s="69">
        <v>2</v>
      </c>
      <c r="F38" s="414" t="s">
        <v>60</v>
      </c>
      <c r="G38" s="368" t="s">
        <v>60</v>
      </c>
      <c r="H38" s="72" t="s">
        <v>60</v>
      </c>
      <c r="I38" s="72" t="s">
        <v>60</v>
      </c>
      <c r="J38" s="72" t="s">
        <v>60</v>
      </c>
      <c r="K38" s="72" t="s">
        <v>60</v>
      </c>
      <c r="L38" s="69">
        <v>0</v>
      </c>
      <c r="M38" s="421" t="s">
        <v>60</v>
      </c>
      <c r="N38" s="75" t="s">
        <v>60</v>
      </c>
      <c r="O38" s="75" t="s">
        <v>60</v>
      </c>
      <c r="P38" s="75" t="s">
        <v>60</v>
      </c>
      <c r="Q38" s="75" t="s">
        <v>60</v>
      </c>
      <c r="R38" s="422" t="s">
        <v>60</v>
      </c>
    </row>
    <row r="39" spans="1:18" ht="14.25">
      <c r="A39" s="77" t="s">
        <v>222</v>
      </c>
      <c r="B39" s="407">
        <v>0</v>
      </c>
      <c r="C39" s="69">
        <v>0</v>
      </c>
      <c r="D39" s="407">
        <v>135</v>
      </c>
      <c r="E39" s="69">
        <v>145</v>
      </c>
      <c r="F39" s="414">
        <v>19</v>
      </c>
      <c r="G39" s="368">
        <v>96</v>
      </c>
      <c r="H39" s="72">
        <v>28</v>
      </c>
      <c r="I39" s="72">
        <v>22</v>
      </c>
      <c r="J39" s="72">
        <v>28</v>
      </c>
      <c r="K39" s="72">
        <v>16</v>
      </c>
      <c r="L39" s="69">
        <v>94</v>
      </c>
      <c r="M39" s="421" t="s">
        <v>60</v>
      </c>
      <c r="N39" s="75" t="s">
        <v>60</v>
      </c>
      <c r="O39" s="75" t="s">
        <v>60</v>
      </c>
      <c r="P39" s="75" t="s">
        <v>60</v>
      </c>
      <c r="Q39" s="75" t="s">
        <v>60</v>
      </c>
      <c r="R39" s="422" t="s">
        <v>60</v>
      </c>
    </row>
    <row r="40" spans="1:18" ht="14.25">
      <c r="A40" s="77" t="s">
        <v>223</v>
      </c>
      <c r="B40" s="407">
        <v>0</v>
      </c>
      <c r="C40" s="69">
        <v>0</v>
      </c>
      <c r="D40" s="407">
        <v>11</v>
      </c>
      <c r="E40" s="69">
        <v>9</v>
      </c>
      <c r="F40" s="414">
        <v>3</v>
      </c>
      <c r="G40" s="368">
        <v>6</v>
      </c>
      <c r="H40" s="72">
        <v>3</v>
      </c>
      <c r="I40" s="72">
        <v>3</v>
      </c>
      <c r="J40" s="72">
        <v>2</v>
      </c>
      <c r="K40" s="72">
        <v>2</v>
      </c>
      <c r="L40" s="69">
        <v>10</v>
      </c>
      <c r="M40" s="421" t="s">
        <v>60</v>
      </c>
      <c r="N40" s="75" t="s">
        <v>60</v>
      </c>
      <c r="O40" s="75" t="s">
        <v>60</v>
      </c>
      <c r="P40" s="75" t="s">
        <v>60</v>
      </c>
      <c r="Q40" s="75" t="s">
        <v>60</v>
      </c>
      <c r="R40" s="422" t="s">
        <v>60</v>
      </c>
    </row>
    <row r="41" spans="1:18" ht="14.25">
      <c r="A41" s="77" t="s">
        <v>224</v>
      </c>
      <c r="B41" s="407">
        <v>0</v>
      </c>
      <c r="C41" s="69">
        <v>0</v>
      </c>
      <c r="D41" s="407">
        <v>0</v>
      </c>
      <c r="E41" s="69">
        <v>0</v>
      </c>
      <c r="F41" s="414">
        <v>2899</v>
      </c>
      <c r="G41" s="368">
        <v>7716</v>
      </c>
      <c r="H41" s="72">
        <v>2583</v>
      </c>
      <c r="I41" s="72">
        <v>2697</v>
      </c>
      <c r="J41" s="72">
        <v>2338</v>
      </c>
      <c r="K41" s="72">
        <v>2671</v>
      </c>
      <c r="L41" s="69">
        <v>10289</v>
      </c>
      <c r="M41" s="379">
        <f>(K41-F41)/F41</f>
        <v>-0.07864780958951363</v>
      </c>
      <c r="N41" s="73">
        <f>(K41-J41)/J41</f>
        <v>0.1424294268605646</v>
      </c>
      <c r="O41" s="73">
        <f>K41/$K$7</f>
        <v>0.010471060513399508</v>
      </c>
      <c r="P41" s="75" t="s">
        <v>60</v>
      </c>
      <c r="Q41" s="73">
        <f>(L41-G41)/G41</f>
        <v>0.33346293416277867</v>
      </c>
      <c r="R41" s="380">
        <f>L41/$L$7</f>
        <v>0.011770102635203464</v>
      </c>
    </row>
    <row r="42" spans="1:18" ht="12.75">
      <c r="A42" s="77" t="s">
        <v>72</v>
      </c>
      <c r="B42" s="407">
        <v>256</v>
      </c>
      <c r="C42" s="69">
        <v>416</v>
      </c>
      <c r="D42" s="376" t="s">
        <v>60</v>
      </c>
      <c r="E42" s="69" t="s">
        <v>60</v>
      </c>
      <c r="F42" s="414" t="s">
        <v>60</v>
      </c>
      <c r="G42" s="368" t="s">
        <v>60</v>
      </c>
      <c r="H42" s="72" t="s">
        <v>60</v>
      </c>
      <c r="I42" s="72" t="s">
        <v>60</v>
      </c>
      <c r="J42" s="72" t="s">
        <v>60</v>
      </c>
      <c r="K42" s="72" t="s">
        <v>60</v>
      </c>
      <c r="L42" s="69" t="s">
        <v>60</v>
      </c>
      <c r="M42" s="421" t="s">
        <v>60</v>
      </c>
      <c r="N42" s="75" t="s">
        <v>60</v>
      </c>
      <c r="O42" s="75" t="s">
        <v>60</v>
      </c>
      <c r="P42" s="75" t="s">
        <v>60</v>
      </c>
      <c r="Q42" s="75" t="s">
        <v>60</v>
      </c>
      <c r="R42" s="422" t="s">
        <v>60</v>
      </c>
    </row>
    <row r="43" spans="1:18" ht="12.75">
      <c r="A43" s="77" t="s">
        <v>73</v>
      </c>
      <c r="B43" s="407">
        <v>3396</v>
      </c>
      <c r="C43" s="69">
        <v>3115</v>
      </c>
      <c r="D43" s="407">
        <v>3397</v>
      </c>
      <c r="E43" s="69">
        <v>3670</v>
      </c>
      <c r="F43" s="414">
        <v>877</v>
      </c>
      <c r="G43" s="368">
        <v>3530</v>
      </c>
      <c r="H43" s="72">
        <v>1040</v>
      </c>
      <c r="I43" s="72">
        <v>884</v>
      </c>
      <c r="J43" s="72">
        <v>748</v>
      </c>
      <c r="K43" s="72">
        <v>872</v>
      </c>
      <c r="L43" s="69">
        <v>3544</v>
      </c>
      <c r="M43" s="379">
        <f>(K43-F43)/F43</f>
        <v>-0.005701254275940707</v>
      </c>
      <c r="N43" s="73">
        <f>(K43-J43)/J43</f>
        <v>0.1657754010695187</v>
      </c>
      <c r="O43" s="73">
        <f>K43/$K$7</f>
        <v>0.0034184817550297155</v>
      </c>
      <c r="P43" s="73">
        <f>(L43-B43)/B43</f>
        <v>0.043580683156654886</v>
      </c>
      <c r="Q43" s="73">
        <f>(L43-G43)/G43</f>
        <v>0.00396600566572238</v>
      </c>
      <c r="R43" s="380">
        <f>L43/$L$7</f>
        <v>0.004054159173793476</v>
      </c>
    </row>
    <row r="44" spans="1:18" ht="14.25">
      <c r="A44" s="77" t="s">
        <v>225</v>
      </c>
      <c r="B44" s="407">
        <v>0</v>
      </c>
      <c r="C44" s="69">
        <v>0</v>
      </c>
      <c r="D44" s="407">
        <v>10374</v>
      </c>
      <c r="E44" s="69">
        <v>9771</v>
      </c>
      <c r="F44" s="414">
        <v>3596</v>
      </c>
      <c r="G44" s="368">
        <v>12252</v>
      </c>
      <c r="H44" s="72">
        <v>2173</v>
      </c>
      <c r="I44" s="72">
        <v>2367</v>
      </c>
      <c r="J44" s="72">
        <v>2711</v>
      </c>
      <c r="K44" s="72">
        <v>2886</v>
      </c>
      <c r="L44" s="69">
        <v>10137</v>
      </c>
      <c r="M44" s="379">
        <f>(K44-F44)/F44</f>
        <v>-0.19744160177975528</v>
      </c>
      <c r="N44" s="73">
        <f>(K44-J44)/J44</f>
        <v>0.06455182589450387</v>
      </c>
      <c r="O44" s="73">
        <f>K44/$K$7</f>
        <v>0.011313920120430917</v>
      </c>
      <c r="P44" s="75" t="s">
        <v>60</v>
      </c>
      <c r="Q44" s="73">
        <f>(L44-G44)/G44</f>
        <v>-0.1726248775710088</v>
      </c>
      <c r="R44" s="380">
        <f>L44/$L$7</f>
        <v>0.01159622221917169</v>
      </c>
    </row>
    <row r="45" spans="1:18" ht="14.25">
      <c r="A45" s="77" t="s">
        <v>226</v>
      </c>
      <c r="B45" s="407">
        <v>643</v>
      </c>
      <c r="C45" s="69">
        <v>864</v>
      </c>
      <c r="D45" s="407">
        <v>639</v>
      </c>
      <c r="E45" s="69">
        <v>559</v>
      </c>
      <c r="F45" s="414">
        <v>96</v>
      </c>
      <c r="G45" s="368">
        <v>415</v>
      </c>
      <c r="H45" s="72">
        <v>140</v>
      </c>
      <c r="I45" s="72">
        <v>164</v>
      </c>
      <c r="J45" s="72">
        <v>129</v>
      </c>
      <c r="K45" s="72">
        <v>103</v>
      </c>
      <c r="L45" s="69">
        <v>536</v>
      </c>
      <c r="M45" s="379">
        <f>(K45-F45)/F45</f>
        <v>0.07291666666666667</v>
      </c>
      <c r="N45" s="73">
        <f>(K45-J45)/J45</f>
        <v>-0.20155038759689922</v>
      </c>
      <c r="O45" s="73">
        <f>K45/$K$7</f>
        <v>0.0004037885559266751</v>
      </c>
      <c r="P45" s="73">
        <f>(L45-B45)/B45</f>
        <v>-0.16640746500777606</v>
      </c>
      <c r="Q45" s="73">
        <f>(L45-G45)/G45</f>
        <v>0.29156626506024097</v>
      </c>
      <c r="R45" s="380">
        <f>L45/$L$7</f>
        <v>0.000613157256533099</v>
      </c>
    </row>
    <row r="46" spans="1:18" ht="12.75">
      <c r="A46" s="77" t="s">
        <v>74</v>
      </c>
      <c r="B46" s="407">
        <v>5835</v>
      </c>
      <c r="C46" s="69">
        <v>4797</v>
      </c>
      <c r="D46" s="407">
        <v>3722</v>
      </c>
      <c r="E46" s="69">
        <v>4196</v>
      </c>
      <c r="F46" s="414">
        <v>1299</v>
      </c>
      <c r="G46" s="368">
        <v>4887</v>
      </c>
      <c r="H46" s="72">
        <v>1793</v>
      </c>
      <c r="I46" s="72">
        <v>1521</v>
      </c>
      <c r="J46" s="72">
        <v>1653</v>
      </c>
      <c r="K46" s="72">
        <v>1774</v>
      </c>
      <c r="L46" s="69">
        <v>6741</v>
      </c>
      <c r="M46" s="379">
        <f>(K46-F46)/F46</f>
        <v>0.36566589684372597</v>
      </c>
      <c r="N46" s="73">
        <f>(K46-J46)/J46</f>
        <v>0.07320024198427103</v>
      </c>
      <c r="O46" s="73">
        <f>K46/$K$7</f>
        <v>0.006954571827319628</v>
      </c>
      <c r="P46" s="73">
        <f>(L46-B46)/B46</f>
        <v>0.15526992287917737</v>
      </c>
      <c r="Q46" s="73">
        <f>(L46-G46)/G46</f>
        <v>0.37937384898710863</v>
      </c>
      <c r="R46" s="380">
        <f>L46/$L$7</f>
        <v>0.007711367660988099</v>
      </c>
    </row>
    <row r="47" spans="1:18" ht="14.25">
      <c r="A47" s="77" t="s">
        <v>227</v>
      </c>
      <c r="B47" s="409" t="s">
        <v>60</v>
      </c>
      <c r="C47" s="44" t="s">
        <v>60</v>
      </c>
      <c r="D47" s="409" t="s">
        <v>60</v>
      </c>
      <c r="E47" s="44" t="s">
        <v>60</v>
      </c>
      <c r="F47" s="417" t="s">
        <v>60</v>
      </c>
      <c r="G47" s="418" t="s">
        <v>60</v>
      </c>
      <c r="H47" s="72">
        <v>40</v>
      </c>
      <c r="I47" s="72">
        <v>54</v>
      </c>
      <c r="J47" s="72">
        <v>41</v>
      </c>
      <c r="K47" s="72">
        <v>67</v>
      </c>
      <c r="L47" s="69">
        <v>202</v>
      </c>
      <c r="M47" s="421" t="s">
        <v>60</v>
      </c>
      <c r="N47" s="75" t="s">
        <v>60</v>
      </c>
      <c r="O47" s="75" t="s">
        <v>60</v>
      </c>
      <c r="P47" s="75" t="s">
        <v>60</v>
      </c>
      <c r="Q47" s="75" t="s">
        <v>60</v>
      </c>
      <c r="R47" s="380">
        <f>L47/$L$7</f>
        <v>0.00023107792130538436</v>
      </c>
    </row>
    <row r="48" spans="1:18" ht="12.75">
      <c r="A48" s="77" t="s">
        <v>75</v>
      </c>
      <c r="B48" s="407">
        <v>3944</v>
      </c>
      <c r="C48" s="69">
        <v>5412</v>
      </c>
      <c r="D48" s="407">
        <v>793</v>
      </c>
      <c r="E48" s="69">
        <v>548</v>
      </c>
      <c r="F48" s="414" t="s">
        <v>60</v>
      </c>
      <c r="G48" s="368" t="s">
        <v>60</v>
      </c>
      <c r="H48" s="72" t="s">
        <v>60</v>
      </c>
      <c r="I48" s="72" t="s">
        <v>60</v>
      </c>
      <c r="J48" s="72" t="s">
        <v>60</v>
      </c>
      <c r="K48" s="72" t="s">
        <v>60</v>
      </c>
      <c r="L48" s="69">
        <v>0</v>
      </c>
      <c r="M48" s="421" t="s">
        <v>60</v>
      </c>
      <c r="N48" s="75" t="s">
        <v>60</v>
      </c>
      <c r="O48" s="75" t="s">
        <v>60</v>
      </c>
      <c r="P48" s="75" t="s">
        <v>60</v>
      </c>
      <c r="Q48" s="75" t="s">
        <v>60</v>
      </c>
      <c r="R48" s="422" t="s">
        <v>60</v>
      </c>
    </row>
    <row r="49" spans="1:18" ht="12.75">
      <c r="A49" s="97" t="s">
        <v>76</v>
      </c>
      <c r="B49" s="410">
        <v>2765</v>
      </c>
      <c r="C49" s="80">
        <v>2458</v>
      </c>
      <c r="D49" s="410">
        <v>1780</v>
      </c>
      <c r="E49" s="80">
        <v>1568</v>
      </c>
      <c r="F49" s="419">
        <v>550</v>
      </c>
      <c r="G49" s="420">
        <v>1880</v>
      </c>
      <c r="H49" s="79">
        <v>465</v>
      </c>
      <c r="I49" s="79">
        <v>481</v>
      </c>
      <c r="J49" s="79">
        <v>416</v>
      </c>
      <c r="K49" s="79">
        <v>506</v>
      </c>
      <c r="L49" s="80">
        <v>1868</v>
      </c>
      <c r="M49" s="381">
        <f>(K49-F49)/F49</f>
        <v>-0.08</v>
      </c>
      <c r="N49" s="82">
        <f>(K49-J49)/J49</f>
        <v>0.21634615384615385</v>
      </c>
      <c r="O49" s="82">
        <f>K49/$K$7</f>
        <v>0.001983660284455317</v>
      </c>
      <c r="P49" s="82">
        <f>(L49-B49)/B49</f>
        <v>-0.3244122965641953</v>
      </c>
      <c r="Q49" s="82">
        <f>(L49-G49)/G49</f>
        <v>-0.006382978723404255</v>
      </c>
      <c r="R49" s="382">
        <f>L49/$L$7</f>
        <v>0.002136898797022069</v>
      </c>
    </row>
    <row r="50" spans="1:18" ht="12.75">
      <c r="A50" s="24" t="s">
        <v>44</v>
      </c>
      <c r="B50" s="25"/>
      <c r="C50" s="25"/>
      <c r="D50" s="26"/>
      <c r="E50" s="83"/>
      <c r="F50" s="27"/>
      <c r="G50" s="28"/>
      <c r="H50" s="27"/>
      <c r="I50" s="27"/>
      <c r="J50" s="27"/>
      <c r="K50" s="27"/>
      <c r="L50" s="23"/>
      <c r="M50" s="57"/>
      <c r="N50" s="57"/>
      <c r="O50" s="57"/>
      <c r="P50" s="57"/>
      <c r="Q50" s="57"/>
      <c r="R50" s="57"/>
    </row>
    <row r="51" spans="1:18" ht="12.75">
      <c r="A51" s="716" t="s">
        <v>45</v>
      </c>
      <c r="B51" s="716"/>
      <c r="C51" s="716"/>
      <c r="D51" s="716"/>
      <c r="E51" s="716"/>
      <c r="F51" s="29"/>
      <c r="G51" s="84"/>
      <c r="H51" s="30"/>
      <c r="I51" s="31"/>
      <c r="J51" s="31"/>
      <c r="K51" s="31"/>
      <c r="L51" s="85"/>
      <c r="M51" s="57"/>
      <c r="N51" s="57"/>
      <c r="O51" s="57"/>
      <c r="P51" s="57"/>
      <c r="Q51" s="57"/>
      <c r="R51" s="57"/>
    </row>
    <row r="52" spans="1:18" ht="12.75">
      <c r="A52" s="32"/>
      <c r="B52" s="32"/>
      <c r="C52" s="32"/>
      <c r="D52" s="32"/>
      <c r="E52" s="86"/>
      <c r="F52" s="34"/>
      <c r="G52" s="33"/>
      <c r="H52" s="35"/>
      <c r="I52" s="35"/>
      <c r="J52" s="35"/>
      <c r="K52" s="35"/>
      <c r="M52" s="57"/>
      <c r="N52" s="57"/>
      <c r="O52" s="57"/>
      <c r="P52" s="57"/>
      <c r="Q52" s="57"/>
      <c r="R52" s="57"/>
    </row>
    <row r="53" spans="1:18" ht="12.75">
      <c r="A53" s="36" t="s">
        <v>46</v>
      </c>
      <c r="B53" s="32"/>
      <c r="C53" s="32"/>
      <c r="D53" s="32"/>
      <c r="E53" s="86"/>
      <c r="F53" s="34"/>
      <c r="G53" s="33"/>
      <c r="H53" s="35"/>
      <c r="I53" s="35"/>
      <c r="J53" s="35"/>
      <c r="K53" s="35"/>
      <c r="M53" s="57"/>
      <c r="N53" s="57"/>
      <c r="O53" s="57"/>
      <c r="P53" s="57"/>
      <c r="Q53" s="57"/>
      <c r="R53" s="57"/>
    </row>
    <row r="54" spans="1:18" ht="12.75">
      <c r="A54" s="705" t="s">
        <v>209</v>
      </c>
      <c r="B54" s="720"/>
      <c r="C54" s="720"/>
      <c r="D54" s="720"/>
      <c r="E54" s="720"/>
      <c r="F54" s="720"/>
      <c r="G54" s="720"/>
      <c r="H54" s="720"/>
      <c r="I54" s="720"/>
      <c r="J54" s="720"/>
      <c r="K54" s="720"/>
      <c r="L54" s="720"/>
      <c r="M54" s="720"/>
      <c r="N54" s="720"/>
      <c r="O54" s="720"/>
      <c r="P54" s="720"/>
      <c r="Q54" s="720"/>
      <c r="R54" s="720"/>
    </row>
    <row r="55" spans="1:18" ht="12.75">
      <c r="A55" s="705" t="s">
        <v>210</v>
      </c>
      <c r="B55" s="720"/>
      <c r="C55" s="720"/>
      <c r="D55" s="720"/>
      <c r="E55" s="720"/>
      <c r="F55" s="720"/>
      <c r="G55" s="720"/>
      <c r="H55" s="720"/>
      <c r="I55" s="720"/>
      <c r="J55" s="720"/>
      <c r="K55" s="720"/>
      <c r="L55" s="720"/>
      <c r="M55" s="720"/>
      <c r="N55" s="720"/>
      <c r="O55" s="720"/>
      <c r="P55" s="720"/>
      <c r="Q55" s="720"/>
      <c r="R55" s="720"/>
    </row>
    <row r="56" spans="1:18" ht="12.75">
      <c r="A56" s="717" t="s">
        <v>233</v>
      </c>
      <c r="B56" s="718"/>
      <c r="C56" s="718"/>
      <c r="D56" s="718"/>
      <c r="E56" s="718"/>
      <c r="F56" s="718"/>
      <c r="G56" s="718"/>
      <c r="H56" s="718"/>
      <c r="I56" s="718"/>
      <c r="J56" s="89"/>
      <c r="K56" s="89"/>
      <c r="L56" s="305"/>
      <c r="M56" s="305"/>
      <c r="N56" s="305"/>
      <c r="O56" s="305"/>
      <c r="P56" s="305"/>
      <c r="Q56" s="305"/>
      <c r="R56" s="305"/>
    </row>
    <row r="57" spans="1:18" ht="12.75">
      <c r="A57" s="717" t="s">
        <v>234</v>
      </c>
      <c r="B57" s="718"/>
      <c r="C57" s="718"/>
      <c r="D57" s="718"/>
      <c r="E57" s="718"/>
      <c r="F57" s="718"/>
      <c r="G57" s="718"/>
      <c r="H57" s="718"/>
      <c r="I57" s="718"/>
      <c r="J57" s="719"/>
      <c r="K57" s="89"/>
      <c r="L57" s="305"/>
      <c r="M57" s="305"/>
      <c r="N57" s="305"/>
      <c r="O57" s="305"/>
      <c r="P57" s="305"/>
      <c r="Q57" s="305"/>
      <c r="R57" s="305"/>
    </row>
    <row r="58" spans="1:18" ht="12.75">
      <c r="A58" s="301" t="s">
        <v>230</v>
      </c>
      <c r="B58" s="89"/>
      <c r="C58" s="89"/>
      <c r="D58" s="89"/>
      <c r="E58" s="89"/>
      <c r="F58" s="89"/>
      <c r="G58" s="89"/>
      <c r="H58" s="89"/>
      <c r="I58" s="89"/>
      <c r="J58" s="90"/>
      <c r="K58" s="37"/>
      <c r="L58" s="305"/>
      <c r="M58" s="305"/>
      <c r="N58" s="305"/>
      <c r="O58" s="305"/>
      <c r="P58" s="305"/>
      <c r="Q58" s="305"/>
      <c r="R58" s="305"/>
    </row>
    <row r="59" spans="1:18" ht="12.75">
      <c r="A59" s="705" t="s">
        <v>231</v>
      </c>
      <c r="B59" s="720"/>
      <c r="C59" s="720"/>
      <c r="D59" s="720"/>
      <c r="E59" s="720"/>
      <c r="F59" s="720"/>
      <c r="G59" s="720"/>
      <c r="H59" s="720"/>
      <c r="I59" s="720"/>
      <c r="J59" s="720"/>
      <c r="K59" s="720"/>
      <c r="L59" s="720"/>
      <c r="M59" s="720"/>
      <c r="N59" s="720"/>
      <c r="O59" s="720"/>
      <c r="P59" s="720"/>
      <c r="Q59" s="720"/>
      <c r="R59" s="720"/>
    </row>
    <row r="60" spans="1:18" ht="12.75">
      <c r="A60" s="89" t="s">
        <v>232</v>
      </c>
      <c r="B60" s="87"/>
      <c r="C60" s="87"/>
      <c r="D60" s="87"/>
      <c r="E60" s="87"/>
      <c r="F60" s="87"/>
      <c r="G60" s="87"/>
      <c r="H60" s="87"/>
      <c r="I60" s="87"/>
      <c r="J60" s="87"/>
      <c r="K60" s="87"/>
      <c r="L60" s="87"/>
      <c r="M60" s="87"/>
      <c r="N60" s="87"/>
      <c r="O60" s="87"/>
      <c r="P60" s="87"/>
      <c r="Q60" s="87"/>
      <c r="R60" s="87"/>
    </row>
    <row r="61" spans="1:18" ht="12.75">
      <c r="A61" s="37"/>
      <c r="B61" s="37"/>
      <c r="C61" s="37"/>
      <c r="D61" s="37"/>
      <c r="E61" s="91"/>
      <c r="F61" s="37"/>
      <c r="G61" s="91"/>
      <c r="H61" s="37"/>
      <c r="I61" s="35"/>
      <c r="J61" s="35"/>
      <c r="K61" s="35"/>
      <c r="M61" s="57"/>
      <c r="N61" s="57"/>
      <c r="O61" s="57"/>
      <c r="P61" s="57"/>
      <c r="Q61" s="57"/>
      <c r="R61" s="57"/>
    </row>
    <row r="62" spans="1:18" ht="12.75">
      <c r="A62" s="705" t="s">
        <v>47</v>
      </c>
      <c r="B62" s="706"/>
      <c r="C62" s="706"/>
      <c r="D62" s="706"/>
      <c r="E62" s="706"/>
      <c r="F62" s="706"/>
      <c r="G62" s="706"/>
      <c r="H62" s="706"/>
      <c r="I62" s="706"/>
      <c r="J62" s="38"/>
      <c r="K62" s="38"/>
      <c r="M62" s="57"/>
      <c r="N62" s="57"/>
      <c r="O62" s="57"/>
      <c r="P62" s="57"/>
      <c r="Q62" s="57"/>
      <c r="R62" s="57"/>
    </row>
    <row r="63" spans="1:18" ht="12.75">
      <c r="A63" s="37"/>
      <c r="B63" s="37"/>
      <c r="C63" s="37"/>
      <c r="D63" s="37"/>
      <c r="E63" s="91"/>
      <c r="F63" s="37"/>
      <c r="G63" s="91"/>
      <c r="H63" s="37"/>
      <c r="I63" s="35"/>
      <c r="J63" s="35"/>
      <c r="K63" s="35"/>
      <c r="M63" s="57"/>
      <c r="N63" s="57"/>
      <c r="O63" s="57"/>
      <c r="P63" s="57"/>
      <c r="Q63" s="57"/>
      <c r="R63" s="57"/>
    </row>
  </sheetData>
  <sheetProtection/>
  <protectedRanges>
    <protectedRange sqref="B6:E6 L6 H5 L51 E52:F53 L4 G6 E5" name="Range1"/>
    <protectedRange sqref="D57:E57" name="Range1_1_2"/>
    <protectedRange sqref="E54:E55" name="Range1_1_1"/>
    <protectedRange sqref="E9:E15" name="Range1_4"/>
    <protectedRange sqref="E29:E41 E16:E22 E24:E27 E48:E49 E43:E46" name="Range1_5"/>
  </protectedRanges>
  <mergeCells count="17">
    <mergeCell ref="A1:F1"/>
    <mergeCell ref="F5:G5"/>
    <mergeCell ref="H5:L5"/>
    <mergeCell ref="A62:I62"/>
    <mergeCell ref="A59:R59"/>
    <mergeCell ref="A51:E51"/>
    <mergeCell ref="A5:A6"/>
    <mergeCell ref="P5:P6"/>
    <mergeCell ref="M5:M6"/>
    <mergeCell ref="A56:I56"/>
    <mergeCell ref="A57:J57"/>
    <mergeCell ref="A54:R54"/>
    <mergeCell ref="Q5:Q6"/>
    <mergeCell ref="N5:N6"/>
    <mergeCell ref="O5:O6"/>
    <mergeCell ref="R5:R6"/>
    <mergeCell ref="A55:R55"/>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58" r:id="rId1"/>
  <headerFooter alignWithMargins="0">
    <oddHeader>&amp;CTribunal Statistics Quarterly
January to March 2013</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42"/>
  <sheetViews>
    <sheetView zoomScale="75" zoomScaleNormal="75" zoomScalePageLayoutView="0" workbookViewId="0" topLeftCell="A1">
      <selection activeCell="A1" sqref="A1"/>
    </sheetView>
  </sheetViews>
  <sheetFormatPr defaultColWidth="9.140625" defaultRowHeight="12.75"/>
  <cols>
    <col min="1" max="1" width="49.57421875" style="0" customWidth="1"/>
    <col min="2" max="3" width="9.140625" style="137" customWidth="1"/>
    <col min="12" max="12" width="9.140625" style="137" customWidth="1"/>
    <col min="13" max="13" width="12.28125" style="2" customWidth="1"/>
    <col min="14" max="14" width="11.57421875" style="2" customWidth="1"/>
    <col min="15" max="15" width="10.8515625" style="2" customWidth="1"/>
    <col min="16" max="16" width="12.28125" style="2" customWidth="1"/>
    <col min="17" max="17" width="11.57421875" style="2" customWidth="1"/>
    <col min="18" max="18" width="10.8515625" style="2" customWidth="1"/>
  </cols>
  <sheetData>
    <row r="1" spans="1:18" ht="12.75">
      <c r="A1" s="98" t="s">
        <v>77</v>
      </c>
      <c r="B1" s="99"/>
      <c r="C1" s="99"/>
      <c r="D1" s="99"/>
      <c r="E1" s="100"/>
      <c r="F1" s="100"/>
      <c r="G1" s="100"/>
      <c r="H1" s="100"/>
      <c r="I1" s="100"/>
      <c r="J1" s="100"/>
      <c r="K1" s="100"/>
      <c r="L1" s="100"/>
      <c r="M1" s="57"/>
      <c r="N1" s="57"/>
      <c r="O1" s="57"/>
      <c r="P1" s="57"/>
      <c r="Q1" s="57"/>
      <c r="R1" s="57"/>
    </row>
    <row r="2" spans="1:18" ht="12.75">
      <c r="A2" s="98" t="s">
        <v>78</v>
      </c>
      <c r="B2" s="99"/>
      <c r="C2" s="99"/>
      <c r="D2" s="99"/>
      <c r="E2" s="100"/>
      <c r="F2" s="100"/>
      <c r="G2" s="100"/>
      <c r="H2" s="100"/>
      <c r="I2" s="100"/>
      <c r="J2" s="100"/>
      <c r="K2" s="100"/>
      <c r="L2" s="100"/>
      <c r="M2" s="58"/>
      <c r="N2" s="59"/>
      <c r="O2" s="57"/>
      <c r="P2" s="58"/>
      <c r="Q2" s="60"/>
      <c r="R2" s="57"/>
    </row>
    <row r="3" spans="1:18" ht="12.75">
      <c r="A3" s="12" t="s">
        <v>22</v>
      </c>
      <c r="B3" s="99"/>
      <c r="C3" s="99"/>
      <c r="D3" s="99"/>
      <c r="E3" s="100"/>
      <c r="F3" s="100"/>
      <c r="G3" s="100"/>
      <c r="H3" s="100"/>
      <c r="I3" s="100"/>
      <c r="J3" s="100"/>
      <c r="K3" s="100"/>
      <c r="L3" s="100"/>
      <c r="M3" s="58"/>
      <c r="N3" s="59"/>
      <c r="O3" s="57"/>
      <c r="P3" s="58"/>
      <c r="Q3" s="60"/>
      <c r="R3" s="57"/>
    </row>
    <row r="4" spans="1:18" ht="12.75">
      <c r="A4" s="102"/>
      <c r="B4" s="102"/>
      <c r="C4" s="102"/>
      <c r="D4" s="103"/>
      <c r="E4" s="103"/>
      <c r="F4" s="102"/>
      <c r="G4" s="102"/>
      <c r="H4" s="102"/>
      <c r="I4" s="102"/>
      <c r="J4" s="102"/>
      <c r="K4" s="102"/>
      <c r="L4" s="104"/>
      <c r="M4" s="66"/>
      <c r="N4" s="57"/>
      <c r="O4" s="57"/>
      <c r="P4" s="66"/>
      <c r="Q4" s="105"/>
      <c r="R4" s="57"/>
    </row>
    <row r="5" spans="1:19" ht="12.75" customHeight="1">
      <c r="A5" s="733"/>
      <c r="B5" s="383" t="s">
        <v>23</v>
      </c>
      <c r="C5" s="41" t="s">
        <v>24</v>
      </c>
      <c r="D5" s="383" t="s">
        <v>25</v>
      </c>
      <c r="E5" s="22" t="s">
        <v>26</v>
      </c>
      <c r="F5" s="729" t="s">
        <v>27</v>
      </c>
      <c r="G5" s="730"/>
      <c r="H5" s="729" t="s">
        <v>51</v>
      </c>
      <c r="I5" s="731"/>
      <c r="J5" s="731"/>
      <c r="K5" s="731"/>
      <c r="L5" s="732"/>
      <c r="M5" s="707" t="s">
        <v>52</v>
      </c>
      <c r="N5" s="709" t="s">
        <v>53</v>
      </c>
      <c r="O5" s="709" t="s">
        <v>54</v>
      </c>
      <c r="P5" s="709" t="s">
        <v>29</v>
      </c>
      <c r="Q5" s="709" t="s">
        <v>30</v>
      </c>
      <c r="R5" s="714" t="s">
        <v>31</v>
      </c>
      <c r="S5" s="17"/>
    </row>
    <row r="6" spans="1:19" s="108" customFormat="1" ht="25.5">
      <c r="A6" s="734"/>
      <c r="B6" s="423" t="s">
        <v>33</v>
      </c>
      <c r="C6" s="106" t="s">
        <v>33</v>
      </c>
      <c r="D6" s="423" t="s">
        <v>33</v>
      </c>
      <c r="E6" s="106" t="s">
        <v>33</v>
      </c>
      <c r="F6" s="365" t="s">
        <v>55</v>
      </c>
      <c r="G6" s="428" t="s">
        <v>33</v>
      </c>
      <c r="H6" s="365" t="s">
        <v>56</v>
      </c>
      <c r="I6" s="68" t="s">
        <v>57</v>
      </c>
      <c r="J6" s="68" t="s">
        <v>58</v>
      </c>
      <c r="K6" s="68" t="s">
        <v>55</v>
      </c>
      <c r="L6" s="428" t="s">
        <v>33</v>
      </c>
      <c r="M6" s="708"/>
      <c r="N6" s="710"/>
      <c r="O6" s="710"/>
      <c r="P6" s="710"/>
      <c r="Q6" s="710"/>
      <c r="R6" s="715"/>
      <c r="S6" s="107"/>
    </row>
    <row r="7" spans="1:19" ht="21" customHeight="1">
      <c r="A7" s="109" t="s">
        <v>144</v>
      </c>
      <c r="B7" s="424">
        <v>189303</v>
      </c>
      <c r="C7" s="110">
        <v>151028</v>
      </c>
      <c r="D7" s="425">
        <v>236103</v>
      </c>
      <c r="E7" s="112">
        <v>218096</v>
      </c>
      <c r="F7" s="429">
        <v>42467</v>
      </c>
      <c r="G7" s="430">
        <v>186331</v>
      </c>
      <c r="H7" s="433">
        <v>40305</v>
      </c>
      <c r="I7" s="112">
        <v>47789</v>
      </c>
      <c r="J7" s="112">
        <v>45710</v>
      </c>
      <c r="K7" s="112">
        <v>57737</v>
      </c>
      <c r="L7" s="430">
        <v>191541</v>
      </c>
      <c r="M7" s="377">
        <f>(K7-F7)/F7</f>
        <v>0.3595733157510538</v>
      </c>
      <c r="N7" s="70">
        <f>(K7-J7)/J7</f>
        <v>0.2631152920586305</v>
      </c>
      <c r="O7" s="70"/>
      <c r="P7" s="70">
        <f>(L7-B7)/B7</f>
        <v>0.011822316603540356</v>
      </c>
      <c r="Q7" s="70">
        <f>(L7-G7)/G7</f>
        <v>0.02796099414482829</v>
      </c>
      <c r="R7" s="378"/>
      <c r="S7" s="17"/>
    </row>
    <row r="8" spans="1:19" ht="20.25" customHeight="1">
      <c r="A8" s="113" t="s">
        <v>79</v>
      </c>
      <c r="B8" s="425"/>
      <c r="C8" s="111"/>
      <c r="D8" s="425"/>
      <c r="E8" s="114"/>
      <c r="F8" s="431"/>
      <c r="G8" s="432"/>
      <c r="H8" s="431"/>
      <c r="I8" s="115"/>
      <c r="J8" s="115"/>
      <c r="K8" s="115"/>
      <c r="L8" s="432"/>
      <c r="M8" s="379"/>
      <c r="N8" s="116"/>
      <c r="O8" s="116"/>
      <c r="P8" s="73"/>
      <c r="Q8" s="116"/>
      <c r="R8" s="436"/>
      <c r="S8" s="17"/>
    </row>
    <row r="9" spans="1:19" ht="12.75">
      <c r="A9" s="117" t="s">
        <v>80</v>
      </c>
      <c r="B9" s="424">
        <v>40900</v>
      </c>
      <c r="C9" s="110">
        <v>52711</v>
      </c>
      <c r="D9" s="407">
        <v>57350</v>
      </c>
      <c r="E9" s="112">
        <v>47884</v>
      </c>
      <c r="F9" s="431">
        <v>10860</v>
      </c>
      <c r="G9" s="430">
        <v>46326</v>
      </c>
      <c r="H9" s="431">
        <v>10597</v>
      </c>
      <c r="I9" s="115">
        <v>15204</v>
      </c>
      <c r="J9" s="115">
        <v>12211</v>
      </c>
      <c r="K9" s="115">
        <v>11024</v>
      </c>
      <c r="L9" s="432">
        <v>49036</v>
      </c>
      <c r="M9" s="379">
        <f aca="true" t="shared" si="0" ref="M9:M30">(K9-F9)/F9</f>
        <v>0.015101289134438306</v>
      </c>
      <c r="N9" s="73">
        <f aca="true" t="shared" si="1" ref="N9:N30">(K9-J9)/J9</f>
        <v>-0.0972074359184342</v>
      </c>
      <c r="O9" s="73">
        <f aca="true" t="shared" si="2" ref="O9:O30">K9/$K$30</f>
        <v>0.11353361002687978</v>
      </c>
      <c r="P9" s="73">
        <f aca="true" t="shared" si="3" ref="P9:P30">(L9-B9)/B9</f>
        <v>0.1989242053789731</v>
      </c>
      <c r="Q9" s="73">
        <f aca="true" t="shared" si="4" ref="Q9:Q30">(L9-G9)/G9</f>
        <v>0.058498467383326855</v>
      </c>
      <c r="R9" s="380">
        <f aca="true" t="shared" si="5" ref="R9:R30">L9/$L$30</f>
        <v>0.14731763299174724</v>
      </c>
      <c r="S9" s="17"/>
    </row>
    <row r="10" spans="1:19" ht="14.25">
      <c r="A10" s="118" t="s">
        <v>145</v>
      </c>
      <c r="B10" s="424">
        <v>34600</v>
      </c>
      <c r="C10" s="110">
        <v>33839</v>
      </c>
      <c r="D10" s="407">
        <v>75536</v>
      </c>
      <c r="E10" s="112">
        <v>71275</v>
      </c>
      <c r="F10" s="431">
        <v>11985</v>
      </c>
      <c r="G10" s="430">
        <v>51185</v>
      </c>
      <c r="H10" s="431">
        <v>11267</v>
      </c>
      <c r="I10" s="115">
        <v>13853</v>
      </c>
      <c r="J10" s="115">
        <v>12602</v>
      </c>
      <c r="K10" s="115">
        <v>15859</v>
      </c>
      <c r="L10" s="432">
        <v>53581</v>
      </c>
      <c r="M10" s="379">
        <f t="shared" si="0"/>
        <v>0.32323738005840635</v>
      </c>
      <c r="N10" s="73">
        <f t="shared" si="1"/>
        <v>0.2584510395175369</v>
      </c>
      <c r="O10" s="73">
        <f t="shared" si="2"/>
        <v>0.16332814962049041</v>
      </c>
      <c r="P10" s="73">
        <f t="shared" si="3"/>
        <v>0.5485838150289017</v>
      </c>
      <c r="Q10" s="73">
        <f t="shared" si="4"/>
        <v>0.04681058903975774</v>
      </c>
      <c r="R10" s="380">
        <f t="shared" si="5"/>
        <v>0.16097206324599905</v>
      </c>
      <c r="S10" s="17"/>
    </row>
    <row r="11" spans="1:19" ht="12.75">
      <c r="A11" s="118" t="s">
        <v>81</v>
      </c>
      <c r="B11" s="424">
        <v>25100</v>
      </c>
      <c r="C11" s="110">
        <v>32829</v>
      </c>
      <c r="D11" s="407">
        <v>42441</v>
      </c>
      <c r="E11" s="112">
        <v>34609</v>
      </c>
      <c r="F11" s="431">
        <v>7510</v>
      </c>
      <c r="G11" s="430">
        <v>32075</v>
      </c>
      <c r="H11" s="431">
        <v>7081</v>
      </c>
      <c r="I11" s="115">
        <v>7188</v>
      </c>
      <c r="J11" s="115">
        <v>7803</v>
      </c>
      <c r="K11" s="115">
        <v>7748</v>
      </c>
      <c r="L11" s="432">
        <v>29820</v>
      </c>
      <c r="M11" s="379">
        <f t="shared" si="0"/>
        <v>0.03169107856191744</v>
      </c>
      <c r="N11" s="73">
        <f t="shared" si="1"/>
        <v>-0.0070485710624118925</v>
      </c>
      <c r="O11" s="73">
        <f t="shared" si="2"/>
        <v>0.07979484855662777</v>
      </c>
      <c r="P11" s="73">
        <f t="shared" si="3"/>
        <v>0.18804780876494023</v>
      </c>
      <c r="Q11" s="73">
        <f t="shared" si="4"/>
        <v>-0.07030397505845674</v>
      </c>
      <c r="R11" s="380">
        <f t="shared" si="5"/>
        <v>0.08958748298829235</v>
      </c>
      <c r="S11" s="17"/>
    </row>
    <row r="12" spans="1:19" ht="12.75">
      <c r="A12" s="118" t="s">
        <v>82</v>
      </c>
      <c r="B12" s="424">
        <v>26900</v>
      </c>
      <c r="C12" s="110">
        <v>18637</v>
      </c>
      <c r="D12" s="407">
        <v>18204</v>
      </c>
      <c r="E12" s="112">
        <v>18258</v>
      </c>
      <c r="F12" s="431">
        <v>2507</v>
      </c>
      <c r="G12" s="430">
        <v>10783</v>
      </c>
      <c r="H12" s="431">
        <v>4502</v>
      </c>
      <c r="I12" s="115">
        <v>3957</v>
      </c>
      <c r="J12" s="115">
        <v>4342</v>
      </c>
      <c r="K12" s="115">
        <v>6013</v>
      </c>
      <c r="L12" s="432">
        <v>18814</v>
      </c>
      <c r="M12" s="379">
        <f t="shared" si="0"/>
        <v>1.3984842441164738</v>
      </c>
      <c r="N12" s="73">
        <f t="shared" si="1"/>
        <v>0.38484569322892676</v>
      </c>
      <c r="O12" s="73">
        <f t="shared" si="2"/>
        <v>0.06192648739945829</v>
      </c>
      <c r="P12" s="73">
        <f t="shared" si="3"/>
        <v>-0.30059479553903345</v>
      </c>
      <c r="Q12" s="73">
        <f t="shared" si="4"/>
        <v>0.7447834554391172</v>
      </c>
      <c r="R12" s="380">
        <f t="shared" si="5"/>
        <v>0.056522431419910535</v>
      </c>
      <c r="S12" s="17"/>
    </row>
    <row r="13" spans="1:19" ht="14.25">
      <c r="A13" s="117" t="s">
        <v>146</v>
      </c>
      <c r="B13" s="424">
        <v>55700</v>
      </c>
      <c r="C13" s="110">
        <v>23976</v>
      </c>
      <c r="D13" s="407">
        <v>95198</v>
      </c>
      <c r="E13" s="112">
        <v>114104</v>
      </c>
      <c r="F13" s="431">
        <v>22521</v>
      </c>
      <c r="G13" s="430">
        <v>94697</v>
      </c>
      <c r="H13" s="431">
        <v>20666</v>
      </c>
      <c r="I13" s="115">
        <v>23388</v>
      </c>
      <c r="J13" s="115">
        <v>21972</v>
      </c>
      <c r="K13" s="115">
        <v>33601</v>
      </c>
      <c r="L13" s="432">
        <v>99627</v>
      </c>
      <c r="M13" s="379">
        <f t="shared" si="0"/>
        <v>0.49198525820345457</v>
      </c>
      <c r="N13" s="73">
        <f t="shared" si="1"/>
        <v>0.529264518478063</v>
      </c>
      <c r="O13" s="73">
        <f t="shared" si="2"/>
        <v>0.34604887794930944</v>
      </c>
      <c r="P13" s="73">
        <f t="shared" si="3"/>
        <v>0.7886355475763016</v>
      </c>
      <c r="Q13" s="73">
        <f t="shared" si="4"/>
        <v>0.05206078334054933</v>
      </c>
      <c r="R13" s="380">
        <f t="shared" si="5"/>
        <v>0.2993069137382495</v>
      </c>
      <c r="S13" s="17"/>
    </row>
    <row r="14" spans="1:19" ht="12.75">
      <c r="A14" s="118" t="s">
        <v>83</v>
      </c>
      <c r="B14" s="424">
        <v>7300</v>
      </c>
      <c r="C14" s="110">
        <v>10839</v>
      </c>
      <c r="D14" s="407">
        <v>19025</v>
      </c>
      <c r="E14" s="112">
        <v>16012</v>
      </c>
      <c r="F14" s="431">
        <v>3291</v>
      </c>
      <c r="G14" s="430">
        <v>14661</v>
      </c>
      <c r="H14" s="431">
        <v>3236</v>
      </c>
      <c r="I14" s="115">
        <v>2902</v>
      </c>
      <c r="J14" s="115">
        <v>3411</v>
      </c>
      <c r="K14" s="115">
        <v>3199</v>
      </c>
      <c r="L14" s="432">
        <v>12748</v>
      </c>
      <c r="M14" s="379">
        <f t="shared" si="0"/>
        <v>-0.027955028866605895</v>
      </c>
      <c r="N14" s="73">
        <f t="shared" si="1"/>
        <v>-0.06215186162415714</v>
      </c>
      <c r="O14" s="73">
        <f t="shared" si="2"/>
        <v>0.03294575639295976</v>
      </c>
      <c r="P14" s="73">
        <f t="shared" si="3"/>
        <v>0.7463013698630137</v>
      </c>
      <c r="Q14" s="73">
        <f t="shared" si="4"/>
        <v>-0.1304822317713662</v>
      </c>
      <c r="R14" s="380">
        <f t="shared" si="5"/>
        <v>0.0382984987637408</v>
      </c>
      <c r="S14" s="17"/>
    </row>
    <row r="15" spans="1:19" ht="12.75">
      <c r="A15" s="118" t="s">
        <v>84</v>
      </c>
      <c r="B15" s="424">
        <v>5800</v>
      </c>
      <c r="C15" s="110">
        <v>6578</v>
      </c>
      <c r="D15" s="407">
        <v>7547</v>
      </c>
      <c r="E15" s="112">
        <v>7241</v>
      </c>
      <c r="F15" s="431">
        <v>1875</v>
      </c>
      <c r="G15" s="430">
        <v>7676</v>
      </c>
      <c r="H15" s="431">
        <v>1913</v>
      </c>
      <c r="I15" s="115">
        <v>1860</v>
      </c>
      <c r="J15" s="115">
        <v>1915</v>
      </c>
      <c r="K15" s="115">
        <v>1804</v>
      </c>
      <c r="L15" s="432">
        <v>7492</v>
      </c>
      <c r="M15" s="379">
        <f t="shared" si="0"/>
        <v>-0.037866666666666667</v>
      </c>
      <c r="N15" s="73">
        <f t="shared" si="1"/>
        <v>-0.05796344647519582</v>
      </c>
      <c r="O15" s="73">
        <f t="shared" si="2"/>
        <v>0.018578976096561242</v>
      </c>
      <c r="P15" s="73">
        <f t="shared" si="3"/>
        <v>0.29172413793103447</v>
      </c>
      <c r="Q15" s="73">
        <f t="shared" si="4"/>
        <v>-0.023970818134445022</v>
      </c>
      <c r="R15" s="380">
        <f t="shared" si="5"/>
        <v>0.022508028925160503</v>
      </c>
      <c r="S15" s="17"/>
    </row>
    <row r="16" spans="1:19" ht="12.75">
      <c r="A16" s="118" t="s">
        <v>85</v>
      </c>
      <c r="B16" s="424">
        <v>4500</v>
      </c>
      <c r="C16" s="110">
        <v>11371</v>
      </c>
      <c r="D16" s="407">
        <v>7487</v>
      </c>
      <c r="E16" s="112">
        <v>7436</v>
      </c>
      <c r="F16" s="431">
        <v>1692</v>
      </c>
      <c r="G16" s="430">
        <v>7984</v>
      </c>
      <c r="H16" s="431">
        <v>2494</v>
      </c>
      <c r="I16" s="115">
        <v>1693</v>
      </c>
      <c r="J16" s="115">
        <v>3292</v>
      </c>
      <c r="K16" s="115">
        <v>3596</v>
      </c>
      <c r="L16" s="432">
        <v>11075</v>
      </c>
      <c r="M16" s="379">
        <f t="shared" si="0"/>
        <v>1.1252955082742317</v>
      </c>
      <c r="N16" s="73">
        <f t="shared" si="1"/>
        <v>0.09234507897934387</v>
      </c>
      <c r="O16" s="73">
        <f t="shared" si="2"/>
        <v>0.037034366986271744</v>
      </c>
      <c r="P16" s="73">
        <f t="shared" si="3"/>
        <v>1.461111111111111</v>
      </c>
      <c r="Q16" s="73">
        <f t="shared" si="4"/>
        <v>0.3871492985971944</v>
      </c>
      <c r="R16" s="380">
        <f t="shared" si="5"/>
        <v>0.03327234654913942</v>
      </c>
      <c r="S16" s="17"/>
    </row>
    <row r="17" spans="1:19" ht="12.75">
      <c r="A17" s="118" t="s">
        <v>86</v>
      </c>
      <c r="B17" s="424">
        <v>62700</v>
      </c>
      <c r="C17" s="110">
        <v>45748</v>
      </c>
      <c r="D17" s="407">
        <v>37385</v>
      </c>
      <c r="E17" s="112">
        <v>34584</v>
      </c>
      <c r="F17" s="431">
        <v>5157</v>
      </c>
      <c r="G17" s="430">
        <v>28801</v>
      </c>
      <c r="H17" s="431">
        <v>4957</v>
      </c>
      <c r="I17" s="115">
        <v>4951</v>
      </c>
      <c r="J17" s="115">
        <v>5807</v>
      </c>
      <c r="K17" s="115">
        <v>7923</v>
      </c>
      <c r="L17" s="432">
        <v>23638</v>
      </c>
      <c r="M17" s="379">
        <f t="shared" si="0"/>
        <v>0.5363583478766725</v>
      </c>
      <c r="N17" s="73">
        <f t="shared" si="1"/>
        <v>0.3643878078181505</v>
      </c>
      <c r="O17" s="73">
        <f t="shared" si="2"/>
        <v>0.08159713282320107</v>
      </c>
      <c r="P17" s="73">
        <f t="shared" si="3"/>
        <v>-0.6229984051036682</v>
      </c>
      <c r="Q17" s="73">
        <f t="shared" si="4"/>
        <v>-0.17926460886774764</v>
      </c>
      <c r="R17" s="380">
        <f t="shared" si="5"/>
        <v>0.07101505442244313</v>
      </c>
      <c r="S17" s="17"/>
    </row>
    <row r="18" spans="1:19" ht="12.75">
      <c r="A18" s="118" t="s">
        <v>87</v>
      </c>
      <c r="B18" s="424">
        <v>4100</v>
      </c>
      <c r="C18" s="110">
        <v>4983</v>
      </c>
      <c r="D18" s="407">
        <v>5712</v>
      </c>
      <c r="E18" s="112">
        <v>4992</v>
      </c>
      <c r="F18" s="431">
        <v>1242</v>
      </c>
      <c r="G18" s="430">
        <v>4843</v>
      </c>
      <c r="H18" s="431">
        <v>1233</v>
      </c>
      <c r="I18" s="115">
        <v>1182</v>
      </c>
      <c r="J18" s="115">
        <v>1173</v>
      </c>
      <c r="K18" s="115">
        <v>1230</v>
      </c>
      <c r="L18" s="432">
        <v>4818</v>
      </c>
      <c r="M18" s="379">
        <f t="shared" si="0"/>
        <v>-0.00966183574879227</v>
      </c>
      <c r="N18" s="73">
        <f t="shared" si="1"/>
        <v>0.04859335038363171</v>
      </c>
      <c r="O18" s="73">
        <f t="shared" si="2"/>
        <v>0.012667483702200846</v>
      </c>
      <c r="P18" s="73">
        <f t="shared" si="3"/>
        <v>0.17512195121951218</v>
      </c>
      <c r="Q18" s="73">
        <f t="shared" si="4"/>
        <v>-0.005162089613875697</v>
      </c>
      <c r="R18" s="380">
        <f t="shared" si="5"/>
        <v>0.014474597352031942</v>
      </c>
      <c r="S18" s="17"/>
    </row>
    <row r="19" spans="1:19" ht="12.75">
      <c r="A19" s="118" t="s">
        <v>88</v>
      </c>
      <c r="B19" s="424">
        <v>5000</v>
      </c>
      <c r="C19" s="110">
        <v>3919</v>
      </c>
      <c r="D19" s="407">
        <v>4743</v>
      </c>
      <c r="E19" s="112">
        <v>4016</v>
      </c>
      <c r="F19" s="431">
        <v>889</v>
      </c>
      <c r="G19" s="430">
        <v>3630</v>
      </c>
      <c r="H19" s="431">
        <v>906</v>
      </c>
      <c r="I19" s="115">
        <v>1006</v>
      </c>
      <c r="J19" s="115">
        <v>1447</v>
      </c>
      <c r="K19" s="115">
        <v>840</v>
      </c>
      <c r="L19" s="432">
        <v>4199</v>
      </c>
      <c r="M19" s="379">
        <f t="shared" si="0"/>
        <v>-0.05511811023622047</v>
      </c>
      <c r="N19" s="73">
        <f t="shared" si="1"/>
        <v>-0.41948859709744296</v>
      </c>
      <c r="O19" s="73">
        <f t="shared" si="2"/>
        <v>0.008650964479551798</v>
      </c>
      <c r="P19" s="73">
        <f t="shared" si="3"/>
        <v>-0.1602</v>
      </c>
      <c r="Q19" s="73">
        <f t="shared" si="4"/>
        <v>0.15674931129476585</v>
      </c>
      <c r="R19" s="380">
        <f t="shared" si="5"/>
        <v>0.012614951075380266</v>
      </c>
      <c r="S19" s="17"/>
    </row>
    <row r="20" spans="1:19" ht="12.75">
      <c r="A20" s="118" t="s">
        <v>89</v>
      </c>
      <c r="B20" s="424">
        <v>1100</v>
      </c>
      <c r="C20" s="110">
        <v>1105</v>
      </c>
      <c r="D20" s="407">
        <v>1097</v>
      </c>
      <c r="E20" s="112">
        <v>929</v>
      </c>
      <c r="F20" s="431">
        <v>240</v>
      </c>
      <c r="G20" s="430">
        <v>962</v>
      </c>
      <c r="H20" s="431">
        <v>211</v>
      </c>
      <c r="I20" s="115">
        <v>206</v>
      </c>
      <c r="J20" s="115">
        <v>182</v>
      </c>
      <c r="K20" s="115">
        <v>209</v>
      </c>
      <c r="L20" s="432">
        <v>808</v>
      </c>
      <c r="M20" s="379">
        <f t="shared" si="0"/>
        <v>-0.12916666666666668</v>
      </c>
      <c r="N20" s="73">
        <f t="shared" si="1"/>
        <v>0.14835164835164835</v>
      </c>
      <c r="O20" s="73">
        <f t="shared" si="2"/>
        <v>0.0021524423526503877</v>
      </c>
      <c r="P20" s="73">
        <f t="shared" si="3"/>
        <v>-0.26545454545454544</v>
      </c>
      <c r="Q20" s="73">
        <f t="shared" si="4"/>
        <v>-0.1600831600831601</v>
      </c>
      <c r="R20" s="380">
        <f t="shared" si="5"/>
        <v>0.0024274542674225423</v>
      </c>
      <c r="S20" s="17"/>
    </row>
    <row r="21" spans="1:19" ht="12.75">
      <c r="A21" s="118" t="s">
        <v>90</v>
      </c>
      <c r="B21" s="424">
        <v>1100</v>
      </c>
      <c r="C21" s="110">
        <v>1144</v>
      </c>
      <c r="D21" s="407">
        <v>1355</v>
      </c>
      <c r="E21" s="112">
        <v>1333</v>
      </c>
      <c r="F21" s="431">
        <v>349</v>
      </c>
      <c r="G21" s="430">
        <v>1287</v>
      </c>
      <c r="H21" s="431">
        <v>326</v>
      </c>
      <c r="I21" s="115">
        <v>317</v>
      </c>
      <c r="J21" s="115">
        <v>332</v>
      </c>
      <c r="K21" s="115">
        <v>388</v>
      </c>
      <c r="L21" s="432">
        <v>1363</v>
      </c>
      <c r="M21" s="379">
        <f t="shared" si="0"/>
        <v>0.11174785100286533</v>
      </c>
      <c r="N21" s="73">
        <f t="shared" si="1"/>
        <v>0.1686746987951807</v>
      </c>
      <c r="O21" s="73">
        <f t="shared" si="2"/>
        <v>0.003995921688173925</v>
      </c>
      <c r="P21" s="73">
        <f t="shared" si="3"/>
        <v>0.2390909090909091</v>
      </c>
      <c r="Q21" s="73">
        <f t="shared" si="4"/>
        <v>0.059052059052059055</v>
      </c>
      <c r="R21" s="380">
        <f t="shared" si="5"/>
        <v>0.004094826938733818</v>
      </c>
      <c r="S21" s="17"/>
    </row>
    <row r="22" spans="1:19" ht="12.75">
      <c r="A22" s="118" t="s">
        <v>91</v>
      </c>
      <c r="B22" s="424">
        <v>1400</v>
      </c>
      <c r="C22" s="110">
        <v>1262</v>
      </c>
      <c r="D22" s="407">
        <v>1768</v>
      </c>
      <c r="E22" s="112">
        <v>1883</v>
      </c>
      <c r="F22" s="431">
        <v>587</v>
      </c>
      <c r="G22" s="430">
        <v>2594</v>
      </c>
      <c r="H22" s="431">
        <v>333</v>
      </c>
      <c r="I22" s="115">
        <v>670</v>
      </c>
      <c r="J22" s="115">
        <v>335</v>
      </c>
      <c r="K22" s="115">
        <v>253</v>
      </c>
      <c r="L22" s="432">
        <v>1591</v>
      </c>
      <c r="M22" s="379">
        <f t="shared" si="0"/>
        <v>-0.5689948892674617</v>
      </c>
      <c r="N22" s="73">
        <f t="shared" si="1"/>
        <v>-0.24477611940298508</v>
      </c>
      <c r="O22" s="73">
        <f t="shared" si="2"/>
        <v>0.002605588111103101</v>
      </c>
      <c r="P22" s="73">
        <f t="shared" si="3"/>
        <v>0.13642857142857143</v>
      </c>
      <c r="Q22" s="73">
        <f t="shared" si="4"/>
        <v>-0.3866615265998458</v>
      </c>
      <c r="R22" s="380">
        <f t="shared" si="5"/>
        <v>0.004779801657758991</v>
      </c>
      <c r="S22" s="17"/>
    </row>
    <row r="23" spans="1:19" ht="14.25">
      <c r="A23" s="117" t="s">
        <v>147</v>
      </c>
      <c r="B23" s="424">
        <v>1600</v>
      </c>
      <c r="C23" s="110">
        <v>1835</v>
      </c>
      <c r="D23" s="407">
        <v>1949</v>
      </c>
      <c r="E23" s="112">
        <v>1866</v>
      </c>
      <c r="F23" s="431">
        <v>408</v>
      </c>
      <c r="G23" s="430">
        <v>1861</v>
      </c>
      <c r="H23" s="431">
        <v>435</v>
      </c>
      <c r="I23" s="115">
        <v>399</v>
      </c>
      <c r="J23" s="115">
        <v>371</v>
      </c>
      <c r="K23" s="115">
        <v>384</v>
      </c>
      <c r="L23" s="432">
        <v>1589</v>
      </c>
      <c r="M23" s="379">
        <f t="shared" si="0"/>
        <v>-0.058823529411764705</v>
      </c>
      <c r="N23" s="73">
        <f t="shared" si="1"/>
        <v>0.03504043126684636</v>
      </c>
      <c r="O23" s="73">
        <f t="shared" si="2"/>
        <v>0.003954726619223679</v>
      </c>
      <c r="P23" s="73">
        <f t="shared" si="3"/>
        <v>-0.006875</v>
      </c>
      <c r="Q23" s="73">
        <f t="shared" si="4"/>
        <v>-0.1461579795808705</v>
      </c>
      <c r="R23" s="380">
        <f t="shared" si="5"/>
        <v>0.004773793107592104</v>
      </c>
      <c r="S23" s="17"/>
    </row>
    <row r="24" spans="1:19" ht="12.75">
      <c r="A24" s="118" t="s">
        <v>92</v>
      </c>
      <c r="B24" s="424">
        <v>600</v>
      </c>
      <c r="C24" s="110">
        <v>664</v>
      </c>
      <c r="D24" s="407">
        <v>530</v>
      </c>
      <c r="E24" s="112">
        <v>1575</v>
      </c>
      <c r="F24" s="431">
        <v>246</v>
      </c>
      <c r="G24" s="430">
        <v>774</v>
      </c>
      <c r="H24" s="431">
        <v>264</v>
      </c>
      <c r="I24" s="115">
        <v>187</v>
      </c>
      <c r="J24" s="115">
        <v>173</v>
      </c>
      <c r="K24" s="115">
        <v>199</v>
      </c>
      <c r="L24" s="432">
        <v>823</v>
      </c>
      <c r="M24" s="379">
        <f t="shared" si="0"/>
        <v>-0.1910569105691057</v>
      </c>
      <c r="N24" s="73">
        <f t="shared" si="1"/>
        <v>0.15028901734104047</v>
      </c>
      <c r="O24" s="73">
        <f t="shared" si="2"/>
        <v>0.002049454680274771</v>
      </c>
      <c r="P24" s="73">
        <f t="shared" si="3"/>
        <v>0.37166666666666665</v>
      </c>
      <c r="Q24" s="73">
        <f t="shared" si="4"/>
        <v>0.06330749354005168</v>
      </c>
      <c r="R24" s="380">
        <f t="shared" si="5"/>
        <v>0.002472518393674198</v>
      </c>
      <c r="S24" s="17"/>
    </row>
    <row r="25" spans="1:19" ht="12.75">
      <c r="A25" s="118" t="s">
        <v>93</v>
      </c>
      <c r="B25" s="424">
        <v>430</v>
      </c>
      <c r="C25" s="110">
        <v>595</v>
      </c>
      <c r="D25" s="407">
        <v>501</v>
      </c>
      <c r="E25" s="112">
        <v>524</v>
      </c>
      <c r="F25" s="431">
        <v>133</v>
      </c>
      <c r="G25" s="430">
        <v>511</v>
      </c>
      <c r="H25" s="431">
        <v>122</v>
      </c>
      <c r="I25" s="115">
        <v>143</v>
      </c>
      <c r="J25" s="115">
        <v>111</v>
      </c>
      <c r="K25" s="115">
        <v>124</v>
      </c>
      <c r="L25" s="432">
        <v>500</v>
      </c>
      <c r="M25" s="379">
        <f t="shared" si="0"/>
        <v>-0.06766917293233082</v>
      </c>
      <c r="N25" s="73">
        <f t="shared" si="1"/>
        <v>0.11711711711711711</v>
      </c>
      <c r="O25" s="73">
        <f t="shared" si="2"/>
        <v>0.0012770471374576463</v>
      </c>
      <c r="P25" s="73">
        <f t="shared" si="3"/>
        <v>0.16279069767441862</v>
      </c>
      <c r="Q25" s="73">
        <f t="shared" si="4"/>
        <v>-0.021526418786692758</v>
      </c>
      <c r="R25" s="380">
        <f t="shared" si="5"/>
        <v>0.0015021375417218702</v>
      </c>
      <c r="S25" s="17"/>
    </row>
    <row r="26" spans="1:19" ht="12.75">
      <c r="A26" s="118" t="s">
        <v>94</v>
      </c>
      <c r="B26" s="424">
        <v>710</v>
      </c>
      <c r="C26" s="110">
        <v>832</v>
      </c>
      <c r="D26" s="407">
        <v>1000</v>
      </c>
      <c r="E26" s="112">
        <v>878</v>
      </c>
      <c r="F26" s="431">
        <v>251</v>
      </c>
      <c r="G26" s="430">
        <v>939</v>
      </c>
      <c r="H26" s="431">
        <v>214</v>
      </c>
      <c r="I26" s="115">
        <v>288</v>
      </c>
      <c r="J26" s="115">
        <v>230</v>
      </c>
      <c r="K26" s="115">
        <v>247</v>
      </c>
      <c r="L26" s="432">
        <v>979</v>
      </c>
      <c r="M26" s="379">
        <f t="shared" si="0"/>
        <v>-0.01593625498007968</v>
      </c>
      <c r="N26" s="73">
        <f t="shared" si="1"/>
        <v>0.07391304347826087</v>
      </c>
      <c r="O26" s="73">
        <f t="shared" si="2"/>
        <v>0.002543795507677731</v>
      </c>
      <c r="P26" s="73">
        <f t="shared" si="3"/>
        <v>0.3788732394366197</v>
      </c>
      <c r="Q26" s="73">
        <f t="shared" si="4"/>
        <v>0.042598509052183174</v>
      </c>
      <c r="R26" s="380">
        <f t="shared" si="5"/>
        <v>0.002941185306691422</v>
      </c>
      <c r="S26" s="17"/>
    </row>
    <row r="27" spans="1:19" ht="12.75">
      <c r="A27" s="118" t="s">
        <v>95</v>
      </c>
      <c r="B27" s="424">
        <v>580</v>
      </c>
      <c r="C27" s="110">
        <v>600</v>
      </c>
      <c r="D27" s="407">
        <v>706</v>
      </c>
      <c r="E27" s="112">
        <v>638</v>
      </c>
      <c r="F27" s="431">
        <v>149</v>
      </c>
      <c r="G27" s="430">
        <v>613</v>
      </c>
      <c r="H27" s="431">
        <v>151</v>
      </c>
      <c r="I27" s="115">
        <v>160</v>
      </c>
      <c r="J27" s="115">
        <v>174</v>
      </c>
      <c r="K27" s="115">
        <v>154</v>
      </c>
      <c r="L27" s="432">
        <v>639</v>
      </c>
      <c r="M27" s="379">
        <f t="shared" si="0"/>
        <v>0.03355704697986577</v>
      </c>
      <c r="N27" s="73">
        <f t="shared" si="1"/>
        <v>-0.11494252873563218</v>
      </c>
      <c r="O27" s="73">
        <f t="shared" si="2"/>
        <v>0.0015860101545844961</v>
      </c>
      <c r="P27" s="73">
        <f t="shared" si="3"/>
        <v>0.10172413793103448</v>
      </c>
      <c r="Q27" s="73">
        <f t="shared" si="4"/>
        <v>0.04241435562805873</v>
      </c>
      <c r="R27" s="380">
        <f t="shared" si="5"/>
        <v>0.0019197317783205502</v>
      </c>
      <c r="S27" s="17"/>
    </row>
    <row r="28" spans="1:19" ht="12.75">
      <c r="A28" s="118" t="s">
        <v>96</v>
      </c>
      <c r="B28" s="424">
        <v>2900</v>
      </c>
      <c r="C28" s="110">
        <v>3801</v>
      </c>
      <c r="D28" s="407">
        <v>5184</v>
      </c>
      <c r="E28" s="112">
        <v>6821</v>
      </c>
      <c r="F28" s="431">
        <v>630</v>
      </c>
      <c r="G28" s="430">
        <v>3715</v>
      </c>
      <c r="H28" s="431">
        <v>688</v>
      </c>
      <c r="I28" s="115">
        <v>647</v>
      </c>
      <c r="J28" s="115">
        <v>673</v>
      </c>
      <c r="K28" s="115">
        <v>810</v>
      </c>
      <c r="L28" s="432">
        <v>2818</v>
      </c>
      <c r="M28" s="379">
        <f t="shared" si="0"/>
        <v>0.2857142857142857</v>
      </c>
      <c r="N28" s="73">
        <f t="shared" si="1"/>
        <v>0.20356612184249628</v>
      </c>
      <c r="O28" s="73">
        <f t="shared" si="2"/>
        <v>0.008342001462424947</v>
      </c>
      <c r="P28" s="73">
        <f t="shared" si="3"/>
        <v>-0.028275862068965516</v>
      </c>
      <c r="Q28" s="73">
        <f t="shared" si="4"/>
        <v>-0.2414535666218035</v>
      </c>
      <c r="R28" s="380">
        <f t="shared" si="5"/>
        <v>0.008466047185144461</v>
      </c>
      <c r="S28" s="17"/>
    </row>
    <row r="29" spans="1:19" ht="12.75">
      <c r="A29" s="117" t="s">
        <v>97</v>
      </c>
      <c r="B29" s="424">
        <v>13900</v>
      </c>
      <c r="C29" s="110">
        <v>9274</v>
      </c>
      <c r="D29" s="407">
        <v>8059</v>
      </c>
      <c r="E29" s="112">
        <v>5528</v>
      </c>
      <c r="F29" s="431">
        <v>1522</v>
      </c>
      <c r="G29" s="430">
        <v>5919</v>
      </c>
      <c r="H29" s="431">
        <v>1607</v>
      </c>
      <c r="I29" s="115">
        <v>2234</v>
      </c>
      <c r="J29" s="115">
        <v>1566</v>
      </c>
      <c r="K29" s="115">
        <v>1494</v>
      </c>
      <c r="L29" s="432">
        <v>6901</v>
      </c>
      <c r="M29" s="379">
        <f t="shared" si="0"/>
        <v>-0.018396846254927726</v>
      </c>
      <c r="N29" s="73">
        <f t="shared" si="1"/>
        <v>-0.04597701149425287</v>
      </c>
      <c r="O29" s="73">
        <f t="shared" si="2"/>
        <v>0.015386358252917126</v>
      </c>
      <c r="P29" s="73">
        <f t="shared" si="3"/>
        <v>-0.5035251798561151</v>
      </c>
      <c r="Q29" s="73">
        <f t="shared" si="4"/>
        <v>0.16590640310863322</v>
      </c>
      <c r="R29" s="380">
        <f t="shared" si="5"/>
        <v>0.020732502350845252</v>
      </c>
      <c r="S29" s="17"/>
    </row>
    <row r="30" spans="1:19" ht="20.25" customHeight="1">
      <c r="A30" s="113" t="s">
        <v>98</v>
      </c>
      <c r="B30" s="424">
        <v>296920</v>
      </c>
      <c r="C30" s="110">
        <v>266542</v>
      </c>
      <c r="D30" s="407">
        <v>392777</v>
      </c>
      <c r="E30" s="112">
        <v>382386</v>
      </c>
      <c r="F30" s="433">
        <v>74044</v>
      </c>
      <c r="G30" s="430">
        <v>321836</v>
      </c>
      <c r="H30" s="433">
        <v>73203</v>
      </c>
      <c r="I30" s="112">
        <v>82435</v>
      </c>
      <c r="J30" s="112">
        <v>80122</v>
      </c>
      <c r="K30" s="112">
        <v>97099</v>
      </c>
      <c r="L30" s="430">
        <v>332859</v>
      </c>
      <c r="M30" s="379">
        <f t="shared" si="0"/>
        <v>0.3113689157798066</v>
      </c>
      <c r="N30" s="73">
        <f t="shared" si="1"/>
        <v>0.2118893687127131</v>
      </c>
      <c r="O30" s="73">
        <f t="shared" si="2"/>
        <v>1</v>
      </c>
      <c r="P30" s="73">
        <f t="shared" si="3"/>
        <v>0.1210393371952041</v>
      </c>
      <c r="Q30" s="73">
        <f t="shared" si="4"/>
        <v>0.034250363539193876</v>
      </c>
      <c r="R30" s="380">
        <f t="shared" si="5"/>
        <v>1</v>
      </c>
      <c r="S30" s="17"/>
    </row>
    <row r="31" spans="1:19" s="124" customFormat="1" ht="20.25" customHeight="1">
      <c r="A31" s="120" t="s">
        <v>99</v>
      </c>
      <c r="B31" s="426">
        <v>1.5689133294242563</v>
      </c>
      <c r="C31" s="121">
        <v>1.7648515507058293</v>
      </c>
      <c r="D31" s="427">
        <f>D30/D7</f>
        <v>1.6635832666251593</v>
      </c>
      <c r="E31" s="122">
        <f>E30/E7</f>
        <v>1.7532921282371066</v>
      </c>
      <c r="F31" s="434">
        <v>1.7435655921068123</v>
      </c>
      <c r="G31" s="435">
        <f>G30/G7</f>
        <v>1.7272273534731204</v>
      </c>
      <c r="H31" s="434">
        <f>H30/H7</f>
        <v>1.8162262746557498</v>
      </c>
      <c r="I31" s="122">
        <f>I30/I7</f>
        <v>1.7249785515495197</v>
      </c>
      <c r="J31" s="122">
        <f>J30/J7</f>
        <v>1.752833078101072</v>
      </c>
      <c r="K31" s="122">
        <f>K30/K7</f>
        <v>1.6817465403467446</v>
      </c>
      <c r="L31" s="435">
        <v>1.7377950412705374</v>
      </c>
      <c r="M31" s="381"/>
      <c r="N31" s="82"/>
      <c r="O31" s="82"/>
      <c r="P31" s="82"/>
      <c r="Q31" s="82"/>
      <c r="R31" s="382"/>
      <c r="S31" s="123"/>
    </row>
    <row r="32" spans="1:19" ht="12.75">
      <c r="A32" s="24" t="s">
        <v>44</v>
      </c>
      <c r="B32" s="125"/>
      <c r="C32" s="126"/>
      <c r="D32" s="26"/>
      <c r="E32" s="26"/>
      <c r="F32" s="127"/>
      <c r="G32" s="128"/>
      <c r="H32" s="129"/>
      <c r="I32" s="129"/>
      <c r="J32" s="130"/>
      <c r="K32" s="130"/>
      <c r="L32" s="104"/>
      <c r="M32" s="66"/>
      <c r="N32" s="66"/>
      <c r="O32" s="66"/>
      <c r="P32" s="66"/>
      <c r="Q32" s="66"/>
      <c r="R32" s="66"/>
      <c r="S32" s="17"/>
    </row>
    <row r="33" spans="1:19" ht="12.75">
      <c r="A33" s="716" t="s">
        <v>45</v>
      </c>
      <c r="B33" s="716"/>
      <c r="C33" s="716"/>
      <c r="D33" s="716"/>
      <c r="E33" s="716"/>
      <c r="F33" s="127"/>
      <c r="G33" s="128"/>
      <c r="H33" s="129"/>
      <c r="I33" s="129"/>
      <c r="J33" s="130"/>
      <c r="K33" s="130"/>
      <c r="L33" s="104"/>
      <c r="M33" s="66"/>
      <c r="N33" s="66"/>
      <c r="O33" s="66"/>
      <c r="P33" s="66"/>
      <c r="Q33" s="66"/>
      <c r="R33" s="66"/>
      <c r="S33" s="17"/>
    </row>
    <row r="34" spans="1:19" ht="12.75">
      <c r="A34" s="32"/>
      <c r="B34" s="32"/>
      <c r="C34" s="32"/>
      <c r="D34" s="32"/>
      <c r="E34" s="34"/>
      <c r="F34" s="127"/>
      <c r="G34" s="128"/>
      <c r="H34" s="129"/>
      <c r="I34" s="129"/>
      <c r="J34" s="130"/>
      <c r="K34" s="130"/>
      <c r="L34" s="104"/>
      <c r="M34" s="66"/>
      <c r="N34" s="66"/>
      <c r="O34" s="66"/>
      <c r="P34" s="66"/>
      <c r="Q34" s="66"/>
      <c r="R34" s="66"/>
      <c r="S34" s="17"/>
    </row>
    <row r="35" spans="1:19" ht="12.75">
      <c r="A35" s="36" t="s">
        <v>46</v>
      </c>
      <c r="B35" s="32"/>
      <c r="C35" s="32"/>
      <c r="D35" s="32"/>
      <c r="E35" s="34"/>
      <c r="F35" s="127"/>
      <c r="G35" s="128"/>
      <c r="H35" s="129"/>
      <c r="I35" s="129"/>
      <c r="J35" s="130"/>
      <c r="K35" s="130"/>
      <c r="L35" s="104"/>
      <c r="M35" s="66"/>
      <c r="N35" s="66"/>
      <c r="O35" s="66"/>
      <c r="P35" s="66"/>
      <c r="Q35" s="66"/>
      <c r="R35" s="66"/>
      <c r="S35" s="17"/>
    </row>
    <row r="36" spans="1:18" ht="12.75">
      <c r="A36" s="35" t="s">
        <v>100</v>
      </c>
      <c r="B36" s="131"/>
      <c r="C36" s="131"/>
      <c r="D36" s="128"/>
      <c r="E36" s="128"/>
      <c r="F36" s="128"/>
      <c r="G36" s="128"/>
      <c r="H36" s="128"/>
      <c r="I36" s="128"/>
      <c r="J36" s="132"/>
      <c r="K36" s="132"/>
      <c r="L36" s="100"/>
      <c r="M36" s="57"/>
      <c r="N36" s="57"/>
      <c r="O36" s="57"/>
      <c r="P36" s="57"/>
      <c r="Q36" s="57"/>
      <c r="R36" s="57"/>
    </row>
    <row r="37" spans="1:18" ht="12.75">
      <c r="A37" s="35" t="s">
        <v>101</v>
      </c>
      <c r="B37" s="133"/>
      <c r="C37" s="133"/>
      <c r="D37" s="131"/>
      <c r="E37" s="128"/>
      <c r="F37" s="128"/>
      <c r="G37" s="128"/>
      <c r="H37" s="128"/>
      <c r="I37" s="128"/>
      <c r="J37" s="132"/>
      <c r="K37" s="132"/>
      <c r="L37" s="100"/>
      <c r="M37" s="57"/>
      <c r="N37" s="57"/>
      <c r="O37" s="57"/>
      <c r="P37" s="57"/>
      <c r="Q37" s="57"/>
      <c r="R37" s="57"/>
    </row>
    <row r="38" spans="1:18" ht="12.75">
      <c r="A38" s="35" t="s">
        <v>102</v>
      </c>
      <c r="B38" s="35"/>
      <c r="C38" s="35"/>
      <c r="D38" s="133"/>
      <c r="E38" s="128"/>
      <c r="F38" s="128"/>
      <c r="G38" s="128"/>
      <c r="H38" s="128"/>
      <c r="I38" s="128"/>
      <c r="J38" s="132"/>
      <c r="K38" s="132"/>
      <c r="L38" s="100"/>
      <c r="M38" s="57"/>
      <c r="N38" s="57"/>
      <c r="O38" s="57"/>
      <c r="P38" s="57"/>
      <c r="Q38" s="57"/>
      <c r="R38" s="57"/>
    </row>
    <row r="39" spans="1:18" ht="12.75">
      <c r="A39" s="35" t="s">
        <v>454</v>
      </c>
      <c r="B39" s="35"/>
      <c r="C39" s="35"/>
      <c r="D39" s="35"/>
      <c r="E39" s="128"/>
      <c r="F39" s="128"/>
      <c r="G39" s="128"/>
      <c r="H39" s="128"/>
      <c r="I39" s="128"/>
      <c r="J39" s="132"/>
      <c r="K39" s="132"/>
      <c r="L39" s="100"/>
      <c r="M39" s="57"/>
      <c r="N39" s="57"/>
      <c r="O39" s="57"/>
      <c r="P39" s="57"/>
      <c r="Q39" s="57"/>
      <c r="R39" s="57"/>
    </row>
    <row r="40" spans="1:18" ht="12.75">
      <c r="A40" s="134"/>
      <c r="B40" s="35"/>
      <c r="C40" s="35"/>
      <c r="D40" s="35"/>
      <c r="E40" s="128"/>
      <c r="F40" s="128"/>
      <c r="G40" s="128"/>
      <c r="H40" s="128"/>
      <c r="I40" s="128"/>
      <c r="J40" s="132"/>
      <c r="K40" s="132"/>
      <c r="L40" s="100"/>
      <c r="M40" s="57"/>
      <c r="N40" s="57"/>
      <c r="O40" s="57"/>
      <c r="P40" s="57"/>
      <c r="Q40" s="57"/>
      <c r="R40" s="57"/>
    </row>
    <row r="41" spans="1:18" ht="12.75">
      <c r="A41" s="705" t="s">
        <v>47</v>
      </c>
      <c r="B41" s="706"/>
      <c r="C41" s="706"/>
      <c r="D41" s="706"/>
      <c r="E41" s="706"/>
      <c r="F41" s="706"/>
      <c r="G41" s="706"/>
      <c r="H41" s="706"/>
      <c r="I41" s="706"/>
      <c r="J41" s="135"/>
      <c r="K41" s="135"/>
      <c r="L41" s="100"/>
      <c r="M41" s="57"/>
      <c r="N41" s="57"/>
      <c r="O41" s="57"/>
      <c r="P41" s="57"/>
      <c r="Q41" s="57"/>
      <c r="R41" s="57"/>
    </row>
    <row r="42" spans="1:18" ht="12.75">
      <c r="A42" s="136"/>
      <c r="B42" s="35"/>
      <c r="C42" s="35"/>
      <c r="D42" s="136"/>
      <c r="E42" s="136"/>
      <c r="F42" s="136"/>
      <c r="G42" s="136"/>
      <c r="H42" s="136"/>
      <c r="I42" s="136"/>
      <c r="J42" s="138"/>
      <c r="K42" s="138"/>
      <c r="M42" s="57"/>
      <c r="N42" s="57"/>
      <c r="O42" s="57"/>
      <c r="P42" s="57"/>
      <c r="Q42" s="57"/>
      <c r="R42" s="57"/>
    </row>
  </sheetData>
  <sheetProtection/>
  <protectedRanges>
    <protectedRange sqref="F32:F35 L6 B6:E6 G6" name="Range1"/>
    <protectedRange sqref="L32:L35" name="Range1_2"/>
    <protectedRange sqref="E34:E35" name="Range1_1"/>
    <protectedRange sqref="H5 E5" name="Range1_3"/>
  </protectedRanges>
  <mergeCells count="11">
    <mergeCell ref="A41:I41"/>
    <mergeCell ref="F5:G5"/>
    <mergeCell ref="H5:L5"/>
    <mergeCell ref="A33:E33"/>
    <mergeCell ref="A5:A6"/>
    <mergeCell ref="P5:P6"/>
    <mergeCell ref="Q5:Q6"/>
    <mergeCell ref="R5:R6"/>
    <mergeCell ref="M5:M6"/>
    <mergeCell ref="N5:N6"/>
    <mergeCell ref="O5:O6"/>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61" r:id="rId1"/>
  <headerFooter alignWithMargins="0">
    <oddHeader>&amp;CTribunal Statistics Quarterly
January to March 2013</oddHead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24"/>
  <sheetViews>
    <sheetView zoomScale="75" zoomScaleNormal="75" zoomScalePageLayoutView="0" workbookViewId="0" topLeftCell="A1">
      <selection activeCell="A1" sqref="A1"/>
    </sheetView>
  </sheetViews>
  <sheetFormatPr defaultColWidth="9.140625" defaultRowHeight="12.75"/>
  <cols>
    <col min="1" max="1" width="36.28125" style="0" customWidth="1"/>
    <col min="12" max="12" width="9.140625" style="137" customWidth="1"/>
    <col min="13" max="14" width="12.7109375" style="0" customWidth="1"/>
    <col min="15" max="16" width="11.28125" style="0" customWidth="1"/>
    <col min="17" max="17" width="11.140625" style="0" customWidth="1"/>
    <col min="18" max="18" width="8.7109375" style="0" customWidth="1"/>
  </cols>
  <sheetData>
    <row r="1" spans="1:15" ht="15">
      <c r="A1" s="8" t="s">
        <v>103</v>
      </c>
      <c r="B1" s="139"/>
      <c r="C1" s="139"/>
      <c r="D1" s="139"/>
      <c r="E1" s="137"/>
      <c r="F1" s="137"/>
      <c r="G1" s="137"/>
      <c r="H1" s="137"/>
      <c r="I1" s="137"/>
      <c r="J1" s="137"/>
      <c r="K1" s="137"/>
      <c r="M1" s="137"/>
      <c r="N1" s="137"/>
      <c r="O1" s="137"/>
    </row>
    <row r="2" spans="1:15" ht="15">
      <c r="A2" s="8" t="s">
        <v>104</v>
      </c>
      <c r="B2" s="139"/>
      <c r="C2" s="139"/>
      <c r="D2" s="139"/>
      <c r="E2" s="137"/>
      <c r="F2" s="137"/>
      <c r="G2" s="137"/>
      <c r="H2" s="137"/>
      <c r="I2" s="137"/>
      <c r="J2" s="137"/>
      <c r="K2" s="137"/>
      <c r="M2" s="137"/>
      <c r="N2" s="137"/>
      <c r="O2" s="137"/>
    </row>
    <row r="3" spans="1:15" ht="15">
      <c r="A3" s="12" t="s">
        <v>22</v>
      </c>
      <c r="B3" s="139"/>
      <c r="C3" s="139"/>
      <c r="D3" s="139"/>
      <c r="E3" s="137"/>
      <c r="F3" s="137"/>
      <c r="G3" s="137"/>
      <c r="H3" s="137"/>
      <c r="I3" s="137"/>
      <c r="J3" s="137"/>
      <c r="K3" s="137"/>
      <c r="M3" s="137"/>
      <c r="N3" s="137"/>
      <c r="O3" s="137"/>
    </row>
    <row r="4" spans="1:15" ht="12.75">
      <c r="A4" s="140"/>
      <c r="B4" s="141"/>
      <c r="C4" s="141"/>
      <c r="D4" s="141"/>
      <c r="E4" s="141"/>
      <c r="F4" s="142"/>
      <c r="G4" s="142"/>
      <c r="H4" s="142"/>
      <c r="I4" s="142"/>
      <c r="J4" s="142"/>
      <c r="K4" s="142"/>
      <c r="L4" s="143"/>
      <c r="M4" s="144"/>
      <c r="N4" s="144"/>
      <c r="O4" s="144"/>
    </row>
    <row r="5" spans="1:19" ht="12.75">
      <c r="A5" s="145"/>
      <c r="B5" s="374" t="s">
        <v>23</v>
      </c>
      <c r="C5" s="42" t="s">
        <v>24</v>
      </c>
      <c r="D5" s="374" t="s">
        <v>25</v>
      </c>
      <c r="E5" s="48" t="s">
        <v>105</v>
      </c>
      <c r="F5" s="729" t="s">
        <v>27</v>
      </c>
      <c r="G5" s="730"/>
      <c r="H5" s="729" t="s">
        <v>28</v>
      </c>
      <c r="I5" s="738"/>
      <c r="J5" s="738"/>
      <c r="K5" s="738"/>
      <c r="L5" s="739"/>
      <c r="M5" s="707" t="s">
        <v>52</v>
      </c>
      <c r="N5" s="709" t="s">
        <v>53</v>
      </c>
      <c r="O5" s="714" t="s">
        <v>54</v>
      </c>
      <c r="P5" s="707" t="s">
        <v>29</v>
      </c>
      <c r="Q5" s="709" t="s">
        <v>30</v>
      </c>
      <c r="R5" s="714" t="s">
        <v>31</v>
      </c>
      <c r="S5" s="17"/>
    </row>
    <row r="6" spans="1:19" s="108" customFormat="1" ht="25.5">
      <c r="A6" s="146"/>
      <c r="B6" s="375" t="s">
        <v>33</v>
      </c>
      <c r="C6" s="43" t="s">
        <v>33</v>
      </c>
      <c r="D6" s="375" t="s">
        <v>33</v>
      </c>
      <c r="E6" s="43" t="s">
        <v>33</v>
      </c>
      <c r="F6" s="365" t="s">
        <v>55</v>
      </c>
      <c r="G6" s="366" t="s">
        <v>33</v>
      </c>
      <c r="H6" s="365" t="s">
        <v>56</v>
      </c>
      <c r="I6" s="68" t="s">
        <v>57</v>
      </c>
      <c r="J6" s="68" t="s">
        <v>58</v>
      </c>
      <c r="K6" s="68" t="s">
        <v>55</v>
      </c>
      <c r="L6" s="366" t="s">
        <v>33</v>
      </c>
      <c r="M6" s="708"/>
      <c r="N6" s="710"/>
      <c r="O6" s="715"/>
      <c r="P6" s="708"/>
      <c r="Q6" s="710"/>
      <c r="R6" s="715"/>
      <c r="S6" s="107"/>
    </row>
    <row r="7" spans="1:19" ht="33" customHeight="1">
      <c r="A7" s="147" t="s">
        <v>208</v>
      </c>
      <c r="B7" s="376">
        <v>184683</v>
      </c>
      <c r="C7" s="69">
        <v>205891</v>
      </c>
      <c r="D7" s="376">
        <v>172649</v>
      </c>
      <c r="E7" s="69">
        <v>146104</v>
      </c>
      <c r="F7" s="371">
        <v>27864</v>
      </c>
      <c r="G7" s="368">
        <v>122371</v>
      </c>
      <c r="H7" s="367">
        <v>26563</v>
      </c>
      <c r="I7" s="69">
        <v>25748</v>
      </c>
      <c r="J7" s="69">
        <v>27768</v>
      </c>
      <c r="K7" s="69">
        <v>23844</v>
      </c>
      <c r="L7" s="368">
        <v>103923</v>
      </c>
      <c r="M7" s="377">
        <f aca="true" t="shared" si="0" ref="M7:M12">(K7-F7)/F7</f>
        <v>-0.1442721791559001</v>
      </c>
      <c r="N7" s="70">
        <f aca="true" t="shared" si="1" ref="N7:N12">(K7-J7)/J7</f>
        <v>-0.14131374243733794</v>
      </c>
      <c r="O7" s="378">
        <f aca="true" t="shared" si="2" ref="O7:O12">K7/$K$7</f>
        <v>1</v>
      </c>
      <c r="P7" s="377">
        <f aca="true" t="shared" si="3" ref="P7:P12">(L7-B7)/B7</f>
        <v>-0.4372898425951495</v>
      </c>
      <c r="Q7" s="70">
        <f aca="true" t="shared" si="4" ref="Q7:Q12">(L7-G7)/G7</f>
        <v>-0.1507546722671221</v>
      </c>
      <c r="R7" s="378">
        <f aca="true" t="shared" si="5" ref="R7:R12">L7/$L$7</f>
        <v>1</v>
      </c>
      <c r="S7" s="17"/>
    </row>
    <row r="8" spans="1:19" ht="12.75">
      <c r="A8" s="148" t="s">
        <v>106</v>
      </c>
      <c r="B8" s="376">
        <v>12485</v>
      </c>
      <c r="C8" s="69">
        <v>11435</v>
      </c>
      <c r="D8" s="376">
        <v>18468</v>
      </c>
      <c r="E8" s="69">
        <v>16746</v>
      </c>
      <c r="F8" s="372">
        <v>3318</v>
      </c>
      <c r="G8" s="368">
        <v>13346</v>
      </c>
      <c r="H8" s="369">
        <v>2856</v>
      </c>
      <c r="I8" s="72">
        <v>2610</v>
      </c>
      <c r="J8" s="72">
        <v>2713</v>
      </c>
      <c r="K8" s="72">
        <v>2954</v>
      </c>
      <c r="L8" s="368">
        <v>11133</v>
      </c>
      <c r="M8" s="379">
        <f t="shared" si="0"/>
        <v>-0.10970464135021098</v>
      </c>
      <c r="N8" s="73">
        <f t="shared" si="1"/>
        <v>0.08883155178768891</v>
      </c>
      <c r="O8" s="380">
        <f t="shared" si="2"/>
        <v>0.12388860929374267</v>
      </c>
      <c r="P8" s="379">
        <f t="shared" si="3"/>
        <v>-0.10828994793752503</v>
      </c>
      <c r="Q8" s="73">
        <f t="shared" si="4"/>
        <v>-0.16581747340026975</v>
      </c>
      <c r="R8" s="380">
        <f t="shared" si="5"/>
        <v>0.1071273923962934</v>
      </c>
      <c r="S8" s="17"/>
    </row>
    <row r="9" spans="1:19" ht="12.75">
      <c r="A9" s="148" t="s">
        <v>107</v>
      </c>
      <c r="B9" s="376">
        <v>23306</v>
      </c>
      <c r="C9" s="69">
        <v>24552</v>
      </c>
      <c r="D9" s="376">
        <v>44548</v>
      </c>
      <c r="E9" s="69">
        <v>40090</v>
      </c>
      <c r="F9" s="372">
        <v>7956</v>
      </c>
      <c r="G9" s="368">
        <v>33005</v>
      </c>
      <c r="H9" s="369">
        <v>6566</v>
      </c>
      <c r="I9" s="72">
        <v>5493</v>
      </c>
      <c r="J9" s="72">
        <v>9217</v>
      </c>
      <c r="K9" s="72">
        <v>9210</v>
      </c>
      <c r="L9" s="368">
        <v>30486</v>
      </c>
      <c r="M9" s="379">
        <f t="shared" si="0"/>
        <v>0.15761689291101055</v>
      </c>
      <c r="N9" s="73">
        <f t="shared" si="1"/>
        <v>-0.000759466203753933</v>
      </c>
      <c r="O9" s="380">
        <f t="shared" si="2"/>
        <v>0.38626069451434325</v>
      </c>
      <c r="P9" s="379">
        <f t="shared" si="3"/>
        <v>0.30807517377499355</v>
      </c>
      <c r="Q9" s="73">
        <f t="shared" si="4"/>
        <v>-0.07632176942887442</v>
      </c>
      <c r="R9" s="380">
        <f t="shared" si="5"/>
        <v>0.2933518085505615</v>
      </c>
      <c r="S9" s="17"/>
    </row>
    <row r="10" spans="1:19" ht="12.75">
      <c r="A10" s="148" t="s">
        <v>108</v>
      </c>
      <c r="B10" s="376">
        <v>76927</v>
      </c>
      <c r="C10" s="69">
        <v>98304</v>
      </c>
      <c r="D10" s="376">
        <v>39783</v>
      </c>
      <c r="E10" s="69">
        <v>34746</v>
      </c>
      <c r="F10" s="372">
        <v>6041</v>
      </c>
      <c r="G10" s="368">
        <v>25854</v>
      </c>
      <c r="H10" s="369">
        <v>5712</v>
      </c>
      <c r="I10" s="72">
        <v>5941</v>
      </c>
      <c r="J10" s="72">
        <v>9014</v>
      </c>
      <c r="K10" s="72">
        <v>5833</v>
      </c>
      <c r="L10" s="368">
        <v>26500</v>
      </c>
      <c r="M10" s="379">
        <f t="shared" si="0"/>
        <v>-0.03443138553219666</v>
      </c>
      <c r="N10" s="73">
        <f t="shared" si="1"/>
        <v>-0.352895495895274</v>
      </c>
      <c r="O10" s="380">
        <f t="shared" si="2"/>
        <v>0.24463177319241738</v>
      </c>
      <c r="P10" s="379">
        <f t="shared" si="3"/>
        <v>-0.6555175686040012</v>
      </c>
      <c r="Q10" s="73">
        <f t="shared" si="4"/>
        <v>0.024986462442948866</v>
      </c>
      <c r="R10" s="380">
        <f t="shared" si="5"/>
        <v>0.25499648778422485</v>
      </c>
      <c r="S10" s="17"/>
    </row>
    <row r="11" spans="1:19" ht="12.75">
      <c r="A11" s="148" t="s">
        <v>109</v>
      </c>
      <c r="B11" s="376">
        <v>71492</v>
      </c>
      <c r="C11" s="69">
        <v>71129</v>
      </c>
      <c r="D11" s="376">
        <v>68722</v>
      </c>
      <c r="E11" s="69">
        <v>53482</v>
      </c>
      <c r="F11" s="372">
        <v>10370</v>
      </c>
      <c r="G11" s="368">
        <v>49353</v>
      </c>
      <c r="H11" s="369">
        <v>11202</v>
      </c>
      <c r="I11" s="72">
        <v>11436</v>
      </c>
      <c r="J11" s="72">
        <v>6132</v>
      </c>
      <c r="K11" s="72">
        <v>5190</v>
      </c>
      <c r="L11" s="368">
        <v>33960</v>
      </c>
      <c r="M11" s="379">
        <f t="shared" si="0"/>
        <v>-0.49951783992285437</v>
      </c>
      <c r="N11" s="73">
        <f t="shared" si="1"/>
        <v>-0.15362035225048923</v>
      </c>
      <c r="O11" s="380">
        <f t="shared" si="2"/>
        <v>0.21766482133870155</v>
      </c>
      <c r="P11" s="379">
        <f t="shared" si="3"/>
        <v>-0.5249818161472612</v>
      </c>
      <c r="Q11" s="73">
        <f t="shared" si="4"/>
        <v>-0.31189593337791016</v>
      </c>
      <c r="R11" s="380">
        <f t="shared" si="5"/>
        <v>0.3267804047227274</v>
      </c>
      <c r="S11" s="17"/>
    </row>
    <row r="12" spans="1:19" ht="12.75">
      <c r="A12" s="149" t="s">
        <v>110</v>
      </c>
      <c r="B12" s="437">
        <v>473</v>
      </c>
      <c r="C12" s="80">
        <v>471</v>
      </c>
      <c r="D12" s="437">
        <v>1128</v>
      </c>
      <c r="E12" s="80">
        <v>1040</v>
      </c>
      <c r="F12" s="373">
        <v>179</v>
      </c>
      <c r="G12" s="420">
        <v>813</v>
      </c>
      <c r="H12" s="370">
        <v>227</v>
      </c>
      <c r="I12" s="79">
        <v>268</v>
      </c>
      <c r="J12" s="79">
        <v>692</v>
      </c>
      <c r="K12" s="79">
        <v>657</v>
      </c>
      <c r="L12" s="420">
        <v>1844</v>
      </c>
      <c r="M12" s="381">
        <f t="shared" si="0"/>
        <v>2.670391061452514</v>
      </c>
      <c r="N12" s="82">
        <f t="shared" si="1"/>
        <v>-0.05057803468208093</v>
      </c>
      <c r="O12" s="382">
        <f t="shared" si="2"/>
        <v>0.02755410166079517</v>
      </c>
      <c r="P12" s="381">
        <f t="shared" si="3"/>
        <v>2.8985200845665964</v>
      </c>
      <c r="Q12" s="82">
        <f t="shared" si="4"/>
        <v>1.2681426814268142</v>
      </c>
      <c r="R12" s="382">
        <f t="shared" si="5"/>
        <v>0.017743906546192855</v>
      </c>
      <c r="S12" s="17"/>
    </row>
    <row r="13" spans="1:19" ht="12.75">
      <c r="A13" s="151" t="s">
        <v>44</v>
      </c>
      <c r="B13" s="152"/>
      <c r="C13" s="153"/>
      <c r="D13" s="154"/>
      <c r="E13" s="154"/>
      <c r="F13" s="66"/>
      <c r="G13" s="66"/>
      <c r="H13" s="66"/>
      <c r="I13" s="66"/>
      <c r="J13" s="66"/>
      <c r="K13" s="66"/>
      <c r="L13" s="66"/>
      <c r="M13" s="66"/>
      <c r="N13" s="66"/>
      <c r="O13" s="66"/>
      <c r="P13" s="17"/>
      <c r="Q13" s="17"/>
      <c r="R13" s="17"/>
      <c r="S13" s="17"/>
    </row>
    <row r="14" spans="1:19" ht="12.75">
      <c r="A14" s="740" t="s">
        <v>45</v>
      </c>
      <c r="B14" s="740"/>
      <c r="C14" s="740"/>
      <c r="D14" s="740"/>
      <c r="E14" s="740"/>
      <c r="F14" s="66"/>
      <c r="G14" s="66"/>
      <c r="H14" s="66"/>
      <c r="I14" s="66"/>
      <c r="J14" s="66"/>
      <c r="K14" s="66"/>
      <c r="L14" s="66"/>
      <c r="M14" s="66"/>
      <c r="N14" s="66"/>
      <c r="O14" s="66"/>
      <c r="P14" s="17"/>
      <c r="Q14" s="17"/>
      <c r="R14" s="17"/>
      <c r="S14" s="17"/>
    </row>
    <row r="15" spans="1:19" ht="12.75">
      <c r="A15" s="155"/>
      <c r="B15" s="155"/>
      <c r="C15" s="155"/>
      <c r="D15" s="155"/>
      <c r="E15" s="66"/>
      <c r="F15" s="66"/>
      <c r="G15" s="66"/>
      <c r="H15" s="66"/>
      <c r="I15" s="66"/>
      <c r="J15" s="66"/>
      <c r="K15" s="66"/>
      <c r="L15" s="66"/>
      <c r="M15" s="66"/>
      <c r="N15" s="66"/>
      <c r="O15" s="66"/>
      <c r="P15" s="17"/>
      <c r="Q15" s="17"/>
      <c r="R15" s="17"/>
      <c r="S15" s="17"/>
    </row>
    <row r="16" spans="1:19" ht="12.75">
      <c r="A16" s="156" t="s">
        <v>46</v>
      </c>
      <c r="B16" s="155"/>
      <c r="C16" s="155"/>
      <c r="D16" s="155"/>
      <c r="E16" s="66"/>
      <c r="F16" s="66"/>
      <c r="G16" s="66"/>
      <c r="H16" s="66"/>
      <c r="I16" s="66"/>
      <c r="J16" s="66"/>
      <c r="K16" s="66"/>
      <c r="L16" s="66"/>
      <c r="M16" s="66"/>
      <c r="N16" s="66"/>
      <c r="O16" s="66"/>
      <c r="P16" s="17"/>
      <c r="Q16" s="17"/>
      <c r="R16" s="17"/>
      <c r="S16" s="17"/>
    </row>
    <row r="17" spans="1:16" ht="12.75">
      <c r="A17" s="157" t="s">
        <v>209</v>
      </c>
      <c r="B17" s="157"/>
      <c r="C17" s="157"/>
      <c r="D17" s="157"/>
      <c r="E17" s="157"/>
      <c r="F17" s="142"/>
      <c r="G17" s="142"/>
      <c r="H17" s="142"/>
      <c r="I17" s="142"/>
      <c r="J17" s="142"/>
      <c r="K17" s="142"/>
      <c r="L17" s="142"/>
      <c r="M17" s="17"/>
      <c r="N17" s="17"/>
      <c r="O17" s="17"/>
      <c r="P17" s="17"/>
    </row>
    <row r="18" spans="1:16" ht="12.75">
      <c r="A18" s="157" t="s">
        <v>210</v>
      </c>
      <c r="B18" s="157"/>
      <c r="C18" s="157"/>
      <c r="D18" s="157"/>
      <c r="E18" s="157"/>
      <c r="F18" s="142"/>
      <c r="G18" s="142"/>
      <c r="H18" s="142"/>
      <c r="I18" s="142"/>
      <c r="J18" s="142"/>
      <c r="K18" s="142"/>
      <c r="L18" s="142"/>
      <c r="M18" s="17"/>
      <c r="N18" s="17"/>
      <c r="O18" s="17"/>
      <c r="P18" s="17"/>
    </row>
    <row r="19" spans="1:16" ht="12.75">
      <c r="A19" s="157"/>
      <c r="B19" s="157"/>
      <c r="C19" s="157"/>
      <c r="D19" s="157"/>
      <c r="E19" s="157"/>
      <c r="F19" s="142"/>
      <c r="G19" s="142"/>
      <c r="H19" s="142"/>
      <c r="I19" s="142"/>
      <c r="J19" s="142"/>
      <c r="K19" s="142"/>
      <c r="L19" s="142"/>
      <c r="M19" s="17"/>
      <c r="N19" s="17"/>
      <c r="O19" s="17"/>
      <c r="P19" s="17"/>
    </row>
    <row r="20" spans="1:15" ht="12.75">
      <c r="A20" s="705" t="s">
        <v>47</v>
      </c>
      <c r="B20" s="735"/>
      <c r="C20" s="735"/>
      <c r="D20" s="735"/>
      <c r="E20" s="735"/>
      <c r="F20" s="735"/>
      <c r="G20" s="735"/>
      <c r="H20" s="735"/>
      <c r="I20" s="735"/>
      <c r="J20" s="135"/>
      <c r="K20" s="135"/>
      <c r="M20" s="137"/>
      <c r="N20" s="137"/>
      <c r="O20" s="137"/>
    </row>
    <row r="21" spans="1:15" ht="12.75">
      <c r="A21" s="37"/>
      <c r="B21" s="135"/>
      <c r="C21" s="135"/>
      <c r="D21" s="135"/>
      <c r="E21" s="135"/>
      <c r="F21" s="135"/>
      <c r="G21" s="135"/>
      <c r="H21" s="135"/>
      <c r="I21" s="135"/>
      <c r="J21" s="135"/>
      <c r="K21" s="135"/>
      <c r="M21" s="137"/>
      <c r="N21" s="137"/>
      <c r="O21" s="137"/>
    </row>
    <row r="22" spans="1:15" ht="12.75">
      <c r="A22" s="158" t="s">
        <v>111</v>
      </c>
      <c r="B22" s="159"/>
      <c r="C22" s="159"/>
      <c r="D22" s="159"/>
      <c r="E22" s="66"/>
      <c r="F22" s="66"/>
      <c r="G22" s="66"/>
      <c r="H22" s="66"/>
      <c r="I22" s="57"/>
      <c r="J22" s="57"/>
      <c r="K22" s="57"/>
      <c r="M22" s="137"/>
      <c r="N22" s="137"/>
      <c r="O22" s="137"/>
    </row>
    <row r="23" spans="1:15" ht="12.75">
      <c r="A23" s="736" t="s">
        <v>112</v>
      </c>
      <c r="B23" s="737"/>
      <c r="C23" s="737"/>
      <c r="D23" s="737"/>
      <c r="E23" s="737"/>
      <c r="F23" s="737"/>
      <c r="G23" s="737"/>
      <c r="H23" s="737"/>
      <c r="I23" s="737"/>
      <c r="J23" s="160"/>
      <c r="K23" s="160"/>
      <c r="M23" s="137"/>
      <c r="N23" s="137"/>
      <c r="O23" s="137"/>
    </row>
    <row r="24" spans="1:15" ht="12.75">
      <c r="A24" s="137"/>
      <c r="B24" s="137"/>
      <c r="C24" s="137"/>
      <c r="D24" s="137"/>
      <c r="E24" s="137"/>
      <c r="F24" s="137"/>
      <c r="G24" s="137"/>
      <c r="H24" s="137"/>
      <c r="I24" s="137"/>
      <c r="J24" s="137"/>
      <c r="K24" s="137"/>
      <c r="M24" s="137"/>
      <c r="N24" s="137"/>
      <c r="O24" s="137"/>
    </row>
  </sheetData>
  <sheetProtection/>
  <protectedRanges>
    <protectedRange sqref="M4:O4 L6 G6 E5 L4 H5:L5 B6:E6" name="Range1"/>
    <protectedRange sqref="B7:B12 D7:D12" name="Range1_1"/>
  </protectedRanges>
  <mergeCells count="11">
    <mergeCell ref="A14:E14"/>
    <mergeCell ref="P5:P6"/>
    <mergeCell ref="Q5:Q6"/>
    <mergeCell ref="R5:R6"/>
    <mergeCell ref="O5:O6"/>
    <mergeCell ref="A20:I20"/>
    <mergeCell ref="A23:I23"/>
    <mergeCell ref="M5:M6"/>
    <mergeCell ref="N5:N6"/>
    <mergeCell ref="F5:G5"/>
    <mergeCell ref="H5:L5"/>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65" r:id="rId1"/>
  <headerFooter alignWithMargins="0">
    <oddHeader>&amp;CTribunal Statistics Quarterly
January to March 2013</oddHead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3"/>
  <sheetViews>
    <sheetView zoomScale="75" zoomScaleNormal="75" zoomScalePageLayoutView="0" workbookViewId="0" topLeftCell="A1">
      <selection activeCell="A1" sqref="A1"/>
    </sheetView>
  </sheetViews>
  <sheetFormatPr defaultColWidth="9.140625" defaultRowHeight="12.75"/>
  <cols>
    <col min="1" max="1" width="34.140625" style="0" customWidth="1"/>
    <col min="10" max="10" width="9.140625" style="137" customWidth="1"/>
    <col min="11" max="11" width="13.140625" style="0" customWidth="1"/>
    <col min="12" max="12" width="13.421875" style="0" customWidth="1"/>
    <col min="13" max="13" width="11.00390625" style="0" customWidth="1"/>
    <col min="14" max="14" width="11.140625" style="0" customWidth="1"/>
    <col min="15" max="15" width="8.7109375" style="0" customWidth="1"/>
  </cols>
  <sheetData>
    <row r="1" spans="1:13" ht="15">
      <c r="A1" s="161" t="s">
        <v>113</v>
      </c>
      <c r="B1" s="162"/>
      <c r="C1" s="142"/>
      <c r="D1" s="142"/>
      <c r="E1" s="142"/>
      <c r="F1" s="142"/>
      <c r="G1" s="142"/>
      <c r="H1" s="142"/>
      <c r="I1" s="142"/>
      <c r="J1" s="142"/>
      <c r="K1" s="137"/>
      <c r="L1" s="137"/>
      <c r="M1" s="137"/>
    </row>
    <row r="2" spans="1:13" ht="12.75">
      <c r="A2" s="161" t="s">
        <v>114</v>
      </c>
      <c r="B2" s="142"/>
      <c r="C2" s="142"/>
      <c r="D2" s="142"/>
      <c r="E2" s="142"/>
      <c r="F2" s="142"/>
      <c r="G2" s="163"/>
      <c r="H2" s="163"/>
      <c r="I2" s="163"/>
      <c r="J2" s="142"/>
      <c r="K2" s="137"/>
      <c r="L2" s="137"/>
      <c r="M2" s="137"/>
    </row>
    <row r="3" spans="1:13" ht="12.75">
      <c r="A3" s="12" t="s">
        <v>22</v>
      </c>
      <c r="B3" s="142"/>
      <c r="C3" s="142"/>
      <c r="D3" s="142"/>
      <c r="E3" s="142"/>
      <c r="F3" s="142"/>
      <c r="G3" s="163"/>
      <c r="H3" s="163"/>
      <c r="I3" s="163"/>
      <c r="J3" s="142"/>
      <c r="K3" s="137"/>
      <c r="L3" s="137"/>
      <c r="M3" s="137"/>
    </row>
    <row r="4" spans="1:13" ht="12.75">
      <c r="A4" s="142"/>
      <c r="B4" s="141"/>
      <c r="C4" s="141"/>
      <c r="D4" s="142"/>
      <c r="E4" s="142"/>
      <c r="F4" s="142"/>
      <c r="G4" s="142"/>
      <c r="H4" s="142"/>
      <c r="I4" s="142"/>
      <c r="J4" s="143"/>
      <c r="K4" s="144"/>
      <c r="L4" s="144"/>
      <c r="M4" s="144"/>
    </row>
    <row r="5" spans="1:16" ht="12.75" customHeight="1">
      <c r="A5" s="741" t="s">
        <v>115</v>
      </c>
      <c r="B5" s="374" t="s">
        <v>25</v>
      </c>
      <c r="C5" s="48" t="s">
        <v>105</v>
      </c>
      <c r="D5" s="729" t="s">
        <v>27</v>
      </c>
      <c r="E5" s="730"/>
      <c r="F5" s="738" t="s">
        <v>28</v>
      </c>
      <c r="G5" s="738"/>
      <c r="H5" s="738"/>
      <c r="I5" s="738"/>
      <c r="J5" s="742"/>
      <c r="K5" s="707" t="s">
        <v>52</v>
      </c>
      <c r="L5" s="709" t="s">
        <v>53</v>
      </c>
      <c r="M5" s="709" t="s">
        <v>54</v>
      </c>
      <c r="N5" s="709" t="s">
        <v>30</v>
      </c>
      <c r="O5" s="714" t="s">
        <v>31</v>
      </c>
      <c r="P5" s="17"/>
    </row>
    <row r="6" spans="1:16" ht="25.5">
      <c r="A6" s="734"/>
      <c r="B6" s="375" t="s">
        <v>33</v>
      </c>
      <c r="C6" s="43" t="s">
        <v>33</v>
      </c>
      <c r="D6" s="365" t="s">
        <v>55</v>
      </c>
      <c r="E6" s="366" t="s">
        <v>33</v>
      </c>
      <c r="F6" s="68" t="s">
        <v>56</v>
      </c>
      <c r="G6" s="68" t="s">
        <v>57</v>
      </c>
      <c r="H6" s="68" t="s">
        <v>58</v>
      </c>
      <c r="I6" s="68" t="s">
        <v>55</v>
      </c>
      <c r="J6" s="43" t="s">
        <v>33</v>
      </c>
      <c r="K6" s="708"/>
      <c r="L6" s="710"/>
      <c r="M6" s="710"/>
      <c r="N6" s="710"/>
      <c r="O6" s="715"/>
      <c r="P6" s="17"/>
    </row>
    <row r="7" spans="1:16" ht="20.25" customHeight="1">
      <c r="A7" s="116" t="s">
        <v>116</v>
      </c>
      <c r="B7" s="441">
        <v>3874</v>
      </c>
      <c r="C7" s="69">
        <v>4171</v>
      </c>
      <c r="D7" s="372">
        <v>1200</v>
      </c>
      <c r="E7" s="368">
        <v>4400</v>
      </c>
      <c r="F7" s="164">
        <v>1230</v>
      </c>
      <c r="G7" s="165">
        <v>1218</v>
      </c>
      <c r="H7" s="165">
        <v>1318</v>
      </c>
      <c r="I7" s="165">
        <v>1271</v>
      </c>
      <c r="J7" s="439">
        <v>5037</v>
      </c>
      <c r="K7" s="673">
        <f aca="true" t="shared" si="0" ref="K7:K13">(I7-D7)/D7</f>
        <v>0.059166666666666666</v>
      </c>
      <c r="L7" s="674">
        <f aca="true" t="shared" si="1" ref="L7:L13">(I7-H7)/H7</f>
        <v>-0.03566009104704097</v>
      </c>
      <c r="M7" s="674">
        <f>I7/$I$36</f>
        <v>0.008187586562308757</v>
      </c>
      <c r="N7" s="674">
        <f aca="true" t="shared" si="2" ref="N7:N13">(J7-E7)/E7</f>
        <v>0.14477272727272728</v>
      </c>
      <c r="O7" s="675">
        <f>J7/$J$36</f>
        <v>0.009932344897077875</v>
      </c>
      <c r="P7" s="17"/>
    </row>
    <row r="8" spans="1:16" ht="12.75">
      <c r="A8" s="166" t="s">
        <v>117</v>
      </c>
      <c r="B8" s="442">
        <v>71742</v>
      </c>
      <c r="C8" s="438">
        <v>79448</v>
      </c>
      <c r="D8" s="444">
        <v>22317</v>
      </c>
      <c r="E8" s="445">
        <v>83073</v>
      </c>
      <c r="F8" s="167">
        <v>17609</v>
      </c>
      <c r="G8" s="18">
        <v>18439</v>
      </c>
      <c r="H8" s="18">
        <v>19530</v>
      </c>
      <c r="I8" s="18">
        <v>18217</v>
      </c>
      <c r="J8" s="440">
        <v>73795</v>
      </c>
      <c r="K8" s="676">
        <f t="shared" si="0"/>
        <v>-0.18371644934354975</v>
      </c>
      <c r="L8" s="677">
        <f t="shared" si="1"/>
        <v>-0.06722990271377369</v>
      </c>
      <c r="M8" s="677">
        <f>I8/$I$36</f>
        <v>0.11735111282893677</v>
      </c>
      <c r="N8" s="677">
        <f t="shared" si="2"/>
        <v>-0.11168490363896813</v>
      </c>
      <c r="O8" s="678">
        <f>J8/$J$36</f>
        <v>0.14551466977960328</v>
      </c>
      <c r="P8" s="17"/>
    </row>
    <row r="9" spans="1:16" ht="12.75">
      <c r="A9" s="166" t="s">
        <v>118</v>
      </c>
      <c r="B9" s="442">
        <v>532</v>
      </c>
      <c r="C9" s="438">
        <v>498</v>
      </c>
      <c r="D9" s="444">
        <v>108</v>
      </c>
      <c r="E9" s="445">
        <v>459</v>
      </c>
      <c r="F9" s="167">
        <v>91</v>
      </c>
      <c r="G9" s="167">
        <v>99</v>
      </c>
      <c r="H9" s="167">
        <v>133</v>
      </c>
      <c r="I9" s="167">
        <v>109</v>
      </c>
      <c r="J9" s="440">
        <v>432</v>
      </c>
      <c r="K9" s="676">
        <f t="shared" si="0"/>
        <v>0.009259259259259259</v>
      </c>
      <c r="L9" s="677">
        <f t="shared" si="1"/>
        <v>-0.18045112781954886</v>
      </c>
      <c r="M9" s="672" t="s">
        <v>60</v>
      </c>
      <c r="N9" s="677">
        <f t="shared" si="2"/>
        <v>-0.058823529411764705</v>
      </c>
      <c r="O9" s="682" t="s">
        <v>60</v>
      </c>
      <c r="P9" s="17"/>
    </row>
    <row r="10" spans="1:16" ht="12.75">
      <c r="A10" s="166" t="s">
        <v>119</v>
      </c>
      <c r="B10" s="442">
        <v>1104</v>
      </c>
      <c r="C10" s="438">
        <v>1622</v>
      </c>
      <c r="D10" s="444">
        <v>604</v>
      </c>
      <c r="E10" s="445">
        <v>2262</v>
      </c>
      <c r="F10" s="167">
        <v>486</v>
      </c>
      <c r="G10" s="167">
        <v>368</v>
      </c>
      <c r="H10" s="167">
        <v>439</v>
      </c>
      <c r="I10" s="167">
        <v>441</v>
      </c>
      <c r="J10" s="440">
        <v>1734</v>
      </c>
      <c r="K10" s="676">
        <f t="shared" si="0"/>
        <v>-0.26986754966887416</v>
      </c>
      <c r="L10" s="677">
        <f t="shared" si="1"/>
        <v>0.004555808656036446</v>
      </c>
      <c r="M10" s="672" t="s">
        <v>60</v>
      </c>
      <c r="N10" s="677">
        <f t="shared" si="2"/>
        <v>-0.23342175066312998</v>
      </c>
      <c r="O10" s="682" t="s">
        <v>60</v>
      </c>
      <c r="P10" s="17"/>
    </row>
    <row r="11" spans="1:16" ht="12.75">
      <c r="A11" s="166" t="s">
        <v>120</v>
      </c>
      <c r="B11" s="442">
        <v>1598</v>
      </c>
      <c r="C11" s="438">
        <v>1948</v>
      </c>
      <c r="D11" s="444">
        <v>270</v>
      </c>
      <c r="E11" s="445">
        <v>1147</v>
      </c>
      <c r="F11" s="167">
        <v>227</v>
      </c>
      <c r="G11" s="167">
        <v>462</v>
      </c>
      <c r="H11" s="167">
        <v>336</v>
      </c>
      <c r="I11" s="167">
        <v>313</v>
      </c>
      <c r="J11" s="440">
        <v>1338</v>
      </c>
      <c r="K11" s="676">
        <f t="shared" si="0"/>
        <v>0.15925925925925927</v>
      </c>
      <c r="L11" s="677">
        <f t="shared" si="1"/>
        <v>-0.06845238095238096</v>
      </c>
      <c r="M11" s="672" t="s">
        <v>60</v>
      </c>
      <c r="N11" s="677">
        <f t="shared" si="2"/>
        <v>0.16652136006974716</v>
      </c>
      <c r="O11" s="682" t="s">
        <v>60</v>
      </c>
      <c r="P11" s="17"/>
    </row>
    <row r="12" spans="1:16" ht="12.75">
      <c r="A12" s="166" t="s">
        <v>121</v>
      </c>
      <c r="B12" s="442">
        <v>4150</v>
      </c>
      <c r="C12" s="438">
        <v>3735</v>
      </c>
      <c r="D12" s="444">
        <v>1039</v>
      </c>
      <c r="E12" s="445">
        <v>3826</v>
      </c>
      <c r="F12" s="167">
        <v>815</v>
      </c>
      <c r="G12" s="167">
        <v>876</v>
      </c>
      <c r="H12" s="167">
        <v>908</v>
      </c>
      <c r="I12" s="167">
        <v>856</v>
      </c>
      <c r="J12" s="440">
        <v>3455</v>
      </c>
      <c r="K12" s="676">
        <f t="shared" si="0"/>
        <v>-0.17613089509143406</v>
      </c>
      <c r="L12" s="677">
        <f t="shared" si="1"/>
        <v>-0.05726872246696035</v>
      </c>
      <c r="M12" s="677">
        <f>I12/$I$36</f>
        <v>0.005514220375559636</v>
      </c>
      <c r="N12" s="677">
        <f t="shared" si="2"/>
        <v>-0.09696811291165708</v>
      </c>
      <c r="O12" s="678">
        <f>J12/$J$36</f>
        <v>0.006812835342347441</v>
      </c>
      <c r="P12" s="17"/>
    </row>
    <row r="13" spans="1:16" ht="12.75">
      <c r="A13" s="166" t="s">
        <v>122</v>
      </c>
      <c r="B13" s="442">
        <v>1578</v>
      </c>
      <c r="C13" s="438">
        <v>3030</v>
      </c>
      <c r="D13" s="444">
        <v>950</v>
      </c>
      <c r="E13" s="445">
        <v>4292</v>
      </c>
      <c r="F13" s="167">
        <v>784</v>
      </c>
      <c r="G13" s="167">
        <v>743</v>
      </c>
      <c r="H13" s="167">
        <v>606</v>
      </c>
      <c r="I13" s="167">
        <v>840</v>
      </c>
      <c r="J13" s="440">
        <v>2973</v>
      </c>
      <c r="K13" s="676">
        <f t="shared" si="0"/>
        <v>-0.11578947368421053</v>
      </c>
      <c r="L13" s="677">
        <f t="shared" si="1"/>
        <v>0.38613861386138615</v>
      </c>
      <c r="M13" s="677">
        <f>I13/$I$36</f>
        <v>0.005411150835829549</v>
      </c>
      <c r="N13" s="677">
        <f t="shared" si="2"/>
        <v>-0.3073159366262814</v>
      </c>
      <c r="O13" s="678">
        <f>J13/$J$36</f>
        <v>0.005862390585470026</v>
      </c>
      <c r="P13" s="17"/>
    </row>
    <row r="14" spans="1:16" ht="12.75">
      <c r="A14" s="166" t="s">
        <v>123</v>
      </c>
      <c r="B14" s="442">
        <v>0</v>
      </c>
      <c r="C14" s="438">
        <v>5</v>
      </c>
      <c r="D14" s="444">
        <v>3</v>
      </c>
      <c r="E14" s="445">
        <v>4</v>
      </c>
      <c r="F14" s="167">
        <v>0</v>
      </c>
      <c r="G14" s="167">
        <v>1</v>
      </c>
      <c r="H14" s="167">
        <v>4</v>
      </c>
      <c r="I14" s="167">
        <v>1</v>
      </c>
      <c r="J14" s="440">
        <v>6</v>
      </c>
      <c r="K14" s="671" t="s">
        <v>60</v>
      </c>
      <c r="L14" s="672" t="s">
        <v>60</v>
      </c>
      <c r="M14" s="672" t="s">
        <v>60</v>
      </c>
      <c r="N14" s="672" t="s">
        <v>60</v>
      </c>
      <c r="O14" s="682" t="s">
        <v>60</v>
      </c>
      <c r="P14" s="17"/>
    </row>
    <row r="15" spans="1:16" ht="12.75">
      <c r="A15" s="168" t="s">
        <v>124</v>
      </c>
      <c r="B15" s="442">
        <v>3</v>
      </c>
      <c r="C15" s="438">
        <v>4</v>
      </c>
      <c r="D15" s="444">
        <v>0</v>
      </c>
      <c r="E15" s="445">
        <v>3</v>
      </c>
      <c r="F15" s="167">
        <v>0</v>
      </c>
      <c r="G15" s="167">
        <v>2</v>
      </c>
      <c r="H15" s="167">
        <v>3</v>
      </c>
      <c r="I15" s="167">
        <v>4</v>
      </c>
      <c r="J15" s="440">
        <v>9</v>
      </c>
      <c r="K15" s="671" t="s">
        <v>60</v>
      </c>
      <c r="L15" s="672" t="s">
        <v>60</v>
      </c>
      <c r="M15" s="672" t="s">
        <v>60</v>
      </c>
      <c r="N15" s="672" t="s">
        <v>60</v>
      </c>
      <c r="O15" s="682" t="s">
        <v>60</v>
      </c>
      <c r="P15" s="17"/>
    </row>
    <row r="16" spans="1:16" ht="12.75">
      <c r="A16" s="166" t="s">
        <v>125</v>
      </c>
      <c r="B16" s="442">
        <v>365</v>
      </c>
      <c r="C16" s="438">
        <v>365</v>
      </c>
      <c r="D16" s="444">
        <v>107</v>
      </c>
      <c r="E16" s="445">
        <v>422</v>
      </c>
      <c r="F16" s="167">
        <v>69</v>
      </c>
      <c r="G16" s="167">
        <v>74</v>
      </c>
      <c r="H16" s="167">
        <v>55</v>
      </c>
      <c r="I16" s="167">
        <v>45</v>
      </c>
      <c r="J16" s="440">
        <v>243</v>
      </c>
      <c r="K16" s="676">
        <f>(I16-D16)/D16</f>
        <v>-0.5794392523364486</v>
      </c>
      <c r="L16" s="677">
        <f>(I16-H16)/H16</f>
        <v>-0.18181818181818182</v>
      </c>
      <c r="M16" s="672" t="s">
        <v>60</v>
      </c>
      <c r="N16" s="677">
        <f>(J16-E16)/E16</f>
        <v>-0.42417061611374407</v>
      </c>
      <c r="O16" s="682" t="s">
        <v>60</v>
      </c>
      <c r="P16" s="17"/>
    </row>
    <row r="17" spans="1:16" ht="12.75">
      <c r="A17" s="166" t="s">
        <v>126</v>
      </c>
      <c r="B17" s="442">
        <v>12538</v>
      </c>
      <c r="C17" s="438">
        <v>12285</v>
      </c>
      <c r="D17" s="444">
        <v>2824</v>
      </c>
      <c r="E17" s="445">
        <v>11237</v>
      </c>
      <c r="F17" s="167">
        <v>2796</v>
      </c>
      <c r="G17" s="167">
        <v>2846</v>
      </c>
      <c r="H17" s="167">
        <v>2649</v>
      </c>
      <c r="I17" s="167">
        <v>2512</v>
      </c>
      <c r="J17" s="440">
        <v>10803</v>
      </c>
      <c r="K17" s="676">
        <f>(I17-D17)/D17</f>
        <v>-0.11048158640226628</v>
      </c>
      <c r="L17" s="677"/>
      <c r="M17" s="672" t="s">
        <v>60</v>
      </c>
      <c r="N17" s="677">
        <f>(J17-E17)/E17</f>
        <v>-0.038622408116045205</v>
      </c>
      <c r="O17" s="682" t="s">
        <v>60</v>
      </c>
      <c r="P17" s="17"/>
    </row>
    <row r="18" spans="1:16" ht="12.75">
      <c r="A18" s="166" t="s">
        <v>127</v>
      </c>
      <c r="B18" s="442">
        <v>2</v>
      </c>
      <c r="C18" s="438">
        <v>2</v>
      </c>
      <c r="D18" s="444">
        <v>1</v>
      </c>
      <c r="E18" s="445">
        <v>1</v>
      </c>
      <c r="F18" s="167">
        <v>0</v>
      </c>
      <c r="G18" s="167">
        <v>0</v>
      </c>
      <c r="H18" s="167">
        <v>0</v>
      </c>
      <c r="I18" s="167">
        <v>1</v>
      </c>
      <c r="J18" s="440">
        <v>1</v>
      </c>
      <c r="K18" s="671" t="s">
        <v>60</v>
      </c>
      <c r="L18" s="672" t="s">
        <v>60</v>
      </c>
      <c r="M18" s="672" t="s">
        <v>60</v>
      </c>
      <c r="N18" s="672" t="s">
        <v>60</v>
      </c>
      <c r="O18" s="682" t="s">
        <v>60</v>
      </c>
      <c r="P18" s="17"/>
    </row>
    <row r="19" spans="1:16" ht="14.25">
      <c r="A19" s="166" t="s">
        <v>148</v>
      </c>
      <c r="B19" s="442">
        <v>126838</v>
      </c>
      <c r="C19" s="438">
        <v>197363</v>
      </c>
      <c r="D19" s="444">
        <v>53784</v>
      </c>
      <c r="E19" s="445">
        <v>181137</v>
      </c>
      <c r="F19" s="167">
        <v>60171</v>
      </c>
      <c r="G19" s="167">
        <v>73648</v>
      </c>
      <c r="H19" s="167">
        <v>85109</v>
      </c>
      <c r="I19" s="167">
        <v>109033</v>
      </c>
      <c r="J19" s="440">
        <v>327961</v>
      </c>
      <c r="K19" s="676">
        <f>(I19-D19)/D19</f>
        <v>1.0272385839654916</v>
      </c>
      <c r="L19" s="677">
        <f>(I19-H19)/H19</f>
        <v>0.2810983562255461</v>
      </c>
      <c r="M19" s="677">
        <f>I19/$I$36</f>
        <v>0.7023738203369085</v>
      </c>
      <c r="N19" s="677">
        <f>(J19-E19)/E19</f>
        <v>0.8105687959941923</v>
      </c>
      <c r="O19" s="678">
        <f>J19/$J$36</f>
        <v>0.6466987819715222</v>
      </c>
      <c r="P19" s="17"/>
    </row>
    <row r="20" spans="1:16" ht="12.75">
      <c r="A20" s="166" t="s">
        <v>128</v>
      </c>
      <c r="B20" s="442">
        <v>610</v>
      </c>
      <c r="C20" s="438">
        <v>394</v>
      </c>
      <c r="D20" s="444">
        <v>0</v>
      </c>
      <c r="E20" s="445">
        <v>98</v>
      </c>
      <c r="F20" s="167">
        <v>0</v>
      </c>
      <c r="G20" s="167">
        <v>0</v>
      </c>
      <c r="H20" s="167">
        <v>0</v>
      </c>
      <c r="I20" s="167">
        <v>0</v>
      </c>
      <c r="J20" s="440">
        <v>0</v>
      </c>
      <c r="K20" s="671" t="s">
        <v>60</v>
      </c>
      <c r="L20" s="672" t="s">
        <v>60</v>
      </c>
      <c r="M20" s="672" t="s">
        <v>60</v>
      </c>
      <c r="N20" s="672" t="s">
        <v>60</v>
      </c>
      <c r="O20" s="682" t="s">
        <v>60</v>
      </c>
      <c r="P20" s="17"/>
    </row>
    <row r="21" spans="1:16" ht="12.75">
      <c r="A21" s="166" t="s">
        <v>129</v>
      </c>
      <c r="B21" s="442">
        <v>25</v>
      </c>
      <c r="C21" s="438">
        <v>25</v>
      </c>
      <c r="D21" s="444">
        <v>2</v>
      </c>
      <c r="E21" s="445">
        <v>8</v>
      </c>
      <c r="F21" s="167">
        <v>1</v>
      </c>
      <c r="G21" s="167">
        <v>4</v>
      </c>
      <c r="H21" s="167">
        <v>3</v>
      </c>
      <c r="I21" s="167">
        <v>19</v>
      </c>
      <c r="J21" s="440">
        <v>27</v>
      </c>
      <c r="K21" s="671" t="s">
        <v>60</v>
      </c>
      <c r="L21" s="672" t="s">
        <v>60</v>
      </c>
      <c r="M21" s="672" t="s">
        <v>60</v>
      </c>
      <c r="N21" s="672" t="s">
        <v>60</v>
      </c>
      <c r="O21" s="682" t="s">
        <v>60</v>
      </c>
      <c r="P21" s="17"/>
    </row>
    <row r="22" spans="1:16" ht="12.75">
      <c r="A22" s="166" t="s">
        <v>130</v>
      </c>
      <c r="B22" s="442">
        <v>52180</v>
      </c>
      <c r="C22" s="438">
        <v>34314</v>
      </c>
      <c r="D22" s="444">
        <v>226</v>
      </c>
      <c r="E22" s="445">
        <v>4848</v>
      </c>
      <c r="F22" s="167">
        <v>222</v>
      </c>
      <c r="G22" s="167">
        <v>204</v>
      </c>
      <c r="H22" s="167">
        <v>181</v>
      </c>
      <c r="I22" s="167">
        <v>206</v>
      </c>
      <c r="J22" s="440">
        <v>813</v>
      </c>
      <c r="K22" s="676">
        <f>(I22-D22)/D22</f>
        <v>-0.08849557522123894</v>
      </c>
      <c r="L22" s="677">
        <f>(I22-H22)/H22</f>
        <v>0.13812154696132597</v>
      </c>
      <c r="M22" s="672" t="s">
        <v>60</v>
      </c>
      <c r="N22" s="677">
        <f>(J22-E22)/E22</f>
        <v>-0.8323019801980198</v>
      </c>
      <c r="O22" s="682" t="s">
        <v>60</v>
      </c>
      <c r="P22" s="17"/>
    </row>
    <row r="23" spans="1:16" ht="12.75">
      <c r="A23" s="166" t="s">
        <v>131</v>
      </c>
      <c r="B23" s="442">
        <v>15990</v>
      </c>
      <c r="C23" s="438">
        <v>15101</v>
      </c>
      <c r="D23" s="444">
        <v>3152</v>
      </c>
      <c r="E23" s="445">
        <v>11886</v>
      </c>
      <c r="F23" s="167">
        <v>2782</v>
      </c>
      <c r="G23" s="167">
        <v>3298</v>
      </c>
      <c r="H23" s="167">
        <v>3338</v>
      </c>
      <c r="I23" s="167">
        <v>3204</v>
      </c>
      <c r="J23" s="440">
        <v>12622</v>
      </c>
      <c r="K23" s="676">
        <f>(I23-D23)/D23</f>
        <v>0.01649746192893401</v>
      </c>
      <c r="L23" s="677">
        <f>(I23-H23)/H23</f>
        <v>-0.040143798681845415</v>
      </c>
      <c r="M23" s="677">
        <f>I23/$I$36</f>
        <v>0.02063967533094985</v>
      </c>
      <c r="N23" s="677">
        <f>(J23-E23)/E23</f>
        <v>0.061921588423355205</v>
      </c>
      <c r="O23" s="678">
        <f>J23/$J$36</f>
        <v>0.024889032616818928</v>
      </c>
      <c r="P23" s="17"/>
    </row>
    <row r="24" spans="1:16" ht="12.75">
      <c r="A24" s="166" t="s">
        <v>132</v>
      </c>
      <c r="B24" s="442">
        <v>2</v>
      </c>
      <c r="C24" s="438">
        <v>1</v>
      </c>
      <c r="D24" s="444">
        <v>0</v>
      </c>
      <c r="E24" s="445">
        <v>1</v>
      </c>
      <c r="F24" s="167">
        <v>0</v>
      </c>
      <c r="G24" s="167">
        <v>0</v>
      </c>
      <c r="H24" s="167">
        <v>1</v>
      </c>
      <c r="I24" s="167">
        <v>0</v>
      </c>
      <c r="J24" s="440">
        <v>1</v>
      </c>
      <c r="K24" s="671" t="s">
        <v>60</v>
      </c>
      <c r="L24" s="672" t="s">
        <v>60</v>
      </c>
      <c r="M24" s="672" t="s">
        <v>60</v>
      </c>
      <c r="N24" s="672" t="s">
        <v>60</v>
      </c>
      <c r="O24" s="682" t="s">
        <v>60</v>
      </c>
      <c r="P24" s="17"/>
    </row>
    <row r="25" spans="1:16" ht="12.75">
      <c r="A25" s="166" t="s">
        <v>133</v>
      </c>
      <c r="B25" s="442">
        <v>7302</v>
      </c>
      <c r="C25" s="438">
        <v>9217</v>
      </c>
      <c r="D25" s="444">
        <v>1038</v>
      </c>
      <c r="E25" s="445">
        <v>4607</v>
      </c>
      <c r="F25" s="167">
        <v>849</v>
      </c>
      <c r="G25" s="167">
        <v>974</v>
      </c>
      <c r="H25" s="167">
        <v>875</v>
      </c>
      <c r="I25" s="167">
        <v>986</v>
      </c>
      <c r="J25" s="440">
        <v>3684</v>
      </c>
      <c r="K25" s="676">
        <f>(I25-D25)/D25</f>
        <v>-0.05009633911368015</v>
      </c>
      <c r="L25" s="677">
        <f>(I25-H25)/H25</f>
        <v>0.12685714285714286</v>
      </c>
      <c r="M25" s="677">
        <f>I25/$I$36</f>
        <v>0.006351660385866589</v>
      </c>
      <c r="N25" s="677">
        <f>(J25-E25)/E25</f>
        <v>-0.20034729759062297</v>
      </c>
      <c r="O25" s="678">
        <f>J25/$J$36</f>
        <v>0.007264395195718661</v>
      </c>
      <c r="P25" s="17"/>
    </row>
    <row r="26" spans="1:16" ht="12.75">
      <c r="A26" s="166" t="s">
        <v>134</v>
      </c>
      <c r="B26" s="442">
        <v>31142</v>
      </c>
      <c r="C26" s="438">
        <v>47010</v>
      </c>
      <c r="D26" s="444">
        <v>11276</v>
      </c>
      <c r="E26" s="445">
        <v>46006</v>
      </c>
      <c r="F26" s="167">
        <v>11379</v>
      </c>
      <c r="G26" s="167">
        <v>13051</v>
      </c>
      <c r="H26" s="167">
        <v>12478</v>
      </c>
      <c r="I26" s="167">
        <v>14542</v>
      </c>
      <c r="J26" s="440">
        <v>51450</v>
      </c>
      <c r="K26" s="676">
        <f>(I26-D26)/D26</f>
        <v>0.2896417169208939</v>
      </c>
      <c r="L26" s="677">
        <f>(I26-H26)/H26</f>
        <v>0.1654111235774964</v>
      </c>
      <c r="M26" s="677">
        <f>I26/$I$36</f>
        <v>0.0936773279221825</v>
      </c>
      <c r="N26" s="677">
        <f>(J26-E26)/E26</f>
        <v>0.11833239142720514</v>
      </c>
      <c r="O26" s="678">
        <f>J26/$J$36</f>
        <v>0.10145307622685262</v>
      </c>
      <c r="P26" s="17"/>
    </row>
    <row r="27" spans="1:16" ht="12.75">
      <c r="A27" s="166" t="s">
        <v>135</v>
      </c>
      <c r="B27" s="442">
        <v>3</v>
      </c>
      <c r="C27" s="438">
        <v>8</v>
      </c>
      <c r="D27" s="444">
        <v>0</v>
      </c>
      <c r="E27" s="445">
        <v>2</v>
      </c>
      <c r="F27" s="167">
        <v>0</v>
      </c>
      <c r="G27" s="167">
        <v>2</v>
      </c>
      <c r="H27" s="167">
        <v>5</v>
      </c>
      <c r="I27" s="167">
        <v>29</v>
      </c>
      <c r="J27" s="440">
        <v>36</v>
      </c>
      <c r="K27" s="671" t="s">
        <v>60</v>
      </c>
      <c r="L27" s="672" t="s">
        <v>60</v>
      </c>
      <c r="M27" s="672" t="s">
        <v>60</v>
      </c>
      <c r="N27" s="672" t="s">
        <v>60</v>
      </c>
      <c r="O27" s="682" t="s">
        <v>60</v>
      </c>
      <c r="P27" s="17"/>
    </row>
    <row r="28" spans="1:16" ht="12.75">
      <c r="A28" s="166" t="s">
        <v>136</v>
      </c>
      <c r="B28" s="442">
        <v>254</v>
      </c>
      <c r="C28" s="438">
        <v>233</v>
      </c>
      <c r="D28" s="444">
        <v>62</v>
      </c>
      <c r="E28" s="445">
        <v>213</v>
      </c>
      <c r="F28" s="167">
        <v>64</v>
      </c>
      <c r="G28" s="167">
        <v>30</v>
      </c>
      <c r="H28" s="167">
        <v>52</v>
      </c>
      <c r="I28" s="167">
        <v>57</v>
      </c>
      <c r="J28" s="440">
        <v>203</v>
      </c>
      <c r="K28" s="676">
        <f>(I28-D28)/D28</f>
        <v>-0.08064516129032258</v>
      </c>
      <c r="L28" s="677">
        <f>(I28-H28)/H28</f>
        <v>0.09615384615384616</v>
      </c>
      <c r="M28" s="672" t="s">
        <v>60</v>
      </c>
      <c r="N28" s="677">
        <f>(J28-E28)/E28</f>
        <v>-0.046948356807511735</v>
      </c>
      <c r="O28" s="682" t="s">
        <v>60</v>
      </c>
      <c r="P28" s="17"/>
    </row>
    <row r="29" spans="1:16" ht="12.75">
      <c r="A29" s="166" t="s">
        <v>137</v>
      </c>
      <c r="B29" s="442">
        <v>80</v>
      </c>
      <c r="C29" s="438">
        <v>144</v>
      </c>
      <c r="D29" s="444">
        <v>31</v>
      </c>
      <c r="E29" s="445">
        <v>178</v>
      </c>
      <c r="F29" s="167">
        <v>60</v>
      </c>
      <c r="G29" s="167">
        <v>72</v>
      </c>
      <c r="H29" s="167">
        <v>94</v>
      </c>
      <c r="I29" s="167">
        <v>53</v>
      </c>
      <c r="J29" s="440">
        <v>279</v>
      </c>
      <c r="K29" s="676">
        <f>(I29-D29)/D29</f>
        <v>0.7096774193548387</v>
      </c>
      <c r="L29" s="677">
        <f>(I29-H29)/H29</f>
        <v>-0.43617021276595747</v>
      </c>
      <c r="M29" s="672" t="s">
        <v>60</v>
      </c>
      <c r="N29" s="677">
        <f>(J29-E29)/E29</f>
        <v>0.5674157303370787</v>
      </c>
      <c r="O29" s="682" t="s">
        <v>60</v>
      </c>
      <c r="P29" s="17"/>
    </row>
    <row r="30" spans="1:16" ht="12.75">
      <c r="A30" s="166" t="s">
        <v>138</v>
      </c>
      <c r="B30" s="442">
        <v>0</v>
      </c>
      <c r="C30" s="438">
        <v>2</v>
      </c>
      <c r="D30" s="444">
        <v>0</v>
      </c>
      <c r="E30" s="445">
        <v>0</v>
      </c>
      <c r="F30" s="167">
        <v>0</v>
      </c>
      <c r="G30" s="167">
        <v>0</v>
      </c>
      <c r="H30" s="167">
        <v>9</v>
      </c>
      <c r="I30" s="167">
        <v>18</v>
      </c>
      <c r="J30" s="440">
        <v>27</v>
      </c>
      <c r="K30" s="671" t="s">
        <v>60</v>
      </c>
      <c r="L30" s="672" t="s">
        <v>60</v>
      </c>
      <c r="M30" s="672" t="s">
        <v>60</v>
      </c>
      <c r="N30" s="672" t="s">
        <v>60</v>
      </c>
      <c r="O30" s="682" t="s">
        <v>60</v>
      </c>
      <c r="P30" s="17"/>
    </row>
    <row r="31" spans="1:16" ht="12.75">
      <c r="A31" s="166" t="s">
        <v>139</v>
      </c>
      <c r="B31" s="442">
        <v>1688</v>
      </c>
      <c r="C31" s="438">
        <v>1613</v>
      </c>
      <c r="D31" s="444">
        <v>704</v>
      </c>
      <c r="E31" s="445">
        <v>2308</v>
      </c>
      <c r="F31" s="167">
        <v>664</v>
      </c>
      <c r="G31" s="167">
        <v>629</v>
      </c>
      <c r="H31" s="167">
        <v>725</v>
      </c>
      <c r="I31" s="167">
        <v>621</v>
      </c>
      <c r="J31" s="440">
        <v>2639</v>
      </c>
      <c r="K31" s="676">
        <f>(I31-D31)/D31</f>
        <v>-0.11789772727272728</v>
      </c>
      <c r="L31" s="677">
        <f>(I31-H31)/H31</f>
        <v>-0.14344827586206896</v>
      </c>
      <c r="M31" s="672" t="s">
        <v>60</v>
      </c>
      <c r="N31" s="677">
        <f>(J31-E31)/E31</f>
        <v>0.14341421143847488</v>
      </c>
      <c r="O31" s="678">
        <f>J31/$J$36</f>
        <v>0.0052037836377582915</v>
      </c>
      <c r="P31" s="17"/>
    </row>
    <row r="32" spans="1:16" ht="12.75">
      <c r="A32" s="166" t="s">
        <v>140</v>
      </c>
      <c r="B32" s="442">
        <v>810</v>
      </c>
      <c r="C32" s="438">
        <v>956</v>
      </c>
      <c r="D32" s="444">
        <v>326</v>
      </c>
      <c r="E32" s="445">
        <v>955</v>
      </c>
      <c r="F32" s="167">
        <v>253</v>
      </c>
      <c r="G32" s="167">
        <v>240</v>
      </c>
      <c r="H32" s="167">
        <v>200</v>
      </c>
      <c r="I32" s="167">
        <v>160</v>
      </c>
      <c r="J32" s="440">
        <v>853</v>
      </c>
      <c r="K32" s="676">
        <f>(I32-D32)/D32</f>
        <v>-0.50920245398773</v>
      </c>
      <c r="L32" s="677">
        <f>(I32-H32)/H32</f>
        <v>-0.2</v>
      </c>
      <c r="M32" s="672" t="s">
        <v>60</v>
      </c>
      <c r="N32" s="677">
        <f>(J32-E32)/E32</f>
        <v>-0.1068062827225131</v>
      </c>
      <c r="O32" s="678"/>
      <c r="P32" s="17"/>
    </row>
    <row r="33" spans="1:16" ht="12.75">
      <c r="A33" s="166" t="s">
        <v>141</v>
      </c>
      <c r="B33" s="442">
        <v>130</v>
      </c>
      <c r="C33" s="438">
        <v>130</v>
      </c>
      <c r="D33" s="444">
        <v>12</v>
      </c>
      <c r="E33" s="445">
        <v>62</v>
      </c>
      <c r="F33" s="167">
        <v>11</v>
      </c>
      <c r="G33" s="167">
        <v>14</v>
      </c>
      <c r="H33" s="167">
        <v>15</v>
      </c>
      <c r="I33" s="167">
        <v>9</v>
      </c>
      <c r="J33" s="440">
        <v>49</v>
      </c>
      <c r="K33" s="671" t="s">
        <v>60</v>
      </c>
      <c r="L33" s="672" t="s">
        <v>60</v>
      </c>
      <c r="M33" s="672" t="s">
        <v>60</v>
      </c>
      <c r="N33" s="672" t="s">
        <v>60</v>
      </c>
      <c r="O33" s="682" t="s">
        <v>60</v>
      </c>
      <c r="P33" s="17"/>
    </row>
    <row r="34" spans="1:16" ht="12.75">
      <c r="A34" s="166" t="s">
        <v>142</v>
      </c>
      <c r="B34" s="442">
        <v>4667</v>
      </c>
      <c r="C34" s="438">
        <v>4845</v>
      </c>
      <c r="D34" s="444">
        <v>1775</v>
      </c>
      <c r="E34" s="445">
        <v>7351</v>
      </c>
      <c r="F34" s="167">
        <v>1710</v>
      </c>
      <c r="G34" s="167">
        <v>1719</v>
      </c>
      <c r="H34" s="167">
        <v>1538</v>
      </c>
      <c r="I34" s="167">
        <v>1687</v>
      </c>
      <c r="J34" s="440">
        <v>6654</v>
      </c>
      <c r="K34" s="676">
        <f>(I34-D34)/D34</f>
        <v>-0.049577464788732394</v>
      </c>
      <c r="L34" s="677">
        <f>(I34-H34)/H34</f>
        <v>0.09687906371911574</v>
      </c>
      <c r="M34" s="677">
        <f>I34/$I$36</f>
        <v>0.01086739459529101</v>
      </c>
      <c r="N34" s="677">
        <f>(J34-E34)/E34</f>
        <v>-0.09481703169636783</v>
      </c>
      <c r="O34" s="678">
        <f>J34/$J$36</f>
        <v>0.013120870149921814</v>
      </c>
      <c r="P34" s="17"/>
    </row>
    <row r="35" spans="1:16" ht="12.75">
      <c r="A35" s="166" t="s">
        <v>143</v>
      </c>
      <c r="B35" s="442">
        <v>6</v>
      </c>
      <c r="C35" s="438">
        <v>7</v>
      </c>
      <c r="D35" s="444">
        <v>2</v>
      </c>
      <c r="E35" s="445">
        <v>11</v>
      </c>
      <c r="F35" s="167">
        <v>4</v>
      </c>
      <c r="G35" s="167">
        <v>0</v>
      </c>
      <c r="H35" s="167">
        <v>2</v>
      </c>
      <c r="I35" s="167">
        <v>1</v>
      </c>
      <c r="J35" s="440">
        <v>7</v>
      </c>
      <c r="K35" s="671" t="s">
        <v>60</v>
      </c>
      <c r="L35" s="672" t="s">
        <v>60</v>
      </c>
      <c r="M35" s="672" t="s">
        <v>60</v>
      </c>
      <c r="N35" s="672" t="s">
        <v>60</v>
      </c>
      <c r="O35" s="682" t="s">
        <v>60</v>
      </c>
      <c r="P35" s="17"/>
    </row>
    <row r="36" spans="1:16" ht="20.25" customHeight="1">
      <c r="A36" s="169" t="s">
        <v>98</v>
      </c>
      <c r="B36" s="443">
        <v>339213</v>
      </c>
      <c r="C36" s="80">
        <v>418476</v>
      </c>
      <c r="D36" s="446">
        <v>101813</v>
      </c>
      <c r="E36" s="420">
        <v>370797</v>
      </c>
      <c r="F36" s="80">
        <f>SUM(F7:F35)</f>
        <v>102277</v>
      </c>
      <c r="G36" s="80">
        <f>SUM(G7:G35)</f>
        <v>119013</v>
      </c>
      <c r="H36" s="80">
        <f>SUM(H7:H35)</f>
        <v>130606</v>
      </c>
      <c r="I36" s="80">
        <f>SUM(I7:I35)</f>
        <v>155235</v>
      </c>
      <c r="J36" s="171">
        <v>507131</v>
      </c>
      <c r="K36" s="679">
        <f>(I36-D36)/D36</f>
        <v>0.5247070609843537</v>
      </c>
      <c r="L36" s="680">
        <f>(I36-H36)/H36</f>
        <v>0.18857479748250464</v>
      </c>
      <c r="M36" s="680">
        <f>I36/$I$36</f>
        <v>1</v>
      </c>
      <c r="N36" s="680">
        <f>(J36-E36)/E36</f>
        <v>0.3676782713991753</v>
      </c>
      <c r="O36" s="681">
        <f>J36/$J$36</f>
        <v>1</v>
      </c>
      <c r="P36" s="17"/>
    </row>
    <row r="37" spans="1:16" ht="12.75">
      <c r="A37" s="151" t="s">
        <v>44</v>
      </c>
      <c r="B37" s="154"/>
      <c r="C37" s="154"/>
      <c r="D37" s="143"/>
      <c r="E37" s="142"/>
      <c r="F37" s="142"/>
      <c r="G37" s="172"/>
      <c r="H37" s="172"/>
      <c r="I37" s="172"/>
      <c r="J37" s="142"/>
      <c r="K37" s="17"/>
      <c r="L37" s="17"/>
      <c r="M37" s="17"/>
      <c r="N37" s="17"/>
      <c r="O37" s="17"/>
      <c r="P37" s="17"/>
    </row>
    <row r="38" spans="1:16" ht="12.75">
      <c r="A38" s="740" t="s">
        <v>45</v>
      </c>
      <c r="B38" s="740"/>
      <c r="C38" s="740"/>
      <c r="D38" s="143"/>
      <c r="E38" s="173"/>
      <c r="F38" s="173"/>
      <c r="G38" s="173"/>
      <c r="H38" s="173"/>
      <c r="I38" s="173"/>
      <c r="J38" s="173"/>
      <c r="K38" s="17"/>
      <c r="L38" s="17"/>
      <c r="M38" s="17"/>
      <c r="N38" s="17"/>
      <c r="O38" s="17"/>
      <c r="P38" s="17"/>
    </row>
    <row r="39" spans="1:16" ht="12.75">
      <c r="A39" s="142"/>
      <c r="B39" s="142"/>
      <c r="C39" s="142"/>
      <c r="D39" s="143"/>
      <c r="E39" s="142"/>
      <c r="F39" s="142"/>
      <c r="G39" s="172"/>
      <c r="H39" s="172"/>
      <c r="I39" s="172"/>
      <c r="J39" s="142"/>
      <c r="K39" s="17"/>
      <c r="L39" s="17"/>
      <c r="M39" s="17"/>
      <c r="N39" s="17"/>
      <c r="O39" s="17"/>
      <c r="P39" s="17"/>
    </row>
    <row r="40" spans="1:10" ht="12.75">
      <c r="A40" s="36" t="s">
        <v>46</v>
      </c>
      <c r="B40" s="142"/>
      <c r="C40" s="142"/>
      <c r="D40" s="143"/>
      <c r="E40" s="142"/>
      <c r="F40" s="142"/>
      <c r="G40" s="172"/>
      <c r="H40" s="172"/>
      <c r="I40" s="172"/>
      <c r="J40" s="142"/>
    </row>
    <row r="41" spans="1:15" ht="26.25" customHeight="1">
      <c r="A41" s="743" t="s">
        <v>228</v>
      </c>
      <c r="B41" s="720"/>
      <c r="C41" s="720"/>
      <c r="D41" s="720"/>
      <c r="E41" s="720"/>
      <c r="F41" s="720"/>
      <c r="G41" s="720"/>
      <c r="H41" s="720"/>
      <c r="I41" s="720"/>
      <c r="J41" s="720"/>
      <c r="K41" s="720"/>
      <c r="L41" s="720"/>
      <c r="M41" s="720"/>
      <c r="N41" s="720"/>
      <c r="O41" s="720"/>
    </row>
    <row r="42" spans="1:10" ht="12.75">
      <c r="A42" s="705"/>
      <c r="B42" s="705"/>
      <c r="C42" s="705"/>
      <c r="D42" s="705"/>
      <c r="E42" s="705"/>
      <c r="F42" s="705"/>
      <c r="G42" s="142"/>
      <c r="H42" s="142"/>
      <c r="I42" s="142"/>
      <c r="J42" s="142"/>
    </row>
    <row r="43" spans="1:10" ht="12.75">
      <c r="A43" s="705" t="s">
        <v>47</v>
      </c>
      <c r="B43" s="735"/>
      <c r="C43" s="735"/>
      <c r="D43" s="735"/>
      <c r="E43" s="735"/>
      <c r="F43" s="735"/>
      <c r="G43" s="735"/>
      <c r="H43" s="135"/>
      <c r="I43" s="135"/>
      <c r="J43" s="142"/>
    </row>
  </sheetData>
  <sheetProtection/>
  <protectedRanges>
    <protectedRange sqref="D37:D40" name="Range1"/>
    <protectedRange sqref="G39:I40 G37:I37" name="Range1_2"/>
    <protectedRange sqref="K4:M4" name="Range1_4"/>
    <protectedRange sqref="C5 F5:J5" name="Range1_5"/>
    <protectedRange sqref="B6:C6 E6 J6" name="Range1_1"/>
  </protectedRanges>
  <mergeCells count="12">
    <mergeCell ref="N5:N6"/>
    <mergeCell ref="O5:O6"/>
    <mergeCell ref="M5:M6"/>
    <mergeCell ref="L5:L6"/>
    <mergeCell ref="A43:G43"/>
    <mergeCell ref="A42:F42"/>
    <mergeCell ref="K5:K6"/>
    <mergeCell ref="A5:A6"/>
    <mergeCell ref="D5:E5"/>
    <mergeCell ref="F5:J5"/>
    <mergeCell ref="A38:C38"/>
    <mergeCell ref="A41:O41"/>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75" r:id="rId1"/>
  <headerFooter alignWithMargins="0">
    <oddHeader>&amp;CTribunal Statistics Quarterly
January to March 2013</oddHead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2"/>
  <sheetViews>
    <sheetView zoomScale="75" zoomScaleNormal="75" zoomScalePageLayoutView="0" workbookViewId="0" topLeftCell="A1">
      <selection activeCell="A1" sqref="A1:F1"/>
    </sheetView>
  </sheetViews>
  <sheetFormatPr defaultColWidth="9.140625" defaultRowHeight="12.75"/>
  <cols>
    <col min="1" max="1" width="53.28125" style="0" customWidth="1"/>
    <col min="2" max="3" width="9.28125" style="137" bestFit="1" customWidth="1"/>
    <col min="4" max="4" width="9.8515625" style="137" bestFit="1" customWidth="1"/>
    <col min="5" max="5" width="9.8515625" style="0" bestFit="1" customWidth="1"/>
    <col min="7" max="7" width="9.140625" style="4" customWidth="1"/>
    <col min="12" max="12" width="9.140625" style="137" customWidth="1"/>
    <col min="13" max="18" width="10.140625" style="0" customWidth="1"/>
  </cols>
  <sheetData>
    <row r="1" spans="1:15" ht="12.75">
      <c r="A1" s="747" t="s">
        <v>149</v>
      </c>
      <c r="B1" s="747"/>
      <c r="C1" s="747"/>
      <c r="D1" s="748"/>
      <c r="E1" s="748"/>
      <c r="F1" s="748"/>
      <c r="G1" s="60"/>
      <c r="H1" s="142"/>
      <c r="I1" s="142"/>
      <c r="J1" s="142"/>
      <c r="K1" s="142"/>
      <c r="L1" s="142"/>
      <c r="M1" s="66"/>
      <c r="N1" s="66"/>
      <c r="O1" s="57"/>
    </row>
    <row r="2" spans="1:15" ht="12.75">
      <c r="A2" s="175" t="s">
        <v>150</v>
      </c>
      <c r="B2" s="176"/>
      <c r="C2" s="176"/>
      <c r="D2" s="116"/>
      <c r="E2" s="116"/>
      <c r="F2" s="116"/>
      <c r="G2" s="60"/>
      <c r="H2" s="142"/>
      <c r="I2" s="142"/>
      <c r="J2" s="142"/>
      <c r="K2" s="142"/>
      <c r="L2" s="142"/>
      <c r="M2" s="58"/>
      <c r="N2" s="58"/>
      <c r="O2" s="57"/>
    </row>
    <row r="3" spans="1:15" ht="12.75">
      <c r="A3" s="12" t="s">
        <v>22</v>
      </c>
      <c r="B3" s="176"/>
      <c r="C3" s="176"/>
      <c r="D3" s="116"/>
      <c r="E3" s="116"/>
      <c r="F3" s="116"/>
      <c r="G3" s="60"/>
      <c r="H3" s="142"/>
      <c r="I3" s="142"/>
      <c r="J3" s="142"/>
      <c r="K3" s="142"/>
      <c r="L3" s="142"/>
      <c r="M3" s="58"/>
      <c r="N3" s="58"/>
      <c r="O3" s="57"/>
    </row>
    <row r="4" spans="1:15" ht="12.75">
      <c r="A4" s="140"/>
      <c r="B4" s="141"/>
      <c r="C4" s="141"/>
      <c r="D4" s="141"/>
      <c r="E4" s="141"/>
      <c r="F4" s="142"/>
      <c r="G4" s="161"/>
      <c r="H4" s="142"/>
      <c r="I4" s="142"/>
      <c r="J4" s="142"/>
      <c r="K4" s="142"/>
      <c r="L4" s="143"/>
      <c r="M4" s="66"/>
      <c r="N4" s="66"/>
      <c r="O4" s="57"/>
    </row>
    <row r="5" spans="1:18" ht="31.5" customHeight="1">
      <c r="A5" s="145"/>
      <c r="B5" s="383" t="s">
        <v>23</v>
      </c>
      <c r="C5" s="41" t="s">
        <v>24</v>
      </c>
      <c r="D5" s="383" t="s">
        <v>25</v>
      </c>
      <c r="E5" s="22" t="s">
        <v>26</v>
      </c>
      <c r="F5" s="729" t="s">
        <v>27</v>
      </c>
      <c r="G5" s="730"/>
      <c r="H5" s="738" t="s">
        <v>51</v>
      </c>
      <c r="I5" s="738"/>
      <c r="J5" s="738"/>
      <c r="K5" s="738"/>
      <c r="L5" s="738"/>
      <c r="M5" s="707" t="s">
        <v>52</v>
      </c>
      <c r="N5" s="709" t="s">
        <v>53</v>
      </c>
      <c r="O5" s="714" t="s">
        <v>54</v>
      </c>
      <c r="P5" s="707" t="s">
        <v>29</v>
      </c>
      <c r="Q5" s="709" t="s">
        <v>30</v>
      </c>
      <c r="R5" s="714" t="s">
        <v>31</v>
      </c>
    </row>
    <row r="6" spans="1:18" ht="31.5" customHeight="1">
      <c r="A6" s="177"/>
      <c r="B6" s="375" t="s">
        <v>33</v>
      </c>
      <c r="C6" s="43" t="s">
        <v>33</v>
      </c>
      <c r="D6" s="375" t="s">
        <v>33</v>
      </c>
      <c r="E6" s="43" t="s">
        <v>33</v>
      </c>
      <c r="F6" s="365" t="s">
        <v>55</v>
      </c>
      <c r="G6" s="366" t="s">
        <v>33</v>
      </c>
      <c r="H6" s="68" t="s">
        <v>56</v>
      </c>
      <c r="I6" s="68" t="s">
        <v>57</v>
      </c>
      <c r="J6" s="68" t="s">
        <v>58</v>
      </c>
      <c r="K6" s="68" t="s">
        <v>55</v>
      </c>
      <c r="L6" s="43" t="s">
        <v>33</v>
      </c>
      <c r="M6" s="744"/>
      <c r="N6" s="745"/>
      <c r="O6" s="746"/>
      <c r="P6" s="744"/>
      <c r="Q6" s="745"/>
      <c r="R6" s="746"/>
    </row>
    <row r="7" spans="1:18" ht="20.25" customHeight="1">
      <c r="A7" s="147" t="s">
        <v>35</v>
      </c>
      <c r="B7" s="376">
        <f aca="true" t="shared" si="0" ref="B7:K7">SUM(B9:B11,B14:B49)</f>
        <v>553561</v>
      </c>
      <c r="C7" s="69">
        <f t="shared" si="0"/>
        <v>570904</v>
      </c>
      <c r="D7" s="376">
        <f t="shared" si="0"/>
        <v>650073</v>
      </c>
      <c r="E7" s="69">
        <f t="shared" si="0"/>
        <v>722044</v>
      </c>
      <c r="F7" s="371">
        <f t="shared" si="0"/>
        <v>185257</v>
      </c>
      <c r="G7" s="368">
        <f t="shared" si="0"/>
        <v>739917</v>
      </c>
      <c r="H7" s="69">
        <f t="shared" si="0"/>
        <v>169396</v>
      </c>
      <c r="I7" s="69">
        <f t="shared" si="0"/>
        <v>180508</v>
      </c>
      <c r="J7" s="69">
        <f t="shared" si="0"/>
        <v>188374</v>
      </c>
      <c r="K7" s="69">
        <f t="shared" si="0"/>
        <v>202327</v>
      </c>
      <c r="L7" s="69">
        <v>740605</v>
      </c>
      <c r="M7" s="377">
        <f>(K7-F7)/F7</f>
        <v>0.09214226722876868</v>
      </c>
      <c r="N7" s="70">
        <f>(K7-J7)/J7</f>
        <v>0.07407073162963042</v>
      </c>
      <c r="O7" s="378">
        <f>K7/$K$7</f>
        <v>1</v>
      </c>
      <c r="P7" s="377">
        <f>(L7-B7)/B7</f>
        <v>0.3378923009388306</v>
      </c>
      <c r="Q7" s="70">
        <f>(L7-G7)/G7</f>
        <v>0.0009298340219240806</v>
      </c>
      <c r="R7" s="378">
        <f>L7/$L$7</f>
        <v>1</v>
      </c>
    </row>
    <row r="8" spans="1:18" ht="12.75">
      <c r="A8" s="178"/>
      <c r="B8" s="451"/>
      <c r="C8" s="71"/>
      <c r="D8" s="376"/>
      <c r="E8" s="69"/>
      <c r="F8" s="372"/>
      <c r="G8" s="368"/>
      <c r="H8" s="69"/>
      <c r="I8" s="69"/>
      <c r="J8" s="69"/>
      <c r="K8" s="69"/>
      <c r="L8" s="69"/>
      <c r="M8" s="379"/>
      <c r="N8" s="116"/>
      <c r="O8" s="436"/>
      <c r="P8" s="379"/>
      <c r="Q8" s="116"/>
      <c r="R8" s="436"/>
    </row>
    <row r="9" spans="1:18" ht="26.25" customHeight="1">
      <c r="A9" s="44" t="s">
        <v>208</v>
      </c>
      <c r="B9" s="407">
        <v>172093</v>
      </c>
      <c r="C9" s="119">
        <v>183307</v>
      </c>
      <c r="D9" s="376">
        <v>207354</v>
      </c>
      <c r="E9" s="69">
        <v>162204</v>
      </c>
      <c r="F9" s="372">
        <v>29822</v>
      </c>
      <c r="G9" s="368">
        <v>132649</v>
      </c>
      <c r="H9" s="72">
        <v>24156</v>
      </c>
      <c r="I9" s="72">
        <v>21889</v>
      </c>
      <c r="J9" s="72">
        <v>26015</v>
      </c>
      <c r="K9" s="72">
        <v>26673</v>
      </c>
      <c r="L9" s="69">
        <v>98733</v>
      </c>
      <c r="M9" s="379">
        <f aca="true" t="shared" si="1" ref="M9:M17">(K9-F9)/F9</f>
        <v>-0.10559318623834753</v>
      </c>
      <c r="N9" s="73">
        <f aca="true" t="shared" si="2" ref="N9:N17">(K9-J9)/J9</f>
        <v>0.025293100134537765</v>
      </c>
      <c r="O9" s="380">
        <f aca="true" t="shared" si="3" ref="O9:O17">K9/$K$7</f>
        <v>0.1318311446322043</v>
      </c>
      <c r="P9" s="379">
        <f>(L9-B9)/B9</f>
        <v>-0.42628113868664036</v>
      </c>
      <c r="Q9" s="73">
        <f aca="true" t="shared" si="4" ref="Q9:Q16">(L9-G9)/G9</f>
        <v>-0.25568228935008935</v>
      </c>
      <c r="R9" s="380">
        <f aca="true" t="shared" si="5" ref="R9:R17">L9/$L$7</f>
        <v>0.13331397978679593</v>
      </c>
    </row>
    <row r="10" spans="1:18" ht="12.75">
      <c r="A10" s="44" t="s">
        <v>36</v>
      </c>
      <c r="B10" s="407">
        <v>666</v>
      </c>
      <c r="C10" s="119">
        <v>604</v>
      </c>
      <c r="D10" s="376">
        <v>574</v>
      </c>
      <c r="E10" s="69">
        <v>2003</v>
      </c>
      <c r="F10" s="372">
        <v>649</v>
      </c>
      <c r="G10" s="368">
        <v>2217</v>
      </c>
      <c r="H10" s="72">
        <v>590</v>
      </c>
      <c r="I10" s="72">
        <v>450</v>
      </c>
      <c r="J10" s="72">
        <v>618</v>
      </c>
      <c r="K10" s="72">
        <v>497</v>
      </c>
      <c r="L10" s="69">
        <v>2155</v>
      </c>
      <c r="M10" s="379">
        <f t="shared" si="1"/>
        <v>-0.23420647149460708</v>
      </c>
      <c r="N10" s="73">
        <f t="shared" si="2"/>
        <v>-0.19579288025889968</v>
      </c>
      <c r="O10" s="380">
        <f t="shared" si="3"/>
        <v>0.0024564195584375788</v>
      </c>
      <c r="P10" s="379">
        <f>(L10-B10)/B10</f>
        <v>2.235735735735736</v>
      </c>
      <c r="Q10" s="73">
        <f t="shared" si="4"/>
        <v>-0.02796571944068561</v>
      </c>
      <c r="R10" s="380">
        <f t="shared" si="5"/>
        <v>0.0029097832177746572</v>
      </c>
    </row>
    <row r="11" spans="1:18" ht="12.75">
      <c r="A11" s="44" t="s">
        <v>37</v>
      </c>
      <c r="B11" s="407">
        <v>81857</v>
      </c>
      <c r="C11" s="119">
        <v>92018</v>
      </c>
      <c r="D11" s="376">
        <v>112364</v>
      </c>
      <c r="E11" s="69">
        <v>122792</v>
      </c>
      <c r="F11" s="372">
        <v>28565</v>
      </c>
      <c r="G11" s="368">
        <v>110769</v>
      </c>
      <c r="H11" s="72">
        <v>26271</v>
      </c>
      <c r="I11" s="72">
        <v>27773</v>
      </c>
      <c r="J11" s="72">
        <v>25598</v>
      </c>
      <c r="K11" s="72">
        <v>27778</v>
      </c>
      <c r="L11" s="69">
        <v>107420</v>
      </c>
      <c r="M11" s="379">
        <f t="shared" si="1"/>
        <v>-0.02755119901977945</v>
      </c>
      <c r="N11" s="73">
        <f t="shared" si="2"/>
        <v>0.08516290335182436</v>
      </c>
      <c r="O11" s="380">
        <f t="shared" si="3"/>
        <v>0.1372926005921108</v>
      </c>
      <c r="P11" s="379">
        <f>(L11-B11)/B11</f>
        <v>0.3122885031212969</v>
      </c>
      <c r="Q11" s="73">
        <f t="shared" si="4"/>
        <v>-0.030234090765466872</v>
      </c>
      <c r="R11" s="380">
        <f t="shared" si="5"/>
        <v>0.14504357923589498</v>
      </c>
    </row>
    <row r="12" spans="1:18" ht="12.75">
      <c r="A12" s="93" t="s">
        <v>38</v>
      </c>
      <c r="B12" s="452" t="s">
        <v>39</v>
      </c>
      <c r="C12" s="447" t="s">
        <v>39</v>
      </c>
      <c r="D12" s="452">
        <v>65018</v>
      </c>
      <c r="E12" s="447">
        <v>62887</v>
      </c>
      <c r="F12" s="454">
        <v>15203</v>
      </c>
      <c r="G12" s="455">
        <v>59402</v>
      </c>
      <c r="H12" s="180">
        <v>14125</v>
      </c>
      <c r="I12" s="180">
        <v>14146</v>
      </c>
      <c r="J12" s="180">
        <v>14105</v>
      </c>
      <c r="K12" s="180">
        <v>13635</v>
      </c>
      <c r="L12" s="447">
        <v>56011</v>
      </c>
      <c r="M12" s="379">
        <f t="shared" si="1"/>
        <v>-0.10313753864368874</v>
      </c>
      <c r="N12" s="73">
        <f t="shared" si="2"/>
        <v>-0.03332151719248493</v>
      </c>
      <c r="O12" s="380">
        <f t="shared" si="3"/>
        <v>0.06739090679938911</v>
      </c>
      <c r="P12" s="673" t="s">
        <v>60</v>
      </c>
      <c r="Q12" s="73">
        <f t="shared" si="4"/>
        <v>-0.05708562001279418</v>
      </c>
      <c r="R12" s="380">
        <f t="shared" si="5"/>
        <v>0.07562870896091708</v>
      </c>
    </row>
    <row r="13" spans="1:18" ht="12.75">
      <c r="A13" s="93" t="s">
        <v>40</v>
      </c>
      <c r="B13" s="452" t="s">
        <v>39</v>
      </c>
      <c r="C13" s="447" t="s">
        <v>39</v>
      </c>
      <c r="D13" s="452">
        <v>47346</v>
      </c>
      <c r="E13" s="447">
        <v>59905</v>
      </c>
      <c r="F13" s="454">
        <v>13362</v>
      </c>
      <c r="G13" s="455">
        <v>51367</v>
      </c>
      <c r="H13" s="180">
        <v>12146</v>
      </c>
      <c r="I13" s="180">
        <v>13627</v>
      </c>
      <c r="J13" s="180">
        <v>11493</v>
      </c>
      <c r="K13" s="180">
        <v>14143</v>
      </c>
      <c r="L13" s="447">
        <v>51409</v>
      </c>
      <c r="M13" s="379">
        <f t="shared" si="1"/>
        <v>0.0584493339320461</v>
      </c>
      <c r="N13" s="73">
        <f t="shared" si="2"/>
        <v>0.23057513268946314</v>
      </c>
      <c r="O13" s="380">
        <f t="shared" si="3"/>
        <v>0.06990169379272168</v>
      </c>
      <c r="P13" s="673" t="s">
        <v>60</v>
      </c>
      <c r="Q13" s="73">
        <f t="shared" si="4"/>
        <v>0.0008176455701131076</v>
      </c>
      <c r="R13" s="380">
        <f t="shared" si="5"/>
        <v>0.06941487027497789</v>
      </c>
    </row>
    <row r="14" spans="1:18" ht="12.75">
      <c r="A14" s="94" t="s">
        <v>41</v>
      </c>
      <c r="B14" s="407">
        <v>256565</v>
      </c>
      <c r="C14" s="119">
        <v>245479</v>
      </c>
      <c r="D14" s="407">
        <v>279264</v>
      </c>
      <c r="E14" s="69">
        <v>380220</v>
      </c>
      <c r="F14" s="372">
        <v>110005</v>
      </c>
      <c r="G14" s="368">
        <v>433633</v>
      </c>
      <c r="H14" s="72">
        <v>102259</v>
      </c>
      <c r="I14" s="72">
        <v>113616</v>
      </c>
      <c r="J14" s="72">
        <v>119105</v>
      </c>
      <c r="K14" s="72">
        <v>130517</v>
      </c>
      <c r="L14" s="69">
        <v>465497</v>
      </c>
      <c r="M14" s="379">
        <f t="shared" si="1"/>
        <v>0.18646425162492614</v>
      </c>
      <c r="N14" s="73">
        <f t="shared" si="2"/>
        <v>0.09581461735443517</v>
      </c>
      <c r="O14" s="380">
        <f t="shared" si="3"/>
        <v>0.6450795000172987</v>
      </c>
      <c r="P14" s="379">
        <f>(L14-B14)/B14</f>
        <v>0.8143433437920216</v>
      </c>
      <c r="Q14" s="73">
        <f t="shared" si="4"/>
        <v>0.0734814924140921</v>
      </c>
      <c r="R14" s="380">
        <f t="shared" si="5"/>
        <v>0.6285361292456842</v>
      </c>
    </row>
    <row r="15" spans="1:18" ht="12.75">
      <c r="A15" s="44" t="s">
        <v>42</v>
      </c>
      <c r="B15" s="407">
        <v>18299</v>
      </c>
      <c r="C15" s="119">
        <v>24485</v>
      </c>
      <c r="D15" s="376">
        <v>24993</v>
      </c>
      <c r="E15" s="69">
        <v>26214</v>
      </c>
      <c r="F15" s="372">
        <v>6865</v>
      </c>
      <c r="G15" s="368">
        <v>28181</v>
      </c>
      <c r="H15" s="72">
        <v>6973</v>
      </c>
      <c r="I15" s="72">
        <v>7322</v>
      </c>
      <c r="J15" s="72">
        <v>7527</v>
      </c>
      <c r="K15" s="72">
        <v>7359</v>
      </c>
      <c r="L15" s="447">
        <v>29181</v>
      </c>
      <c r="M15" s="379">
        <f t="shared" si="1"/>
        <v>0.07195921340131099</v>
      </c>
      <c r="N15" s="73">
        <f t="shared" si="2"/>
        <v>-0.022319649262654444</v>
      </c>
      <c r="O15" s="380">
        <f t="shared" si="3"/>
        <v>0.0363718139447528</v>
      </c>
      <c r="P15" s="379">
        <f>(L15-B15)/B15</f>
        <v>0.5946773047707525</v>
      </c>
      <c r="Q15" s="73">
        <f t="shared" si="4"/>
        <v>0.03548490117455023</v>
      </c>
      <c r="R15" s="380">
        <f t="shared" si="5"/>
        <v>0.0394015703377644</v>
      </c>
    </row>
    <row r="16" spans="1:18" ht="20.25" customHeight="1">
      <c r="A16" s="77" t="s">
        <v>59</v>
      </c>
      <c r="B16" s="407">
        <v>2198</v>
      </c>
      <c r="C16" s="119">
        <v>2101</v>
      </c>
      <c r="D16" s="376">
        <v>2069</v>
      </c>
      <c r="E16" s="69">
        <v>1747</v>
      </c>
      <c r="F16" s="372">
        <v>430</v>
      </c>
      <c r="G16" s="368">
        <v>1542</v>
      </c>
      <c r="H16" s="72">
        <v>306</v>
      </c>
      <c r="I16" s="72">
        <v>351</v>
      </c>
      <c r="J16" s="72">
        <v>351</v>
      </c>
      <c r="K16" s="72">
        <v>288</v>
      </c>
      <c r="L16" s="69">
        <v>1296</v>
      </c>
      <c r="M16" s="379">
        <f t="shared" si="1"/>
        <v>-0.3302325581395349</v>
      </c>
      <c r="N16" s="73">
        <f t="shared" si="2"/>
        <v>-0.1794871794871795</v>
      </c>
      <c r="O16" s="380">
        <f t="shared" si="3"/>
        <v>0.0014234382954326412</v>
      </c>
      <c r="P16" s="379">
        <f>(L16-B16)/B16</f>
        <v>-0.4103730664240218</v>
      </c>
      <c r="Q16" s="73">
        <f t="shared" si="4"/>
        <v>-0.15953307392996108</v>
      </c>
      <c r="R16" s="380">
        <f t="shared" si="5"/>
        <v>0.0017499206729633206</v>
      </c>
    </row>
    <row r="17" spans="1:18" ht="14.25">
      <c r="A17" s="77" t="s">
        <v>211</v>
      </c>
      <c r="B17" s="407">
        <v>0</v>
      </c>
      <c r="C17" s="119">
        <v>0</v>
      </c>
      <c r="D17" s="376">
        <v>0</v>
      </c>
      <c r="E17" s="69">
        <v>0</v>
      </c>
      <c r="F17" s="372">
        <v>24</v>
      </c>
      <c r="G17" s="368">
        <v>27</v>
      </c>
      <c r="H17" s="72">
        <v>64</v>
      </c>
      <c r="I17" s="72">
        <v>48</v>
      </c>
      <c r="J17" s="72">
        <v>85</v>
      </c>
      <c r="K17" s="72">
        <v>55</v>
      </c>
      <c r="L17" s="69">
        <v>252</v>
      </c>
      <c r="M17" s="379">
        <f t="shared" si="1"/>
        <v>1.2916666666666667</v>
      </c>
      <c r="N17" s="73">
        <f t="shared" si="2"/>
        <v>-0.35294117647058826</v>
      </c>
      <c r="O17" s="380">
        <f t="shared" si="3"/>
        <v>0.00027183717447498354</v>
      </c>
      <c r="P17" s="673" t="s">
        <v>60</v>
      </c>
      <c r="Q17" s="674" t="s">
        <v>60</v>
      </c>
      <c r="R17" s="380">
        <f t="shared" si="5"/>
        <v>0.0003402623530762012</v>
      </c>
    </row>
    <row r="18" spans="1:18" ht="14.25">
      <c r="A18" s="77" t="s">
        <v>212</v>
      </c>
      <c r="B18" s="407">
        <v>0</v>
      </c>
      <c r="C18" s="119">
        <v>0</v>
      </c>
      <c r="D18" s="376">
        <v>0</v>
      </c>
      <c r="E18" s="69">
        <v>0</v>
      </c>
      <c r="F18" s="372">
        <v>0</v>
      </c>
      <c r="G18" s="368">
        <v>0</v>
      </c>
      <c r="H18" s="72">
        <v>0</v>
      </c>
      <c r="I18" s="72">
        <v>0</v>
      </c>
      <c r="J18" s="72">
        <v>0</v>
      </c>
      <c r="K18" s="72">
        <v>0</v>
      </c>
      <c r="L18" s="69">
        <v>0</v>
      </c>
      <c r="M18" s="673" t="s">
        <v>60</v>
      </c>
      <c r="N18" s="674" t="s">
        <v>60</v>
      </c>
      <c r="O18" s="675" t="s">
        <v>60</v>
      </c>
      <c r="P18" s="673" t="s">
        <v>60</v>
      </c>
      <c r="Q18" s="674" t="s">
        <v>60</v>
      </c>
      <c r="R18" s="675" t="s">
        <v>60</v>
      </c>
    </row>
    <row r="19" spans="1:18" ht="12.75">
      <c r="A19" s="77" t="s">
        <v>61</v>
      </c>
      <c r="B19" s="407">
        <v>2368</v>
      </c>
      <c r="C19" s="119">
        <v>2010</v>
      </c>
      <c r="D19" s="376">
        <v>3422</v>
      </c>
      <c r="E19" s="69">
        <v>4630</v>
      </c>
      <c r="F19" s="372">
        <v>456</v>
      </c>
      <c r="G19" s="368">
        <v>1774</v>
      </c>
      <c r="H19" s="72">
        <v>306</v>
      </c>
      <c r="I19" s="72">
        <v>406</v>
      </c>
      <c r="J19" s="72">
        <v>428</v>
      </c>
      <c r="K19" s="72">
        <v>346</v>
      </c>
      <c r="L19" s="69">
        <v>1486</v>
      </c>
      <c r="M19" s="379">
        <f>(K19-F19)/F19</f>
        <v>-0.2412280701754386</v>
      </c>
      <c r="N19" s="73">
        <f>(K19-J19)/J19</f>
        <v>-0.19158878504672897</v>
      </c>
      <c r="O19" s="380">
        <f>K19/$K$7</f>
        <v>0.0017101029521517147</v>
      </c>
      <c r="P19" s="379">
        <f>(L19-B19)/B19</f>
        <v>-0.37246621621621623</v>
      </c>
      <c r="Q19" s="73">
        <f>(L19-G19)/G19</f>
        <v>-0.16234498308906425</v>
      </c>
      <c r="R19" s="380">
        <f>L19/$L$7</f>
        <v>0.0020064676852033134</v>
      </c>
    </row>
    <row r="20" spans="1:18" ht="12.75">
      <c r="A20" s="77" t="s">
        <v>62</v>
      </c>
      <c r="B20" s="407">
        <v>264</v>
      </c>
      <c r="C20" s="119">
        <v>263</v>
      </c>
      <c r="D20" s="376">
        <v>223</v>
      </c>
      <c r="E20" s="69">
        <v>180</v>
      </c>
      <c r="F20" s="372">
        <v>22</v>
      </c>
      <c r="G20" s="368">
        <v>85</v>
      </c>
      <c r="H20" s="72">
        <v>23</v>
      </c>
      <c r="I20" s="72">
        <v>13</v>
      </c>
      <c r="J20" s="72">
        <v>24</v>
      </c>
      <c r="K20" s="72">
        <v>22</v>
      </c>
      <c r="L20" s="69">
        <v>82</v>
      </c>
      <c r="M20" s="379">
        <f>(K20-F20)/F20</f>
        <v>0</v>
      </c>
      <c r="N20" s="73">
        <f>(K20-J20)/J20</f>
        <v>-0.08333333333333333</v>
      </c>
      <c r="O20" s="380">
        <f>K20/$K$7</f>
        <v>0.00010873486978999343</v>
      </c>
      <c r="P20" s="379">
        <f>(L20-B20)/B20</f>
        <v>-0.6893939393939394</v>
      </c>
      <c r="Q20" s="73">
        <f>(L20-G20)/G20</f>
        <v>-0.03529411764705882</v>
      </c>
      <c r="R20" s="380">
        <f>L20/$L$7</f>
        <v>0.0001107202894930496</v>
      </c>
    </row>
    <row r="21" spans="1:18" ht="14.25">
      <c r="A21" s="77" t="s">
        <v>213</v>
      </c>
      <c r="B21" s="407">
        <v>0</v>
      </c>
      <c r="C21" s="119">
        <v>5</v>
      </c>
      <c r="D21" s="376">
        <v>10</v>
      </c>
      <c r="E21" s="69">
        <v>8</v>
      </c>
      <c r="F21" s="372">
        <v>2</v>
      </c>
      <c r="G21" s="368">
        <v>9</v>
      </c>
      <c r="H21" s="72">
        <v>0</v>
      </c>
      <c r="I21" s="72">
        <v>1</v>
      </c>
      <c r="J21" s="72">
        <v>2</v>
      </c>
      <c r="K21" s="72">
        <v>0</v>
      </c>
      <c r="L21" s="69">
        <v>3</v>
      </c>
      <c r="M21" s="673" t="s">
        <v>60</v>
      </c>
      <c r="N21" s="674" t="s">
        <v>60</v>
      </c>
      <c r="O21" s="675" t="s">
        <v>60</v>
      </c>
      <c r="P21" s="673" t="s">
        <v>60</v>
      </c>
      <c r="Q21" s="674" t="s">
        <v>60</v>
      </c>
      <c r="R21" s="675" t="s">
        <v>60</v>
      </c>
    </row>
    <row r="22" spans="1:18" ht="12.75">
      <c r="A22" s="77" t="s">
        <v>63</v>
      </c>
      <c r="B22" s="407">
        <v>2</v>
      </c>
      <c r="C22" s="119">
        <v>0</v>
      </c>
      <c r="D22" s="376">
        <v>2</v>
      </c>
      <c r="E22" s="69">
        <v>5</v>
      </c>
      <c r="F22" s="372">
        <v>1</v>
      </c>
      <c r="G22" s="368">
        <v>8</v>
      </c>
      <c r="H22" s="72">
        <v>0</v>
      </c>
      <c r="I22" s="72">
        <v>1</v>
      </c>
      <c r="J22" s="72">
        <v>1</v>
      </c>
      <c r="K22" s="72">
        <v>1</v>
      </c>
      <c r="L22" s="69">
        <v>3</v>
      </c>
      <c r="M22" s="673" t="s">
        <v>60</v>
      </c>
      <c r="N22" s="674" t="s">
        <v>60</v>
      </c>
      <c r="O22" s="675" t="s">
        <v>60</v>
      </c>
      <c r="P22" s="673" t="s">
        <v>60</v>
      </c>
      <c r="Q22" s="674" t="s">
        <v>60</v>
      </c>
      <c r="R22" s="675" t="s">
        <v>60</v>
      </c>
    </row>
    <row r="23" spans="1:18" ht="14.25">
      <c r="A23" s="77" t="s">
        <v>214</v>
      </c>
      <c r="B23" s="407">
        <v>0</v>
      </c>
      <c r="C23" s="69">
        <v>0</v>
      </c>
      <c r="D23" s="409">
        <v>0</v>
      </c>
      <c r="E23" s="60">
        <v>0</v>
      </c>
      <c r="F23" s="372">
        <v>0</v>
      </c>
      <c r="G23" s="368">
        <v>0</v>
      </c>
      <c r="H23" s="72">
        <v>0</v>
      </c>
      <c r="I23" s="72">
        <v>0</v>
      </c>
      <c r="J23" s="72">
        <v>0</v>
      </c>
      <c r="K23" s="72">
        <v>0</v>
      </c>
      <c r="L23" s="69">
        <v>0</v>
      </c>
      <c r="M23" s="673" t="s">
        <v>60</v>
      </c>
      <c r="N23" s="674" t="s">
        <v>60</v>
      </c>
      <c r="O23" s="675" t="s">
        <v>60</v>
      </c>
      <c r="P23" s="673" t="s">
        <v>60</v>
      </c>
      <c r="Q23" s="674" t="s">
        <v>60</v>
      </c>
      <c r="R23" s="675" t="s">
        <v>60</v>
      </c>
    </row>
    <row r="24" spans="1:18" ht="14.25">
      <c r="A24" s="77" t="s">
        <v>215</v>
      </c>
      <c r="B24" s="407">
        <v>0</v>
      </c>
      <c r="C24" s="119">
        <v>2</v>
      </c>
      <c r="D24" s="376">
        <v>5</v>
      </c>
      <c r="E24" s="69">
        <v>6</v>
      </c>
      <c r="F24" s="372">
        <v>4</v>
      </c>
      <c r="G24" s="368">
        <v>16</v>
      </c>
      <c r="H24" s="72">
        <v>7</v>
      </c>
      <c r="I24" s="72">
        <v>2</v>
      </c>
      <c r="J24" s="72">
        <v>4</v>
      </c>
      <c r="K24" s="72">
        <v>2</v>
      </c>
      <c r="L24" s="69">
        <v>15</v>
      </c>
      <c r="M24" s="673" t="s">
        <v>60</v>
      </c>
      <c r="N24" s="674" t="s">
        <v>60</v>
      </c>
      <c r="O24" s="675" t="s">
        <v>60</v>
      </c>
      <c r="P24" s="673" t="s">
        <v>60</v>
      </c>
      <c r="Q24" s="674" t="s">
        <v>60</v>
      </c>
      <c r="R24" s="675" t="s">
        <v>60</v>
      </c>
    </row>
    <row r="25" spans="1:18" ht="12.75">
      <c r="A25" s="77" t="s">
        <v>64</v>
      </c>
      <c r="B25" s="407">
        <v>2634</v>
      </c>
      <c r="C25" s="119">
        <v>3116</v>
      </c>
      <c r="D25" s="376">
        <v>3302</v>
      </c>
      <c r="E25" s="69">
        <v>3527</v>
      </c>
      <c r="F25" s="372">
        <v>716</v>
      </c>
      <c r="G25" s="368">
        <v>2856</v>
      </c>
      <c r="H25" s="72">
        <v>746</v>
      </c>
      <c r="I25" s="72">
        <v>776</v>
      </c>
      <c r="J25" s="72">
        <v>684</v>
      </c>
      <c r="K25" s="72">
        <v>605</v>
      </c>
      <c r="L25" s="69">
        <v>2811</v>
      </c>
      <c r="M25" s="379">
        <f>(K25-F25)/F25</f>
        <v>-0.15502793296089384</v>
      </c>
      <c r="N25" s="73">
        <f>(K25-J25)/J25</f>
        <v>-0.1154970760233918</v>
      </c>
      <c r="O25" s="380">
        <f>K25/$K$7</f>
        <v>0.0029902089192248194</v>
      </c>
      <c r="P25" s="379">
        <f>(L25-B25)/B25</f>
        <v>0.06719817767653759</v>
      </c>
      <c r="Q25" s="73">
        <f>(L25-G25)/G25</f>
        <v>-0.015756302521008403</v>
      </c>
      <c r="R25" s="380">
        <f>L25/$L$7</f>
        <v>0.003795545533719054</v>
      </c>
    </row>
    <row r="26" spans="1:18" ht="14.25">
      <c r="A26" s="77" t="s">
        <v>216</v>
      </c>
      <c r="B26" s="407">
        <v>0</v>
      </c>
      <c r="C26" s="119">
        <v>0</v>
      </c>
      <c r="D26" s="376">
        <v>0</v>
      </c>
      <c r="E26" s="69">
        <v>0</v>
      </c>
      <c r="F26" s="372">
        <v>0</v>
      </c>
      <c r="G26" s="368">
        <v>0</v>
      </c>
      <c r="H26" s="72">
        <v>0</v>
      </c>
      <c r="I26" s="72">
        <v>2</v>
      </c>
      <c r="J26" s="72">
        <v>241</v>
      </c>
      <c r="K26" s="72">
        <v>185</v>
      </c>
      <c r="L26" s="69">
        <v>428</v>
      </c>
      <c r="M26" s="379"/>
      <c r="N26" s="73">
        <f>(K26-J26)/J26</f>
        <v>-0.23236514522821577</v>
      </c>
      <c r="O26" s="380">
        <f>K26/$K$7</f>
        <v>0.0009143614050522175</v>
      </c>
      <c r="P26" s="379"/>
      <c r="Q26" s="73"/>
      <c r="R26" s="380">
        <f>L26/$L$7</f>
        <v>0.0005779059012564052</v>
      </c>
    </row>
    <row r="27" spans="1:18" ht="14.25">
      <c r="A27" s="77" t="s">
        <v>217</v>
      </c>
      <c r="B27" s="407">
        <v>0</v>
      </c>
      <c r="C27" s="119">
        <v>0</v>
      </c>
      <c r="D27" s="376">
        <v>11</v>
      </c>
      <c r="E27" s="69">
        <v>6</v>
      </c>
      <c r="F27" s="372">
        <v>0</v>
      </c>
      <c r="G27" s="368">
        <v>1</v>
      </c>
      <c r="H27" s="72">
        <v>0</v>
      </c>
      <c r="I27" s="72">
        <v>0</v>
      </c>
      <c r="J27" s="72">
        <v>2</v>
      </c>
      <c r="K27" s="72">
        <v>0</v>
      </c>
      <c r="L27" s="69">
        <v>2</v>
      </c>
      <c r="M27" s="673" t="s">
        <v>60</v>
      </c>
      <c r="N27" s="674" t="s">
        <v>60</v>
      </c>
      <c r="O27" s="675" t="s">
        <v>60</v>
      </c>
      <c r="P27" s="673" t="s">
        <v>60</v>
      </c>
      <c r="Q27" s="674" t="s">
        <v>60</v>
      </c>
      <c r="R27" s="675" t="s">
        <v>60</v>
      </c>
    </row>
    <row r="28" spans="1:18" ht="14.25">
      <c r="A28" s="95" t="s">
        <v>218</v>
      </c>
      <c r="B28" s="407">
        <v>0</v>
      </c>
      <c r="C28" s="119">
        <v>0</v>
      </c>
      <c r="D28" s="453">
        <v>0</v>
      </c>
      <c r="E28" s="69">
        <v>0</v>
      </c>
      <c r="F28" s="372">
        <v>0</v>
      </c>
      <c r="G28" s="368">
        <v>0</v>
      </c>
      <c r="H28" s="72">
        <v>0</v>
      </c>
      <c r="I28" s="72">
        <v>0</v>
      </c>
      <c r="J28" s="72">
        <v>0</v>
      </c>
      <c r="K28" s="72">
        <v>0</v>
      </c>
      <c r="L28" s="69">
        <v>0</v>
      </c>
      <c r="M28" s="673" t="s">
        <v>60</v>
      </c>
      <c r="N28" s="674" t="s">
        <v>60</v>
      </c>
      <c r="O28" s="675" t="s">
        <v>60</v>
      </c>
      <c r="P28" s="673" t="s">
        <v>60</v>
      </c>
      <c r="Q28" s="674" t="s">
        <v>60</v>
      </c>
      <c r="R28" s="675" t="s">
        <v>60</v>
      </c>
    </row>
    <row r="29" spans="1:18" ht="12.75">
      <c r="A29" s="77" t="s">
        <v>65</v>
      </c>
      <c r="B29" s="407">
        <v>18</v>
      </c>
      <c r="C29" s="119">
        <v>19</v>
      </c>
      <c r="D29" s="376">
        <v>26</v>
      </c>
      <c r="E29" s="69">
        <v>31</v>
      </c>
      <c r="F29" s="372">
        <v>4</v>
      </c>
      <c r="G29" s="368">
        <v>469</v>
      </c>
      <c r="H29" s="72">
        <v>3</v>
      </c>
      <c r="I29" s="72">
        <v>711</v>
      </c>
      <c r="J29" s="72">
        <v>4</v>
      </c>
      <c r="K29" s="72">
        <v>0</v>
      </c>
      <c r="L29" s="69">
        <v>718</v>
      </c>
      <c r="M29" s="379">
        <f>(K29-F29)/F29</f>
        <v>-1</v>
      </c>
      <c r="N29" s="73">
        <f>(K29-J29)/J29</f>
        <v>-1</v>
      </c>
      <c r="O29" s="380">
        <f>K29/$K$7</f>
        <v>0</v>
      </c>
      <c r="P29" s="379">
        <f>(L29-B29)/B29</f>
        <v>38.888888888888886</v>
      </c>
      <c r="Q29" s="73">
        <f>(L29-G29)/G29</f>
        <v>0.5309168443496801</v>
      </c>
      <c r="R29" s="380">
        <f>L29/$L$7</f>
        <v>0.000969477656780605</v>
      </c>
    </row>
    <row r="30" spans="1:18" ht="14.25">
      <c r="A30" s="77" t="s">
        <v>219</v>
      </c>
      <c r="B30" s="407">
        <v>0</v>
      </c>
      <c r="C30" s="119">
        <v>0</v>
      </c>
      <c r="D30" s="376">
        <v>0</v>
      </c>
      <c r="E30" s="69">
        <v>0</v>
      </c>
      <c r="F30" s="372">
        <v>0</v>
      </c>
      <c r="G30" s="368">
        <v>0</v>
      </c>
      <c r="H30" s="72">
        <v>0</v>
      </c>
      <c r="I30" s="72">
        <v>0</v>
      </c>
      <c r="J30" s="72">
        <v>0</v>
      </c>
      <c r="K30" s="72">
        <v>0</v>
      </c>
      <c r="L30" s="69">
        <v>0</v>
      </c>
      <c r="M30" s="673" t="s">
        <v>60</v>
      </c>
      <c r="N30" s="674" t="s">
        <v>60</v>
      </c>
      <c r="O30" s="675" t="s">
        <v>60</v>
      </c>
      <c r="P30" s="673" t="s">
        <v>60</v>
      </c>
      <c r="Q30" s="674" t="s">
        <v>60</v>
      </c>
      <c r="R30" s="675" t="s">
        <v>60</v>
      </c>
    </row>
    <row r="31" spans="1:18" ht="12.75">
      <c r="A31" s="77" t="s">
        <v>66</v>
      </c>
      <c r="B31" s="407">
        <v>18</v>
      </c>
      <c r="C31" s="119">
        <v>11</v>
      </c>
      <c r="D31" s="376">
        <v>11</v>
      </c>
      <c r="E31" s="69">
        <v>10</v>
      </c>
      <c r="F31" s="372">
        <v>3</v>
      </c>
      <c r="G31" s="368">
        <v>8</v>
      </c>
      <c r="H31" s="72">
        <v>3</v>
      </c>
      <c r="I31" s="72">
        <v>4</v>
      </c>
      <c r="J31" s="72">
        <v>1</v>
      </c>
      <c r="K31" s="72">
        <v>0</v>
      </c>
      <c r="L31" s="69">
        <v>8</v>
      </c>
      <c r="M31" s="673" t="s">
        <v>60</v>
      </c>
      <c r="N31" s="674" t="s">
        <v>60</v>
      </c>
      <c r="O31" s="675" t="s">
        <v>60</v>
      </c>
      <c r="P31" s="673" t="s">
        <v>60</v>
      </c>
      <c r="Q31" s="674" t="s">
        <v>60</v>
      </c>
      <c r="R31" s="675" t="s">
        <v>60</v>
      </c>
    </row>
    <row r="32" spans="1:18" ht="12.75">
      <c r="A32" s="77" t="s">
        <v>67</v>
      </c>
      <c r="B32" s="407">
        <v>1</v>
      </c>
      <c r="C32" s="119">
        <v>0</v>
      </c>
      <c r="D32" s="376">
        <v>0</v>
      </c>
      <c r="E32" s="69">
        <v>2</v>
      </c>
      <c r="F32" s="372">
        <v>0</v>
      </c>
      <c r="G32" s="368">
        <v>2</v>
      </c>
      <c r="H32" s="72">
        <v>1</v>
      </c>
      <c r="I32" s="72">
        <v>0</v>
      </c>
      <c r="J32" s="72">
        <v>3</v>
      </c>
      <c r="K32" s="72">
        <v>1</v>
      </c>
      <c r="L32" s="69">
        <v>5</v>
      </c>
      <c r="M32" s="673" t="s">
        <v>60</v>
      </c>
      <c r="N32" s="674" t="s">
        <v>60</v>
      </c>
      <c r="O32" s="675" t="s">
        <v>60</v>
      </c>
      <c r="P32" s="673" t="s">
        <v>60</v>
      </c>
      <c r="Q32" s="674" t="s">
        <v>60</v>
      </c>
      <c r="R32" s="675" t="s">
        <v>60</v>
      </c>
    </row>
    <row r="33" spans="1:18" ht="14.25">
      <c r="A33" s="77" t="s">
        <v>220</v>
      </c>
      <c r="B33" s="407">
        <v>0</v>
      </c>
      <c r="C33" s="119">
        <v>0</v>
      </c>
      <c r="D33" s="376">
        <v>0</v>
      </c>
      <c r="E33" s="69">
        <v>0</v>
      </c>
      <c r="F33" s="372">
        <v>9</v>
      </c>
      <c r="G33" s="368">
        <v>12</v>
      </c>
      <c r="H33" s="72">
        <v>3</v>
      </c>
      <c r="I33" s="72">
        <v>4</v>
      </c>
      <c r="J33" s="72">
        <v>0</v>
      </c>
      <c r="K33" s="72">
        <v>1</v>
      </c>
      <c r="L33" s="69">
        <v>8</v>
      </c>
      <c r="M33" s="673" t="s">
        <v>60</v>
      </c>
      <c r="N33" s="674" t="s">
        <v>60</v>
      </c>
      <c r="O33" s="675" t="s">
        <v>60</v>
      </c>
      <c r="P33" s="673" t="s">
        <v>60</v>
      </c>
      <c r="Q33" s="674" t="s">
        <v>60</v>
      </c>
      <c r="R33" s="675" t="s">
        <v>60</v>
      </c>
    </row>
    <row r="34" spans="1:18" ht="12.75">
      <c r="A34" s="77" t="s">
        <v>68</v>
      </c>
      <c r="B34" s="407">
        <v>458</v>
      </c>
      <c r="C34" s="119">
        <v>288</v>
      </c>
      <c r="D34" s="376">
        <v>273</v>
      </c>
      <c r="E34" s="69">
        <v>277</v>
      </c>
      <c r="F34" s="372">
        <v>63</v>
      </c>
      <c r="G34" s="368">
        <v>309</v>
      </c>
      <c r="H34" s="72">
        <v>88</v>
      </c>
      <c r="I34" s="72">
        <v>52</v>
      </c>
      <c r="J34" s="72">
        <v>81</v>
      </c>
      <c r="K34" s="72">
        <v>56</v>
      </c>
      <c r="L34" s="69">
        <v>277</v>
      </c>
      <c r="M34" s="379">
        <f>(K34-F34)/F34</f>
        <v>-0.1111111111111111</v>
      </c>
      <c r="N34" s="73">
        <f>(K34-J34)/J34</f>
        <v>-0.30864197530864196</v>
      </c>
      <c r="O34" s="380">
        <f>K34/$K$7</f>
        <v>0.0002767796685563469</v>
      </c>
      <c r="P34" s="379">
        <f>(L34-B34)/B34</f>
        <v>-0.3951965065502183</v>
      </c>
      <c r="Q34" s="73">
        <f>(L34-G34)/G34</f>
        <v>-0.10355987055016182</v>
      </c>
      <c r="R34" s="380">
        <f>L34/$L$7</f>
        <v>0.00037401853889725294</v>
      </c>
    </row>
    <row r="35" spans="1:18" ht="12.75">
      <c r="A35" s="77" t="s">
        <v>69</v>
      </c>
      <c r="B35" s="407">
        <v>124</v>
      </c>
      <c r="C35" s="119">
        <v>119</v>
      </c>
      <c r="D35" s="376">
        <v>127</v>
      </c>
      <c r="E35" s="69">
        <v>181</v>
      </c>
      <c r="F35" s="372">
        <v>90</v>
      </c>
      <c r="G35" s="368">
        <v>257</v>
      </c>
      <c r="H35" s="72">
        <v>79</v>
      </c>
      <c r="I35" s="72">
        <v>61</v>
      </c>
      <c r="J35" s="72">
        <v>79</v>
      </c>
      <c r="K35" s="72">
        <v>74</v>
      </c>
      <c r="L35" s="69">
        <v>293</v>
      </c>
      <c r="M35" s="379">
        <f>(K35-F35)/F35</f>
        <v>-0.17777777777777778</v>
      </c>
      <c r="N35" s="73">
        <f>(K35-J35)/J35</f>
        <v>-0.06329113924050633</v>
      </c>
      <c r="O35" s="380">
        <f>K35/$K$7</f>
        <v>0.00036574456202088696</v>
      </c>
      <c r="P35" s="379">
        <f>(L35-B35)/B35</f>
        <v>1.3629032258064515</v>
      </c>
      <c r="Q35" s="73">
        <f>(L35-G35)/G35</f>
        <v>0.14007782101167315</v>
      </c>
      <c r="R35" s="380">
        <f>L35/$L$7</f>
        <v>0.000395622497822726</v>
      </c>
    </row>
    <row r="36" spans="1:18" ht="12.75">
      <c r="A36" s="77" t="s">
        <v>70</v>
      </c>
      <c r="B36" s="407">
        <v>1002</v>
      </c>
      <c r="C36" s="119">
        <v>950</v>
      </c>
      <c r="D36" s="376">
        <v>1030</v>
      </c>
      <c r="E36" s="69">
        <v>1398</v>
      </c>
      <c r="F36" s="372">
        <v>184</v>
      </c>
      <c r="G36" s="368">
        <v>663</v>
      </c>
      <c r="H36" s="72">
        <v>144</v>
      </c>
      <c r="I36" s="72">
        <v>137</v>
      </c>
      <c r="J36" s="72">
        <v>105</v>
      </c>
      <c r="K36" s="72">
        <v>127</v>
      </c>
      <c r="L36" s="69">
        <v>513</v>
      </c>
      <c r="M36" s="379">
        <f>(K36-F36)/F36</f>
        <v>-0.30978260869565216</v>
      </c>
      <c r="N36" s="73">
        <f>(K36-J36)/J36</f>
        <v>0.20952380952380953</v>
      </c>
      <c r="O36" s="380">
        <f>K36/$K$7</f>
        <v>0.0006276967483331439</v>
      </c>
      <c r="P36" s="379">
        <f>(L36-B36)/B36</f>
        <v>-0.4880239520958084</v>
      </c>
      <c r="Q36" s="73">
        <f>(L36-G36)/G36</f>
        <v>-0.22624434389140272</v>
      </c>
      <c r="R36" s="380">
        <f>L36/$L$7</f>
        <v>0.000692676933047981</v>
      </c>
    </row>
    <row r="37" spans="1:18" ht="14.25">
      <c r="A37" s="77" t="s">
        <v>221</v>
      </c>
      <c r="B37" s="407">
        <v>0</v>
      </c>
      <c r="C37" s="119">
        <v>0</v>
      </c>
      <c r="D37" s="376">
        <v>70</v>
      </c>
      <c r="E37" s="69">
        <v>67</v>
      </c>
      <c r="F37" s="372">
        <v>17</v>
      </c>
      <c r="G37" s="368">
        <v>35</v>
      </c>
      <c r="H37" s="72">
        <v>7</v>
      </c>
      <c r="I37" s="72">
        <v>4</v>
      </c>
      <c r="J37" s="72">
        <v>11</v>
      </c>
      <c r="K37" s="72">
        <v>1</v>
      </c>
      <c r="L37" s="69">
        <v>23</v>
      </c>
      <c r="M37" s="673" t="s">
        <v>60</v>
      </c>
      <c r="N37" s="674" t="s">
        <v>60</v>
      </c>
      <c r="O37" s="675" t="s">
        <v>60</v>
      </c>
      <c r="P37" s="673" t="s">
        <v>60</v>
      </c>
      <c r="Q37" s="674" t="s">
        <v>60</v>
      </c>
      <c r="R37" s="675" t="s">
        <v>60</v>
      </c>
    </row>
    <row r="38" spans="1:18" ht="12.75">
      <c r="A38" s="77" t="s">
        <v>71</v>
      </c>
      <c r="B38" s="407">
        <v>2</v>
      </c>
      <c r="C38" s="119">
        <v>6</v>
      </c>
      <c r="D38" s="376">
        <v>0</v>
      </c>
      <c r="E38" s="69">
        <v>1</v>
      </c>
      <c r="F38" s="372" t="s">
        <v>60</v>
      </c>
      <c r="G38" s="368" t="s">
        <v>60</v>
      </c>
      <c r="H38" s="72" t="s">
        <v>60</v>
      </c>
      <c r="I38" s="72" t="s">
        <v>60</v>
      </c>
      <c r="J38" s="72" t="s">
        <v>60</v>
      </c>
      <c r="K38" s="72" t="s">
        <v>60</v>
      </c>
      <c r="L38" s="69">
        <v>0</v>
      </c>
      <c r="M38" s="673" t="s">
        <v>60</v>
      </c>
      <c r="N38" s="674" t="s">
        <v>60</v>
      </c>
      <c r="O38" s="675" t="s">
        <v>60</v>
      </c>
      <c r="P38" s="673" t="s">
        <v>60</v>
      </c>
      <c r="Q38" s="674" t="s">
        <v>60</v>
      </c>
      <c r="R38" s="675" t="s">
        <v>60</v>
      </c>
    </row>
    <row r="39" spans="1:18" ht="14.25">
      <c r="A39" s="77" t="s">
        <v>222</v>
      </c>
      <c r="B39" s="407">
        <v>0</v>
      </c>
      <c r="C39" s="119">
        <v>0</v>
      </c>
      <c r="D39" s="376">
        <v>62</v>
      </c>
      <c r="E39" s="69">
        <v>73</v>
      </c>
      <c r="F39" s="372">
        <v>20</v>
      </c>
      <c r="G39" s="368">
        <v>117</v>
      </c>
      <c r="H39" s="72">
        <v>20</v>
      </c>
      <c r="I39" s="72">
        <v>18</v>
      </c>
      <c r="J39" s="72">
        <v>27</v>
      </c>
      <c r="K39" s="72">
        <v>21</v>
      </c>
      <c r="L39" s="69">
        <v>86</v>
      </c>
      <c r="M39" s="673" t="s">
        <v>60</v>
      </c>
      <c r="N39" s="674" t="s">
        <v>60</v>
      </c>
      <c r="O39" s="675" t="s">
        <v>60</v>
      </c>
      <c r="P39" s="673" t="s">
        <v>60</v>
      </c>
      <c r="Q39" s="674" t="s">
        <v>60</v>
      </c>
      <c r="R39" s="675" t="s">
        <v>60</v>
      </c>
    </row>
    <row r="40" spans="1:18" ht="14.25">
      <c r="A40" s="77" t="s">
        <v>223</v>
      </c>
      <c r="B40" s="407">
        <v>0</v>
      </c>
      <c r="C40" s="119">
        <v>0</v>
      </c>
      <c r="D40" s="376">
        <v>11</v>
      </c>
      <c r="E40" s="69">
        <v>11</v>
      </c>
      <c r="F40" s="372">
        <v>2</v>
      </c>
      <c r="G40" s="368">
        <v>5</v>
      </c>
      <c r="H40" s="72">
        <v>1</v>
      </c>
      <c r="I40" s="72">
        <v>4</v>
      </c>
      <c r="J40" s="72">
        <v>4</v>
      </c>
      <c r="K40" s="72">
        <v>0</v>
      </c>
      <c r="L40" s="69">
        <v>9</v>
      </c>
      <c r="M40" s="673" t="s">
        <v>60</v>
      </c>
      <c r="N40" s="674" t="s">
        <v>60</v>
      </c>
      <c r="O40" s="675" t="s">
        <v>60</v>
      </c>
      <c r="P40" s="673" t="s">
        <v>60</v>
      </c>
      <c r="Q40" s="674" t="s">
        <v>60</v>
      </c>
      <c r="R40" s="675" t="s">
        <v>60</v>
      </c>
    </row>
    <row r="41" spans="1:18" ht="14.25">
      <c r="A41" s="77" t="s">
        <v>224</v>
      </c>
      <c r="B41" s="407">
        <v>0</v>
      </c>
      <c r="C41" s="119">
        <v>0</v>
      </c>
      <c r="D41" s="376">
        <v>0</v>
      </c>
      <c r="E41" s="69">
        <v>0</v>
      </c>
      <c r="F41" s="372">
        <v>2649</v>
      </c>
      <c r="G41" s="368">
        <v>7388</v>
      </c>
      <c r="H41" s="72">
        <v>2640</v>
      </c>
      <c r="I41" s="72">
        <v>2321</v>
      </c>
      <c r="J41" s="72">
        <v>2555</v>
      </c>
      <c r="K41" s="72">
        <v>2507</v>
      </c>
      <c r="L41" s="69">
        <v>10023</v>
      </c>
      <c r="M41" s="379">
        <f>(K41-F41)/F41</f>
        <v>-0.05360513401283503</v>
      </c>
      <c r="N41" s="73">
        <f>(K41-J41)/J41</f>
        <v>-0.0187866927592955</v>
      </c>
      <c r="O41" s="380">
        <f>K41/$K$7</f>
        <v>0.012390832661977887</v>
      </c>
      <c r="P41" s="673" t="s">
        <v>60</v>
      </c>
      <c r="Q41" s="73">
        <f>(L41-G41)/G41</f>
        <v>0.35665944775311315</v>
      </c>
      <c r="R41" s="380">
        <f>L41/$L$7</f>
        <v>0.013533530019376051</v>
      </c>
    </row>
    <row r="42" spans="1:18" ht="12.75">
      <c r="A42" s="77" t="s">
        <v>72</v>
      </c>
      <c r="B42" s="407">
        <v>263</v>
      </c>
      <c r="C42" s="119">
        <v>278</v>
      </c>
      <c r="D42" s="376">
        <v>0</v>
      </c>
      <c r="E42" s="69">
        <v>0</v>
      </c>
      <c r="F42" s="372">
        <v>0</v>
      </c>
      <c r="G42" s="368">
        <v>0</v>
      </c>
      <c r="H42" s="49">
        <v>0</v>
      </c>
      <c r="I42" s="49">
        <v>0</v>
      </c>
      <c r="J42" s="49">
        <v>0</v>
      </c>
      <c r="K42" s="49">
        <v>0</v>
      </c>
      <c r="L42" s="69">
        <v>0</v>
      </c>
      <c r="M42" s="673" t="s">
        <v>60</v>
      </c>
      <c r="N42" s="674" t="s">
        <v>60</v>
      </c>
      <c r="O42" s="675" t="s">
        <v>60</v>
      </c>
      <c r="P42" s="673" t="s">
        <v>60</v>
      </c>
      <c r="Q42" s="674" t="s">
        <v>60</v>
      </c>
      <c r="R42" s="675" t="s">
        <v>60</v>
      </c>
    </row>
    <row r="43" spans="1:18" ht="12.75">
      <c r="A43" s="77" t="s">
        <v>73</v>
      </c>
      <c r="B43" s="407">
        <v>3090</v>
      </c>
      <c r="C43" s="119">
        <v>3305</v>
      </c>
      <c r="D43" s="376">
        <v>2868</v>
      </c>
      <c r="E43" s="69">
        <v>2876</v>
      </c>
      <c r="F43" s="372">
        <v>969</v>
      </c>
      <c r="G43" s="368">
        <v>3756</v>
      </c>
      <c r="H43" s="72">
        <v>916</v>
      </c>
      <c r="I43" s="72">
        <v>816</v>
      </c>
      <c r="J43" s="72">
        <v>1011</v>
      </c>
      <c r="K43" s="72">
        <v>814</v>
      </c>
      <c r="L43" s="69">
        <v>3557</v>
      </c>
      <c r="M43" s="379">
        <f>(K43-F43)/F43</f>
        <v>-0.15995872033023736</v>
      </c>
      <c r="N43" s="73">
        <f>(K43-J43)/J43</f>
        <v>-0.19485657764589515</v>
      </c>
      <c r="O43" s="380">
        <f>K43/$K$7</f>
        <v>0.004023190182229757</v>
      </c>
      <c r="P43" s="379">
        <f>(L43-B43)/B43</f>
        <v>0.1511326860841424</v>
      </c>
      <c r="Q43" s="73">
        <f>(L43-G43)/G43</f>
        <v>-0.05298189563365282</v>
      </c>
      <c r="R43" s="380">
        <f>L43/$L$7</f>
        <v>0.004802830118619237</v>
      </c>
    </row>
    <row r="44" spans="1:18" ht="14.25">
      <c r="A44" s="77" t="s">
        <v>225</v>
      </c>
      <c r="B44" s="407">
        <v>0</v>
      </c>
      <c r="C44" s="119">
        <v>0</v>
      </c>
      <c r="D44" s="376">
        <v>5557</v>
      </c>
      <c r="E44" s="69">
        <v>7117</v>
      </c>
      <c r="F44" s="372">
        <v>1808</v>
      </c>
      <c r="G44" s="368">
        <v>6130</v>
      </c>
      <c r="H44" s="72">
        <v>1644</v>
      </c>
      <c r="I44" s="72">
        <v>1778</v>
      </c>
      <c r="J44" s="72">
        <v>1557</v>
      </c>
      <c r="K44" s="72">
        <v>2001</v>
      </c>
      <c r="L44" s="69">
        <v>6980</v>
      </c>
      <c r="M44" s="379">
        <f>(K44-F44)/F44</f>
        <v>0.10674778761061947</v>
      </c>
      <c r="N44" s="73">
        <f>(K44-J44)/J44</f>
        <v>0.28516377649325625</v>
      </c>
      <c r="O44" s="380">
        <f>K44/$K$7</f>
        <v>0.009889930656808038</v>
      </c>
      <c r="P44" s="379"/>
      <c r="Q44" s="73">
        <f>(L44-G44)/G44</f>
        <v>0.13866231647634583</v>
      </c>
      <c r="R44" s="380">
        <f>L44/$L$7</f>
        <v>0.009424727081237637</v>
      </c>
    </row>
    <row r="45" spans="1:18" ht="14.25">
      <c r="A45" s="77" t="s">
        <v>226</v>
      </c>
      <c r="B45" s="407">
        <v>534</v>
      </c>
      <c r="C45" s="119">
        <v>912</v>
      </c>
      <c r="D45" s="376">
        <v>667</v>
      </c>
      <c r="E45" s="69">
        <v>554</v>
      </c>
      <c r="F45" s="372">
        <v>95</v>
      </c>
      <c r="G45" s="368">
        <v>443</v>
      </c>
      <c r="H45" s="72">
        <v>110</v>
      </c>
      <c r="I45" s="72">
        <v>149</v>
      </c>
      <c r="J45" s="72">
        <v>146</v>
      </c>
      <c r="K45" s="72">
        <v>124</v>
      </c>
      <c r="L45" s="69">
        <v>529</v>
      </c>
      <c r="M45" s="379">
        <f>(K45-F45)/F45</f>
        <v>0.30526315789473685</v>
      </c>
      <c r="N45" s="73">
        <f>(K45-J45)/J45</f>
        <v>-0.1506849315068493</v>
      </c>
      <c r="O45" s="380">
        <f>K45/$K$7</f>
        <v>0.0006128692660890538</v>
      </c>
      <c r="P45" s="379">
        <f>(L45-B45)/B45</f>
        <v>-0.009363295880149813</v>
      </c>
      <c r="Q45" s="73">
        <f>(L45-G45)/G45</f>
        <v>0.19413092550790068</v>
      </c>
      <c r="R45" s="380">
        <f>L45/$L$7</f>
        <v>0.0007142808919734542</v>
      </c>
    </row>
    <row r="46" spans="1:18" ht="12.75">
      <c r="A46" s="77" t="s">
        <v>74</v>
      </c>
      <c r="B46" s="407">
        <v>5807</v>
      </c>
      <c r="C46" s="119">
        <v>5602</v>
      </c>
      <c r="D46" s="376">
        <v>3574</v>
      </c>
      <c r="E46" s="69">
        <v>4177</v>
      </c>
      <c r="F46" s="372">
        <v>1269</v>
      </c>
      <c r="G46" s="368">
        <v>4369</v>
      </c>
      <c r="H46" s="72">
        <v>1473</v>
      </c>
      <c r="I46" s="72">
        <v>1245</v>
      </c>
      <c r="J46" s="72">
        <v>1695</v>
      </c>
      <c r="K46" s="72">
        <v>1867</v>
      </c>
      <c r="L46" s="69">
        <v>6280</v>
      </c>
      <c r="M46" s="379">
        <f>(K46-F46)/F46</f>
        <v>0.47123719464145</v>
      </c>
      <c r="N46" s="73">
        <f>(K46-J46)/J46</f>
        <v>0.10147492625368731</v>
      </c>
      <c r="O46" s="380">
        <f>K46/$K$7</f>
        <v>0.009227636449905352</v>
      </c>
      <c r="P46" s="379">
        <f>(L46-B46)/B46</f>
        <v>0.08145341828827278</v>
      </c>
      <c r="Q46" s="73">
        <f>(L46-G46)/G46</f>
        <v>0.43739986266880293</v>
      </c>
      <c r="R46" s="380">
        <f>L46/$L$7</f>
        <v>0.008479553878248189</v>
      </c>
    </row>
    <row r="47" spans="1:18" ht="14.25">
      <c r="A47" s="77" t="s">
        <v>227</v>
      </c>
      <c r="B47" s="407">
        <v>0</v>
      </c>
      <c r="C47" s="119">
        <v>0</v>
      </c>
      <c r="D47" s="407">
        <v>0</v>
      </c>
      <c r="E47" s="119">
        <v>0</v>
      </c>
      <c r="F47" s="456">
        <v>0</v>
      </c>
      <c r="G47" s="457">
        <v>0</v>
      </c>
      <c r="H47" s="72">
        <v>18</v>
      </c>
      <c r="I47" s="72">
        <v>29</v>
      </c>
      <c r="J47" s="72">
        <v>28</v>
      </c>
      <c r="K47" s="72">
        <v>47</v>
      </c>
      <c r="L47" s="69">
        <v>122</v>
      </c>
      <c r="M47" s="673" t="s">
        <v>60</v>
      </c>
      <c r="N47" s="73">
        <f>(K47-J47)/J47</f>
        <v>0.6785714285714286</v>
      </c>
      <c r="O47" s="380">
        <f>K47/$K$7</f>
        <v>0.00023229722182407686</v>
      </c>
      <c r="P47" s="673" t="s">
        <v>60</v>
      </c>
      <c r="Q47" s="674" t="s">
        <v>60</v>
      </c>
      <c r="R47" s="380">
        <f>L47/$L$7</f>
        <v>0.00016473018680673233</v>
      </c>
    </row>
    <row r="48" spans="1:18" ht="12.75">
      <c r="A48" s="77" t="s">
        <v>75</v>
      </c>
      <c r="B48" s="407">
        <v>2432</v>
      </c>
      <c r="C48" s="119">
        <v>3455</v>
      </c>
      <c r="D48" s="376">
        <v>0</v>
      </c>
      <c r="E48" s="69">
        <v>0</v>
      </c>
      <c r="F48" s="372">
        <v>0</v>
      </c>
      <c r="G48" s="368">
        <v>0</v>
      </c>
      <c r="H48" s="72">
        <v>0</v>
      </c>
      <c r="I48" s="72">
        <v>0</v>
      </c>
      <c r="J48" s="72">
        <v>0</v>
      </c>
      <c r="K48" s="72" t="s">
        <v>60</v>
      </c>
      <c r="L48" s="69">
        <v>0</v>
      </c>
      <c r="M48" s="673" t="s">
        <v>60</v>
      </c>
      <c r="N48" s="674" t="s">
        <v>60</v>
      </c>
      <c r="O48" s="675" t="s">
        <v>60</v>
      </c>
      <c r="P48" s="673" t="s">
        <v>60</v>
      </c>
      <c r="Q48" s="674" t="s">
        <v>60</v>
      </c>
      <c r="R48" s="675" t="s">
        <v>60</v>
      </c>
    </row>
    <row r="49" spans="1:18" ht="12.75">
      <c r="A49" s="97" t="s">
        <v>76</v>
      </c>
      <c r="B49" s="410">
        <v>2866</v>
      </c>
      <c r="C49" s="404">
        <v>2569</v>
      </c>
      <c r="D49" s="437">
        <v>2204</v>
      </c>
      <c r="E49" s="80">
        <v>1727</v>
      </c>
      <c r="F49" s="458">
        <v>514</v>
      </c>
      <c r="G49" s="420">
        <v>2187</v>
      </c>
      <c r="H49" s="79">
        <v>545</v>
      </c>
      <c r="I49" s="79">
        <v>525</v>
      </c>
      <c r="J49" s="79">
        <v>382</v>
      </c>
      <c r="K49" s="150">
        <v>358</v>
      </c>
      <c r="L49" s="183">
        <v>1810</v>
      </c>
      <c r="M49" s="381">
        <f>(K49-F49)/F49</f>
        <v>-0.3035019455252918</v>
      </c>
      <c r="N49" s="82">
        <f>(K49-J49)/J49</f>
        <v>-0.06282722513089005</v>
      </c>
      <c r="O49" s="382">
        <f>K49/$K$7</f>
        <v>0.001769412881128075</v>
      </c>
      <c r="P49" s="381">
        <f>(L49-B49)/B49</f>
        <v>-0.3684577808792743</v>
      </c>
      <c r="Q49" s="82">
        <f>(L49-G49)/G49</f>
        <v>-0.17238225880201188</v>
      </c>
      <c r="R49" s="382">
        <f>L49/$L$7</f>
        <v>0.0024439478534441436</v>
      </c>
    </row>
    <row r="50" spans="1:15" ht="12.75">
      <c r="A50" s="24" t="s">
        <v>44</v>
      </c>
      <c r="B50" s="125"/>
      <c r="C50" s="126"/>
      <c r="D50" s="184"/>
      <c r="E50" s="26"/>
      <c r="F50" s="185"/>
      <c r="G50" s="448"/>
      <c r="H50" s="186"/>
      <c r="I50" s="187"/>
      <c r="J50" s="187"/>
      <c r="K50" s="187"/>
      <c r="L50" s="187"/>
      <c r="M50" s="66"/>
      <c r="N50" s="66"/>
      <c r="O50" s="57"/>
    </row>
    <row r="51" spans="1:15" ht="12.75">
      <c r="A51" s="716" t="s">
        <v>45</v>
      </c>
      <c r="B51" s="716"/>
      <c r="C51" s="716"/>
      <c r="D51" s="716"/>
      <c r="E51" s="716"/>
      <c r="F51" s="185"/>
      <c r="G51" s="448"/>
      <c r="H51" s="186"/>
      <c r="I51" s="187"/>
      <c r="J51" s="187"/>
      <c r="K51" s="187"/>
      <c r="L51" s="187"/>
      <c r="M51" s="57"/>
      <c r="N51" s="57"/>
      <c r="O51" s="57"/>
    </row>
    <row r="52" spans="1:15" ht="12.75">
      <c r="A52" s="142"/>
      <c r="B52" s="142"/>
      <c r="C52" s="142"/>
      <c r="D52" s="142"/>
      <c r="E52" s="142"/>
      <c r="F52" s="188"/>
      <c r="G52" s="161"/>
      <c r="H52" s="142"/>
      <c r="I52" s="142"/>
      <c r="J52" s="142"/>
      <c r="K52" s="142"/>
      <c r="L52" s="172"/>
      <c r="M52" s="57"/>
      <c r="N52" s="57"/>
      <c r="O52" s="57"/>
    </row>
    <row r="53" spans="1:15" ht="12.75">
      <c r="A53" s="36" t="s">
        <v>46</v>
      </c>
      <c r="B53" s="142"/>
      <c r="C53" s="142"/>
      <c r="D53" s="142"/>
      <c r="E53" s="142"/>
      <c r="F53" s="188"/>
      <c r="G53" s="161"/>
      <c r="H53" s="142"/>
      <c r="I53" s="142"/>
      <c r="J53" s="142"/>
      <c r="K53" s="142"/>
      <c r="L53" s="172"/>
      <c r="M53" s="57"/>
      <c r="N53" s="57"/>
      <c r="O53" s="57"/>
    </row>
    <row r="54" spans="1:19" s="2" customFormat="1" ht="12.75">
      <c r="A54" s="705" t="s">
        <v>209</v>
      </c>
      <c r="B54" s="720"/>
      <c r="C54" s="720"/>
      <c r="D54" s="720"/>
      <c r="E54" s="720"/>
      <c r="F54" s="720"/>
      <c r="G54" s="720"/>
      <c r="H54" s="720"/>
      <c r="I54" s="720"/>
      <c r="J54" s="720"/>
      <c r="K54" s="720"/>
      <c r="L54" s="720"/>
      <c r="M54" s="720"/>
      <c r="N54" s="720"/>
      <c r="O54" s="720"/>
      <c r="P54" s="720"/>
      <c r="Q54" s="720"/>
      <c r="R54" s="720"/>
      <c r="S54" s="13"/>
    </row>
    <row r="55" spans="1:19" s="2" customFormat="1" ht="12.75">
      <c r="A55" s="705" t="s">
        <v>210</v>
      </c>
      <c r="B55" s="720"/>
      <c r="C55" s="720"/>
      <c r="D55" s="720"/>
      <c r="E55" s="720"/>
      <c r="F55" s="720"/>
      <c r="G55" s="720"/>
      <c r="H55" s="720"/>
      <c r="I55" s="720"/>
      <c r="J55" s="720"/>
      <c r="K55" s="720"/>
      <c r="L55" s="720"/>
      <c r="M55" s="720"/>
      <c r="N55" s="720"/>
      <c r="O55" s="720"/>
      <c r="P55" s="720"/>
      <c r="Q55" s="720"/>
      <c r="R55" s="720"/>
      <c r="S55" s="13"/>
    </row>
    <row r="56" spans="1:19" s="2" customFormat="1" ht="12.75">
      <c r="A56" s="717" t="s">
        <v>233</v>
      </c>
      <c r="B56" s="718"/>
      <c r="C56" s="718"/>
      <c r="D56" s="718"/>
      <c r="E56" s="718"/>
      <c r="F56" s="718"/>
      <c r="G56" s="718"/>
      <c r="H56" s="718"/>
      <c r="I56" s="718"/>
      <c r="J56" s="89"/>
      <c r="K56" s="89"/>
      <c r="L56" s="305"/>
      <c r="M56" s="305"/>
      <c r="N56" s="305"/>
      <c r="O56" s="305"/>
      <c r="P56" s="305"/>
      <c r="Q56" s="305"/>
      <c r="R56" s="305"/>
      <c r="S56" s="13"/>
    </row>
    <row r="57" spans="1:19" s="2" customFormat="1" ht="12.75">
      <c r="A57" s="717" t="s">
        <v>234</v>
      </c>
      <c r="B57" s="718"/>
      <c r="C57" s="718"/>
      <c r="D57" s="718"/>
      <c r="E57" s="718"/>
      <c r="F57" s="718"/>
      <c r="G57" s="718"/>
      <c r="H57" s="718"/>
      <c r="I57" s="718"/>
      <c r="J57" s="719"/>
      <c r="K57" s="89"/>
      <c r="L57" s="305"/>
      <c r="M57" s="305"/>
      <c r="N57" s="305"/>
      <c r="O57" s="305"/>
      <c r="P57" s="305"/>
      <c r="Q57" s="305"/>
      <c r="R57" s="305"/>
      <c r="S57" s="13"/>
    </row>
    <row r="58" spans="1:19" s="2" customFormat="1" ht="12.75">
      <c r="A58" s="301" t="s">
        <v>230</v>
      </c>
      <c r="B58" s="89"/>
      <c r="C58" s="89"/>
      <c r="D58" s="89"/>
      <c r="E58" s="89"/>
      <c r="F58" s="89"/>
      <c r="G58" s="449"/>
      <c r="H58" s="89"/>
      <c r="I58" s="89"/>
      <c r="J58" s="90"/>
      <c r="K58" s="37"/>
      <c r="L58" s="305"/>
      <c r="M58" s="305"/>
      <c r="N58" s="305"/>
      <c r="O58" s="305"/>
      <c r="P58" s="305"/>
      <c r="Q58" s="305"/>
      <c r="R58" s="305"/>
      <c r="S58" s="13"/>
    </row>
    <row r="59" spans="1:19" s="2" customFormat="1" ht="12.75">
      <c r="A59" s="705" t="s">
        <v>231</v>
      </c>
      <c r="B59" s="720"/>
      <c r="C59" s="720"/>
      <c r="D59" s="720"/>
      <c r="E59" s="720"/>
      <c r="F59" s="720"/>
      <c r="G59" s="720"/>
      <c r="H59" s="720"/>
      <c r="I59" s="720"/>
      <c r="J59" s="720"/>
      <c r="K59" s="720"/>
      <c r="L59" s="720"/>
      <c r="M59" s="720"/>
      <c r="N59" s="720"/>
      <c r="O59" s="720"/>
      <c r="P59" s="720"/>
      <c r="Q59" s="720"/>
      <c r="R59" s="720"/>
      <c r="S59" s="13"/>
    </row>
    <row r="60" spans="1:19" s="2" customFormat="1" ht="12.75">
      <c r="A60" s="89" t="s">
        <v>232</v>
      </c>
      <c r="B60" s="87"/>
      <c r="C60" s="87"/>
      <c r="D60" s="87"/>
      <c r="E60" s="87"/>
      <c r="F60" s="87"/>
      <c r="G60" s="450"/>
      <c r="H60" s="87"/>
      <c r="I60" s="87"/>
      <c r="J60" s="87"/>
      <c r="K60" s="87"/>
      <c r="L60" s="87"/>
      <c r="M60" s="87"/>
      <c r="N60" s="87"/>
      <c r="O60" s="87"/>
      <c r="P60" s="87"/>
      <c r="Q60" s="87"/>
      <c r="R60" s="87"/>
      <c r="S60" s="13"/>
    </row>
    <row r="61" spans="1:15" ht="12.75">
      <c r="A61" s="189"/>
      <c r="B61" s="37"/>
      <c r="C61" s="37"/>
      <c r="D61" s="37"/>
      <c r="E61" s="37"/>
      <c r="F61" s="37"/>
      <c r="G61" s="91"/>
      <c r="H61" s="37"/>
      <c r="I61" s="37"/>
      <c r="J61" s="37"/>
      <c r="K61" s="37"/>
      <c r="L61" s="142"/>
      <c r="M61" s="57"/>
      <c r="N61" s="57"/>
      <c r="O61" s="57"/>
    </row>
    <row r="62" spans="1:15" ht="12.75">
      <c r="A62" s="705" t="s">
        <v>47</v>
      </c>
      <c r="B62" s="735"/>
      <c r="C62" s="735"/>
      <c r="D62" s="735"/>
      <c r="E62" s="735"/>
      <c r="F62" s="735"/>
      <c r="G62" s="735"/>
      <c r="H62" s="735"/>
      <c r="I62" s="735"/>
      <c r="J62" s="135"/>
      <c r="K62" s="135"/>
      <c r="L62" s="142"/>
      <c r="M62" s="57"/>
      <c r="N62" s="57"/>
      <c r="O62" s="57"/>
    </row>
  </sheetData>
  <sheetProtection/>
  <protectedRanges>
    <protectedRange sqref="L4 H5:K5 F52:F53" name="Range1"/>
    <protectedRange sqref="H8:L8 E8" name="Range1_1"/>
    <protectedRange sqref="I6:J6" name="Range1_1_1"/>
    <protectedRange sqref="L52:L53" name="Range1_2"/>
    <protectedRange sqref="E15" name="Range1_3"/>
    <protectedRange sqref="E18:E22 E24:E25" name="Range1_4"/>
    <protectedRange sqref="E27:E32" name="Range1_5"/>
    <protectedRange sqref="E34:E46 E49" name="Range1_6"/>
    <protectedRange sqref="D24:D26 D18:D22" name="Range1_8"/>
    <protectedRange sqref="D29:D32" name="Range1_9"/>
    <protectedRange sqref="L9:L49 B7:L7" name="Range1_1_2"/>
    <protectedRange sqref="E5" name="Range1_7"/>
    <protectedRange sqref="L6 B6:E6 G6" name="Range1_1_3"/>
    <protectedRange sqref="E14" name="Range1_3_1"/>
    <protectedRange sqref="D57:E57" name="Range1_1_2_1"/>
    <protectedRange sqref="E54:E55" name="Range1_1_1_1"/>
  </protectedRanges>
  <mergeCells count="16">
    <mergeCell ref="A55:R55"/>
    <mergeCell ref="A56:I56"/>
    <mergeCell ref="A1:F1"/>
    <mergeCell ref="F5:G5"/>
    <mergeCell ref="H5:L5"/>
    <mergeCell ref="P5:P6"/>
    <mergeCell ref="A57:J57"/>
    <mergeCell ref="A59:R59"/>
    <mergeCell ref="A62:I62"/>
    <mergeCell ref="M5:M6"/>
    <mergeCell ref="A51:E51"/>
    <mergeCell ref="Q5:Q6"/>
    <mergeCell ref="R5:R6"/>
    <mergeCell ref="N5:N6"/>
    <mergeCell ref="O5:O6"/>
    <mergeCell ref="A54:R54"/>
  </mergeCells>
  <printOptions/>
  <pageMargins left="0.5905511811023623" right="0.5905511811023623" top="0.7874015748031497" bottom="0.7874015748031497" header="0.3937007874015748" footer="0.3937007874015748"/>
  <pageSetup fitToHeight="1" fitToWidth="1" horizontalDpi="600" verticalDpi="600" orientation="landscape" paperSize="9" scale="56" r:id="rId1"/>
  <headerFooter alignWithMargins="0">
    <oddHeader>&amp;CTribunal Statistics Quarterly
January to March 2013</oddHead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selection activeCell="A1" sqref="A1"/>
    </sheetView>
  </sheetViews>
  <sheetFormatPr defaultColWidth="9.140625" defaultRowHeight="12.75"/>
  <cols>
    <col min="1" max="1" width="45.8515625" style="0" customWidth="1"/>
    <col min="12" max="12" width="9.140625" style="471" customWidth="1"/>
    <col min="13" max="14" width="11.421875" style="0" customWidth="1"/>
    <col min="15" max="15" width="12.140625" style="0" customWidth="1"/>
    <col min="16" max="18" width="12.00390625" style="0" customWidth="1"/>
  </cols>
  <sheetData>
    <row r="1" spans="1:19" ht="12.75">
      <c r="A1" s="161" t="s">
        <v>151</v>
      </c>
      <c r="B1" s="190"/>
      <c r="C1" s="190"/>
      <c r="D1" s="190"/>
      <c r="E1" s="190"/>
      <c r="F1" s="190"/>
      <c r="G1" s="190"/>
      <c r="H1" s="190"/>
      <c r="I1" s="190"/>
      <c r="J1" s="190"/>
      <c r="K1" s="190"/>
      <c r="L1" s="467"/>
      <c r="M1" s="66"/>
      <c r="N1" s="66"/>
      <c r="O1" s="66"/>
      <c r="P1" s="17"/>
      <c r="Q1" s="17"/>
      <c r="R1" s="17"/>
      <c r="S1" s="17"/>
    </row>
    <row r="2" spans="1:19" ht="12.75">
      <c r="A2" s="161" t="s">
        <v>152</v>
      </c>
      <c r="B2" s="190"/>
      <c r="C2" s="190"/>
      <c r="D2" s="190"/>
      <c r="E2" s="190"/>
      <c r="F2" s="190"/>
      <c r="G2" s="190"/>
      <c r="H2" s="190"/>
      <c r="I2" s="190"/>
      <c r="J2" s="190"/>
      <c r="K2" s="190"/>
      <c r="L2" s="467"/>
      <c r="M2" s="58"/>
      <c r="N2" s="58"/>
      <c r="O2" s="66"/>
      <c r="P2" s="17"/>
      <c r="Q2" s="17"/>
      <c r="R2" s="17"/>
      <c r="S2" s="17"/>
    </row>
    <row r="3" spans="1:19" ht="12.75">
      <c r="A3" s="7" t="s">
        <v>22</v>
      </c>
      <c r="B3" s="190"/>
      <c r="C3" s="190"/>
      <c r="D3" s="190"/>
      <c r="E3" s="190"/>
      <c r="F3" s="190"/>
      <c r="G3" s="190"/>
      <c r="H3" s="190"/>
      <c r="I3" s="190"/>
      <c r="J3" s="190"/>
      <c r="K3" s="190"/>
      <c r="L3" s="467"/>
      <c r="M3" s="58"/>
      <c r="N3" s="58"/>
      <c r="O3" s="66"/>
      <c r="P3" s="17"/>
      <c r="Q3" s="17"/>
      <c r="R3" s="17"/>
      <c r="S3" s="17"/>
    </row>
    <row r="4" spans="1:19" ht="12.75">
      <c r="A4" s="190"/>
      <c r="B4" s="190"/>
      <c r="C4" s="190"/>
      <c r="D4" s="190"/>
      <c r="E4" s="191"/>
      <c r="F4" s="191"/>
      <c r="G4" s="191"/>
      <c r="H4" s="191"/>
      <c r="I4" s="191"/>
      <c r="J4" s="191"/>
      <c r="K4" s="191"/>
      <c r="L4" s="468"/>
      <c r="M4" s="66"/>
      <c r="N4" s="66"/>
      <c r="O4" s="66"/>
      <c r="P4" s="17"/>
      <c r="Q4" s="17"/>
      <c r="R4" s="17"/>
      <c r="S4" s="17"/>
    </row>
    <row r="5" spans="1:19" ht="12.75">
      <c r="A5" s="755" t="s">
        <v>153</v>
      </c>
      <c r="B5" s="383" t="s">
        <v>23</v>
      </c>
      <c r="C5" s="41" t="s">
        <v>452</v>
      </c>
      <c r="D5" s="383" t="s">
        <v>25</v>
      </c>
      <c r="E5" s="22" t="s">
        <v>26</v>
      </c>
      <c r="F5" s="729" t="s">
        <v>27</v>
      </c>
      <c r="G5" s="730"/>
      <c r="H5" s="738" t="s">
        <v>51</v>
      </c>
      <c r="I5" s="738"/>
      <c r="J5" s="738"/>
      <c r="K5" s="738"/>
      <c r="L5" s="754"/>
      <c r="M5" s="707" t="s">
        <v>52</v>
      </c>
      <c r="N5" s="709" t="s">
        <v>53</v>
      </c>
      <c r="O5" s="714" t="s">
        <v>54</v>
      </c>
      <c r="P5" s="707" t="s">
        <v>29</v>
      </c>
      <c r="Q5" s="709" t="s">
        <v>30</v>
      </c>
      <c r="R5" s="714" t="s">
        <v>31</v>
      </c>
      <c r="S5" s="17"/>
    </row>
    <row r="6" spans="1:19" ht="25.5">
      <c r="A6" s="734"/>
      <c r="B6" s="472" t="s">
        <v>33</v>
      </c>
      <c r="C6" s="192" t="s">
        <v>33</v>
      </c>
      <c r="D6" s="472" t="s">
        <v>33</v>
      </c>
      <c r="E6" s="192" t="s">
        <v>33</v>
      </c>
      <c r="F6" s="476" t="s">
        <v>55</v>
      </c>
      <c r="G6" s="477" t="s">
        <v>33</v>
      </c>
      <c r="H6" s="192" t="s">
        <v>56</v>
      </c>
      <c r="I6" s="192" t="s">
        <v>57</v>
      </c>
      <c r="J6" s="192" t="s">
        <v>58</v>
      </c>
      <c r="K6" s="192" t="s">
        <v>55</v>
      </c>
      <c r="L6" s="192" t="s">
        <v>33</v>
      </c>
      <c r="M6" s="749"/>
      <c r="N6" s="750"/>
      <c r="O6" s="751"/>
      <c r="P6" s="749"/>
      <c r="Q6" s="750"/>
      <c r="R6" s="751"/>
      <c r="S6" s="17"/>
    </row>
    <row r="7" spans="1:19" ht="20.25" customHeight="1">
      <c r="A7" s="109" t="s">
        <v>154</v>
      </c>
      <c r="B7" s="473">
        <v>81857</v>
      </c>
      <c r="C7" s="193">
        <v>92018</v>
      </c>
      <c r="D7" s="473">
        <v>112364</v>
      </c>
      <c r="E7" s="193">
        <v>122792</v>
      </c>
      <c r="F7" s="478">
        <v>28565</v>
      </c>
      <c r="G7" s="479">
        <v>110769</v>
      </c>
      <c r="H7" s="193">
        <v>26271</v>
      </c>
      <c r="I7" s="193">
        <v>27773</v>
      </c>
      <c r="J7" s="193">
        <v>25598</v>
      </c>
      <c r="K7" s="193">
        <v>27778</v>
      </c>
      <c r="L7" s="193">
        <v>107420</v>
      </c>
      <c r="M7" s="377">
        <f>(K7-F7)/F7</f>
        <v>-0.02755119901977945</v>
      </c>
      <c r="N7" s="70">
        <f>(K7-J7)/J7</f>
        <v>0.08516290335182436</v>
      </c>
      <c r="O7" s="378"/>
      <c r="P7" s="377">
        <f>(L7-B7)/B7</f>
        <v>0.3122885031212969</v>
      </c>
      <c r="Q7" s="70">
        <f>(L7-G7)/G7</f>
        <v>-0.030234090765466872</v>
      </c>
      <c r="R7" s="378"/>
      <c r="S7" s="17"/>
    </row>
    <row r="8" spans="1:19" ht="20.25" customHeight="1">
      <c r="A8" s="194" t="s">
        <v>153</v>
      </c>
      <c r="B8" s="474"/>
      <c r="C8" s="195"/>
      <c r="D8" s="474"/>
      <c r="E8" s="195"/>
      <c r="F8" s="480"/>
      <c r="G8" s="481"/>
      <c r="H8" s="195"/>
      <c r="I8" s="195"/>
      <c r="J8" s="195"/>
      <c r="K8" s="195"/>
      <c r="L8" s="195"/>
      <c r="M8" s="377"/>
      <c r="N8" s="70"/>
      <c r="O8" s="378"/>
      <c r="P8" s="489"/>
      <c r="Q8" s="459"/>
      <c r="R8" s="490"/>
      <c r="S8" s="17"/>
    </row>
    <row r="9" spans="1:19" ht="12.75">
      <c r="A9" s="196" t="s">
        <v>155</v>
      </c>
      <c r="B9" s="441">
        <v>37004</v>
      </c>
      <c r="C9" s="39">
        <v>39247</v>
      </c>
      <c r="D9" s="441">
        <v>50892</v>
      </c>
      <c r="E9" s="39">
        <v>49649</v>
      </c>
      <c r="F9" s="482">
        <v>11423</v>
      </c>
      <c r="G9" s="483">
        <v>46107</v>
      </c>
      <c r="H9" s="461">
        <v>11023</v>
      </c>
      <c r="I9" s="461">
        <v>10781</v>
      </c>
      <c r="J9" s="461">
        <v>10901</v>
      </c>
      <c r="K9" s="461">
        <v>11251</v>
      </c>
      <c r="L9" s="193">
        <v>43956</v>
      </c>
      <c r="M9" s="379">
        <f aca="true" t="shared" si="0" ref="M9:M23">(K9-F9)/F9</f>
        <v>-0.015057340453471067</v>
      </c>
      <c r="N9" s="73">
        <f aca="true" t="shared" si="1" ref="N9:N23">(K9-J9)/J9</f>
        <v>0.03210714613338226</v>
      </c>
      <c r="O9" s="380">
        <f aca="true" t="shared" si="2" ref="O9:O23">K9/$K$23</f>
        <v>0.19099597670904986</v>
      </c>
      <c r="P9" s="379">
        <f aca="true" t="shared" si="3" ref="P9:P23">(L9-B9)/B9</f>
        <v>0.187871581450654</v>
      </c>
      <c r="Q9" s="73">
        <f aca="true" t="shared" si="4" ref="Q9:Q23">(L9-G9)/G9</f>
        <v>-0.04665235213741948</v>
      </c>
      <c r="R9" s="380">
        <f aca="true" t="shared" si="5" ref="R9:R23">L9/$L$23</f>
        <v>0.19458511881573823</v>
      </c>
      <c r="S9" s="17"/>
    </row>
    <row r="10" spans="1:19" ht="12.75">
      <c r="A10" s="196" t="s">
        <v>156</v>
      </c>
      <c r="B10" s="441">
        <v>23022</v>
      </c>
      <c r="C10" s="39">
        <v>24945</v>
      </c>
      <c r="D10" s="441">
        <v>35241</v>
      </c>
      <c r="E10" s="39">
        <v>38247</v>
      </c>
      <c r="F10" s="482">
        <v>9081</v>
      </c>
      <c r="G10" s="483">
        <v>36235</v>
      </c>
      <c r="H10" s="461">
        <v>8322</v>
      </c>
      <c r="I10" s="461">
        <v>9412</v>
      </c>
      <c r="J10" s="461">
        <v>8794</v>
      </c>
      <c r="K10" s="461">
        <v>9795</v>
      </c>
      <c r="L10" s="193">
        <v>36323</v>
      </c>
      <c r="M10" s="379">
        <f t="shared" si="0"/>
        <v>0.07862570201519656</v>
      </c>
      <c r="N10" s="73">
        <f t="shared" si="1"/>
        <v>0.11382760973390949</v>
      </c>
      <c r="O10" s="380">
        <f t="shared" si="2"/>
        <v>0.16627905002801024</v>
      </c>
      <c r="P10" s="379">
        <f t="shared" si="3"/>
        <v>0.577751715750152</v>
      </c>
      <c r="Q10" s="73">
        <f t="shared" si="4"/>
        <v>0.00242859114116186</v>
      </c>
      <c r="R10" s="380">
        <f t="shared" si="5"/>
        <v>0.16079523320466055</v>
      </c>
      <c r="S10" s="17"/>
    </row>
    <row r="11" spans="1:19" ht="12.75">
      <c r="A11" s="196" t="s">
        <v>81</v>
      </c>
      <c r="B11" s="441">
        <v>22516</v>
      </c>
      <c r="C11" s="39">
        <v>25252</v>
      </c>
      <c r="D11" s="441">
        <v>32053</v>
      </c>
      <c r="E11" s="39">
        <v>31838</v>
      </c>
      <c r="F11" s="482">
        <v>8623</v>
      </c>
      <c r="G11" s="483">
        <v>32198</v>
      </c>
      <c r="H11" s="461">
        <v>7563</v>
      </c>
      <c r="I11" s="461">
        <v>7666</v>
      </c>
      <c r="J11" s="461">
        <v>6852</v>
      </c>
      <c r="K11" s="461">
        <v>6619</v>
      </c>
      <c r="L11" s="193">
        <v>28700</v>
      </c>
      <c r="M11" s="379">
        <f t="shared" si="0"/>
        <v>-0.23240171634002088</v>
      </c>
      <c r="N11" s="73">
        <f t="shared" si="1"/>
        <v>-0.034004670169293635</v>
      </c>
      <c r="O11" s="380">
        <f t="shared" si="2"/>
        <v>0.11236355611387441</v>
      </c>
      <c r="P11" s="379">
        <f t="shared" si="3"/>
        <v>0.2746491383904779</v>
      </c>
      <c r="Q11" s="73">
        <f t="shared" si="4"/>
        <v>-0.10864028821665941</v>
      </c>
      <c r="R11" s="380">
        <f t="shared" si="5"/>
        <v>0.12704961575238163</v>
      </c>
      <c r="S11" s="17"/>
    </row>
    <row r="12" spans="1:19" ht="12.75">
      <c r="A12" s="196" t="s">
        <v>83</v>
      </c>
      <c r="B12" s="441">
        <v>6559</v>
      </c>
      <c r="C12" s="39">
        <v>7388</v>
      </c>
      <c r="D12" s="441">
        <v>12417</v>
      </c>
      <c r="E12" s="39">
        <v>14066</v>
      </c>
      <c r="F12" s="482">
        <v>3371</v>
      </c>
      <c r="G12" s="483">
        <v>13178</v>
      </c>
      <c r="H12" s="461">
        <v>3470</v>
      </c>
      <c r="I12" s="461">
        <v>2839</v>
      </c>
      <c r="J12" s="461">
        <v>2889</v>
      </c>
      <c r="K12" s="461">
        <v>2825</v>
      </c>
      <c r="L12" s="193">
        <v>12023</v>
      </c>
      <c r="M12" s="379">
        <f t="shared" si="0"/>
        <v>-0.1619697419163453</v>
      </c>
      <c r="N12" s="73">
        <f t="shared" si="1"/>
        <v>-0.02215299411561094</v>
      </c>
      <c r="O12" s="380">
        <f t="shared" si="2"/>
        <v>0.04795694908924236</v>
      </c>
      <c r="P12" s="379">
        <f t="shared" si="3"/>
        <v>0.833053819179753</v>
      </c>
      <c r="Q12" s="73">
        <f t="shared" si="4"/>
        <v>-0.08764607679465776</v>
      </c>
      <c r="R12" s="380">
        <f t="shared" si="5"/>
        <v>0.05322360732372419</v>
      </c>
      <c r="S12" s="17"/>
    </row>
    <row r="13" spans="1:19" ht="12.75">
      <c r="A13" s="196" t="s">
        <v>82</v>
      </c>
      <c r="B13" s="441">
        <v>16184</v>
      </c>
      <c r="C13" s="39">
        <v>10804</v>
      </c>
      <c r="D13" s="441">
        <v>17537</v>
      </c>
      <c r="E13" s="39">
        <v>15560</v>
      </c>
      <c r="F13" s="482">
        <v>3015</v>
      </c>
      <c r="G13" s="483">
        <v>14735</v>
      </c>
      <c r="H13" s="461">
        <v>2222</v>
      </c>
      <c r="I13" s="461">
        <v>3958</v>
      </c>
      <c r="J13" s="461">
        <v>3096</v>
      </c>
      <c r="K13" s="461">
        <v>4995</v>
      </c>
      <c r="L13" s="193">
        <v>14271</v>
      </c>
      <c r="M13" s="379">
        <f t="shared" si="0"/>
        <v>0.6567164179104478</v>
      </c>
      <c r="N13" s="73">
        <f t="shared" si="1"/>
        <v>0.6133720930232558</v>
      </c>
      <c r="O13" s="380">
        <f t="shared" si="2"/>
        <v>0.08479467635425332</v>
      </c>
      <c r="P13" s="379">
        <f t="shared" si="3"/>
        <v>-0.11820316361838853</v>
      </c>
      <c r="Q13" s="73">
        <f t="shared" si="4"/>
        <v>-0.03148965049202579</v>
      </c>
      <c r="R13" s="380">
        <f t="shared" si="5"/>
        <v>0.06317508942168078</v>
      </c>
      <c r="S13" s="17"/>
    </row>
    <row r="14" spans="1:19" ht="12.75">
      <c r="A14" s="196" t="s">
        <v>87</v>
      </c>
      <c r="B14" s="441">
        <v>3535</v>
      </c>
      <c r="C14" s="39">
        <v>3970</v>
      </c>
      <c r="D14" s="441">
        <v>4549</v>
      </c>
      <c r="E14" s="39">
        <v>4853</v>
      </c>
      <c r="F14" s="482">
        <v>1155</v>
      </c>
      <c r="G14" s="483">
        <v>4740</v>
      </c>
      <c r="H14" s="461">
        <v>1124</v>
      </c>
      <c r="I14" s="461">
        <v>1216</v>
      </c>
      <c r="J14" s="461">
        <v>1224</v>
      </c>
      <c r="K14" s="461">
        <v>1323</v>
      </c>
      <c r="L14" s="193">
        <v>4887</v>
      </c>
      <c r="M14" s="379">
        <f t="shared" si="0"/>
        <v>0.14545454545454545</v>
      </c>
      <c r="N14" s="73">
        <f t="shared" si="1"/>
        <v>0.08088235294117647</v>
      </c>
      <c r="O14" s="380">
        <f t="shared" si="2"/>
        <v>0.022459130493829256</v>
      </c>
      <c r="P14" s="379">
        <f t="shared" si="3"/>
        <v>0.38246110325318244</v>
      </c>
      <c r="Q14" s="73">
        <f t="shared" si="4"/>
        <v>0.0310126582278481</v>
      </c>
      <c r="R14" s="380">
        <f t="shared" si="5"/>
        <v>0.021633849204943868</v>
      </c>
      <c r="S14" s="17"/>
    </row>
    <row r="15" spans="1:19" ht="12.75">
      <c r="A15" s="196" t="s">
        <v>84</v>
      </c>
      <c r="B15" s="441">
        <v>5133</v>
      </c>
      <c r="C15" s="39">
        <v>5460</v>
      </c>
      <c r="D15" s="441">
        <v>6098</v>
      </c>
      <c r="E15" s="39">
        <v>6791</v>
      </c>
      <c r="F15" s="482">
        <v>1875</v>
      </c>
      <c r="G15" s="483">
        <v>7273</v>
      </c>
      <c r="H15" s="461">
        <v>1745</v>
      </c>
      <c r="I15" s="461">
        <v>1911</v>
      </c>
      <c r="J15" s="461">
        <v>1888</v>
      </c>
      <c r="K15" s="461">
        <v>1716</v>
      </c>
      <c r="L15" s="193">
        <v>7260</v>
      </c>
      <c r="M15" s="379">
        <f t="shared" si="0"/>
        <v>-0.0848</v>
      </c>
      <c r="N15" s="73">
        <f t="shared" si="1"/>
        <v>-0.09110169491525423</v>
      </c>
      <c r="O15" s="380">
        <f t="shared" si="2"/>
        <v>0.029130663588368105</v>
      </c>
      <c r="P15" s="379">
        <f t="shared" si="3"/>
        <v>0.41437755698421974</v>
      </c>
      <c r="Q15" s="73">
        <f t="shared" si="4"/>
        <v>-0.0017874329712635776</v>
      </c>
      <c r="R15" s="380">
        <f t="shared" si="5"/>
        <v>0.03213868328788469</v>
      </c>
      <c r="S15" s="17"/>
    </row>
    <row r="16" spans="1:19" ht="12.75">
      <c r="A16" s="196" t="s">
        <v>157</v>
      </c>
      <c r="B16" s="441">
        <v>608</v>
      </c>
      <c r="C16" s="39">
        <v>620</v>
      </c>
      <c r="D16" s="441">
        <v>763</v>
      </c>
      <c r="E16" s="39">
        <v>845</v>
      </c>
      <c r="F16" s="482">
        <v>219</v>
      </c>
      <c r="G16" s="483">
        <v>851</v>
      </c>
      <c r="H16" s="461">
        <v>231</v>
      </c>
      <c r="I16" s="461">
        <v>213</v>
      </c>
      <c r="J16" s="461">
        <v>231</v>
      </c>
      <c r="K16" s="461">
        <v>349</v>
      </c>
      <c r="L16" s="193">
        <v>1024</v>
      </c>
      <c r="M16" s="379">
        <f t="shared" si="0"/>
        <v>0.593607305936073</v>
      </c>
      <c r="N16" s="73">
        <f t="shared" si="1"/>
        <v>0.5108225108225108</v>
      </c>
      <c r="O16" s="380">
        <f t="shared" si="2"/>
        <v>0.00592459300252941</v>
      </c>
      <c r="P16" s="379">
        <f t="shared" si="3"/>
        <v>0.6842105263157895</v>
      </c>
      <c r="Q16" s="73">
        <f t="shared" si="4"/>
        <v>0.20329024676850763</v>
      </c>
      <c r="R16" s="380">
        <f t="shared" si="5"/>
        <v>0.004533059460990898</v>
      </c>
      <c r="S16" s="17"/>
    </row>
    <row r="17" spans="1:19" ht="12.75">
      <c r="A17" s="196" t="s">
        <v>158</v>
      </c>
      <c r="B17" s="441">
        <v>516</v>
      </c>
      <c r="C17" s="39">
        <v>533</v>
      </c>
      <c r="D17" s="441">
        <v>535</v>
      </c>
      <c r="E17" s="39">
        <v>656</v>
      </c>
      <c r="F17" s="482">
        <v>149</v>
      </c>
      <c r="G17" s="483">
        <v>586</v>
      </c>
      <c r="H17" s="461">
        <v>130</v>
      </c>
      <c r="I17" s="461">
        <v>146</v>
      </c>
      <c r="J17" s="461">
        <v>174</v>
      </c>
      <c r="K17" s="461">
        <v>153</v>
      </c>
      <c r="L17" s="193">
        <v>603</v>
      </c>
      <c r="M17" s="379">
        <f t="shared" si="0"/>
        <v>0.026845637583892617</v>
      </c>
      <c r="N17" s="73">
        <f t="shared" si="1"/>
        <v>-0.1206896551724138</v>
      </c>
      <c r="O17" s="380">
        <f t="shared" si="2"/>
        <v>0.0025973144108510024</v>
      </c>
      <c r="P17" s="379">
        <f t="shared" si="3"/>
        <v>0.1686046511627907</v>
      </c>
      <c r="Q17" s="73">
        <f t="shared" si="4"/>
        <v>0.02901023890784983</v>
      </c>
      <c r="R17" s="380">
        <f t="shared" si="5"/>
        <v>0.0026693699755639764</v>
      </c>
      <c r="S17" s="17"/>
    </row>
    <row r="18" spans="1:19" ht="12.75">
      <c r="A18" s="196" t="s">
        <v>159</v>
      </c>
      <c r="B18" s="441">
        <v>1778</v>
      </c>
      <c r="C18" s="39">
        <v>2472</v>
      </c>
      <c r="D18" s="441">
        <v>3873</v>
      </c>
      <c r="E18" s="39">
        <v>3651</v>
      </c>
      <c r="F18" s="482">
        <v>762</v>
      </c>
      <c r="G18" s="483">
        <v>3820</v>
      </c>
      <c r="H18" s="461">
        <v>725</v>
      </c>
      <c r="I18" s="461">
        <v>686</v>
      </c>
      <c r="J18" s="461">
        <v>666</v>
      </c>
      <c r="K18" s="461">
        <v>597</v>
      </c>
      <c r="L18" s="193">
        <v>2674</v>
      </c>
      <c r="M18" s="379">
        <f t="shared" si="0"/>
        <v>-0.21653543307086615</v>
      </c>
      <c r="N18" s="73">
        <f t="shared" si="1"/>
        <v>-0.1036036036036036</v>
      </c>
      <c r="O18" s="380">
        <f t="shared" si="2"/>
        <v>0.01013461897567352</v>
      </c>
      <c r="P18" s="379">
        <f t="shared" si="3"/>
        <v>0.5039370078740157</v>
      </c>
      <c r="Q18" s="73">
        <f t="shared" si="4"/>
        <v>-0.3</v>
      </c>
      <c r="R18" s="380">
        <f t="shared" si="5"/>
        <v>0.011837305662782873</v>
      </c>
      <c r="S18" s="17"/>
    </row>
    <row r="19" spans="1:19" ht="12.75">
      <c r="A19" s="196" t="s">
        <v>160</v>
      </c>
      <c r="B19" s="441">
        <v>13263</v>
      </c>
      <c r="C19" s="39">
        <v>14376</v>
      </c>
      <c r="D19" s="441">
        <v>20526</v>
      </c>
      <c r="E19" s="39">
        <v>24122</v>
      </c>
      <c r="F19" s="482">
        <v>6211</v>
      </c>
      <c r="G19" s="483">
        <v>23608</v>
      </c>
      <c r="H19" s="461">
        <v>7228</v>
      </c>
      <c r="I19" s="461">
        <v>6101</v>
      </c>
      <c r="J19" s="461">
        <v>5885</v>
      </c>
      <c r="K19" s="461">
        <v>5505</v>
      </c>
      <c r="L19" s="193">
        <v>24719</v>
      </c>
      <c r="M19" s="379">
        <f t="shared" si="0"/>
        <v>-0.11366929640959587</v>
      </c>
      <c r="N19" s="73">
        <f t="shared" si="1"/>
        <v>-0.06457094307561598</v>
      </c>
      <c r="O19" s="380">
        <f t="shared" si="2"/>
        <v>0.09345239105709</v>
      </c>
      <c r="P19" s="379">
        <f t="shared" si="3"/>
        <v>0.8637563145593004</v>
      </c>
      <c r="Q19" s="73">
        <f t="shared" si="4"/>
        <v>0.04706031853608946</v>
      </c>
      <c r="R19" s="380">
        <f t="shared" si="5"/>
        <v>0.10942646173460353</v>
      </c>
      <c r="S19" s="17"/>
    </row>
    <row r="20" spans="1:19" ht="12.75">
      <c r="A20" s="196" t="s">
        <v>86</v>
      </c>
      <c r="B20" s="441">
        <v>9471</v>
      </c>
      <c r="C20" s="39">
        <v>20148</v>
      </c>
      <c r="D20" s="441">
        <v>20140</v>
      </c>
      <c r="E20" s="39">
        <v>25645</v>
      </c>
      <c r="F20" s="482">
        <v>6628</v>
      </c>
      <c r="G20" s="483">
        <v>23797</v>
      </c>
      <c r="H20" s="461">
        <v>4602</v>
      </c>
      <c r="I20" s="461">
        <v>7347</v>
      </c>
      <c r="J20" s="461">
        <v>5213</v>
      </c>
      <c r="K20" s="461">
        <v>7464</v>
      </c>
      <c r="L20" s="193">
        <v>24626</v>
      </c>
      <c r="M20" s="379">
        <f t="shared" si="0"/>
        <v>0.12613156306578152</v>
      </c>
      <c r="N20" s="73">
        <f t="shared" si="1"/>
        <v>0.4318051026280453</v>
      </c>
      <c r="O20" s="380">
        <f t="shared" si="2"/>
        <v>0.12670820106269204</v>
      </c>
      <c r="P20" s="379">
        <f t="shared" si="3"/>
        <v>1.6001478196600147</v>
      </c>
      <c r="Q20" s="73">
        <f t="shared" si="4"/>
        <v>0.034836323906374755</v>
      </c>
      <c r="R20" s="380">
        <f t="shared" si="5"/>
        <v>0.10901476785777527</v>
      </c>
      <c r="S20" s="17"/>
    </row>
    <row r="21" spans="1:19" ht="12.75">
      <c r="A21" s="196" t="s">
        <v>93</v>
      </c>
      <c r="B21" s="441">
        <v>511</v>
      </c>
      <c r="C21" s="39">
        <v>508</v>
      </c>
      <c r="D21" s="441">
        <v>414</v>
      </c>
      <c r="E21" s="39">
        <v>599</v>
      </c>
      <c r="F21" s="482">
        <v>143</v>
      </c>
      <c r="G21" s="483">
        <v>520</v>
      </c>
      <c r="H21" s="461">
        <v>116</v>
      </c>
      <c r="I21" s="461">
        <v>127</v>
      </c>
      <c r="J21" s="461">
        <v>134</v>
      </c>
      <c r="K21" s="461">
        <v>119</v>
      </c>
      <c r="L21" s="193">
        <v>496</v>
      </c>
      <c r="M21" s="379">
        <f t="shared" si="0"/>
        <v>-0.16783216783216784</v>
      </c>
      <c r="N21" s="73">
        <f t="shared" si="1"/>
        <v>-0.11194029850746269</v>
      </c>
      <c r="O21" s="380">
        <f t="shared" si="2"/>
        <v>0.0020201334306618906</v>
      </c>
      <c r="P21" s="379">
        <f t="shared" si="3"/>
        <v>-0.029354207436399216</v>
      </c>
      <c r="Q21" s="73">
        <f t="shared" si="4"/>
        <v>-0.046153846153846156</v>
      </c>
      <c r="R21" s="380">
        <f t="shared" si="5"/>
        <v>0.0021957006764174664</v>
      </c>
      <c r="S21" s="17"/>
    </row>
    <row r="22" spans="1:19" ht="12.75">
      <c r="A22" s="196" t="s">
        <v>97</v>
      </c>
      <c r="B22" s="441">
        <v>17393</v>
      </c>
      <c r="C22" s="39">
        <v>17041</v>
      </c>
      <c r="D22" s="441">
        <v>21930</v>
      </c>
      <c r="E22" s="39">
        <v>27430</v>
      </c>
      <c r="F22" s="482">
        <v>5025</v>
      </c>
      <c r="G22" s="483">
        <v>22320</v>
      </c>
      <c r="H22" s="461">
        <v>7120</v>
      </c>
      <c r="I22" s="461">
        <v>5286</v>
      </c>
      <c r="J22" s="461">
        <v>5732</v>
      </c>
      <c r="K22" s="461">
        <v>6196</v>
      </c>
      <c r="L22" s="193">
        <v>24334</v>
      </c>
      <c r="M22" s="379">
        <f t="shared" si="0"/>
        <v>0.23303482587064678</v>
      </c>
      <c r="N22" s="73">
        <f t="shared" si="1"/>
        <v>0.08094905792044661</v>
      </c>
      <c r="O22" s="380">
        <f t="shared" si="2"/>
        <v>0.10518274568387458</v>
      </c>
      <c r="P22" s="379">
        <f t="shared" si="3"/>
        <v>0.3990685908123958</v>
      </c>
      <c r="Q22" s="73">
        <f t="shared" si="4"/>
        <v>0.09023297491039427</v>
      </c>
      <c r="R22" s="380">
        <f t="shared" si="5"/>
        <v>0.10772213762085207</v>
      </c>
      <c r="S22" s="17"/>
    </row>
    <row r="23" spans="1:19" ht="12.75">
      <c r="A23" s="194" t="s">
        <v>161</v>
      </c>
      <c r="B23" s="441">
        <v>157493</v>
      </c>
      <c r="C23" s="39">
        <v>172944</v>
      </c>
      <c r="D23" s="441">
        <v>226968</v>
      </c>
      <c r="E23" s="39">
        <v>243952</v>
      </c>
      <c r="F23" s="484">
        <v>57680</v>
      </c>
      <c r="G23" s="483">
        <v>229968</v>
      </c>
      <c r="H23" s="197">
        <v>55621</v>
      </c>
      <c r="I23" s="197">
        <v>57689</v>
      </c>
      <c r="J23" s="197">
        <v>53679</v>
      </c>
      <c r="K23" s="197">
        <v>58907</v>
      </c>
      <c r="L23" s="193">
        <v>225896</v>
      </c>
      <c r="M23" s="377">
        <f t="shared" si="0"/>
        <v>0.02127253814147018</v>
      </c>
      <c r="N23" s="70">
        <f t="shared" si="1"/>
        <v>0.09739376664990033</v>
      </c>
      <c r="O23" s="378">
        <f t="shared" si="2"/>
        <v>1</v>
      </c>
      <c r="P23" s="377">
        <f t="shared" si="3"/>
        <v>0.4343240651965484</v>
      </c>
      <c r="Q23" s="70">
        <f t="shared" si="4"/>
        <v>-0.01770681138245321</v>
      </c>
      <c r="R23" s="378">
        <f t="shared" si="5"/>
        <v>1</v>
      </c>
      <c r="S23" s="17"/>
    </row>
    <row r="24" spans="1:19" ht="20.25" customHeight="1">
      <c r="A24" s="120" t="s">
        <v>162</v>
      </c>
      <c r="B24" s="475">
        <v>1.9</v>
      </c>
      <c r="C24" s="463">
        <f aca="true" t="shared" si="6" ref="C24:J24">C23/C7</f>
        <v>1.87945836684127</v>
      </c>
      <c r="D24" s="475">
        <f t="shared" si="6"/>
        <v>2.0199352105656616</v>
      </c>
      <c r="E24" s="463">
        <f t="shared" si="6"/>
        <v>1.9867092318717832</v>
      </c>
      <c r="F24" s="485">
        <f t="shared" si="6"/>
        <v>2.0192543322247505</v>
      </c>
      <c r="G24" s="486">
        <f t="shared" si="6"/>
        <v>2.076104325217344</v>
      </c>
      <c r="H24" s="463">
        <f t="shared" si="6"/>
        <v>2.1172014769137073</v>
      </c>
      <c r="I24" s="463">
        <f t="shared" si="6"/>
        <v>2.077161271738739</v>
      </c>
      <c r="J24" s="463">
        <f t="shared" si="6"/>
        <v>2.096999765606688</v>
      </c>
      <c r="K24" s="463">
        <v>2.1</v>
      </c>
      <c r="L24" s="465">
        <v>2.1029231055669335</v>
      </c>
      <c r="M24" s="487"/>
      <c r="N24" s="464"/>
      <c r="O24" s="488"/>
      <c r="P24" s="491"/>
      <c r="Q24" s="464"/>
      <c r="R24" s="488"/>
      <c r="S24" s="17"/>
    </row>
    <row r="25" spans="1:19" ht="14.25">
      <c r="A25" s="151" t="s">
        <v>44</v>
      </c>
      <c r="B25" s="198"/>
      <c r="C25" s="198"/>
      <c r="D25" s="198"/>
      <c r="E25" s="199"/>
      <c r="F25" s="200"/>
      <c r="G25" s="466"/>
      <c r="H25" s="200"/>
      <c r="I25" s="200"/>
      <c r="J25" s="200"/>
      <c r="K25" s="200"/>
      <c r="L25" s="466"/>
      <c r="M25" s="201"/>
      <c r="N25" s="201"/>
      <c r="O25" s="53"/>
      <c r="P25" s="53"/>
      <c r="Q25" s="53"/>
      <c r="R25" s="53"/>
      <c r="S25" s="17"/>
    </row>
    <row r="26" spans="1:19" ht="14.25">
      <c r="A26" s="740" t="s">
        <v>45</v>
      </c>
      <c r="B26" s="740"/>
      <c r="C26" s="740"/>
      <c r="D26" s="740"/>
      <c r="E26" s="740"/>
      <c r="F26" s="740"/>
      <c r="G26" s="740"/>
      <c r="H26" s="740"/>
      <c r="I26" s="740"/>
      <c r="J26" s="740"/>
      <c r="K26" s="740"/>
      <c r="L26" s="740"/>
      <c r="M26" s="202"/>
      <c r="N26" s="202"/>
      <c r="O26" s="17"/>
      <c r="P26" s="17"/>
      <c r="Q26" s="17"/>
      <c r="R26" s="17"/>
      <c r="S26" s="17"/>
    </row>
    <row r="27" spans="1:19" ht="14.25">
      <c r="A27" s="142"/>
      <c r="B27" s="142"/>
      <c r="C27" s="142"/>
      <c r="D27" s="142"/>
      <c r="E27" s="142"/>
      <c r="F27" s="142"/>
      <c r="G27" s="142"/>
      <c r="H27" s="142"/>
      <c r="I27" s="142"/>
      <c r="J27" s="142"/>
      <c r="K27" s="142"/>
      <c r="L27" s="469"/>
      <c r="M27" s="202"/>
      <c r="N27" s="202"/>
      <c r="O27" s="17"/>
      <c r="P27" s="17"/>
      <c r="Q27" s="17"/>
      <c r="R27" s="17"/>
      <c r="S27" s="17"/>
    </row>
    <row r="28" spans="1:19" ht="14.25">
      <c r="A28" s="156" t="s">
        <v>46</v>
      </c>
      <c r="B28" s="142"/>
      <c r="C28" s="142"/>
      <c r="D28" s="142"/>
      <c r="E28" s="142"/>
      <c r="F28" s="142"/>
      <c r="G28" s="142"/>
      <c r="H28" s="142"/>
      <c r="I28" s="142"/>
      <c r="J28" s="142"/>
      <c r="K28" s="142"/>
      <c r="L28" s="469"/>
      <c r="M28" s="202"/>
      <c r="N28" s="202"/>
      <c r="O28" s="17"/>
      <c r="P28" s="17"/>
      <c r="Q28" s="17"/>
      <c r="R28" s="17"/>
      <c r="S28" s="17"/>
    </row>
    <row r="29" spans="1:19" ht="14.25">
      <c r="A29" s="203" t="s">
        <v>163</v>
      </c>
      <c r="B29" s="202"/>
      <c r="C29" s="202"/>
      <c r="D29" s="202"/>
      <c r="E29" s="202"/>
      <c r="F29" s="202"/>
      <c r="G29" s="202"/>
      <c r="H29" s="202"/>
      <c r="I29" s="202"/>
      <c r="J29" s="202"/>
      <c r="K29" s="202"/>
      <c r="L29" s="470"/>
      <c r="M29" s="202"/>
      <c r="N29" s="202"/>
      <c r="O29" s="17"/>
      <c r="P29" s="17"/>
      <c r="Q29" s="17"/>
      <c r="R29" s="17"/>
      <c r="S29" s="17"/>
    </row>
    <row r="30" spans="1:19" ht="12.75">
      <c r="A30" s="752"/>
      <c r="B30" s="752"/>
      <c r="C30" s="752"/>
      <c r="D30" s="752"/>
      <c r="E30" s="752"/>
      <c r="F30" s="752"/>
      <c r="G30" s="752"/>
      <c r="H30" s="752"/>
      <c r="I30" s="752"/>
      <c r="J30" s="752"/>
      <c r="K30" s="752"/>
      <c r="L30" s="752"/>
      <c r="M30" s="752"/>
      <c r="N30" s="752"/>
      <c r="O30" s="17"/>
      <c r="P30" s="17"/>
      <c r="Q30" s="17"/>
      <c r="R30" s="17"/>
      <c r="S30" s="17"/>
    </row>
    <row r="31" spans="1:19" ht="14.25">
      <c r="A31" s="752" t="s">
        <v>47</v>
      </c>
      <c r="B31" s="753"/>
      <c r="C31" s="753"/>
      <c r="D31" s="753"/>
      <c r="E31" s="753"/>
      <c r="F31" s="753"/>
      <c r="G31" s="753"/>
      <c r="H31" s="753"/>
      <c r="I31" s="753"/>
      <c r="J31" s="101"/>
      <c r="K31" s="101"/>
      <c r="L31" s="470"/>
      <c r="M31" s="202"/>
      <c r="N31" s="202"/>
      <c r="O31" s="17"/>
      <c r="P31" s="17"/>
      <c r="Q31" s="17"/>
      <c r="R31" s="17"/>
      <c r="S31" s="17"/>
    </row>
    <row r="32" spans="1:19" ht="14.25">
      <c r="A32" s="202"/>
      <c r="B32" s="202"/>
      <c r="C32" s="202"/>
      <c r="D32" s="202"/>
      <c r="E32" s="202"/>
      <c r="F32" s="202"/>
      <c r="G32" s="202"/>
      <c r="H32" s="202"/>
      <c r="I32" s="202"/>
      <c r="J32" s="202"/>
      <c r="K32" s="202"/>
      <c r="L32" s="470"/>
      <c r="M32" s="202"/>
      <c r="N32" s="202"/>
      <c r="O32" s="17"/>
      <c r="P32" s="17"/>
      <c r="Q32" s="17"/>
      <c r="R32" s="17"/>
      <c r="S32" s="17"/>
    </row>
  </sheetData>
  <sheetProtection/>
  <protectedRanges>
    <protectedRange sqref="C24:L24" name="Range1_2"/>
    <protectedRange sqref="H5:K5" name="Range1"/>
    <protectedRange sqref="E5" name="Range1_7"/>
  </protectedRanges>
  <mergeCells count="12">
    <mergeCell ref="N5:N6"/>
    <mergeCell ref="O5:O6"/>
    <mergeCell ref="P5:P6"/>
    <mergeCell ref="Q5:Q6"/>
    <mergeCell ref="R5:R6"/>
    <mergeCell ref="A31:I31"/>
    <mergeCell ref="A30:N30"/>
    <mergeCell ref="A26:L26"/>
    <mergeCell ref="F5:G5"/>
    <mergeCell ref="H5:L5"/>
    <mergeCell ref="A5:A6"/>
    <mergeCell ref="M5:M6"/>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1" r:id="rId1"/>
  <headerFooter alignWithMargins="0">
    <oddHeader>&amp;CTribunal Statistics Quarterly
January to March 2013</oddHead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E24"/>
  <sheetViews>
    <sheetView zoomScale="75" zoomScaleNormal="75" zoomScalePageLayoutView="0" workbookViewId="0" topLeftCell="A1">
      <selection activeCell="A1" sqref="A1"/>
    </sheetView>
  </sheetViews>
  <sheetFormatPr defaultColWidth="9.140625" defaultRowHeight="12.75"/>
  <cols>
    <col min="1" max="1" width="41.28125" style="222" customWidth="1"/>
    <col min="2" max="23" width="5.00390625" style="222" customWidth="1"/>
    <col min="24" max="28" width="5.00390625" style="502" customWidth="1"/>
    <col min="29" max="50" width="5.00390625" style="222" customWidth="1"/>
    <col min="51" max="57" width="5.00390625" style="206" customWidth="1"/>
    <col min="58" max="16384" width="9.140625" style="206" customWidth="1"/>
  </cols>
  <sheetData>
    <row r="1" spans="1:57" ht="12.75">
      <c r="A1" s="161" t="s">
        <v>164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5"/>
      <c r="AZ1" s="205"/>
      <c r="BA1" s="205"/>
      <c r="BB1" s="205"/>
      <c r="BC1" s="205"/>
      <c r="BD1" s="205"/>
      <c r="BE1" s="205"/>
    </row>
    <row r="2" spans="1:57" ht="12.75">
      <c r="A2" s="161" t="s">
        <v>165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5"/>
      <c r="AZ2" s="205"/>
      <c r="BA2" s="205"/>
      <c r="BB2" s="205"/>
      <c r="BC2" s="205"/>
      <c r="BD2" s="205"/>
      <c r="BE2" s="205"/>
    </row>
    <row r="3" spans="1:57" ht="12.75">
      <c r="A3" s="7" t="s">
        <v>22</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5"/>
      <c r="AZ3" s="205"/>
      <c r="BA3" s="205"/>
      <c r="BB3" s="205"/>
      <c r="BC3" s="205"/>
      <c r="BD3" s="205"/>
      <c r="BE3" s="205"/>
    </row>
    <row r="4" spans="1:57" ht="12.75">
      <c r="A4" s="207"/>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5"/>
      <c r="AZ4" s="205"/>
      <c r="BA4" s="205"/>
      <c r="BB4" s="205"/>
      <c r="BC4" s="205"/>
      <c r="BD4" s="205"/>
      <c r="BE4" s="205"/>
    </row>
    <row r="5" spans="1:57" ht="12.75">
      <c r="A5" s="756" t="s">
        <v>153</v>
      </c>
      <c r="B5" s="770" t="s">
        <v>23</v>
      </c>
      <c r="C5" s="762"/>
      <c r="D5" s="762"/>
      <c r="E5" s="762"/>
      <c r="F5" s="762"/>
      <c r="G5" s="762"/>
      <c r="H5" s="771"/>
      <c r="I5" s="761" t="s">
        <v>24</v>
      </c>
      <c r="J5" s="762"/>
      <c r="K5" s="762"/>
      <c r="L5" s="762"/>
      <c r="M5" s="762"/>
      <c r="N5" s="762"/>
      <c r="O5" s="762"/>
      <c r="P5" s="770" t="s">
        <v>25</v>
      </c>
      <c r="Q5" s="762"/>
      <c r="R5" s="762"/>
      <c r="S5" s="762"/>
      <c r="T5" s="762"/>
      <c r="U5" s="762"/>
      <c r="V5" s="771"/>
      <c r="W5" s="761" t="s">
        <v>105</v>
      </c>
      <c r="X5" s="762"/>
      <c r="Y5" s="762"/>
      <c r="Z5" s="762"/>
      <c r="AA5" s="762"/>
      <c r="AB5" s="762"/>
      <c r="AC5" s="762"/>
      <c r="AD5" s="763" t="s">
        <v>27</v>
      </c>
      <c r="AE5" s="764"/>
      <c r="AF5" s="764"/>
      <c r="AG5" s="764"/>
      <c r="AH5" s="764"/>
      <c r="AI5" s="764"/>
      <c r="AJ5" s="764"/>
      <c r="AK5" s="764"/>
      <c r="AL5" s="764"/>
      <c r="AM5" s="764"/>
      <c r="AN5" s="764"/>
      <c r="AO5" s="764"/>
      <c r="AP5" s="764"/>
      <c r="AQ5" s="765"/>
      <c r="AR5" s="763" t="s">
        <v>28</v>
      </c>
      <c r="AS5" s="764"/>
      <c r="AT5" s="764"/>
      <c r="AU5" s="764"/>
      <c r="AV5" s="764"/>
      <c r="AW5" s="764"/>
      <c r="AX5" s="764"/>
      <c r="AY5" s="764"/>
      <c r="AZ5" s="764"/>
      <c r="BA5" s="764"/>
      <c r="BB5" s="764"/>
      <c r="BC5" s="764"/>
      <c r="BD5" s="764"/>
      <c r="BE5" s="765"/>
    </row>
    <row r="6" spans="1:57" ht="12.75" customHeight="1">
      <c r="A6" s="757"/>
      <c r="B6" s="768" t="s">
        <v>33</v>
      </c>
      <c r="C6" s="767"/>
      <c r="D6" s="767"/>
      <c r="E6" s="767"/>
      <c r="F6" s="767"/>
      <c r="G6" s="767"/>
      <c r="H6" s="769"/>
      <c r="I6" s="767" t="s">
        <v>33</v>
      </c>
      <c r="J6" s="767"/>
      <c r="K6" s="767"/>
      <c r="L6" s="767"/>
      <c r="M6" s="767"/>
      <c r="N6" s="767"/>
      <c r="O6" s="767"/>
      <c r="P6" s="768" t="s">
        <v>33</v>
      </c>
      <c r="Q6" s="767"/>
      <c r="R6" s="767"/>
      <c r="S6" s="767"/>
      <c r="T6" s="767"/>
      <c r="U6" s="767"/>
      <c r="V6" s="769"/>
      <c r="W6" s="767" t="s">
        <v>33</v>
      </c>
      <c r="X6" s="767"/>
      <c r="Y6" s="767"/>
      <c r="Z6" s="767"/>
      <c r="AA6" s="767"/>
      <c r="AB6" s="767"/>
      <c r="AC6" s="767"/>
      <c r="AD6" s="759" t="s">
        <v>55</v>
      </c>
      <c r="AE6" s="760"/>
      <c r="AF6" s="760"/>
      <c r="AG6" s="760"/>
      <c r="AH6" s="760"/>
      <c r="AI6" s="760"/>
      <c r="AJ6" s="760"/>
      <c r="AK6" s="760" t="s">
        <v>33</v>
      </c>
      <c r="AL6" s="760"/>
      <c r="AM6" s="760"/>
      <c r="AN6" s="760"/>
      <c r="AO6" s="760"/>
      <c r="AP6" s="760"/>
      <c r="AQ6" s="766"/>
      <c r="AR6" s="759" t="s">
        <v>55</v>
      </c>
      <c r="AS6" s="760"/>
      <c r="AT6" s="760"/>
      <c r="AU6" s="760"/>
      <c r="AV6" s="760"/>
      <c r="AW6" s="760"/>
      <c r="AX6" s="760"/>
      <c r="AY6" s="760" t="s">
        <v>33</v>
      </c>
      <c r="AZ6" s="760"/>
      <c r="BA6" s="760"/>
      <c r="BB6" s="760"/>
      <c r="BC6" s="760"/>
      <c r="BD6" s="760"/>
      <c r="BE6" s="766"/>
    </row>
    <row r="7" spans="1:57" ht="159.75">
      <c r="A7" s="758"/>
      <c r="B7" s="492" t="s">
        <v>166</v>
      </c>
      <c r="C7" s="208" t="s">
        <v>167</v>
      </c>
      <c r="D7" s="208" t="s">
        <v>168</v>
      </c>
      <c r="E7" s="208" t="s">
        <v>169</v>
      </c>
      <c r="F7" s="208" t="s">
        <v>170</v>
      </c>
      <c r="G7" s="208" t="s">
        <v>171</v>
      </c>
      <c r="H7" s="493" t="s">
        <v>172</v>
      </c>
      <c r="I7" s="208" t="s">
        <v>166</v>
      </c>
      <c r="J7" s="208" t="s">
        <v>167</v>
      </c>
      <c r="K7" s="208" t="s">
        <v>168</v>
      </c>
      <c r="L7" s="208" t="s">
        <v>169</v>
      </c>
      <c r="M7" s="208" t="s">
        <v>170</v>
      </c>
      <c r="N7" s="208" t="s">
        <v>171</v>
      </c>
      <c r="O7" s="208" t="s">
        <v>172</v>
      </c>
      <c r="P7" s="492" t="s">
        <v>166</v>
      </c>
      <c r="Q7" s="208" t="s">
        <v>167</v>
      </c>
      <c r="R7" s="208" t="s">
        <v>168</v>
      </c>
      <c r="S7" s="208" t="s">
        <v>169</v>
      </c>
      <c r="T7" s="208" t="s">
        <v>170</v>
      </c>
      <c r="U7" s="208" t="s">
        <v>171</v>
      </c>
      <c r="V7" s="493" t="s">
        <v>172</v>
      </c>
      <c r="W7" s="208" t="s">
        <v>166</v>
      </c>
      <c r="X7" s="498" t="s">
        <v>167</v>
      </c>
      <c r="Y7" s="498" t="s">
        <v>168</v>
      </c>
      <c r="Z7" s="498" t="s">
        <v>169</v>
      </c>
      <c r="AA7" s="498" t="s">
        <v>170</v>
      </c>
      <c r="AB7" s="498" t="s">
        <v>171</v>
      </c>
      <c r="AC7" s="208" t="s">
        <v>172</v>
      </c>
      <c r="AD7" s="492" t="s">
        <v>166</v>
      </c>
      <c r="AE7" s="208" t="s">
        <v>167</v>
      </c>
      <c r="AF7" s="208" t="s">
        <v>168</v>
      </c>
      <c r="AG7" s="208" t="s">
        <v>169</v>
      </c>
      <c r="AH7" s="208" t="s">
        <v>170</v>
      </c>
      <c r="AI7" s="208" t="s">
        <v>171</v>
      </c>
      <c r="AJ7" s="208" t="s">
        <v>172</v>
      </c>
      <c r="AK7" s="208" t="s">
        <v>166</v>
      </c>
      <c r="AL7" s="208" t="s">
        <v>167</v>
      </c>
      <c r="AM7" s="208" t="s">
        <v>168</v>
      </c>
      <c r="AN7" s="208" t="s">
        <v>169</v>
      </c>
      <c r="AO7" s="208" t="s">
        <v>170</v>
      </c>
      <c r="AP7" s="208" t="s">
        <v>171</v>
      </c>
      <c r="AQ7" s="493" t="s">
        <v>172</v>
      </c>
      <c r="AR7" s="492" t="s">
        <v>166</v>
      </c>
      <c r="AS7" s="208" t="s">
        <v>167</v>
      </c>
      <c r="AT7" s="208" t="s">
        <v>168</v>
      </c>
      <c r="AU7" s="208" t="s">
        <v>169</v>
      </c>
      <c r="AV7" s="208" t="s">
        <v>170</v>
      </c>
      <c r="AW7" s="208" t="s">
        <v>171</v>
      </c>
      <c r="AX7" s="208" t="s">
        <v>172</v>
      </c>
      <c r="AY7" s="208" t="s">
        <v>166</v>
      </c>
      <c r="AZ7" s="208" t="s">
        <v>167</v>
      </c>
      <c r="BA7" s="208" t="s">
        <v>168</v>
      </c>
      <c r="BB7" s="208" t="s">
        <v>169</v>
      </c>
      <c r="BC7" s="208" t="s">
        <v>170</v>
      </c>
      <c r="BD7" s="208" t="s">
        <v>171</v>
      </c>
      <c r="BE7" s="493" t="s">
        <v>172</v>
      </c>
    </row>
    <row r="8" spans="1:57" ht="20.25" customHeight="1">
      <c r="A8" s="209" t="s">
        <v>155</v>
      </c>
      <c r="B8" s="494">
        <v>37</v>
      </c>
      <c r="C8" s="210">
        <v>10</v>
      </c>
      <c r="D8" s="210">
        <v>9</v>
      </c>
      <c r="E8" s="210">
        <v>32</v>
      </c>
      <c r="F8" s="210">
        <v>7</v>
      </c>
      <c r="G8" s="210">
        <v>3</v>
      </c>
      <c r="H8" s="495">
        <v>2</v>
      </c>
      <c r="I8" s="210">
        <v>42</v>
      </c>
      <c r="J8" s="210">
        <v>10</v>
      </c>
      <c r="K8" s="210">
        <v>11</v>
      </c>
      <c r="L8" s="210">
        <v>25</v>
      </c>
      <c r="M8" s="210">
        <v>7</v>
      </c>
      <c r="N8" s="210">
        <v>3</v>
      </c>
      <c r="O8" s="210">
        <v>2</v>
      </c>
      <c r="P8" s="494">
        <v>44</v>
      </c>
      <c r="Q8" s="210">
        <v>10</v>
      </c>
      <c r="R8" s="210">
        <v>9</v>
      </c>
      <c r="S8" s="210">
        <v>24</v>
      </c>
      <c r="T8" s="210">
        <v>8</v>
      </c>
      <c r="U8" s="210">
        <v>2</v>
      </c>
      <c r="V8" s="495">
        <v>2.994576750766329</v>
      </c>
      <c r="W8" s="210">
        <v>41</v>
      </c>
      <c r="X8" s="499">
        <v>8</v>
      </c>
      <c r="Y8" s="499">
        <v>9</v>
      </c>
      <c r="Z8" s="499">
        <v>25</v>
      </c>
      <c r="AA8" s="499">
        <v>11</v>
      </c>
      <c r="AB8" s="499">
        <v>3</v>
      </c>
      <c r="AC8" s="210">
        <v>2</v>
      </c>
      <c r="AD8" s="494">
        <v>44</v>
      </c>
      <c r="AE8" s="210">
        <v>8</v>
      </c>
      <c r="AF8" s="210">
        <v>10</v>
      </c>
      <c r="AG8" s="210">
        <v>25</v>
      </c>
      <c r="AH8" s="210">
        <v>8</v>
      </c>
      <c r="AI8" s="210">
        <v>2</v>
      </c>
      <c r="AJ8" s="210">
        <v>2.302372406548192</v>
      </c>
      <c r="AK8" s="210">
        <v>42</v>
      </c>
      <c r="AL8" s="210">
        <v>9</v>
      </c>
      <c r="AM8" s="210">
        <v>10</v>
      </c>
      <c r="AN8" s="210">
        <v>25</v>
      </c>
      <c r="AO8" s="210">
        <v>9</v>
      </c>
      <c r="AP8" s="210">
        <v>3</v>
      </c>
      <c r="AQ8" s="495">
        <v>3</v>
      </c>
      <c r="AR8" s="503">
        <v>45</v>
      </c>
      <c r="AS8" s="180">
        <v>6</v>
      </c>
      <c r="AT8" s="180">
        <v>10</v>
      </c>
      <c r="AU8" s="211">
        <v>24</v>
      </c>
      <c r="AV8" s="212">
        <v>8</v>
      </c>
      <c r="AW8" s="212">
        <v>2</v>
      </c>
      <c r="AX8" s="212">
        <v>4.195182650431073</v>
      </c>
      <c r="AY8" s="181">
        <v>44</v>
      </c>
      <c r="AZ8" s="180">
        <v>8</v>
      </c>
      <c r="BA8" s="180">
        <v>11</v>
      </c>
      <c r="BB8" s="211">
        <v>23</v>
      </c>
      <c r="BC8" s="212">
        <v>9</v>
      </c>
      <c r="BD8" s="212">
        <v>3</v>
      </c>
      <c r="BE8" s="504">
        <v>2.284102284102284</v>
      </c>
    </row>
    <row r="9" spans="1:57" ht="12.75">
      <c r="A9" s="209" t="s">
        <v>156</v>
      </c>
      <c r="B9" s="494">
        <v>27</v>
      </c>
      <c r="C9" s="210">
        <v>17</v>
      </c>
      <c r="D9" s="210">
        <v>6</v>
      </c>
      <c r="E9" s="210">
        <v>32</v>
      </c>
      <c r="F9" s="210">
        <v>8</v>
      </c>
      <c r="G9" s="210">
        <v>2</v>
      </c>
      <c r="H9" s="495">
        <v>8</v>
      </c>
      <c r="I9" s="210">
        <v>30</v>
      </c>
      <c r="J9" s="210">
        <v>18</v>
      </c>
      <c r="K9" s="210">
        <v>9</v>
      </c>
      <c r="L9" s="210">
        <v>26</v>
      </c>
      <c r="M9" s="210">
        <v>5</v>
      </c>
      <c r="N9" s="210">
        <v>2</v>
      </c>
      <c r="O9" s="210">
        <v>9</v>
      </c>
      <c r="P9" s="494">
        <v>26</v>
      </c>
      <c r="Q9" s="210">
        <v>14</v>
      </c>
      <c r="R9" s="210">
        <v>5</v>
      </c>
      <c r="S9" s="210">
        <v>31</v>
      </c>
      <c r="T9" s="210">
        <v>9</v>
      </c>
      <c r="U9" s="210">
        <v>2</v>
      </c>
      <c r="V9" s="495">
        <v>10.740330864617917</v>
      </c>
      <c r="W9" s="210">
        <v>27</v>
      </c>
      <c r="X9" s="499">
        <v>14</v>
      </c>
      <c r="Y9" s="499">
        <v>6</v>
      </c>
      <c r="Z9" s="499">
        <v>33</v>
      </c>
      <c r="AA9" s="499">
        <v>9</v>
      </c>
      <c r="AB9" s="499">
        <v>2</v>
      </c>
      <c r="AC9" s="210">
        <v>9</v>
      </c>
      <c r="AD9" s="494">
        <v>32</v>
      </c>
      <c r="AE9" s="210">
        <v>17</v>
      </c>
      <c r="AF9" s="210">
        <v>6</v>
      </c>
      <c r="AG9" s="210">
        <v>25</v>
      </c>
      <c r="AH9" s="210">
        <v>9</v>
      </c>
      <c r="AI9" s="210">
        <v>1</v>
      </c>
      <c r="AJ9" s="210">
        <v>9.360202620856734</v>
      </c>
      <c r="AK9" s="210">
        <v>27</v>
      </c>
      <c r="AL9" s="210">
        <v>14</v>
      </c>
      <c r="AM9" s="210">
        <v>6</v>
      </c>
      <c r="AN9" s="210">
        <v>26</v>
      </c>
      <c r="AO9" s="210">
        <v>14</v>
      </c>
      <c r="AP9" s="210">
        <v>3</v>
      </c>
      <c r="AQ9" s="495">
        <v>9</v>
      </c>
      <c r="AR9" s="503">
        <v>26</v>
      </c>
      <c r="AS9" s="180">
        <v>11</v>
      </c>
      <c r="AT9" s="180">
        <v>5</v>
      </c>
      <c r="AU9" s="211">
        <v>31</v>
      </c>
      <c r="AV9" s="212">
        <v>16</v>
      </c>
      <c r="AW9" s="212">
        <v>1</v>
      </c>
      <c r="AX9" s="212">
        <v>10.260336906584993</v>
      </c>
      <c r="AY9" s="181">
        <v>27</v>
      </c>
      <c r="AZ9" s="180">
        <v>13</v>
      </c>
      <c r="BA9" s="180">
        <v>6</v>
      </c>
      <c r="BB9" s="211">
        <v>29</v>
      </c>
      <c r="BC9" s="212">
        <v>13</v>
      </c>
      <c r="BD9" s="212">
        <v>3</v>
      </c>
      <c r="BE9" s="504">
        <v>9.29713955345098</v>
      </c>
    </row>
    <row r="10" spans="1:57" ht="12.75">
      <c r="A10" s="209" t="s">
        <v>81</v>
      </c>
      <c r="B10" s="494">
        <v>30</v>
      </c>
      <c r="C10" s="210">
        <v>17</v>
      </c>
      <c r="D10" s="210">
        <v>8</v>
      </c>
      <c r="E10" s="210">
        <v>29</v>
      </c>
      <c r="F10" s="210">
        <v>8</v>
      </c>
      <c r="G10" s="210">
        <v>2</v>
      </c>
      <c r="H10" s="495">
        <v>6</v>
      </c>
      <c r="I10" s="210">
        <v>33</v>
      </c>
      <c r="J10" s="210">
        <v>18</v>
      </c>
      <c r="K10" s="210">
        <v>10</v>
      </c>
      <c r="L10" s="210">
        <v>24</v>
      </c>
      <c r="M10" s="210">
        <v>6</v>
      </c>
      <c r="N10" s="210">
        <v>2</v>
      </c>
      <c r="O10" s="210">
        <v>7</v>
      </c>
      <c r="P10" s="494">
        <v>32</v>
      </c>
      <c r="Q10" s="210">
        <v>18</v>
      </c>
      <c r="R10" s="210">
        <v>7</v>
      </c>
      <c r="S10" s="210">
        <v>22</v>
      </c>
      <c r="T10" s="210">
        <v>7</v>
      </c>
      <c r="U10" s="210">
        <v>2</v>
      </c>
      <c r="V10" s="495">
        <v>11.646335756403458</v>
      </c>
      <c r="W10" s="210">
        <v>32</v>
      </c>
      <c r="X10" s="499">
        <v>17</v>
      </c>
      <c r="Y10" s="499">
        <v>7</v>
      </c>
      <c r="Z10" s="499">
        <v>23</v>
      </c>
      <c r="AA10" s="499">
        <v>8</v>
      </c>
      <c r="AB10" s="499">
        <v>2</v>
      </c>
      <c r="AC10" s="210">
        <v>10</v>
      </c>
      <c r="AD10" s="494">
        <v>32</v>
      </c>
      <c r="AE10" s="210">
        <v>18</v>
      </c>
      <c r="AF10" s="210">
        <v>6</v>
      </c>
      <c r="AG10" s="210">
        <v>18</v>
      </c>
      <c r="AH10" s="210">
        <v>15</v>
      </c>
      <c r="AI10" s="210">
        <v>2</v>
      </c>
      <c r="AJ10" s="210">
        <v>9.103560245854112</v>
      </c>
      <c r="AK10" s="210">
        <v>32</v>
      </c>
      <c r="AL10" s="210">
        <v>16</v>
      </c>
      <c r="AM10" s="210">
        <v>7</v>
      </c>
      <c r="AN10" s="210">
        <v>21</v>
      </c>
      <c r="AO10" s="210">
        <v>14</v>
      </c>
      <c r="AP10" s="210">
        <v>2</v>
      </c>
      <c r="AQ10" s="495">
        <v>9</v>
      </c>
      <c r="AR10" s="503">
        <v>36</v>
      </c>
      <c r="AS10" s="180">
        <v>15</v>
      </c>
      <c r="AT10" s="180">
        <v>8</v>
      </c>
      <c r="AU10" s="211">
        <v>21</v>
      </c>
      <c r="AV10" s="212">
        <v>9</v>
      </c>
      <c r="AW10" s="212">
        <v>2</v>
      </c>
      <c r="AX10" s="212">
        <v>9.215893639522585</v>
      </c>
      <c r="AY10" s="181">
        <v>32</v>
      </c>
      <c r="AZ10" s="180">
        <v>15</v>
      </c>
      <c r="BA10" s="180">
        <v>8</v>
      </c>
      <c r="BB10" s="211">
        <v>24</v>
      </c>
      <c r="BC10" s="212">
        <v>9</v>
      </c>
      <c r="BD10" s="212">
        <v>2</v>
      </c>
      <c r="BE10" s="504">
        <v>8.97212543554007</v>
      </c>
    </row>
    <row r="11" spans="1:57" ht="12.75">
      <c r="A11" s="209" t="s">
        <v>83</v>
      </c>
      <c r="B11" s="494">
        <v>16</v>
      </c>
      <c r="C11" s="210">
        <v>24</v>
      </c>
      <c r="D11" s="210">
        <v>5</v>
      </c>
      <c r="E11" s="210">
        <v>26</v>
      </c>
      <c r="F11" s="210">
        <v>15</v>
      </c>
      <c r="G11" s="210">
        <v>2</v>
      </c>
      <c r="H11" s="495">
        <v>12</v>
      </c>
      <c r="I11" s="210">
        <v>19</v>
      </c>
      <c r="J11" s="210">
        <v>29</v>
      </c>
      <c r="K11" s="210">
        <v>5</v>
      </c>
      <c r="L11" s="210">
        <v>24</v>
      </c>
      <c r="M11" s="210">
        <v>8</v>
      </c>
      <c r="N11" s="210">
        <v>1</v>
      </c>
      <c r="O11" s="210">
        <v>14</v>
      </c>
      <c r="P11" s="494">
        <v>19</v>
      </c>
      <c r="Q11" s="210">
        <v>24</v>
      </c>
      <c r="R11" s="210">
        <v>6</v>
      </c>
      <c r="S11" s="210">
        <v>22</v>
      </c>
      <c r="T11" s="210">
        <v>8</v>
      </c>
      <c r="U11" s="210">
        <v>1</v>
      </c>
      <c r="V11" s="495">
        <v>20.9068212933881</v>
      </c>
      <c r="W11" s="210">
        <v>18</v>
      </c>
      <c r="X11" s="499">
        <v>23</v>
      </c>
      <c r="Y11" s="499">
        <v>5</v>
      </c>
      <c r="Z11" s="499">
        <v>27</v>
      </c>
      <c r="AA11" s="499">
        <v>10</v>
      </c>
      <c r="AB11" s="499">
        <v>1</v>
      </c>
      <c r="AC11" s="210">
        <v>16</v>
      </c>
      <c r="AD11" s="494">
        <v>18</v>
      </c>
      <c r="AE11" s="210">
        <v>29</v>
      </c>
      <c r="AF11" s="210">
        <v>4</v>
      </c>
      <c r="AG11" s="210">
        <v>18</v>
      </c>
      <c r="AH11" s="210">
        <v>12</v>
      </c>
      <c r="AI11" s="210">
        <v>2</v>
      </c>
      <c r="AJ11" s="210">
        <v>16.641946010086027</v>
      </c>
      <c r="AK11" s="210">
        <v>18</v>
      </c>
      <c r="AL11" s="210">
        <v>22</v>
      </c>
      <c r="AM11" s="210">
        <v>5</v>
      </c>
      <c r="AN11" s="210">
        <v>21</v>
      </c>
      <c r="AO11" s="210">
        <v>16</v>
      </c>
      <c r="AP11" s="210">
        <v>2</v>
      </c>
      <c r="AQ11" s="495">
        <v>16</v>
      </c>
      <c r="AR11" s="503">
        <v>22</v>
      </c>
      <c r="AS11" s="180">
        <v>20</v>
      </c>
      <c r="AT11" s="180">
        <v>5</v>
      </c>
      <c r="AU11" s="211">
        <v>18</v>
      </c>
      <c r="AV11" s="212">
        <v>12</v>
      </c>
      <c r="AW11" s="212">
        <v>1</v>
      </c>
      <c r="AX11" s="212">
        <v>21.415929203539825</v>
      </c>
      <c r="AY11" s="181">
        <v>20</v>
      </c>
      <c r="AZ11" s="180">
        <v>21</v>
      </c>
      <c r="BA11" s="180">
        <v>7</v>
      </c>
      <c r="BB11" s="211">
        <v>22</v>
      </c>
      <c r="BC11" s="212">
        <v>12</v>
      </c>
      <c r="BD11" s="212">
        <v>2</v>
      </c>
      <c r="BE11" s="504">
        <v>16.867670298594362</v>
      </c>
    </row>
    <row r="12" spans="1:57" ht="12.75">
      <c r="A12" s="209" t="s">
        <v>82</v>
      </c>
      <c r="B12" s="494">
        <v>19</v>
      </c>
      <c r="C12" s="210">
        <v>3</v>
      </c>
      <c r="D12" s="210">
        <v>4</v>
      </c>
      <c r="E12" s="210">
        <v>42</v>
      </c>
      <c r="F12" s="210">
        <v>30</v>
      </c>
      <c r="G12" s="210">
        <v>1</v>
      </c>
      <c r="H12" s="495">
        <v>0</v>
      </c>
      <c r="I12" s="210">
        <v>34</v>
      </c>
      <c r="J12" s="210">
        <v>3</v>
      </c>
      <c r="K12" s="210">
        <v>6</v>
      </c>
      <c r="L12" s="210">
        <v>42</v>
      </c>
      <c r="M12" s="210">
        <v>13</v>
      </c>
      <c r="N12" s="210">
        <v>2</v>
      </c>
      <c r="O12" s="210">
        <v>0</v>
      </c>
      <c r="P12" s="494">
        <v>20</v>
      </c>
      <c r="Q12" s="210">
        <v>2</v>
      </c>
      <c r="R12" s="210">
        <v>3</v>
      </c>
      <c r="S12" s="210">
        <v>57</v>
      </c>
      <c r="T12" s="210">
        <v>15</v>
      </c>
      <c r="U12" s="210">
        <v>1</v>
      </c>
      <c r="V12" s="495">
        <v>0.6500541711809318</v>
      </c>
      <c r="W12" s="210">
        <v>28</v>
      </c>
      <c r="X12" s="499">
        <v>2</v>
      </c>
      <c r="Y12" s="499">
        <v>4</v>
      </c>
      <c r="Z12" s="499">
        <v>49</v>
      </c>
      <c r="AA12" s="499">
        <v>16</v>
      </c>
      <c r="AB12" s="499">
        <v>1</v>
      </c>
      <c r="AC12" s="210">
        <v>1</v>
      </c>
      <c r="AD12" s="494">
        <v>32</v>
      </c>
      <c r="AE12" s="210">
        <v>2</v>
      </c>
      <c r="AF12" s="210">
        <v>4</v>
      </c>
      <c r="AG12" s="210">
        <v>38</v>
      </c>
      <c r="AH12" s="210">
        <v>22</v>
      </c>
      <c r="AI12" s="210">
        <v>1</v>
      </c>
      <c r="AJ12" s="210">
        <v>0.3980099502487562</v>
      </c>
      <c r="AK12" s="210">
        <v>30</v>
      </c>
      <c r="AL12" s="210">
        <v>2</v>
      </c>
      <c r="AM12" s="210">
        <v>4</v>
      </c>
      <c r="AN12" s="210">
        <v>33</v>
      </c>
      <c r="AO12" s="210">
        <v>29</v>
      </c>
      <c r="AP12" s="210">
        <v>1</v>
      </c>
      <c r="AQ12" s="495">
        <v>0</v>
      </c>
      <c r="AR12" s="503">
        <v>32</v>
      </c>
      <c r="AS12" s="180">
        <v>1</v>
      </c>
      <c r="AT12" s="180">
        <v>3</v>
      </c>
      <c r="AU12" s="211">
        <v>35</v>
      </c>
      <c r="AV12" s="212">
        <v>27</v>
      </c>
      <c r="AW12" s="212">
        <v>1</v>
      </c>
      <c r="AX12" s="212">
        <v>0.34034034034034033</v>
      </c>
      <c r="AY12" s="181">
        <v>29</v>
      </c>
      <c r="AZ12" s="180">
        <v>2</v>
      </c>
      <c r="BA12" s="180">
        <v>4</v>
      </c>
      <c r="BB12" s="211">
        <v>40</v>
      </c>
      <c r="BC12" s="212">
        <v>23</v>
      </c>
      <c r="BD12" s="212">
        <v>1</v>
      </c>
      <c r="BE12" s="504">
        <v>0.3293392193959778</v>
      </c>
    </row>
    <row r="13" spans="1:57" ht="12.75">
      <c r="A13" s="209" t="s">
        <v>87</v>
      </c>
      <c r="B13" s="494">
        <v>37</v>
      </c>
      <c r="C13" s="210">
        <v>3</v>
      </c>
      <c r="D13" s="210">
        <v>15</v>
      </c>
      <c r="E13" s="210">
        <v>31</v>
      </c>
      <c r="F13" s="210">
        <v>8</v>
      </c>
      <c r="G13" s="210">
        <v>6</v>
      </c>
      <c r="H13" s="495">
        <v>0</v>
      </c>
      <c r="I13" s="210">
        <v>38</v>
      </c>
      <c r="J13" s="210">
        <v>3</v>
      </c>
      <c r="K13" s="210">
        <v>17</v>
      </c>
      <c r="L13" s="210">
        <v>28</v>
      </c>
      <c r="M13" s="210">
        <v>7</v>
      </c>
      <c r="N13" s="210">
        <v>6</v>
      </c>
      <c r="O13" s="210">
        <v>0</v>
      </c>
      <c r="P13" s="494">
        <v>38</v>
      </c>
      <c r="Q13" s="210">
        <v>3</v>
      </c>
      <c r="R13" s="210">
        <v>15</v>
      </c>
      <c r="S13" s="210">
        <v>30</v>
      </c>
      <c r="T13" s="210">
        <v>7</v>
      </c>
      <c r="U13" s="210">
        <v>5</v>
      </c>
      <c r="V13" s="495">
        <v>1.3189712024620797</v>
      </c>
      <c r="W13" s="210">
        <v>36</v>
      </c>
      <c r="X13" s="499">
        <v>3</v>
      </c>
      <c r="Y13" s="499">
        <v>16</v>
      </c>
      <c r="Z13" s="499">
        <v>28</v>
      </c>
      <c r="AA13" s="499">
        <v>10</v>
      </c>
      <c r="AB13" s="499">
        <v>5</v>
      </c>
      <c r="AC13" s="210">
        <v>1</v>
      </c>
      <c r="AD13" s="494">
        <v>36</v>
      </c>
      <c r="AE13" s="210">
        <v>3</v>
      </c>
      <c r="AF13" s="210">
        <v>15</v>
      </c>
      <c r="AG13" s="210">
        <v>28</v>
      </c>
      <c r="AH13" s="210">
        <v>10</v>
      </c>
      <c r="AI13" s="210">
        <v>5</v>
      </c>
      <c r="AJ13" s="210">
        <v>0.9523809523809524</v>
      </c>
      <c r="AK13" s="210">
        <v>36</v>
      </c>
      <c r="AL13" s="210">
        <v>3</v>
      </c>
      <c r="AM13" s="210">
        <v>17</v>
      </c>
      <c r="AN13" s="210">
        <v>30</v>
      </c>
      <c r="AO13" s="210">
        <v>9</v>
      </c>
      <c r="AP13" s="210">
        <v>5</v>
      </c>
      <c r="AQ13" s="495">
        <v>1</v>
      </c>
      <c r="AR13" s="503">
        <v>30</v>
      </c>
      <c r="AS13" s="180">
        <v>2</v>
      </c>
      <c r="AT13" s="180">
        <v>13</v>
      </c>
      <c r="AU13" s="211">
        <v>33</v>
      </c>
      <c r="AV13" s="212">
        <v>13</v>
      </c>
      <c r="AW13" s="212">
        <v>8</v>
      </c>
      <c r="AX13" s="212">
        <v>0.6802721088435374</v>
      </c>
      <c r="AY13" s="181">
        <v>34</v>
      </c>
      <c r="AZ13" s="180">
        <v>3</v>
      </c>
      <c r="BA13" s="180">
        <v>16</v>
      </c>
      <c r="BB13" s="211">
        <v>29</v>
      </c>
      <c r="BC13" s="212">
        <v>12</v>
      </c>
      <c r="BD13" s="212">
        <v>6</v>
      </c>
      <c r="BE13" s="504">
        <v>0.5320237364436259</v>
      </c>
    </row>
    <row r="14" spans="1:57" ht="12.75">
      <c r="A14" s="209" t="s">
        <v>84</v>
      </c>
      <c r="B14" s="494">
        <v>44</v>
      </c>
      <c r="C14" s="210">
        <v>3</v>
      </c>
      <c r="D14" s="210">
        <v>9</v>
      </c>
      <c r="E14" s="210">
        <v>34</v>
      </c>
      <c r="F14" s="210">
        <v>6</v>
      </c>
      <c r="G14" s="210">
        <v>3</v>
      </c>
      <c r="H14" s="495">
        <v>0</v>
      </c>
      <c r="I14" s="210">
        <v>44</v>
      </c>
      <c r="J14" s="210">
        <v>3</v>
      </c>
      <c r="K14" s="210">
        <v>10</v>
      </c>
      <c r="L14" s="210">
        <v>33</v>
      </c>
      <c r="M14" s="210">
        <v>6</v>
      </c>
      <c r="N14" s="210">
        <v>3</v>
      </c>
      <c r="O14" s="210">
        <v>0</v>
      </c>
      <c r="P14" s="494">
        <v>45</v>
      </c>
      <c r="Q14" s="210">
        <v>3</v>
      </c>
      <c r="R14" s="210">
        <v>9</v>
      </c>
      <c r="S14" s="210">
        <v>32</v>
      </c>
      <c r="T14" s="210">
        <v>7</v>
      </c>
      <c r="U14" s="210">
        <v>3</v>
      </c>
      <c r="V14" s="495">
        <v>0.9839291571006887</v>
      </c>
      <c r="W14" s="210">
        <v>46</v>
      </c>
      <c r="X14" s="499">
        <v>3</v>
      </c>
      <c r="Y14" s="499">
        <v>9</v>
      </c>
      <c r="Z14" s="499">
        <v>31</v>
      </c>
      <c r="AA14" s="499">
        <v>7</v>
      </c>
      <c r="AB14" s="499">
        <v>3</v>
      </c>
      <c r="AC14" s="210">
        <v>1</v>
      </c>
      <c r="AD14" s="494">
        <v>45</v>
      </c>
      <c r="AE14" s="210">
        <v>3</v>
      </c>
      <c r="AF14" s="210">
        <v>9</v>
      </c>
      <c r="AG14" s="210">
        <v>31</v>
      </c>
      <c r="AH14" s="210">
        <v>7</v>
      </c>
      <c r="AI14" s="210">
        <v>3</v>
      </c>
      <c r="AJ14" s="210">
        <v>0.8</v>
      </c>
      <c r="AK14" s="210">
        <v>45</v>
      </c>
      <c r="AL14" s="210">
        <v>3</v>
      </c>
      <c r="AM14" s="210">
        <v>10</v>
      </c>
      <c r="AN14" s="210">
        <v>31</v>
      </c>
      <c r="AO14" s="210">
        <v>7</v>
      </c>
      <c r="AP14" s="210">
        <v>3</v>
      </c>
      <c r="AQ14" s="495">
        <v>0</v>
      </c>
      <c r="AR14" s="503">
        <v>42</v>
      </c>
      <c r="AS14" s="180">
        <v>3</v>
      </c>
      <c r="AT14" s="180">
        <v>10</v>
      </c>
      <c r="AU14" s="211">
        <v>34</v>
      </c>
      <c r="AV14" s="212">
        <v>7</v>
      </c>
      <c r="AW14" s="212">
        <v>3</v>
      </c>
      <c r="AX14" s="212">
        <v>0.8158508158508158</v>
      </c>
      <c r="AY14" s="181">
        <v>45</v>
      </c>
      <c r="AZ14" s="180">
        <v>3</v>
      </c>
      <c r="BA14" s="180">
        <v>10</v>
      </c>
      <c r="BB14" s="211">
        <v>31</v>
      </c>
      <c r="BC14" s="212">
        <v>7</v>
      </c>
      <c r="BD14" s="212">
        <v>3</v>
      </c>
      <c r="BE14" s="504">
        <v>0.46831955922865015</v>
      </c>
    </row>
    <row r="15" spans="1:57" ht="12.75">
      <c r="A15" s="209" t="s">
        <v>157</v>
      </c>
      <c r="B15" s="494">
        <v>38</v>
      </c>
      <c r="C15" s="210">
        <v>2</v>
      </c>
      <c r="D15" s="210">
        <v>14</v>
      </c>
      <c r="E15" s="210">
        <v>33</v>
      </c>
      <c r="F15" s="210">
        <v>6</v>
      </c>
      <c r="G15" s="210">
        <v>7</v>
      </c>
      <c r="H15" s="495">
        <v>0</v>
      </c>
      <c r="I15" s="210">
        <v>34</v>
      </c>
      <c r="J15" s="210">
        <v>3</v>
      </c>
      <c r="K15" s="210">
        <v>18</v>
      </c>
      <c r="L15" s="210">
        <v>30</v>
      </c>
      <c r="M15" s="210">
        <v>8</v>
      </c>
      <c r="N15" s="210">
        <v>7</v>
      </c>
      <c r="O15" s="210">
        <v>1</v>
      </c>
      <c r="P15" s="494">
        <v>33</v>
      </c>
      <c r="Q15" s="210">
        <v>2</v>
      </c>
      <c r="R15" s="210">
        <v>12</v>
      </c>
      <c r="S15" s="210">
        <v>32</v>
      </c>
      <c r="T15" s="210">
        <v>11</v>
      </c>
      <c r="U15" s="210">
        <v>8</v>
      </c>
      <c r="V15" s="495">
        <v>1.1795543905635648</v>
      </c>
      <c r="W15" s="210">
        <v>34</v>
      </c>
      <c r="X15" s="499">
        <v>3</v>
      </c>
      <c r="Y15" s="499">
        <v>14</v>
      </c>
      <c r="Z15" s="499">
        <v>29</v>
      </c>
      <c r="AA15" s="499">
        <v>11</v>
      </c>
      <c r="AB15" s="499">
        <v>6</v>
      </c>
      <c r="AC15" s="210">
        <v>1</v>
      </c>
      <c r="AD15" s="494">
        <v>34</v>
      </c>
      <c r="AE15" s="210">
        <v>1</v>
      </c>
      <c r="AF15" s="210">
        <v>17</v>
      </c>
      <c r="AG15" s="210">
        <v>32</v>
      </c>
      <c r="AH15" s="210">
        <v>11</v>
      </c>
      <c r="AI15" s="210">
        <v>5</v>
      </c>
      <c r="AJ15" s="210">
        <v>0.45662100456621</v>
      </c>
      <c r="AK15" s="210">
        <v>34</v>
      </c>
      <c r="AL15" s="210">
        <v>3</v>
      </c>
      <c r="AM15" s="210">
        <v>17</v>
      </c>
      <c r="AN15" s="210">
        <v>31</v>
      </c>
      <c r="AO15" s="210">
        <v>10</v>
      </c>
      <c r="AP15" s="210">
        <v>5</v>
      </c>
      <c r="AQ15" s="495">
        <v>0</v>
      </c>
      <c r="AR15" s="503">
        <v>27</v>
      </c>
      <c r="AS15" s="180">
        <v>3</v>
      </c>
      <c r="AT15" s="180">
        <v>12</v>
      </c>
      <c r="AU15" s="211">
        <v>20</v>
      </c>
      <c r="AV15" s="212">
        <v>24</v>
      </c>
      <c r="AW15" s="212">
        <v>14</v>
      </c>
      <c r="AX15" s="212">
        <v>0.28653295128939826</v>
      </c>
      <c r="AY15" s="181">
        <v>29</v>
      </c>
      <c r="AZ15" s="180">
        <v>3</v>
      </c>
      <c r="BA15" s="180">
        <v>14</v>
      </c>
      <c r="BB15" s="211">
        <v>27</v>
      </c>
      <c r="BC15" s="212">
        <v>17</v>
      </c>
      <c r="BD15" s="212">
        <v>10</v>
      </c>
      <c r="BE15" s="504">
        <v>0.1953125</v>
      </c>
    </row>
    <row r="16" spans="1:57" ht="12.75">
      <c r="A16" s="209" t="s">
        <v>158</v>
      </c>
      <c r="B16" s="494">
        <v>45</v>
      </c>
      <c r="C16" s="210">
        <v>6</v>
      </c>
      <c r="D16" s="210">
        <v>10</v>
      </c>
      <c r="E16" s="210">
        <v>31</v>
      </c>
      <c r="F16" s="210">
        <v>5</v>
      </c>
      <c r="G16" s="210">
        <v>3</v>
      </c>
      <c r="H16" s="495">
        <v>0</v>
      </c>
      <c r="I16" s="210">
        <v>40</v>
      </c>
      <c r="J16" s="210">
        <v>2</v>
      </c>
      <c r="K16" s="210">
        <v>12</v>
      </c>
      <c r="L16" s="210">
        <v>31</v>
      </c>
      <c r="M16" s="210">
        <v>6</v>
      </c>
      <c r="N16" s="210">
        <v>8</v>
      </c>
      <c r="O16" s="210">
        <v>0</v>
      </c>
      <c r="P16" s="494">
        <v>40</v>
      </c>
      <c r="Q16" s="210">
        <v>5</v>
      </c>
      <c r="R16" s="210">
        <v>9</v>
      </c>
      <c r="S16" s="210">
        <v>30</v>
      </c>
      <c r="T16" s="210">
        <v>9</v>
      </c>
      <c r="U16" s="210">
        <v>5</v>
      </c>
      <c r="V16" s="495">
        <v>1.8691588785046727</v>
      </c>
      <c r="W16" s="210">
        <v>41</v>
      </c>
      <c r="X16" s="499">
        <v>3</v>
      </c>
      <c r="Y16" s="499">
        <v>9</v>
      </c>
      <c r="Z16" s="499">
        <v>31</v>
      </c>
      <c r="AA16" s="499">
        <v>11</v>
      </c>
      <c r="AB16" s="499">
        <v>3</v>
      </c>
      <c r="AC16" s="210">
        <v>1</v>
      </c>
      <c r="AD16" s="494">
        <v>43</v>
      </c>
      <c r="AE16" s="210">
        <v>3</v>
      </c>
      <c r="AF16" s="210">
        <v>7</v>
      </c>
      <c r="AG16" s="210">
        <v>32</v>
      </c>
      <c r="AH16" s="210">
        <v>11</v>
      </c>
      <c r="AI16" s="210">
        <v>5</v>
      </c>
      <c r="AJ16" s="210">
        <v>0</v>
      </c>
      <c r="AK16" s="210">
        <v>42</v>
      </c>
      <c r="AL16" s="210">
        <v>3</v>
      </c>
      <c r="AM16" s="210">
        <v>10</v>
      </c>
      <c r="AN16" s="210">
        <v>29</v>
      </c>
      <c r="AO16" s="210">
        <v>10</v>
      </c>
      <c r="AP16" s="210">
        <v>5</v>
      </c>
      <c r="AQ16" s="495">
        <v>0</v>
      </c>
      <c r="AR16" s="503">
        <v>34</v>
      </c>
      <c r="AS16" s="180">
        <v>6</v>
      </c>
      <c r="AT16" s="180">
        <v>8</v>
      </c>
      <c r="AU16" s="211">
        <v>37</v>
      </c>
      <c r="AV16" s="212">
        <v>11</v>
      </c>
      <c r="AW16" s="212">
        <v>3</v>
      </c>
      <c r="AX16" s="212">
        <v>1.9607843137254901</v>
      </c>
      <c r="AY16" s="181">
        <v>39</v>
      </c>
      <c r="AZ16" s="180">
        <v>3</v>
      </c>
      <c r="BA16" s="180">
        <v>8</v>
      </c>
      <c r="BB16" s="211">
        <v>33</v>
      </c>
      <c r="BC16" s="212">
        <v>11</v>
      </c>
      <c r="BD16" s="212">
        <v>4</v>
      </c>
      <c r="BE16" s="504">
        <v>0.8291873963515755</v>
      </c>
    </row>
    <row r="17" spans="1:57" ht="12.75">
      <c r="A17" s="209" t="s">
        <v>159</v>
      </c>
      <c r="B17" s="494">
        <v>45</v>
      </c>
      <c r="C17" s="210">
        <v>3</v>
      </c>
      <c r="D17" s="210">
        <v>8</v>
      </c>
      <c r="E17" s="210">
        <v>35</v>
      </c>
      <c r="F17" s="210">
        <v>4</v>
      </c>
      <c r="G17" s="210">
        <v>5</v>
      </c>
      <c r="H17" s="495">
        <v>1</v>
      </c>
      <c r="I17" s="210">
        <v>40</v>
      </c>
      <c r="J17" s="210">
        <v>2</v>
      </c>
      <c r="K17" s="210">
        <v>10</v>
      </c>
      <c r="L17" s="210">
        <v>32</v>
      </c>
      <c r="M17" s="210">
        <v>10</v>
      </c>
      <c r="N17" s="210">
        <v>5</v>
      </c>
      <c r="O17" s="210">
        <v>1</v>
      </c>
      <c r="P17" s="494">
        <v>39</v>
      </c>
      <c r="Q17" s="210">
        <v>2</v>
      </c>
      <c r="R17" s="210">
        <v>9</v>
      </c>
      <c r="S17" s="210">
        <v>39</v>
      </c>
      <c r="T17" s="210">
        <v>7</v>
      </c>
      <c r="U17" s="210">
        <v>3</v>
      </c>
      <c r="V17" s="495">
        <v>0.8004131164471986</v>
      </c>
      <c r="W17" s="210">
        <v>35</v>
      </c>
      <c r="X17" s="499">
        <v>2</v>
      </c>
      <c r="Y17" s="499">
        <v>8</v>
      </c>
      <c r="Z17" s="499">
        <v>40</v>
      </c>
      <c r="AA17" s="499">
        <v>10</v>
      </c>
      <c r="AB17" s="499">
        <v>3</v>
      </c>
      <c r="AC17" s="210">
        <v>1</v>
      </c>
      <c r="AD17" s="494">
        <v>45</v>
      </c>
      <c r="AE17" s="210">
        <v>1</v>
      </c>
      <c r="AF17" s="210">
        <v>8</v>
      </c>
      <c r="AG17" s="210">
        <v>33</v>
      </c>
      <c r="AH17" s="210">
        <v>8</v>
      </c>
      <c r="AI17" s="210">
        <v>4</v>
      </c>
      <c r="AJ17" s="210">
        <v>0.9186351706036745</v>
      </c>
      <c r="AK17" s="210">
        <v>33</v>
      </c>
      <c r="AL17" s="210">
        <v>1</v>
      </c>
      <c r="AM17" s="210">
        <v>8</v>
      </c>
      <c r="AN17" s="210">
        <v>42</v>
      </c>
      <c r="AO17" s="210">
        <v>13</v>
      </c>
      <c r="AP17" s="210">
        <v>3</v>
      </c>
      <c r="AQ17" s="495">
        <v>1</v>
      </c>
      <c r="AR17" s="503">
        <v>40</v>
      </c>
      <c r="AS17" s="180">
        <v>3</v>
      </c>
      <c r="AT17" s="180">
        <v>8</v>
      </c>
      <c r="AU17" s="211">
        <v>37</v>
      </c>
      <c r="AV17" s="212">
        <v>7</v>
      </c>
      <c r="AW17" s="212">
        <v>3</v>
      </c>
      <c r="AX17" s="212">
        <v>1.8425460636515913</v>
      </c>
      <c r="AY17" s="181">
        <v>43</v>
      </c>
      <c r="AZ17" s="180">
        <v>4</v>
      </c>
      <c r="BA17" s="180">
        <v>11</v>
      </c>
      <c r="BB17" s="211">
        <v>32</v>
      </c>
      <c r="BC17" s="212">
        <v>6</v>
      </c>
      <c r="BD17" s="212">
        <v>4</v>
      </c>
      <c r="BE17" s="504">
        <v>0.8601346297681376</v>
      </c>
    </row>
    <row r="18" spans="1:57" ht="12.75">
      <c r="A18" s="209" t="s">
        <v>160</v>
      </c>
      <c r="B18" s="494">
        <v>30</v>
      </c>
      <c r="C18" s="210">
        <v>19</v>
      </c>
      <c r="D18" s="210">
        <v>6</v>
      </c>
      <c r="E18" s="210">
        <v>29</v>
      </c>
      <c r="F18" s="210">
        <v>7</v>
      </c>
      <c r="G18" s="210">
        <v>2</v>
      </c>
      <c r="H18" s="495">
        <v>8</v>
      </c>
      <c r="I18" s="210">
        <v>32</v>
      </c>
      <c r="J18" s="210">
        <v>20</v>
      </c>
      <c r="K18" s="210">
        <v>7</v>
      </c>
      <c r="L18" s="210">
        <v>25</v>
      </c>
      <c r="M18" s="210">
        <v>5</v>
      </c>
      <c r="N18" s="210">
        <v>2</v>
      </c>
      <c r="O18" s="210">
        <v>9</v>
      </c>
      <c r="P18" s="494">
        <v>33</v>
      </c>
      <c r="Q18" s="210">
        <v>18</v>
      </c>
      <c r="R18" s="210">
        <v>6</v>
      </c>
      <c r="S18" s="210">
        <v>22</v>
      </c>
      <c r="T18" s="210">
        <v>6</v>
      </c>
      <c r="U18" s="210">
        <v>1</v>
      </c>
      <c r="V18" s="495">
        <v>14.128422488551106</v>
      </c>
      <c r="W18" s="210">
        <v>29</v>
      </c>
      <c r="X18" s="499">
        <v>18</v>
      </c>
      <c r="Y18" s="499">
        <v>6</v>
      </c>
      <c r="Z18" s="499">
        <v>26</v>
      </c>
      <c r="AA18" s="499">
        <v>8</v>
      </c>
      <c r="AB18" s="499">
        <v>2</v>
      </c>
      <c r="AC18" s="210">
        <v>11</v>
      </c>
      <c r="AD18" s="494">
        <v>30</v>
      </c>
      <c r="AE18" s="210">
        <v>21</v>
      </c>
      <c r="AF18" s="210">
        <v>6</v>
      </c>
      <c r="AG18" s="210">
        <v>21</v>
      </c>
      <c r="AH18" s="210">
        <v>9</v>
      </c>
      <c r="AI18" s="210">
        <v>2</v>
      </c>
      <c r="AJ18" s="210">
        <v>11.511833843181453</v>
      </c>
      <c r="AK18" s="210">
        <v>32</v>
      </c>
      <c r="AL18" s="210">
        <v>17</v>
      </c>
      <c r="AM18" s="210">
        <v>6</v>
      </c>
      <c r="AN18" s="210">
        <v>23</v>
      </c>
      <c r="AO18" s="210">
        <v>9</v>
      </c>
      <c r="AP18" s="210">
        <v>2</v>
      </c>
      <c r="AQ18" s="495">
        <v>11</v>
      </c>
      <c r="AR18" s="503">
        <v>33</v>
      </c>
      <c r="AS18" s="180">
        <v>16</v>
      </c>
      <c r="AT18" s="180">
        <v>6</v>
      </c>
      <c r="AU18" s="211">
        <v>24</v>
      </c>
      <c r="AV18" s="212">
        <v>8</v>
      </c>
      <c r="AW18" s="212">
        <v>2</v>
      </c>
      <c r="AX18" s="212">
        <v>10.099909173478656</v>
      </c>
      <c r="AY18" s="181">
        <v>35</v>
      </c>
      <c r="AZ18" s="180">
        <v>16</v>
      </c>
      <c r="BA18" s="180">
        <v>6</v>
      </c>
      <c r="BB18" s="211">
        <v>22</v>
      </c>
      <c r="BC18" s="212">
        <v>9</v>
      </c>
      <c r="BD18" s="212">
        <v>2</v>
      </c>
      <c r="BE18" s="504">
        <v>9.454265949269793</v>
      </c>
    </row>
    <row r="19" spans="1:57" ht="12.75">
      <c r="A19" s="209" t="s">
        <v>86</v>
      </c>
      <c r="B19" s="494">
        <v>16</v>
      </c>
      <c r="C19" s="210">
        <v>7</v>
      </c>
      <c r="D19" s="210">
        <v>1</v>
      </c>
      <c r="E19" s="210">
        <v>52</v>
      </c>
      <c r="F19" s="210">
        <v>23</v>
      </c>
      <c r="G19" s="210">
        <v>1</v>
      </c>
      <c r="H19" s="495">
        <v>0</v>
      </c>
      <c r="I19" s="210">
        <v>10</v>
      </c>
      <c r="J19" s="210">
        <v>0</v>
      </c>
      <c r="K19" s="210">
        <v>0</v>
      </c>
      <c r="L19" s="210">
        <v>81</v>
      </c>
      <c r="M19" s="210">
        <v>8</v>
      </c>
      <c r="N19" s="210">
        <v>0</v>
      </c>
      <c r="O19" s="210">
        <v>0</v>
      </c>
      <c r="P19" s="494">
        <v>11</v>
      </c>
      <c r="Q19" s="210">
        <v>1</v>
      </c>
      <c r="R19" s="210">
        <v>0</v>
      </c>
      <c r="S19" s="210">
        <v>71</v>
      </c>
      <c r="T19" s="210">
        <v>16</v>
      </c>
      <c r="U19" s="210">
        <v>1</v>
      </c>
      <c r="V19" s="495">
        <v>0.04965243296921549</v>
      </c>
      <c r="W19" s="210">
        <v>12</v>
      </c>
      <c r="X19" s="499">
        <v>1</v>
      </c>
      <c r="Y19" s="499">
        <v>7</v>
      </c>
      <c r="Z19" s="499">
        <v>60</v>
      </c>
      <c r="AA19" s="499">
        <v>21</v>
      </c>
      <c r="AB19" s="499">
        <v>0</v>
      </c>
      <c r="AC19" s="210">
        <v>0</v>
      </c>
      <c r="AD19" s="494">
        <v>56</v>
      </c>
      <c r="AE19" s="210">
        <v>0</v>
      </c>
      <c r="AF19" s="210">
        <v>0</v>
      </c>
      <c r="AG19" s="210">
        <v>31</v>
      </c>
      <c r="AH19" s="210">
        <v>13</v>
      </c>
      <c r="AI19" s="210">
        <v>0</v>
      </c>
      <c r="AJ19" s="210">
        <v>0.015087507543753773</v>
      </c>
      <c r="AK19" s="210">
        <v>37</v>
      </c>
      <c r="AL19" s="210">
        <v>0</v>
      </c>
      <c r="AM19" s="210">
        <v>0</v>
      </c>
      <c r="AN19" s="210">
        <v>43</v>
      </c>
      <c r="AO19" s="210">
        <v>19</v>
      </c>
      <c r="AP19" s="210">
        <v>0</v>
      </c>
      <c r="AQ19" s="495">
        <v>0</v>
      </c>
      <c r="AR19" s="503">
        <v>43</v>
      </c>
      <c r="AS19" s="180">
        <v>0</v>
      </c>
      <c r="AT19" s="180">
        <v>0</v>
      </c>
      <c r="AU19" s="211">
        <v>36</v>
      </c>
      <c r="AV19" s="212">
        <v>21</v>
      </c>
      <c r="AW19" s="212">
        <v>0</v>
      </c>
      <c r="AX19" s="212">
        <v>0.01339764201500536</v>
      </c>
      <c r="AY19" s="181">
        <v>27</v>
      </c>
      <c r="AZ19" s="180">
        <v>0</v>
      </c>
      <c r="BA19" s="180">
        <v>0</v>
      </c>
      <c r="BB19" s="211">
        <v>50</v>
      </c>
      <c r="BC19" s="212">
        <v>23</v>
      </c>
      <c r="BD19" s="212">
        <v>0</v>
      </c>
      <c r="BE19" s="504">
        <v>0.01218224640623731</v>
      </c>
    </row>
    <row r="20" spans="1:57" ht="12.75">
      <c r="A20" s="209" t="s">
        <v>93</v>
      </c>
      <c r="B20" s="494">
        <v>22</v>
      </c>
      <c r="C20" s="210">
        <v>11</v>
      </c>
      <c r="D20" s="210">
        <v>5</v>
      </c>
      <c r="E20" s="210">
        <v>45</v>
      </c>
      <c r="F20" s="210">
        <v>7</v>
      </c>
      <c r="G20" s="210">
        <v>1</v>
      </c>
      <c r="H20" s="495">
        <v>8</v>
      </c>
      <c r="I20" s="210">
        <v>26</v>
      </c>
      <c r="J20" s="210">
        <v>10</v>
      </c>
      <c r="K20" s="210">
        <v>5</v>
      </c>
      <c r="L20" s="210">
        <v>50</v>
      </c>
      <c r="M20" s="210">
        <v>5</v>
      </c>
      <c r="N20" s="210">
        <v>1</v>
      </c>
      <c r="O20" s="210">
        <v>2</v>
      </c>
      <c r="P20" s="494">
        <v>37</v>
      </c>
      <c r="Q20" s="210">
        <v>12</v>
      </c>
      <c r="R20" s="210">
        <v>11</v>
      </c>
      <c r="S20" s="210">
        <v>25</v>
      </c>
      <c r="T20" s="210">
        <v>6</v>
      </c>
      <c r="U20" s="210">
        <v>2</v>
      </c>
      <c r="V20" s="495">
        <v>6.280193236714976</v>
      </c>
      <c r="W20" s="210">
        <v>33</v>
      </c>
      <c r="X20" s="499">
        <v>13</v>
      </c>
      <c r="Y20" s="499">
        <v>22</v>
      </c>
      <c r="Z20" s="499">
        <v>20</v>
      </c>
      <c r="AA20" s="499">
        <v>6</v>
      </c>
      <c r="AB20" s="499">
        <v>2</v>
      </c>
      <c r="AC20" s="210">
        <v>5</v>
      </c>
      <c r="AD20" s="494">
        <v>29</v>
      </c>
      <c r="AE20" s="210">
        <v>18</v>
      </c>
      <c r="AF20" s="210">
        <v>12</v>
      </c>
      <c r="AG20" s="210">
        <v>24</v>
      </c>
      <c r="AH20" s="210">
        <v>10</v>
      </c>
      <c r="AI20" s="210">
        <v>3</v>
      </c>
      <c r="AJ20" s="210">
        <v>3.4965034965034967</v>
      </c>
      <c r="AK20" s="210">
        <v>32</v>
      </c>
      <c r="AL20" s="210">
        <v>15</v>
      </c>
      <c r="AM20" s="210">
        <v>11</v>
      </c>
      <c r="AN20" s="210">
        <v>27</v>
      </c>
      <c r="AO20" s="210">
        <v>8</v>
      </c>
      <c r="AP20" s="210">
        <v>2</v>
      </c>
      <c r="AQ20" s="495">
        <v>5</v>
      </c>
      <c r="AR20" s="503">
        <v>36</v>
      </c>
      <c r="AS20" s="180">
        <v>13</v>
      </c>
      <c r="AT20" s="180">
        <v>13</v>
      </c>
      <c r="AU20" s="211">
        <v>23</v>
      </c>
      <c r="AV20" s="212">
        <v>8</v>
      </c>
      <c r="AW20" s="212">
        <v>3</v>
      </c>
      <c r="AX20" s="212">
        <v>4.201680672268908</v>
      </c>
      <c r="AY20" s="181">
        <v>36</v>
      </c>
      <c r="AZ20" s="180">
        <v>15</v>
      </c>
      <c r="BA20" s="180">
        <v>10</v>
      </c>
      <c r="BB20" s="211">
        <v>21</v>
      </c>
      <c r="BC20" s="212">
        <v>10</v>
      </c>
      <c r="BD20" s="212">
        <v>2</v>
      </c>
      <c r="BE20" s="504">
        <v>5.64516129032258</v>
      </c>
    </row>
    <row r="21" spans="1:57" ht="12.75">
      <c r="A21" s="209" t="s">
        <v>97</v>
      </c>
      <c r="B21" s="494">
        <v>29</v>
      </c>
      <c r="C21" s="210">
        <v>19</v>
      </c>
      <c r="D21" s="210">
        <v>6</v>
      </c>
      <c r="E21" s="210">
        <v>31</v>
      </c>
      <c r="F21" s="210">
        <v>9</v>
      </c>
      <c r="G21" s="210">
        <v>3</v>
      </c>
      <c r="H21" s="495">
        <v>2</v>
      </c>
      <c r="I21" s="210">
        <v>34</v>
      </c>
      <c r="J21" s="210">
        <v>22</v>
      </c>
      <c r="K21" s="210">
        <v>8</v>
      </c>
      <c r="L21" s="210">
        <v>26</v>
      </c>
      <c r="M21" s="210">
        <v>6</v>
      </c>
      <c r="N21" s="210">
        <v>2</v>
      </c>
      <c r="O21" s="210">
        <v>2</v>
      </c>
      <c r="P21" s="494">
        <v>31</v>
      </c>
      <c r="Q21" s="210">
        <v>22</v>
      </c>
      <c r="R21" s="210">
        <v>6</v>
      </c>
      <c r="S21" s="210">
        <v>25</v>
      </c>
      <c r="T21" s="210">
        <v>7</v>
      </c>
      <c r="U21" s="210">
        <v>3</v>
      </c>
      <c r="V21" s="495">
        <v>4.993160054719562</v>
      </c>
      <c r="W21" s="210">
        <v>23</v>
      </c>
      <c r="X21" s="499">
        <v>16</v>
      </c>
      <c r="Y21" s="499">
        <v>7</v>
      </c>
      <c r="Z21" s="499">
        <v>28</v>
      </c>
      <c r="AA21" s="499">
        <v>5</v>
      </c>
      <c r="AB21" s="499">
        <v>2</v>
      </c>
      <c r="AC21" s="210">
        <v>5</v>
      </c>
      <c r="AD21" s="494">
        <v>32</v>
      </c>
      <c r="AE21" s="210">
        <v>21</v>
      </c>
      <c r="AF21" s="210">
        <v>7</v>
      </c>
      <c r="AG21" s="210">
        <v>24</v>
      </c>
      <c r="AH21" s="210">
        <v>9</v>
      </c>
      <c r="AI21" s="210">
        <v>2</v>
      </c>
      <c r="AJ21" s="210">
        <v>3.840796019900498</v>
      </c>
      <c r="AK21" s="210">
        <v>29</v>
      </c>
      <c r="AL21" s="210">
        <v>23</v>
      </c>
      <c r="AM21" s="210">
        <v>7</v>
      </c>
      <c r="AN21" s="210">
        <v>24</v>
      </c>
      <c r="AO21" s="210">
        <v>10</v>
      </c>
      <c r="AP21" s="210">
        <v>2</v>
      </c>
      <c r="AQ21" s="495">
        <v>5</v>
      </c>
      <c r="AR21" s="503">
        <v>35</v>
      </c>
      <c r="AS21" s="180">
        <v>22</v>
      </c>
      <c r="AT21" s="180">
        <v>6</v>
      </c>
      <c r="AU21" s="211">
        <v>18</v>
      </c>
      <c r="AV21" s="212">
        <v>7</v>
      </c>
      <c r="AW21" s="212">
        <v>2</v>
      </c>
      <c r="AX21" s="212">
        <v>10.92640413169787</v>
      </c>
      <c r="AY21" s="181">
        <v>30</v>
      </c>
      <c r="AZ21" s="180">
        <v>20</v>
      </c>
      <c r="BA21" s="180">
        <v>8</v>
      </c>
      <c r="BB21" s="211">
        <v>24</v>
      </c>
      <c r="BC21" s="212">
        <v>7</v>
      </c>
      <c r="BD21" s="212">
        <v>5</v>
      </c>
      <c r="BE21" s="504">
        <v>7.060080545738473</v>
      </c>
    </row>
    <row r="22" spans="1:57" ht="12.75">
      <c r="A22" s="213" t="s">
        <v>161</v>
      </c>
      <c r="B22" s="496">
        <v>29</v>
      </c>
      <c r="C22" s="214">
        <v>13</v>
      </c>
      <c r="D22" s="214">
        <v>7</v>
      </c>
      <c r="E22" s="214">
        <v>33</v>
      </c>
      <c r="F22" s="214">
        <v>11</v>
      </c>
      <c r="G22" s="214">
        <v>2</v>
      </c>
      <c r="H22" s="497">
        <v>4</v>
      </c>
      <c r="I22" s="214">
        <v>32</v>
      </c>
      <c r="J22" s="214">
        <v>13</v>
      </c>
      <c r="K22" s="214">
        <v>8</v>
      </c>
      <c r="L22" s="214">
        <v>33</v>
      </c>
      <c r="M22" s="214">
        <v>7</v>
      </c>
      <c r="N22" s="214">
        <v>2</v>
      </c>
      <c r="O22" s="214">
        <v>4</v>
      </c>
      <c r="P22" s="496">
        <v>31.08896408304254</v>
      </c>
      <c r="Q22" s="214">
        <v>12.569172746818936</v>
      </c>
      <c r="R22" s="214">
        <v>6.300007049451906</v>
      </c>
      <c r="S22" s="214">
        <v>32.156956046667375</v>
      </c>
      <c r="T22" s="214">
        <v>8.837809735293082</v>
      </c>
      <c r="U22" s="214">
        <v>2.01834619858306</v>
      </c>
      <c r="V22" s="497">
        <v>7.028744140143103</v>
      </c>
      <c r="W22" s="214">
        <v>29.269692398504628</v>
      </c>
      <c r="X22" s="500">
        <v>11.529727159441201</v>
      </c>
      <c r="Y22" s="500">
        <v>7</v>
      </c>
      <c r="Z22" s="500">
        <v>32.076801993834856</v>
      </c>
      <c r="AA22" s="500">
        <v>10.465173476749525</v>
      </c>
      <c r="AB22" s="500">
        <v>2.039745523709582</v>
      </c>
      <c r="AC22" s="214">
        <v>5.808109792090247</v>
      </c>
      <c r="AD22" s="496">
        <v>36.88106796116505</v>
      </c>
      <c r="AE22" s="214">
        <v>13.098127600554784</v>
      </c>
      <c r="AF22" s="214">
        <v>6.274271844660194</v>
      </c>
      <c r="AG22" s="214">
        <v>25</v>
      </c>
      <c r="AH22" s="214">
        <v>10.960471567267684</v>
      </c>
      <c r="AI22" s="214">
        <v>1.8585298196948683</v>
      </c>
      <c r="AJ22" s="214">
        <v>5.92753120665742</v>
      </c>
      <c r="AK22" s="214">
        <v>33</v>
      </c>
      <c r="AL22" s="214">
        <v>12</v>
      </c>
      <c r="AM22" s="214">
        <v>7</v>
      </c>
      <c r="AN22" s="214">
        <v>27</v>
      </c>
      <c r="AO22" s="214">
        <v>13</v>
      </c>
      <c r="AP22" s="214">
        <v>2</v>
      </c>
      <c r="AQ22" s="497">
        <v>6</v>
      </c>
      <c r="AR22" s="505">
        <v>35.62734479773202</v>
      </c>
      <c r="AS22" s="216">
        <v>9.691547693822466</v>
      </c>
      <c r="AT22" s="216">
        <v>6.029843651858013</v>
      </c>
      <c r="AU22" s="217">
        <v>26.99169877943199</v>
      </c>
      <c r="AV22" s="218">
        <v>12.969596143072978</v>
      </c>
      <c r="AW22" s="218">
        <v>1.9233707369243045</v>
      </c>
      <c r="AX22" s="218">
        <v>6.766598197158233</v>
      </c>
      <c r="AY22" s="215">
        <v>32.78322767999433</v>
      </c>
      <c r="AZ22" s="216">
        <v>11.09758472925594</v>
      </c>
      <c r="BA22" s="216">
        <v>7.1324857456528665</v>
      </c>
      <c r="BB22" s="217">
        <v>28.49098700286858</v>
      </c>
      <c r="BC22" s="218">
        <v>12.027216064029465</v>
      </c>
      <c r="BD22" s="218">
        <v>2.6220030456493255</v>
      </c>
      <c r="BE22" s="506">
        <v>5.846495732549492</v>
      </c>
    </row>
    <row r="23" spans="1:57" ht="12.75">
      <c r="A23" s="219" t="s">
        <v>44</v>
      </c>
      <c r="B23" s="204"/>
      <c r="C23" s="204"/>
      <c r="D23" s="204"/>
      <c r="E23" s="204"/>
      <c r="F23" s="204"/>
      <c r="G23" s="204"/>
      <c r="H23" s="204"/>
      <c r="I23" s="204"/>
      <c r="J23" s="204"/>
      <c r="K23" s="204"/>
      <c r="L23" s="204"/>
      <c r="M23" s="204"/>
      <c r="N23" s="204"/>
      <c r="O23" s="204"/>
      <c r="P23" s="204"/>
      <c r="Q23" s="204"/>
      <c r="R23" s="204"/>
      <c r="S23" s="204"/>
      <c r="T23" s="204"/>
      <c r="U23" s="204"/>
      <c r="V23" s="204"/>
      <c r="W23" s="204"/>
      <c r="X23" s="501"/>
      <c r="Y23" s="501"/>
      <c r="Z23" s="501"/>
      <c r="AA23" s="501"/>
      <c r="AB23" s="501"/>
      <c r="AC23" s="204"/>
      <c r="AD23" s="190"/>
      <c r="AE23" s="140"/>
      <c r="AF23" s="204"/>
      <c r="AG23" s="204"/>
      <c r="AH23" s="204"/>
      <c r="AI23" s="204"/>
      <c r="AJ23" s="204"/>
      <c r="AK23" s="204"/>
      <c r="AL23" s="204"/>
      <c r="AM23" s="204"/>
      <c r="AN23" s="204"/>
      <c r="AO23" s="204"/>
      <c r="AP23" s="204"/>
      <c r="AQ23" s="204"/>
      <c r="AR23" s="207"/>
      <c r="AS23" s="204"/>
      <c r="AT23" s="204"/>
      <c r="AU23" s="204"/>
      <c r="AV23" s="204"/>
      <c r="AW23" s="204"/>
      <c r="AX23" s="204"/>
      <c r="AY23" s="205"/>
      <c r="AZ23" s="205"/>
      <c r="BA23" s="205"/>
      <c r="BB23" s="205"/>
      <c r="BC23" s="205"/>
      <c r="BD23" s="205"/>
      <c r="BE23" s="205"/>
    </row>
    <row r="24" spans="1:57" ht="12.75">
      <c r="A24" s="157" t="s">
        <v>45</v>
      </c>
      <c r="B24" s="204"/>
      <c r="C24" s="204"/>
      <c r="D24" s="204"/>
      <c r="E24" s="204"/>
      <c r="F24" s="204"/>
      <c r="G24" s="204"/>
      <c r="H24" s="204"/>
      <c r="I24" s="204"/>
      <c r="J24" s="204"/>
      <c r="K24" s="204"/>
      <c r="L24" s="204"/>
      <c r="M24" s="204"/>
      <c r="N24" s="204"/>
      <c r="O24" s="204"/>
      <c r="P24" s="204"/>
      <c r="Q24" s="204"/>
      <c r="R24" s="204"/>
      <c r="S24" s="204"/>
      <c r="T24" s="204"/>
      <c r="U24" s="204"/>
      <c r="V24" s="204"/>
      <c r="W24" s="220"/>
      <c r="X24" s="501"/>
      <c r="Y24" s="501"/>
      <c r="Z24" s="501"/>
      <c r="AA24" s="501"/>
      <c r="AB24" s="501"/>
      <c r="AC24" s="204"/>
      <c r="AD24" s="204"/>
      <c r="AE24" s="204"/>
      <c r="AF24" s="204"/>
      <c r="AG24" s="204"/>
      <c r="AH24" s="204"/>
      <c r="AI24" s="204"/>
      <c r="AJ24" s="204"/>
      <c r="AK24" s="204"/>
      <c r="AL24" s="204"/>
      <c r="AM24" s="204"/>
      <c r="AN24" s="204"/>
      <c r="AO24" s="204"/>
      <c r="AP24" s="204"/>
      <c r="AQ24" s="204"/>
      <c r="AR24" s="221"/>
      <c r="AS24" s="204"/>
      <c r="AT24" s="204"/>
      <c r="AU24" s="204"/>
      <c r="AV24" s="204"/>
      <c r="AW24" s="204"/>
      <c r="AX24" s="204"/>
      <c r="AY24" s="204"/>
      <c r="AZ24" s="204"/>
      <c r="BA24" s="205"/>
      <c r="BB24" s="205"/>
      <c r="BC24" s="205"/>
      <c r="BD24" s="205"/>
      <c r="BE24" s="205"/>
    </row>
  </sheetData>
  <sheetProtection/>
  <mergeCells count="15">
    <mergeCell ref="W6:AC6"/>
    <mergeCell ref="B5:H5"/>
    <mergeCell ref="I5:O5"/>
    <mergeCell ref="P5:V5"/>
    <mergeCell ref="P6:V6"/>
    <mergeCell ref="A5:A7"/>
    <mergeCell ref="AR6:AX6"/>
    <mergeCell ref="W5:AC5"/>
    <mergeCell ref="AR5:BE5"/>
    <mergeCell ref="AY6:BE6"/>
    <mergeCell ref="AD6:AJ6"/>
    <mergeCell ref="AD5:AQ5"/>
    <mergeCell ref="AK6:AQ6"/>
    <mergeCell ref="I6:O6"/>
    <mergeCell ref="B6:H6"/>
  </mergeCells>
  <printOptions/>
  <pageMargins left="0.5905511811023623" right="0.5905511811023623" top="0.7874015748031497" bottom="0.7874015748031497" header="0.3937007874015748" footer="0.3937007874015748"/>
  <pageSetup fitToHeight="1" fitToWidth="1" horizontalDpi="600" verticalDpi="600" orientation="landscape" paperSize="9" scale="51" r:id="rId1"/>
  <headerFooter alignWithMargins="0">
    <oddHeader>&amp;CTribunal Statistics Quarterly
January to March 2013</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Goncalves</dc:creator>
  <cp:keywords/>
  <dc:description/>
  <cp:lastModifiedBy>Ann Poulter</cp:lastModifiedBy>
  <cp:lastPrinted>2013-06-19T10:11:01Z</cp:lastPrinted>
  <dcterms:created xsi:type="dcterms:W3CDTF">2013-06-14T13:50:33Z</dcterms:created>
  <dcterms:modified xsi:type="dcterms:W3CDTF">2013-07-16T13:41:21Z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