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5550" tabRatio="769" activeTab="5"/>
  </bookViews>
  <sheets>
    <sheet name="Table 1.1" sheetId="1" r:id="rId1"/>
    <sheet name="Table 1.1 a" sheetId="2" r:id="rId2"/>
    <sheet name="Table 1.1b" sheetId="3" r:id="rId3"/>
    <sheet name="Table 1.1c" sheetId="4" r:id="rId4"/>
    <sheet name="Table 1.2" sheetId="5" r:id="rId5"/>
    <sheet name="Table 1.2a " sheetId="6" r:id="rId6"/>
    <sheet name="Table 1.2b" sheetId="7" r:id="rId7"/>
    <sheet name="Table 1.2c" sheetId="8" r:id="rId8"/>
    <sheet name="Table 1.2d" sheetId="9" r:id="rId9"/>
    <sheet name="Table 1.2e" sheetId="10" r:id="rId10"/>
    <sheet name="Table 1.3" sheetId="11" r:id="rId11"/>
    <sheet name="Table 1.4"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ACCASELOADCHANGE">OFFSET('[12]TABLE 10'!$B$15,0,1,1,'[12]TABLE 10'!$D$1)</definedName>
    <definedName name="AACCASELOADRANGE">OFFSET('[12]TABLE 10'!$B$13,0,1,1,'[12]TABLE 10'!$D$1)</definedName>
    <definedName name="AACDISPOSALSAVERAGERANGE">OFFSET('[12]TABLE 10'!$B$9,0,1,1,'[12]TABLE 10'!$D$1)</definedName>
    <definedName name="AACDISPOSALSRANGE">OFFSET('[12]TABLE 10'!$B$5,0,1,1,'[12]TABLE 10'!$D$1)</definedName>
    <definedName name="AACRATIORANGE">OFFSET('[12]TABLE 10'!$B$11,0,1,1,'[12]TABLE 10'!$D$1)</definedName>
    <definedName name="AACRATIORANGE2">OFFSET('[12]TABLE 10'!$B$12,0,1,1,'[12]TABLE 10'!$D$1)</definedName>
    <definedName name="AACRECEIPTSAVERAGERANGE">OFFSET('[12]TABLE 10'!$B$7,0,1,1,'[12]TABLE 10'!$D$1)</definedName>
    <definedName name="AACRECEIPTSRANGE">OFFSET('[12]TABLE 10'!$B$3,0,1,1,'[12]TABLE 10'!$D$1)</definedName>
    <definedName name="AACTIMELINESSRANGE">OFFSET('[12]TABLE 10'!$B$17,0,1,1,'[12]TABLE 10'!$D$1)</definedName>
    <definedName name="AACTIMELINESSRANGE2">OFFSET('[12]TABLE 10'!$B$20,0,1,1,'[12]TABLE 10'!$D$1)</definedName>
    <definedName name="Accommodation">#REF!</definedName>
    <definedName name="ACTUALLOOKUP">'[13]TABLE 2'!$N$255:$O$284</definedName>
    <definedName name="ADJACTUALLOOKUP">'[11]MH data'!$S$232:$AD$238</definedName>
    <definedName name="AGEN">#REF!</definedName>
    <definedName name="agen1">#REF!</definedName>
    <definedName name="AIMB">#REF!</definedName>
    <definedName name="Albie"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OFFSET('[12]TABLE 10'!$B$119,0,1,1,'[12]TABLE 10'!$D$1)</definedName>
    <definedName name="ASTCASELOADRANGE">OFFSET('[12]TABLE 10'!$B$117,0,1,1,'[12]TABLE 10'!$D$1)</definedName>
    <definedName name="ASTDISPOSALSAVERAGERANGE">OFFSET('[12]TABLE 10'!$B$113,0,1,1,'[12]TABLE 10'!$D$105)</definedName>
    <definedName name="ASTDISPOSALSRANGE">OFFSET('[12]TABLE 10'!$B$109,0,1,1,'[12]TABLE 10'!$D$105)</definedName>
    <definedName name="ASTRATIORANGE">OFFSET('[12]TABLE 10'!$B$115,0,1,1,'[12]TABLE 10'!$D$1)</definedName>
    <definedName name="ASTRECEIPTSAVERAGERANGE">OFFSET('[12]TABLE 10'!$B$111,0,1,1,'[12]TABLE 10'!$D$105)</definedName>
    <definedName name="ASTRECEIPTSRANGE">OFFSET('[12]TABLE 10'!$B$107,0,1,1,'[12]TABLE 10'!$D$105)</definedName>
    <definedName name="ASTTIMELINESSRANGE">OFFSET('[12]TABLE 10'!$B$121,0,1,1,'[12]TABLE 10'!$D$1)</definedName>
    <definedName name="CCS_Team">#REF!</definedName>
    <definedName name="CHAMBERDAYSSALARIEDACTUALLOOKUP">'[11]MH data'!$S$216:$AD$217</definedName>
    <definedName name="CHAMBERDAYSSALARIEDMEDICALACTUALLOOKUP">'[11]MH data'!$S$224:$AD$225</definedName>
    <definedName name="CHAMBERDAYSSALARIEDMEDICALPROFILELOOKUP">'[11]MH data'!$E$224:$P$225</definedName>
    <definedName name="CHAMBERDAYSSALARIEDPROFILELOOKUP">'[11]MH data'!$E$216:$P$217</definedName>
    <definedName name="CICCASELOADCHANGE">OFFSET('[12]TABLE 10'!$B$222,0,1,1,'[12]TABLE 10'!$D$1)</definedName>
    <definedName name="CICCASELOADRANGE">OFFSET('[12]TABLE 10'!$B$220,0,1,1,'[12]TABLE 10'!$D$1)</definedName>
    <definedName name="CICDISPOSALSAVERAGERANGE">OFFSET('[12]TABLE 10'!$B$216,0,1,1,'[12]TABLE 10'!$D$1)</definedName>
    <definedName name="CICDISPOSALSRANGE">OFFSET('[12]TABLE 10'!$B$212,0,1,1,'[12]TABLE 10'!$D$1)</definedName>
    <definedName name="CICRATIORANGE">OFFSET('[12]TABLE 10'!$B$218,0,1,1,'[12]TABLE 10'!$D$1)</definedName>
    <definedName name="CICRECEIPTSAVERAGERANGE">OFFSET('[12]TABLE 10'!$B$214,0,1,1,'[12]TABLE 10'!$D$1)</definedName>
    <definedName name="CICRECEIPTSRANGE">OFFSET('[12]TABLE 10'!$B$210,0,1,1,'[12]TABLE 10'!$D$1)</definedName>
    <definedName name="CICTIMELINESSRANGE">OFFSET('[12]TABLE 10'!$B$224,0,1,1,'[12]TABLE 10'!$D$1)</definedName>
    <definedName name="Civil_and_Family">#REF!</definedName>
    <definedName name="Criminal_Court_Operations">#REF!</definedName>
    <definedName name="Customers">#REF!</definedName>
    <definedName name="Development_Training">#REF!</definedName>
    <definedName name="DISPOSALSFORECASTLOOKUP">'[13]TABLE 3'!$AJ$46:$AK$77</definedName>
    <definedName name="DISPOSALSLOOKUP">'[13]TABLE 2'!$N$189:$O$218</definedName>
    <definedName name="DISPOSALSPROFILE">'[13]TABLE 3'!$AD$46:$AE$77</definedName>
    <definedName name="DISPOSEDNONRESTRICTEDACTUALLOOKUP">'[11]MH data'!$S$176:$AD$177</definedName>
    <definedName name="DISPOSEDRESTRICTEDACTUALLOOKUP">'[11]MH data'!$S$184:$AD$185</definedName>
    <definedName name="DISPOSEDS2ACTUALLOOKUP">'[11]MH data'!$S$168:$AD$169</definedName>
    <definedName name="fg">'[8]Data'!$A$265:$D$267</definedName>
    <definedName name="FORECASTDISPOSALSPROFILE">'[13]TABLE 3'!$AL$46:$AM$77</definedName>
    <definedName name="FORECASTOUTSTANDINGLOOKUP">'[13]TABLE 3'!$AJ$179:$AK$202</definedName>
    <definedName name="FORECASTRECEIPTSLOOKUP">'[13]TABLE 3'!$AJ$153:$AK$176</definedName>
    <definedName name="FORECASTRECEIPTSPROFILE">'[13]TABLE 3'!$AL$153:$AM$176</definedName>
    <definedName name="FTICASELOADCHANGE">OFFSET('[12]TABLE 10'!$B$328,0,1,1,'[12]TABLE 10'!$D$1)</definedName>
    <definedName name="FTICASELOADRANGE">OFFSET('[12]TABLE 10'!$B$326,0,1,1,'[12]TABLE 10'!$D$1)</definedName>
    <definedName name="FTIDISPOSALSAVERAGERANGE">OFFSET('[12]TABLE 10'!$B$322,0,1,1,'[12]TABLE 10'!$D$1)</definedName>
    <definedName name="FTIDISPOSALSRANGE">OFFSET('[12]TABLE 10'!$B$318,0,1,1,'[12]TABLE 10'!$D$1)</definedName>
    <definedName name="FTIRATIORANGE">OFFSET('[12]TABLE 10'!$B$324,0,1,1,'[12]TABLE 10'!$D$1)</definedName>
    <definedName name="FTIRECEIPTSAVERAGERANGE">OFFSET('[12]TABLE 10'!$B$320,0,1,1,'[12]TABLE 10'!$D$1)</definedName>
    <definedName name="FTIRECEIPTSRANGE">OFFSET('[12]TABLE 10'!$B$316,0,1,1,'[12]TABLE 10'!$D$1)</definedName>
    <definedName name="FTITIMELINESSRANGE">OFFSET('[12]TABLE 10'!$B$330,0,1,1,'[12]TABLE 10'!$D$1)</definedName>
    <definedName name="GRPCASELOADCHANGE">OFFSET('[12]TABLE 10'!$B$434,0,1,1,'[12]TABLE 10'!$D$1)</definedName>
    <definedName name="GRPCASELOADRANGE">OFFSET('[12]TABLE 10'!$B$432,0,1,1,'[12]TABLE 10'!$D$1)</definedName>
    <definedName name="GRPDISPOSALSAVERAGERANGE">OFFSET('[12]TABLE 10'!$B$428,0,1,1,'[12]TABLE 10'!$D$1)</definedName>
    <definedName name="GRPDISPOSALSRANGE">OFFSET('[12]TABLE 10'!$B$424,0,1,1,'[12]TABLE 10'!$D$1)</definedName>
    <definedName name="GRPRATIORANGE">OFFSET('[12]TABLE 10'!$B$430,0,1,1,'[12]TABLE 10'!$D$1)</definedName>
    <definedName name="GRPRATIORANGE2">OFFSET('[12]TABLE 10'!$B$431,0,1,1,'[12]TABLE 10'!$D$1)</definedName>
    <definedName name="GRPRECEIPTSAVERAGERANGE">OFFSET('[12]TABLE 10'!$B$426,0,1,1,'[12]TABLE 10'!$D$1)</definedName>
    <definedName name="GRPRECEIPTSRANGE">OFFSET('[12]TABLE 10'!$B$422,0,1,1,'[12]TABLE 10'!$D$1)</definedName>
    <definedName name="GRPTIMELINESSRANGE">OFFSET('[12]TABLE 10'!$B$436,0,1,1,'[12]TABLE 10'!$D$1)</definedName>
    <definedName name="h">#REF!</definedName>
    <definedName name="Head_of_Training">#REF!</definedName>
    <definedName name="HEARDACTUALLOOKUP">'[11]MH data'!$S$156:$AD$157</definedName>
    <definedName name="HEARDPROFILELOOKUP">'[11]MH data'!$E$156:$P$157</definedName>
    <definedName name="HEARINGDAYSFEEACTUALLOOKUP">'[11]MH data'!$S$196:$AD$197</definedName>
    <definedName name="HEARINGDAYSFEEMEDICALACTUALLOOKUP">'[11]MH data'!$S$200:$AD$201</definedName>
    <definedName name="HEARINGDAYSFEEMEDICALPROFILELOOKUP">'[11]MH data'!$E$200:$P$201</definedName>
    <definedName name="HEARINGDAYSFEEMEMBERACTUALLOOKUP">'[11]MH data'!$S$204:$AD$205</definedName>
    <definedName name="HEARINGDAYSFEEMEMBERPROFILELOOKUP">'[11]MH data'!$E$204:$P$205</definedName>
    <definedName name="HEARINGDAYSFEEPROFILELOOKUP">'[11]MH data'!$E$196:$P$197</definedName>
    <definedName name="HEARINGDAYSSALARIEDACTUALLOOKUP">'[11]MH data'!$S$212:$AD$213</definedName>
    <definedName name="HEARINGDAYSSALARIEDMEDICALACTUALLOOKUP">'[11]MH data'!$S$220:$AD$221</definedName>
    <definedName name="HEARINGDAYSSALARIEDMEDICALPROFILELOOKUP">'[11]MH data'!$E$220:$P$221</definedName>
    <definedName name="HEARINGDAYSSALARIEDPROFILELOOKUP">'[11]MH data'!$E$212:$P$213</definedName>
    <definedName name="HEARINGSACTUALLOOKUP">'[11]MH data'!$S$249:$AD$251</definedName>
    <definedName name="Information_Services_Division">#REF!</definedName>
    <definedName name="INTARGETNONRESTRICTEDACTUALLOOKUP">'[11]MH data'!$S$180:$AD$181</definedName>
    <definedName name="INTARGETRESTRICTEDACTUALLOOKUP">'[11]MH data'!$S$188:$AD$189</definedName>
    <definedName name="INTARGETS2ACTUALLOOKUP">'[11]MH data'!$S$172:$AD$173</definedName>
    <definedName name="ITCASELOADCHANGE">OFFSET('[12]TABLE 10'!$B$538,0,1,1,'[12]TABLE 10'!$D$1)</definedName>
    <definedName name="ITCASELOADRANGE">OFFSET('[12]TABLE 10'!$B$536,0,1,1,'[12]TABLE 10'!$D$1)</definedName>
    <definedName name="ITDISPOSALSAVERAGERANGE">OFFSET('[12]TABLE 10'!$B$532,0,1,1,'[12]TABLE 10'!$D$1)</definedName>
    <definedName name="ITDISPOSALSRANGE">OFFSET('[12]TABLE 10'!$B$528,0,1,1,'[12]TABLE 10'!$D$1)</definedName>
    <definedName name="ITRATIORANGE">OFFSET('[12]TABLE 10'!$B$534,0,1,1,'[12]TABLE 10'!$D$1)</definedName>
    <definedName name="ITRATIORANGE2">OFFSET('[12]TABLE 10'!$B$535,0,1,1,'[12]TABLE 10'!$D$1)</definedName>
    <definedName name="ITRECEIPTSAVERAGERANGE">OFFSET('[12]TABLE 10'!$B$530,0,1,1,'[12]TABLE 10'!$D$1)</definedName>
    <definedName name="ITRECEIPTSRANGE">OFFSET('[12]TABLE 10'!$B$526,0,1,1,'[12]TABLE 10'!$D$1)</definedName>
    <definedName name="ITTIMELINESSRANGE">OFFSET('[12]TABLE 10'!$B$540,0,1,1,'[12]TABLE 10'!$D$1)</definedName>
    <definedName name="jhkjhkh">#REF!</definedName>
    <definedName name="kjhkjhk">#REF!</definedName>
    <definedName name="kjhkjhkjh">#REF!</definedName>
    <definedName name="kjhkjhkjlk">#REF!</definedName>
    <definedName name="LISTEDACTUALLOOKUP">'[11]MH data'!$S$228:$AD$229</definedName>
    <definedName name="LO">#REF!</definedName>
    <definedName name="MHCASELOADCHANGE">OFFSET('[14]MH PERFORMANCE REPORT CHARTS'!$B$15,0,1,1,'[14]MH PERFORMANCE REPORT CHARTS'!$D$1)</definedName>
    <definedName name="MHCASELOADRANGE">OFFSET('[14]MH PERFORMANCE REPORT CHARTS'!$B$13,0,1,1,'[14]MH PERFORMANCE REPORT CHARTS'!$D$1)</definedName>
    <definedName name="MHDISPOSALSAVERAGERANGE">OFFSET('[14]MH PERFORMANCE REPORT CHARTS'!$B$9,0,1,1,'[14]MH PERFORMANCE REPORT CHARTS'!$D$1)</definedName>
    <definedName name="MHDISPOSALSRANGE">OFFSET('[14]MH PERFORMANCE REPORT CHARTS'!$B$5,0,1,1,'[14]MH PERFORMANCE REPORT CHARTS'!$D$1)</definedName>
    <definedName name="MHRATIORANGE">OFFSET('[14]MH PERFORMANCE REPORT CHARTS'!$B$11,0,1,1,'[14]MH PERFORMANCE REPORT CHARTS'!$D$1)</definedName>
    <definedName name="MHRATIORANGE2">OFFSET('[14]MH PERFORMANCE REPORT CHARTS'!$B$12,0,1,1,'[14]MH PERFORMANCE REPORT CHARTS'!$D$1)</definedName>
    <definedName name="MHRECEIPTSAVERAGERANGE">OFFSET('[14]MH PERFORMANCE REPORT CHARTS'!$B$7,0,1,1,'[14]MH PERFORMANCE REPORT CHARTS'!$D$1)</definedName>
    <definedName name="MHRECEIPTSRANGE">OFFSET('[14]MH PERFORMANCE REPORT CHARTS'!$B$3,0,1,1,'[14]MH PERFORMANCE REPORT CHARTS'!$D$1)</definedName>
    <definedName name="MHTIMELINESSRANGE">OFFSET('[14]MH PERFORMANCE REPORT CHARTS'!$B$17,0,1,1,'[14]MH PERFORMANCE REPORT CHARTS'!$D$1)</definedName>
    <definedName name="MHTIMELINESSRANGE2">OFFSET('[14]MH PERFORMANCE REPORT CHARTS'!$B$20,0,1,1,'[14]MH PERFORMANCE REPORT CHARTS'!$D$1)</definedName>
    <definedName name="MHTIMELINESSRANGE3">OFFSET('[14]MH PERFORMANCE REPORT CHARTS'!$B$23,0,1,1,'[14]MH PERFORMANCE REPORT CHARTS'!$D$1)</definedName>
    <definedName name="MO">#REF!</definedName>
    <definedName name="MONTHSLOOKUP">'[12]TABLE 10'!$C$1119:$AL$1120</definedName>
    <definedName name="NAT_AVG">#REF!</definedName>
    <definedName name="NE">#REF!</definedName>
    <definedName name="new">#REF!</definedName>
    <definedName name="NO">#REF!</definedName>
    <definedName name="non_running">'[4]Sheet1'!$A$28:$K$48</definedName>
    <definedName name="NONRESTRICTED">'[10]Table 1.a'!$E$340:$P$345</definedName>
    <definedName name="NONRESTRICTEDYTD">'[10]Table 1.a'!$T$348:$W$353</definedName>
    <definedName name="oipoipoi">#REF!</definedName>
    <definedName name="old">#REF!</definedName>
    <definedName name="OTHERACTUALLOOKUP">'[11]MH data'!$S$160:$AD$161</definedName>
    <definedName name="OTHERPROFILELOOKUP">'[11]MH data'!$E$160:$P$161</definedName>
    <definedName name="OUTCOMEACTUALLOOKUP">'[11]MH data'!$S$254:$AD$257</definedName>
    <definedName name="OUTSTANDINGACTUALLOOKUP">'[11]MH data'!$S$164:$AD$165</definedName>
    <definedName name="OUTSTANDINGFORECASTPROFILE">'[13]TABLE 3'!$AL$179:$AM$202</definedName>
    <definedName name="OUTSTANDINGLOOKUP">'[13]TABLE 2'!$N$314:$O$338</definedName>
    <definedName name="OUTSTANDINGPROFILE">'[13]TABLE 3'!$AD$179:$AE$202</definedName>
    <definedName name="OUTSTANDINGPROFILELOOKUP">'[11]MH data'!$E$164:$P$165</definedName>
    <definedName name="PFI_Team">#REF!</definedName>
    <definedName name="PIFORECASTLOOKUP">'[13]TABLE 3'!$AJ$122:$AK$150</definedName>
    <definedName name="PILOOKUP">'[13]TABLE 2'!$N$155:$O$184</definedName>
    <definedName name="POSTACTUALLOOKUP">'[11]MH data'!$S$241:$AD$246</definedName>
    <definedName name="_xlnm.Print_Area" localSheetId="0">'Table 1.1'!$A$1:$K$88</definedName>
    <definedName name="_xlnm.Print_Area" localSheetId="1">'Table 1.1 a'!$A$1:$I$39</definedName>
    <definedName name="_xlnm.Print_Area" localSheetId="2">'Table 1.1b'!$A$1:$K$23</definedName>
    <definedName name="_xlnm.Print_Area" localSheetId="3">'Table 1.1c'!$A$1:$K$37</definedName>
    <definedName name="_xlnm.Print_Area" localSheetId="4">'Table 1.2'!$A$1:$K$88</definedName>
    <definedName name="_xlnm.Print_Area" localSheetId="5">'Table 1.2a '!$A$1:$AZ$92</definedName>
    <definedName name="_xlnm.Print_Area" localSheetId="6">'Table 1.2b'!$A$1:$K$14</definedName>
    <definedName name="_xlnm.Print_Area" localSheetId="7">'Table 1.2c'!$A$1:$K$42</definedName>
    <definedName name="_xlnm.Print_Area" localSheetId="8">'Table 1.2d'!$A$1:$AO$39</definedName>
    <definedName name="_xlnm.Print_Area" localSheetId="9">'Table 1.2e'!$A$1:$BD$14</definedName>
    <definedName name="_xlnm.Print_Area" localSheetId="10">'Table 1.3'!$A$1:$J$85</definedName>
    <definedName name="_xlnm.Print_Area" localSheetId="11">'Table 1.4'!$A$1:$M$122</definedName>
    <definedName name="PROF">#REF!</definedName>
    <definedName name="QUARTERLINK">'[10]Contents'!$B$100:$C$103</definedName>
    <definedName name="RECEIPTSACTUALLOOKUP">'[11]MH data'!$S$152:$AD$153</definedName>
    <definedName name="RECEIPTSLOOKUP">'[13]TABLE 2'!$N$287:$O$311</definedName>
    <definedName name="RECEIPTSPROFILE">'[13]TABLE 3'!$AD$153:$AE$176</definedName>
    <definedName name="RECEIPTSPROFILELOOKUP">'[11]MH data'!$E$152:$P$153</definedName>
    <definedName name="Resources">#REF!</definedName>
    <definedName name="RESTRICTED">'[10]Table 1.a'!$E$320:$P$327</definedName>
    <definedName name="RESTRICTEDYTD">'[10]Table 1.a'!$T$330:$W$337</definedName>
    <definedName name="RISK">'[2]Sheet2'!$B$23:$B$26</definedName>
    <definedName name="running">'[4]Sheet1'!$A$1:$K$26</definedName>
    <definedName name="SE">#REF!</definedName>
    <definedName name="SECTION2">'[10]Table 1.a'!$E$304:$P$309</definedName>
    <definedName name="SECTION2YTD">'[10]Table 1.a'!$T$312:$W$317</definedName>
    <definedName name="SENDCASELOADCHANGE">OFFSET('[12]TABLE 10'!$B$644,0,1,1,'[12]TABLE 10'!$D$1)</definedName>
    <definedName name="SENDCASELOADRANGE">OFFSET('[12]TABLE 10'!$B$642,0,1,1,'[12]TABLE 10'!$D$1)</definedName>
    <definedName name="SENDDISPOSALSAVERAGERANGE">OFFSET('[12]TABLE 10'!$B$638,0,1,1,'[12]TABLE 10'!$D$1)</definedName>
    <definedName name="SENDDISPOSALSRANGE">OFFSET('[12]TABLE 10'!$B$634,0,1,1,'[12]TABLE 10'!$D$1)</definedName>
    <definedName name="SENDRATIORANGE">OFFSET('[12]TABLE 10'!$B$640,0,1,1,'[12]TABLE 10'!$D$1)</definedName>
    <definedName name="SENDRATIORANGE2">OFFSET('[12]TABLE 10'!$B$641,0,1,1,'[12]TABLE 10'!$D$1)</definedName>
    <definedName name="SENDRECEIPTSAVERAGERANGE">OFFSET('[12]TABLE 10'!$B$636,0,1,1,'[12]TABLE 10'!$D$1)</definedName>
    <definedName name="SENDRECEIPTSRANGE">OFFSET('[12]TABLE 10'!$B$632,0,1,1,'[12]TABLE 10'!$D$1)</definedName>
    <definedName name="SENDTIMELINESSRANGE">OFFSET('[12]TABLE 10'!$B$646,0,1,1,'[12]TABLE 10'!$D$1)</definedName>
    <definedName name="TARGETLOOKUP">'[13]TABLE 2'!$N$222:$O$251</definedName>
    <definedName name="TAXCASELOADCHANGE">OFFSET('[12]TABLE 10'!$B$749,0,1,1,'[12]TABLE 10'!$D$1)</definedName>
    <definedName name="TAXCASELOADRANGE">OFFSET('[12]TABLE 10'!$B$747,0,1,1,'[12]TABLE 10'!$D$1)</definedName>
    <definedName name="TAXDISPOSALSAVERAGERANGE">OFFSET('[12]TABLE 10'!$B$743,0,1,1,'[12]TABLE 10'!$D$1)</definedName>
    <definedName name="TAXDISPOSALSRANGE">OFFSET('[12]TABLE 10'!$B$739,0,1,1,'[12]TABLE 10'!$D$1)</definedName>
    <definedName name="TAXRATIORANGE">OFFSET('[12]TABLE 10'!$B$745,0,1,1,'[12]TABLE 10'!$D$1)</definedName>
    <definedName name="TAXRATIORANGE2">OFFSET('[12]TABLE 10'!$B$746,0,1,1,'[12]TABLE 10'!$D$1)</definedName>
    <definedName name="TAXRECEIPTSAVERAGERANGE">OFFSET('[12]TABLE 10'!$B$741,0,1,1,'[12]TABLE 10'!$D$1)</definedName>
    <definedName name="TAXRECEIPTSRANGE">OFFSET('[12]TABLE 10'!$B$737,0,1,1,'[12]TABLE 10'!$D$1)</definedName>
    <definedName name="TAXTIMELINESSRANGE">OFFSET('[12]TABLE 10'!$B$751,0,1,1,'[12]TABLE 10'!$D$1)</definedName>
    <definedName name="TAXTIMELINESSRANGE2">OFFSET('[12]TABLE 10'!$B$753,0,1,1,'[12]TABLE 10'!$D$1)</definedName>
    <definedName name="TAXTIMELINESSRANGE3">OFFSET('[12]TABLE 10'!$B$755,0,1,1,'[12]TABLE 10'!$D$1)</definedName>
    <definedName name="tbl_Details">#REF!</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OFFSET('[12]TABLE 10'!$B$899,0,1,1,'[12]TABLE 10'!$D$1)</definedName>
    <definedName name="WPCASELOADRANGE">OFFSET('[12]TABLE 10'!$B$897,0,1,1,'[12]TABLE 10'!$D$1)</definedName>
    <definedName name="WPDISPOSALSAVERAGERANGE">OFFSET('[12]TABLE 10'!$B$893,0,1,1,'[12]TABLE 10'!$D$1)</definedName>
    <definedName name="WPDISPOSALSRANGE">OFFSET('[12]TABLE 10'!$B$889,0,1,1,'[12]TABLE 10'!$D$1)</definedName>
    <definedName name="WPRATIORANGE">OFFSET('[12]TABLE 10'!$B$895,0,1,1,'[12]TABLE 10'!$D$1)</definedName>
    <definedName name="WPRATIORANGE2">OFFSET('[12]TABLE 10'!$B$896,0,1,1,'[12]TABLE 10'!$D$1)</definedName>
    <definedName name="WPRECEIPTSAVERAGERANGE">OFFSET('[12]TABLE 10'!$B$891,0,1,1,'[12]TABLE 10'!$D$1)</definedName>
    <definedName name="WPRECEIPTSRANGE">OFFSET('[12]TABLE 10'!$B$887,0,1,1,'[12]TABLE 10'!$D$1)</definedName>
    <definedName name="WPTIMELINESSRANGE">OFFSET('[12]TABLE 10'!$B$901,0,1,1,'[12]TABLE 10'!$D$1)</definedName>
    <definedName name="wrn.Exec._.Summary."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9"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4"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5"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9"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0"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4"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5"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9"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0"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fullCalcOnLoad="1"/>
</workbook>
</file>

<file path=xl/sharedStrings.xml><?xml version="1.0" encoding="utf-8"?>
<sst xmlns="http://schemas.openxmlformats.org/spreadsheetml/2006/main" count="2136" uniqueCount="332">
  <si>
    <t>Number</t>
  </si>
  <si>
    <t>Q3</t>
  </si>
  <si>
    <t>Q1</t>
  </si>
  <si>
    <t>Q2</t>
  </si>
  <si>
    <t>Total</t>
  </si>
  <si>
    <t>Asylum</t>
  </si>
  <si>
    <t>Managed Migration</t>
  </si>
  <si>
    <t>Entry Clearance</t>
  </si>
  <si>
    <t>Family Visit Visa</t>
  </si>
  <si>
    <t>Singles</t>
  </si>
  <si>
    <t>Multiples</t>
  </si>
  <si>
    <t>Adjudicator to HM Land Registry</t>
  </si>
  <si>
    <t>Asylum Support</t>
  </si>
  <si>
    <t>Care Standards</t>
  </si>
  <si>
    <t>Claims Management Services</t>
  </si>
  <si>
    <t>Criminal Injuries Compensation</t>
  </si>
  <si>
    <t>Gambling Appeals</t>
  </si>
  <si>
    <t>Gender Recognition Panel</t>
  </si>
  <si>
    <t>Lands</t>
  </si>
  <si>
    <t>Mental Health</t>
  </si>
  <si>
    <t>Special Educational Needs and Disability</t>
  </si>
  <si>
    <t>Transport</t>
  </si>
  <si>
    <t>.. Not available</t>
  </si>
  <si>
    <t>Q4</t>
  </si>
  <si>
    <t>Employment</t>
  </si>
  <si>
    <t>Social Security and Child Support</t>
  </si>
  <si>
    <t>2007-08</t>
  </si>
  <si>
    <t>2009-10</t>
  </si>
  <si>
    <t>Others</t>
  </si>
  <si>
    <t>All</t>
  </si>
  <si>
    <t>Unfair dismissal</t>
  </si>
  <si>
    <t>Breach of contract</t>
  </si>
  <si>
    <t>Redundancy pay</t>
  </si>
  <si>
    <t>Sex discrimination</t>
  </si>
  <si>
    <t>Race discrimination</t>
  </si>
  <si>
    <t>Disability discrimination</t>
  </si>
  <si>
    <t>Religious belief discrimination</t>
  </si>
  <si>
    <t>Sexual orientation discrimination</t>
  </si>
  <si>
    <t>Age discrimination</t>
  </si>
  <si>
    <t>Working time</t>
  </si>
  <si>
    <t>Equal pay</t>
  </si>
  <si>
    <t>National minimum wage</t>
  </si>
  <si>
    <t>Total Claims Initially Rejected</t>
  </si>
  <si>
    <t>Unauthorised deductions (Formerly Wages Act)</t>
  </si>
  <si>
    <t>Written statement of terms and conditions</t>
  </si>
  <si>
    <t>Written statement of reasons for dismissal</t>
  </si>
  <si>
    <t>Written pay statement</t>
  </si>
  <si>
    <t>Transfer of an undertaking - failure to inform and consult</t>
  </si>
  <si>
    <t>Discrimination on grounds of Sexual Orientation</t>
  </si>
  <si>
    <t>Age Discrimination</t>
  </si>
  <si>
    <t>Percentage</t>
  </si>
  <si>
    <t>Benefit</t>
  </si>
  <si>
    <t>Attendance Allowance</t>
  </si>
  <si>
    <t>Bereavement Benefit</t>
  </si>
  <si>
    <t>Carer's Allowance</t>
  </si>
  <si>
    <t>Child Benefit Lone Parent</t>
  </si>
  <si>
    <t>COEG</t>
  </si>
  <si>
    <t>Compensation Recovery Unit</t>
  </si>
  <si>
    <t>Disability Living Allowance</t>
  </si>
  <si>
    <t>Disability Working Allowance</t>
  </si>
  <si>
    <t xml:space="preserve">Employment Support Allowance </t>
  </si>
  <si>
    <t>Health in Pregnancy Grant</t>
  </si>
  <si>
    <t>Incapacity Benefit</t>
  </si>
  <si>
    <t>Income Support</t>
  </si>
  <si>
    <t>Industrial Death Benefit</t>
  </si>
  <si>
    <t>Industrial Injuries Disablement Benefit</t>
  </si>
  <si>
    <t>Lookalikes</t>
  </si>
  <si>
    <t>Maternity Benefit/Allowances</t>
  </si>
  <si>
    <t>Others (Extinct/rare Benefits)</t>
  </si>
  <si>
    <t>Penalty Proceedings</t>
  </si>
  <si>
    <t>Pensions credit</t>
  </si>
  <si>
    <t>Retirement Pension</t>
  </si>
  <si>
    <t>Severe Disablement Benefit/Allowance</t>
  </si>
  <si>
    <t>Vaccine Damage Appeals</t>
  </si>
  <si>
    <t>PI Description</t>
  </si>
  <si>
    <t>Asylum cases, percentage promulgated in 6 weeks</t>
  </si>
  <si>
    <t>Managed migration cases, percentage promulgated within 8 weeks</t>
  </si>
  <si>
    <t>Family visitor cases, percentage promulgated within 10 weeks from receipt of the respondent's bundle</t>
  </si>
  <si>
    <t>Entry clearance cases, percentage promulgated within 10 weeks from receipt of the respondent's bundle</t>
  </si>
  <si>
    <t>The percentage of single accepted cases where hearing begins within 26 weeks of receipt</t>
  </si>
  <si>
    <t>The percentage of appeals where the first hearing takes place within 14 weeks of the receipt at SSCS</t>
  </si>
  <si>
    <t xml:space="preserve"> </t>
  </si>
  <si>
    <t>Adjudicator to HM Lands Registry</t>
  </si>
  <si>
    <t>The percentage of cases to be determined within 40 weeks of receipt</t>
  </si>
  <si>
    <t>The percentage of cases disposed of within 30 weeks of receipt</t>
  </si>
  <si>
    <t>The percentage of cases to be disposed of within 50 weeks of receipt</t>
  </si>
  <si>
    <t>The percentage of cases to be disposed of within 25 weeks of receipt</t>
  </si>
  <si>
    <t>The percentage of cases disposed of within 27 weeks of receipt</t>
  </si>
  <si>
    <t>The percentage of cases disposed of within 50 weeks of receipt</t>
  </si>
  <si>
    <t>The percentage of cases disposed of within 20 weeks of receipt</t>
  </si>
  <si>
    <t>The percentage of cases disposed of within 50 weeks of registration</t>
  </si>
  <si>
    <t>Section 2 (Mental Health Act 1983) cases that are listed for hearing within 7 days of receipt (statutory target)</t>
  </si>
  <si>
    <t>Special Commissioners (Income Tax)</t>
  </si>
  <si>
    <t>The percentage of cases disposed of within 22 weeks of receipt</t>
  </si>
  <si>
    <t>The percentage of cases disposed of within 16 weeks of receipt</t>
  </si>
  <si>
    <t>The percentage of Category 1 and 3 cases disposed of within 90 weeks of receipt</t>
  </si>
  <si>
    <t>The percentage of Category 2 cases disposed of within 35 weeks of receipt</t>
  </si>
  <si>
    <t>The percentage of all work disposed of within 30 weeks of receipt</t>
  </si>
  <si>
    <t xml:space="preserve"> The percentage of cases where the decision was issued within 16 weeks of receipt of reference</t>
  </si>
  <si>
    <t>The percentage of determinations (from hearing to judgement) issued within 4 weeks</t>
  </si>
  <si>
    <t>The percentage of applications dealt with in target time</t>
  </si>
  <si>
    <t>Deport and others</t>
  </si>
  <si>
    <t>2010-11</t>
  </si>
  <si>
    <t>2008-09</t>
  </si>
  <si>
    <t>-</t>
  </si>
  <si>
    <t>.</t>
  </si>
  <si>
    <t>Equal Pay</t>
  </si>
  <si>
    <t>Tax Credits</t>
  </si>
  <si>
    <t xml:space="preserve">Housing/Council Tax benefit </t>
  </si>
  <si>
    <t>Pensions Credit</t>
  </si>
  <si>
    <t>Social Fund</t>
  </si>
  <si>
    <t xml:space="preserve">Tax Credits </t>
  </si>
  <si>
    <t>..</t>
  </si>
  <si>
    <t>~</t>
  </si>
  <si>
    <t>Period</t>
  </si>
  <si>
    <t>Pre 04/2010</t>
  </si>
  <si>
    <t>Post 04/2010</t>
  </si>
  <si>
    <t>No Change</t>
  </si>
  <si>
    <t>Entry clearance, percentage within 30 weeks from receipt to promulgation</t>
  </si>
  <si>
    <t>Family visitor, percentage within 25 weeks from receipt to promulgation</t>
  </si>
  <si>
    <t>The percentage of appeals where the final outcome is promulgated within 16 weeks of the receipt at SSCS</t>
  </si>
  <si>
    <t>Cat 1</t>
  </si>
  <si>
    <t>Cat 2</t>
  </si>
  <si>
    <t>The percentage of non-restricted cases disposed of within 9 weeks of receipt</t>
  </si>
  <si>
    <t>The percentage of Restricted Patient cases disposed of within 17 weeks of receipt</t>
  </si>
  <si>
    <t>The percentage of claims served (accepted) within 5 days</t>
  </si>
  <si>
    <t>The percentage of standard/complex cases disposed of within 70 weeks of receipt</t>
  </si>
  <si>
    <t>The percentage of paper cases disposed of in 20 weeks</t>
  </si>
  <si>
    <t>The percentage of basic cases disposed of in 20 weeks</t>
  </si>
  <si>
    <t>The percentage of applications for Leave to Appeal to be disposed within 10 weeks of receipt</t>
  </si>
  <si>
    <t>Allowed</t>
  </si>
  <si>
    <t>Dismissed</t>
  </si>
  <si>
    <t>Withdrawn</t>
  </si>
  <si>
    <t xml:space="preserve">Table 1.2a Employment Tribunal Disposals by Jurisdiction </t>
  </si>
  <si>
    <t>Child Support Allowance</t>
  </si>
  <si>
    <t>No.</t>
  </si>
  <si>
    <t>%</t>
  </si>
  <si>
    <t>Job Seekers Allowance</t>
  </si>
  <si>
    <t>Home Responsibilities Protection</t>
  </si>
  <si>
    <t>Numbers/Percentage</t>
  </si>
  <si>
    <t xml:space="preserve">Upper Tribunal (Administrative Appeals Chamber) </t>
  </si>
  <si>
    <t xml:space="preserve">Upper Tribunal (Administrative Appeals Chamber </t>
  </si>
  <si>
    <t xml:space="preserve">Housing/Council Tax </t>
  </si>
  <si>
    <t>Credits (Other)</t>
  </si>
  <si>
    <t>Annual Total</t>
  </si>
  <si>
    <t xml:space="preserve">Q3 </t>
  </si>
  <si>
    <t xml:space="preserve">All </t>
  </si>
  <si>
    <t>Table 1.1 Tribunals Receipts by Jurisdiction</t>
  </si>
  <si>
    <t>Table 1.2 Tribunals Disposals by Jurisdiction</t>
  </si>
  <si>
    <t xml:space="preserve">2010-11 </t>
  </si>
  <si>
    <t>Information Rights</t>
  </si>
  <si>
    <r>
      <t xml:space="preserve">First Tier Tribunal (Immigration and Asylum Chamber) </t>
    </r>
    <r>
      <rPr>
        <b/>
        <vertAlign val="superscript"/>
        <sz val="10"/>
        <rFont val="Arial"/>
        <family val="2"/>
      </rPr>
      <t>1</t>
    </r>
  </si>
  <si>
    <t>Tribunals Overall</t>
  </si>
  <si>
    <r>
      <t xml:space="preserve">Total Claims Accepted </t>
    </r>
    <r>
      <rPr>
        <b/>
        <vertAlign val="superscript"/>
        <sz val="10"/>
        <rFont val="Arial"/>
        <family val="2"/>
      </rPr>
      <t>1</t>
    </r>
  </si>
  <si>
    <t xml:space="preserve">Unfair dismissal </t>
  </si>
  <si>
    <t xml:space="preserve">Jurisdiction </t>
  </si>
  <si>
    <t xml:space="preserve">Table 1.1c Social Security and Child Support Receipts by Benefit Type </t>
  </si>
  <si>
    <t xml:space="preserve">Employment Appeal </t>
  </si>
  <si>
    <t xml:space="preserve">Mental Health </t>
  </si>
  <si>
    <t xml:space="preserve">Gender Recognition Panel </t>
  </si>
  <si>
    <t xml:space="preserve"> Number</t>
  </si>
  <si>
    <r>
      <t xml:space="preserve">1 </t>
    </r>
    <r>
      <rPr>
        <sz val="8"/>
        <rFont val="Arial"/>
        <family val="2"/>
      </rPr>
      <t>Excludes a small proportion of cases due to a change of computer system during the year.</t>
    </r>
  </si>
  <si>
    <r>
      <t>Asylum</t>
    </r>
    <r>
      <rPr>
        <vertAlign val="superscript"/>
        <sz val="10"/>
        <rFont val="Arial"/>
        <family val="0"/>
      </rPr>
      <t xml:space="preserve"> </t>
    </r>
  </si>
  <si>
    <t>First Tier Tribunal (Immigration and Asylum Chamber)</t>
  </si>
  <si>
    <t xml:space="preserve">Family Visit Visa </t>
  </si>
  <si>
    <t xml:space="preserve">Table 1.2c Social Security and Child Support Disposals by Benefit Type </t>
  </si>
  <si>
    <t xml:space="preserve">Table 1.2d Social Security and Child Support Outcomes by Benefit Type </t>
  </si>
  <si>
    <t>Number/Percentage</t>
  </si>
  <si>
    <r>
      <t>Cleared at Hearing</t>
    </r>
    <r>
      <rPr>
        <b/>
        <vertAlign val="superscript"/>
        <sz val="10"/>
        <rFont val="Arial"/>
        <family val="2"/>
      </rPr>
      <t>1</t>
    </r>
  </si>
  <si>
    <r>
      <t>Decision In Favour</t>
    </r>
    <r>
      <rPr>
        <b/>
        <vertAlign val="superscript"/>
        <sz val="10"/>
        <rFont val="Arial"/>
        <family val="2"/>
      </rPr>
      <t>2</t>
    </r>
  </si>
  <si>
    <r>
      <t>Decision Upheld</t>
    </r>
    <r>
      <rPr>
        <b/>
        <vertAlign val="superscript"/>
        <sz val="10"/>
        <rFont val="Arial"/>
        <family val="2"/>
      </rPr>
      <t>3</t>
    </r>
  </si>
  <si>
    <t xml:space="preserve">Tribunals </t>
  </si>
  <si>
    <t>2011-12</t>
  </si>
  <si>
    <t>TRIBUNALS OVERALL PI</t>
  </si>
  <si>
    <t>Employment Appeal</t>
  </si>
  <si>
    <t>The percentage of cases disposed of within 30 weeks</t>
  </si>
  <si>
    <t xml:space="preserve">Table 1.4 Tribunals Performance Indicators by Jurisdiction (continued) </t>
  </si>
  <si>
    <t>The percentage of cases disposed of in 24 weeks of registration</t>
  </si>
  <si>
    <t>The percentage of cases disposed of in 70 weeks of registration</t>
  </si>
  <si>
    <t>The percentage of appeals to be held and determined within 16 weeks of receipt.</t>
  </si>
  <si>
    <t>The percentage of appeals disposed of within 20 weeks of receipt</t>
  </si>
  <si>
    <r>
      <t xml:space="preserve">The percentage of cases disposed </t>
    </r>
    <r>
      <rPr>
        <vertAlign val="superscript"/>
        <sz val="10"/>
        <rFont val="Arial"/>
        <family val="0"/>
      </rPr>
      <t xml:space="preserve">3 </t>
    </r>
    <r>
      <rPr>
        <sz val="10"/>
        <rFont val="Arial"/>
        <family val="0"/>
      </rPr>
      <t>of within 70 weeks of receipt</t>
    </r>
  </si>
  <si>
    <r>
      <t xml:space="preserve">The percentage of cases to be determined </t>
    </r>
    <r>
      <rPr>
        <vertAlign val="superscript"/>
        <sz val="10"/>
        <rFont val="Arial"/>
        <family val="0"/>
      </rPr>
      <t>4</t>
    </r>
    <r>
      <rPr>
        <sz val="10"/>
        <rFont val="Arial"/>
        <family val="0"/>
      </rPr>
      <t xml:space="preserve"> within 12 working days of receipt</t>
    </r>
  </si>
  <si>
    <t>Oh the total, those that were resubmitted and subsequently accepted</t>
  </si>
  <si>
    <t>Oh the total, those that were resubmitted and not accepted or never resubmitted</t>
  </si>
  <si>
    <t>Redundancy – failure to inform and consult</t>
  </si>
  <si>
    <t xml:space="preserve">Discrimination on grounds of Religion or Belief </t>
  </si>
  <si>
    <r>
      <t>Singles</t>
    </r>
    <r>
      <rPr>
        <vertAlign val="superscript"/>
        <sz val="10"/>
        <rFont val="Arial"/>
        <family val="0"/>
      </rPr>
      <t xml:space="preserve"> </t>
    </r>
  </si>
  <si>
    <t>Financial Services and Markets &amp; Pensions Regulator</t>
  </si>
  <si>
    <t>The percentage of receipts heard or otherwise disposed of within 10 weeks of receipt (Rent Assessment Committee)</t>
  </si>
  <si>
    <t>The percentage of receipts heard or otherwise disposed of within 20 weeks of receipt (Land Valuation Tribunal)</t>
  </si>
  <si>
    <t>The percentage of receipts heard or otherwise disposed of within 9 weeks of receipt (Right to Buy)</t>
  </si>
  <si>
    <t>The percentage of receipts heard or otherwise disposed of within 20 weeks of receipt (Housing Act 2004)</t>
  </si>
  <si>
    <t>The percentage of receipts heard or otherwise disposed of within 15 weeks of receipt (Park Homes)</t>
  </si>
  <si>
    <t>Table 1.4 Tribunals  Timeliness Measures by Jurisdiction</t>
  </si>
  <si>
    <r>
      <t>Cleared at Hearing</t>
    </r>
    <r>
      <rPr>
        <b/>
        <vertAlign val="superscript"/>
        <sz val="10"/>
        <rFont val="Arial"/>
        <family val="2"/>
      </rPr>
      <t>2</t>
    </r>
  </si>
  <si>
    <r>
      <t>Decision In Favour</t>
    </r>
    <r>
      <rPr>
        <b/>
        <vertAlign val="superscript"/>
        <sz val="10"/>
        <rFont val="Arial"/>
        <family val="2"/>
      </rPr>
      <t>3</t>
    </r>
  </si>
  <si>
    <r>
      <t>Decision Upheld</t>
    </r>
    <r>
      <rPr>
        <b/>
        <vertAlign val="superscript"/>
        <sz val="10"/>
        <rFont val="Arial"/>
        <family val="2"/>
      </rPr>
      <t>4</t>
    </r>
  </si>
  <si>
    <t/>
  </si>
  <si>
    <t>Pensions Regulator</t>
  </si>
  <si>
    <r>
      <t>Table 1.3 Tribunals Caseload Outstanding</t>
    </r>
    <r>
      <rPr>
        <b/>
        <i/>
        <sz val="12"/>
        <rFont val="Arial"/>
        <family val="2"/>
      </rPr>
      <t xml:space="preserve"> by Jurisdiction</t>
    </r>
  </si>
  <si>
    <r>
      <t xml:space="preserve">Receipt in IA to promulgation </t>
    </r>
    <r>
      <rPr>
        <vertAlign val="superscript"/>
        <sz val="10"/>
        <rFont val="Arial"/>
        <family val="2"/>
      </rPr>
      <t>2</t>
    </r>
    <r>
      <rPr>
        <sz val="10"/>
        <rFont val="Arial"/>
        <family val="2"/>
      </rPr>
      <t xml:space="preserve"> by an immigration judge (all cases)</t>
    </r>
  </si>
  <si>
    <t>The percentage of cases disposed of within 32 weeks</t>
  </si>
  <si>
    <t xml:space="preserve">The percentage of appeals where the first substantive hearing takes place within 26 weeks of registration. </t>
  </si>
  <si>
    <t>Description of Measure</t>
  </si>
  <si>
    <t>RULES</t>
  </si>
  <si>
    <t>IF &gt;= 1,000 ROUND TO NEAREST MULTIPLE OF 100</t>
  </si>
  <si>
    <t>IF&gt;=100,&lt;1,000 ROUND TO NEAREST MULTIPLE OF 10</t>
  </si>
  <si>
    <t>IF&lt; 100 USE UNIT VALUE</t>
  </si>
  <si>
    <t xml:space="preserve"> . = NOT APPLICABLE</t>
  </si>
  <si>
    <t xml:space="preserve"> .. = NOT AVAILABLE</t>
  </si>
  <si>
    <t>- = SMALL VALUE (&lt;5)</t>
  </si>
  <si>
    <t>0 = NIL</t>
  </si>
  <si>
    <t>FACTORS</t>
  </si>
  <si>
    <t>ROUNDING RULES</t>
  </si>
  <si>
    <t>Quarter 4</t>
  </si>
  <si>
    <r>
      <t>Decision In Favour</t>
    </r>
    <r>
      <rPr>
        <b/>
        <vertAlign val="superscript"/>
        <sz val="10"/>
        <rFont val="Arial"/>
        <family val="2"/>
      </rPr>
      <t>3</t>
    </r>
  </si>
  <si>
    <r>
      <t>Decision Upheld</t>
    </r>
    <r>
      <rPr>
        <b/>
        <vertAlign val="superscript"/>
        <sz val="10"/>
        <rFont val="Arial"/>
        <family val="2"/>
      </rPr>
      <t>4</t>
    </r>
  </si>
  <si>
    <r>
      <t>Cleared at Hearing</t>
    </r>
    <r>
      <rPr>
        <b/>
        <vertAlign val="superscript"/>
        <sz val="10"/>
        <rFont val="Arial"/>
        <family val="2"/>
      </rPr>
      <t>2</t>
    </r>
  </si>
  <si>
    <t>Figures may not add to totals because of rounding</t>
  </si>
  <si>
    <t xml:space="preserve"> - Small Value</t>
  </si>
  <si>
    <t>2007-8</t>
  </si>
  <si>
    <t>2008-9</t>
  </si>
  <si>
    <t xml:space="preserve">Special Commissioners (Income Tax) </t>
  </si>
  <si>
    <t xml:space="preserve">VAT &amp; Duties </t>
  </si>
  <si>
    <t xml:space="preserve"> . Not applicable  </t>
  </si>
  <si>
    <t xml:space="preserve"> 0   Nil</t>
  </si>
  <si>
    <t>(r)  Revised data</t>
  </si>
  <si>
    <t>(p) Provisional data</t>
  </si>
  <si>
    <r>
      <t>1</t>
    </r>
    <r>
      <rPr>
        <sz val="8"/>
        <rFont val="Arial"/>
        <family val="2"/>
      </rPr>
      <t xml:space="preserve"> The Tribunals Service Immigration and Asylum (IA), consisting of 'First Tier Tribunal Immigration and Asylum Chamber' and 'Upper Tribunal Immigration and Asylum Chamber’ (FTTIAC and UTIAC), replaced the Asylum and Immigration Tribunal (AIT) on 15 February 2010.  Figures for 2010-11 relate to appeals dealt with by Immigration Judges at the FTTIAC.  Figures for 2009-10 relate to appeals dealt with by Immigration Judges at the AIT or FTTIAC. Figures for 2008-09 relate to appeals dealt with by Immigration Judges in AIT. </t>
    </r>
  </si>
  <si>
    <t xml:space="preserve">VAT and Duties </t>
  </si>
  <si>
    <t>Source: Tribunals Quarterly and Annual Reconciled Returns</t>
  </si>
  <si>
    <r>
      <t xml:space="preserve">Receipt/Bundle Receipt in AIT/TSIA to promulgation </t>
    </r>
    <r>
      <rPr>
        <vertAlign val="superscript"/>
        <sz val="10"/>
        <rFont val="Arial"/>
        <family val="2"/>
      </rPr>
      <t>2</t>
    </r>
    <r>
      <rPr>
        <sz val="10"/>
        <rFont val="Arial"/>
        <family val="2"/>
      </rPr>
      <t xml:space="preserve"> by an Immigration Judge (all cases)</t>
    </r>
  </si>
  <si>
    <t>The percentage of cases disposed of within 6 months of being ready to list</t>
  </si>
  <si>
    <t>The percentage of cases where a decision was issued within 16 weeks of receipt of the reference</t>
  </si>
  <si>
    <t xml:space="preserve">1 The Tribunals Service Immigration and Asylum (IA), consisting of 'First Tier Tribunal Immigration and Asylum Chamber' and 'Upper Tribunal Immigration and Asylum Chamber’ (FTTIAC and UTIAC), replaced the Asylum and Immigration Tribunal (AIT) on 15 February 2010.  Figures for 2010-11 relate to appeals dealt with by Immigration Judges at the FTTIAC.  Figures for 2009-10 relate to appeals dealt with by Immigration Judges at the AIT or FTTIAC. Figures for 2008-09 relate to appeals dealt with by Immigration Judges in AIT. </t>
  </si>
  <si>
    <r>
      <t xml:space="preserve">1 </t>
    </r>
    <r>
      <rPr>
        <sz val="9"/>
        <rFont val="Arial"/>
        <family val="2"/>
      </rPr>
      <t>Details of those Tribunals that have become part of HMCTS or changed name are detailed in the Data Quality and Sources section of this publication</t>
    </r>
  </si>
  <si>
    <r>
      <t xml:space="preserve">Gangmasters Licensing Appeals </t>
    </r>
    <r>
      <rPr>
        <b/>
        <vertAlign val="superscript"/>
        <sz val="10"/>
        <rFont val="Arial"/>
        <family val="2"/>
      </rPr>
      <t>1</t>
    </r>
  </si>
  <si>
    <r>
      <t xml:space="preserve">Local Government Standards in England </t>
    </r>
    <r>
      <rPr>
        <b/>
        <vertAlign val="superscript"/>
        <sz val="10"/>
        <rFont val="Arial"/>
        <family val="2"/>
      </rPr>
      <t>1</t>
    </r>
  </si>
  <si>
    <r>
      <t xml:space="preserve">Primary Health Lists </t>
    </r>
    <r>
      <rPr>
        <b/>
        <vertAlign val="superscript"/>
        <sz val="10"/>
        <rFont val="Arial"/>
        <family val="2"/>
      </rPr>
      <t>1</t>
    </r>
  </si>
  <si>
    <t>2 Details of those Tribunals that have become part of HMCTS or changed name are detailed in the Data Quality and Sources section of this publication</t>
  </si>
  <si>
    <r>
      <t xml:space="preserve">Gangmasters Licensing Appeals </t>
    </r>
    <r>
      <rPr>
        <b/>
        <vertAlign val="superscript"/>
        <sz val="10"/>
        <rFont val="Arial"/>
        <family val="2"/>
      </rPr>
      <t>2</t>
    </r>
  </si>
  <si>
    <r>
      <t xml:space="preserve">Local Government Standards in England </t>
    </r>
    <r>
      <rPr>
        <b/>
        <vertAlign val="superscript"/>
        <sz val="10"/>
        <rFont val="Arial"/>
        <family val="2"/>
      </rPr>
      <t>2</t>
    </r>
  </si>
  <si>
    <r>
      <t xml:space="preserve">Primary Health Lists </t>
    </r>
    <r>
      <rPr>
        <b/>
        <vertAlign val="superscript"/>
        <sz val="10"/>
        <rFont val="Arial"/>
        <family val="2"/>
      </rPr>
      <t>2</t>
    </r>
  </si>
  <si>
    <t>1 Details of those Tribunals that have become part of HMCTS or changed name are detailed in the Data Quality and Sources section of this publication</t>
  </si>
  <si>
    <r>
      <t xml:space="preserve">Primary Health Lists </t>
    </r>
    <r>
      <rPr>
        <b/>
        <vertAlign val="superscript"/>
        <sz val="10"/>
        <rFont val="Arial"/>
        <family val="2"/>
      </rPr>
      <t xml:space="preserve">1 </t>
    </r>
  </si>
  <si>
    <r>
      <t xml:space="preserve">Estate Agents Appeals </t>
    </r>
    <r>
      <rPr>
        <b/>
        <vertAlign val="superscript"/>
        <sz val="8"/>
        <rFont val="Arial"/>
        <family val="2"/>
      </rPr>
      <t>1</t>
    </r>
  </si>
  <si>
    <r>
      <t xml:space="preserve">Gangmasters Licensing Appeals </t>
    </r>
    <r>
      <rPr>
        <b/>
        <vertAlign val="superscript"/>
        <sz val="8"/>
        <rFont val="Arial"/>
        <family val="2"/>
      </rPr>
      <t>1</t>
    </r>
  </si>
  <si>
    <r>
      <t xml:space="preserve">Local Government Standards in England </t>
    </r>
    <r>
      <rPr>
        <b/>
        <vertAlign val="superscript"/>
        <sz val="8"/>
        <rFont val="Arial"/>
        <family val="2"/>
      </rPr>
      <t>1</t>
    </r>
  </si>
  <si>
    <r>
      <t xml:space="preserve">Primary Health Lists </t>
    </r>
    <r>
      <rPr>
        <b/>
        <vertAlign val="superscript"/>
        <sz val="8"/>
        <rFont val="Arial"/>
        <family val="2"/>
      </rPr>
      <t xml:space="preserve">1 </t>
    </r>
  </si>
  <si>
    <r>
      <t xml:space="preserve">Alternative Business Structures </t>
    </r>
    <r>
      <rPr>
        <b/>
        <vertAlign val="superscript"/>
        <sz val="10"/>
        <rFont val="Arial"/>
        <family val="2"/>
      </rPr>
      <t>2</t>
    </r>
  </si>
  <si>
    <r>
      <t xml:space="preserve">Charity </t>
    </r>
    <r>
      <rPr>
        <b/>
        <vertAlign val="superscript"/>
        <sz val="10"/>
        <rFont val="Arial"/>
        <family val="2"/>
      </rPr>
      <t>2</t>
    </r>
  </si>
  <si>
    <r>
      <t xml:space="preserve">Consumer Credit </t>
    </r>
    <r>
      <rPr>
        <b/>
        <vertAlign val="superscript"/>
        <sz val="10"/>
        <rFont val="Arial"/>
        <family val="2"/>
      </rPr>
      <t>2</t>
    </r>
  </si>
  <si>
    <r>
      <t xml:space="preserve">Environment </t>
    </r>
    <r>
      <rPr>
        <b/>
        <vertAlign val="superscript"/>
        <sz val="10"/>
        <rFont val="Arial"/>
        <family val="2"/>
      </rPr>
      <t>2</t>
    </r>
    <r>
      <rPr>
        <b/>
        <sz val="10"/>
        <rFont val="Arial"/>
        <family val="2"/>
      </rPr>
      <t xml:space="preserve"> </t>
    </r>
  </si>
  <si>
    <r>
      <t xml:space="preserve">Estate Agents </t>
    </r>
    <r>
      <rPr>
        <b/>
        <vertAlign val="superscript"/>
        <sz val="10"/>
        <rFont val="Arial"/>
        <family val="2"/>
      </rPr>
      <t>2</t>
    </r>
  </si>
  <si>
    <t>Immigration Services</t>
  </si>
  <si>
    <r>
      <t xml:space="preserve">Alternative Business Structures </t>
    </r>
    <r>
      <rPr>
        <b/>
        <vertAlign val="superscript"/>
        <sz val="10"/>
        <rFont val="Arial"/>
        <family val="2"/>
      </rPr>
      <t>1</t>
    </r>
  </si>
  <si>
    <r>
      <t xml:space="preserve">Charity </t>
    </r>
    <r>
      <rPr>
        <b/>
        <vertAlign val="superscript"/>
        <sz val="10"/>
        <rFont val="Arial"/>
        <family val="2"/>
      </rPr>
      <t>1</t>
    </r>
  </si>
  <si>
    <r>
      <t xml:space="preserve">Consumer Credit </t>
    </r>
    <r>
      <rPr>
        <b/>
        <vertAlign val="superscript"/>
        <sz val="10"/>
        <rFont val="Arial"/>
        <family val="2"/>
      </rPr>
      <t>1</t>
    </r>
  </si>
  <si>
    <r>
      <t xml:space="preserve">Environment </t>
    </r>
    <r>
      <rPr>
        <b/>
        <vertAlign val="superscript"/>
        <sz val="10"/>
        <rFont val="Arial"/>
        <family val="2"/>
      </rPr>
      <t>1</t>
    </r>
    <r>
      <rPr>
        <b/>
        <sz val="10"/>
        <rFont val="Arial"/>
        <family val="0"/>
      </rPr>
      <t xml:space="preserve"> </t>
    </r>
  </si>
  <si>
    <r>
      <t xml:space="preserve">Estate Agents </t>
    </r>
    <r>
      <rPr>
        <b/>
        <vertAlign val="superscript"/>
        <sz val="10"/>
        <rFont val="Arial"/>
        <family val="2"/>
      </rPr>
      <t>1</t>
    </r>
  </si>
  <si>
    <r>
      <t xml:space="preserve">Alternative Business Structures </t>
    </r>
    <r>
      <rPr>
        <b/>
        <vertAlign val="superscript"/>
        <sz val="8"/>
        <rFont val="Arial"/>
        <family val="2"/>
      </rPr>
      <t>1</t>
    </r>
  </si>
  <si>
    <r>
      <t xml:space="preserve">Charity </t>
    </r>
    <r>
      <rPr>
        <b/>
        <vertAlign val="superscript"/>
        <sz val="8"/>
        <rFont val="Arial"/>
        <family val="2"/>
      </rPr>
      <t>1</t>
    </r>
  </si>
  <si>
    <r>
      <t xml:space="preserve">Consumer Credit </t>
    </r>
    <r>
      <rPr>
        <b/>
        <vertAlign val="superscript"/>
        <sz val="8"/>
        <rFont val="Arial"/>
        <family val="2"/>
      </rPr>
      <t>1</t>
    </r>
  </si>
  <si>
    <r>
      <t xml:space="preserve">Environment </t>
    </r>
    <r>
      <rPr>
        <b/>
        <vertAlign val="superscript"/>
        <sz val="8"/>
        <rFont val="Arial"/>
        <family val="2"/>
      </rPr>
      <t>1</t>
    </r>
  </si>
  <si>
    <r>
      <t xml:space="preserve">Alternative Business Structures </t>
    </r>
    <r>
      <rPr>
        <b/>
        <vertAlign val="superscript"/>
        <sz val="10"/>
        <rFont val="Arial"/>
        <family val="2"/>
      </rPr>
      <t xml:space="preserve">1 </t>
    </r>
  </si>
  <si>
    <r>
      <t xml:space="preserve">Environment </t>
    </r>
    <r>
      <rPr>
        <b/>
        <vertAlign val="superscript"/>
        <sz val="10"/>
        <rFont val="Arial"/>
        <family val="2"/>
      </rPr>
      <t>1</t>
    </r>
  </si>
  <si>
    <t xml:space="preserve">Immigration Services </t>
  </si>
  <si>
    <t>The percentage of cases heard or cleared within 18 months of receipt</t>
  </si>
  <si>
    <r>
      <t xml:space="preserve">Agricultural Land Tribunals </t>
    </r>
    <r>
      <rPr>
        <b/>
        <vertAlign val="superscript"/>
        <sz val="10"/>
        <rFont val="Arial"/>
        <family val="2"/>
      </rPr>
      <t>2</t>
    </r>
  </si>
  <si>
    <r>
      <t xml:space="preserve">Reserve Forces Appeal Tribunals </t>
    </r>
    <r>
      <rPr>
        <b/>
        <vertAlign val="superscript"/>
        <sz val="10"/>
        <rFont val="Arial"/>
        <family val="2"/>
      </rPr>
      <t>2</t>
    </r>
    <r>
      <rPr>
        <b/>
        <sz val="10"/>
        <rFont val="Arial"/>
        <family val="2"/>
      </rPr>
      <t xml:space="preserve"> </t>
    </r>
  </si>
  <si>
    <r>
      <t xml:space="preserve">Residential Property Tribunals </t>
    </r>
    <r>
      <rPr>
        <b/>
        <vertAlign val="superscript"/>
        <sz val="10"/>
        <rFont val="Arial"/>
        <family val="2"/>
      </rPr>
      <t>2</t>
    </r>
  </si>
  <si>
    <r>
      <t xml:space="preserve">First tier Tax Chamber </t>
    </r>
    <r>
      <rPr>
        <b/>
        <vertAlign val="superscript"/>
        <sz val="10"/>
        <rFont val="Arial"/>
        <family val="2"/>
      </rPr>
      <t>2</t>
    </r>
  </si>
  <si>
    <t>War Pensions and Armed Forces Compensation Chamber</t>
  </si>
  <si>
    <r>
      <t xml:space="preserve">Agricultural Land Tribunals </t>
    </r>
    <r>
      <rPr>
        <b/>
        <vertAlign val="superscript"/>
        <sz val="10"/>
        <rFont val="Arial"/>
        <family val="2"/>
      </rPr>
      <t>1</t>
    </r>
  </si>
  <si>
    <r>
      <t>Reserve Forces Appeal Tribunals</t>
    </r>
    <r>
      <rPr>
        <b/>
        <vertAlign val="superscript"/>
        <sz val="10"/>
        <rFont val="Arial"/>
        <family val="2"/>
      </rPr>
      <t>1</t>
    </r>
  </si>
  <si>
    <r>
      <t xml:space="preserve">Residential Property Tribunals </t>
    </r>
    <r>
      <rPr>
        <b/>
        <vertAlign val="superscript"/>
        <sz val="10"/>
        <rFont val="Arial"/>
        <family val="2"/>
      </rPr>
      <t>1</t>
    </r>
  </si>
  <si>
    <r>
      <t xml:space="preserve">First tier Tax Chamber </t>
    </r>
    <r>
      <rPr>
        <b/>
        <vertAlign val="superscript"/>
        <sz val="10"/>
        <rFont val="Arial"/>
        <family val="2"/>
      </rPr>
      <t>1</t>
    </r>
  </si>
  <si>
    <r>
      <t xml:space="preserve">Agricultural Land Tribunals </t>
    </r>
    <r>
      <rPr>
        <b/>
        <vertAlign val="superscript"/>
        <sz val="8"/>
        <rFont val="Arial"/>
        <family val="2"/>
      </rPr>
      <t>1</t>
    </r>
  </si>
  <si>
    <r>
      <t>Reserve Forces Appeal Tribunals</t>
    </r>
    <r>
      <rPr>
        <b/>
        <vertAlign val="superscript"/>
        <sz val="8"/>
        <rFont val="Arial"/>
        <family val="2"/>
      </rPr>
      <t xml:space="preserve">1 </t>
    </r>
  </si>
  <si>
    <r>
      <t xml:space="preserve">Residential Property Tribunals </t>
    </r>
    <r>
      <rPr>
        <b/>
        <vertAlign val="superscript"/>
        <sz val="8"/>
        <rFont val="Arial"/>
        <family val="2"/>
      </rPr>
      <t>1</t>
    </r>
  </si>
  <si>
    <r>
      <t>First tier Tax Chamber</t>
    </r>
    <r>
      <rPr>
        <b/>
        <vertAlign val="superscript"/>
        <sz val="8"/>
        <rFont val="Arial"/>
        <family val="2"/>
      </rPr>
      <t>1</t>
    </r>
  </si>
  <si>
    <t>Residential Property Tribunals</t>
  </si>
  <si>
    <r>
      <t>First tier Tax Chamber</t>
    </r>
    <r>
      <rPr>
        <b/>
        <vertAlign val="superscript"/>
        <sz val="10"/>
        <rFont val="Arial"/>
        <family val="2"/>
      </rPr>
      <t>1</t>
    </r>
  </si>
  <si>
    <t xml:space="preserve">2012-13 </t>
  </si>
  <si>
    <t>Source: Tribunals Quarterly Reconciled Returns</t>
  </si>
  <si>
    <t>2012-13</t>
  </si>
  <si>
    <t>Quarter 1</t>
  </si>
  <si>
    <r>
      <t>Q1</t>
    </r>
    <r>
      <rPr>
        <b/>
        <vertAlign val="superscript"/>
        <sz val="10"/>
        <rFont val="Arial"/>
        <family val="2"/>
      </rPr>
      <t xml:space="preserve"> </t>
    </r>
  </si>
  <si>
    <r>
      <t>Q1</t>
    </r>
    <r>
      <rPr>
        <b/>
        <vertAlign val="superscript"/>
        <sz val="10"/>
        <rFont val="Arial"/>
        <family val="2"/>
      </rPr>
      <t xml:space="preserve">  </t>
    </r>
  </si>
  <si>
    <t xml:space="preserve">Q2 </t>
  </si>
  <si>
    <r>
      <t>Q3</t>
    </r>
    <r>
      <rPr>
        <b/>
        <vertAlign val="superscript"/>
        <sz val="10"/>
        <rFont val="Arial"/>
        <family val="2"/>
      </rPr>
      <t xml:space="preserve"> </t>
    </r>
  </si>
  <si>
    <t xml:space="preserve">Quarter 2 </t>
  </si>
  <si>
    <r>
      <t>Transport</t>
    </r>
    <r>
      <rPr>
        <b/>
        <vertAlign val="superscript"/>
        <sz val="10"/>
        <rFont val="Arial"/>
        <family val="2"/>
      </rPr>
      <t>3</t>
    </r>
  </si>
  <si>
    <t>Upper Tribunal (Lands)</t>
  </si>
  <si>
    <t>2 The Upper Tribunal (Tax and Chancery Chamber) deals with appeals against, or involved in, decisions of the First–tier Tribunal in Tax or Charity cases and referrals relating to certain decisions of the Financial Services Authority and the Pensions Regulator. Combined figures for Financial Services Authority and the Pensions Regulator referrals are shown separately in this table.</t>
  </si>
  <si>
    <t>The percentage of appeals disposed of within 50 weeks of receipt</t>
  </si>
  <si>
    <t>The percentage of applications for Leave to Appeal to be disposed within 20 weeks of receipt</t>
  </si>
  <si>
    <t>Post 04/2009</t>
  </si>
  <si>
    <t>Post 04/2011</t>
  </si>
  <si>
    <r>
      <t>Upper Tribunal (Tax &amp; Chancery)</t>
    </r>
    <r>
      <rPr>
        <b/>
        <vertAlign val="superscript"/>
        <sz val="10"/>
        <rFont val="Arial"/>
        <family val="2"/>
      </rPr>
      <t>4</t>
    </r>
  </si>
  <si>
    <r>
      <t>Upper Tribunal (Tax &amp; Chancery)</t>
    </r>
    <r>
      <rPr>
        <b/>
        <vertAlign val="superscript"/>
        <sz val="10"/>
        <rFont val="Arial"/>
        <family val="2"/>
      </rPr>
      <t>2</t>
    </r>
  </si>
  <si>
    <r>
      <t>Upper Tribunal (Tax &amp; Chancery)</t>
    </r>
    <r>
      <rPr>
        <b/>
        <vertAlign val="superscript"/>
        <sz val="8"/>
        <rFont val="Arial"/>
        <family val="2"/>
      </rPr>
      <t>2</t>
    </r>
  </si>
  <si>
    <t>ROUNDED</t>
  </si>
  <si>
    <t>ROUNDING FACTOR</t>
  </si>
  <si>
    <t>3 Includes appeals against decisions of the Registrar of Approved Driving Instructors and Traffic Commissioner appeals (heard by the Upper Tribunal (Administrative Appeals Chamber))</t>
  </si>
  <si>
    <t>4 The Upper Tribunal (Tax and Chancery Chamber) deals with appeals against, or involved in, decisions of the First–tier Tribunal in Tax or Charity cases and referrals relating to certain decisions of the Financial Services Authority and the Pensions Regulator. Combined figures for Financial Services Authority and the Pensions Regulator referrals are shown separately in this table.</t>
  </si>
  <si>
    <t>Footnotes?</t>
  </si>
  <si>
    <t>[1] A claim may be brought under more than one jurisdiction or subsequently amended or clarified in the course of proceedings but will be counted only once.</t>
  </si>
  <si>
    <t>[2] This now includes the jurisdiction for unfair dismissal as a result of a transfer of an undertaking, which was previously shown separately.</t>
  </si>
  <si>
    <t xml:space="preserve">[3]  Since 2007/8 the figure includes 10,000 claims from airline employees that have been resubmitted a number of times. </t>
  </si>
  <si>
    <t>[4] This now includes 3 jurisdictions relating to pregnancy that were previously recorded under ‘Other’.</t>
  </si>
  <si>
    <r>
      <t>Unauthorised deductions (formerly Wages Act)</t>
    </r>
    <r>
      <rPr>
        <vertAlign val="superscript"/>
        <sz val="10"/>
        <rFont val="Arial"/>
        <family val="2"/>
      </rPr>
      <t>2</t>
    </r>
  </si>
  <si>
    <r>
      <t>Working Time Directive</t>
    </r>
    <r>
      <rPr>
        <vertAlign val="superscript"/>
        <sz val="10"/>
        <rFont val="Arial"/>
        <family val="2"/>
      </rPr>
      <t>3</t>
    </r>
  </si>
  <si>
    <r>
      <t>Suffer a detriment / unfair dismissal - pregnancy</t>
    </r>
    <r>
      <rPr>
        <vertAlign val="superscript"/>
        <sz val="10"/>
        <rFont val="Arial"/>
        <family val="2"/>
      </rPr>
      <t>4</t>
    </r>
  </si>
  <si>
    <t>Part Time Workers Regulations</t>
  </si>
  <si>
    <r>
      <t>Q1</t>
    </r>
    <r>
      <rPr>
        <b/>
        <vertAlign val="superscript"/>
        <sz val="10"/>
        <rFont val="Arial"/>
        <family val="2"/>
      </rPr>
      <t xml:space="preserve"> r </t>
    </r>
  </si>
  <si>
    <r>
      <t xml:space="preserve">Quarter 1 </t>
    </r>
    <r>
      <rPr>
        <b/>
        <vertAlign val="superscript"/>
        <sz val="10"/>
        <rFont val="Arial"/>
        <family val="2"/>
      </rPr>
      <t>r</t>
    </r>
  </si>
  <si>
    <r>
      <t xml:space="preserve">Quarter 3 </t>
    </r>
    <r>
      <rPr>
        <b/>
        <vertAlign val="superscript"/>
        <sz val="10"/>
        <rFont val="Arial"/>
        <family val="2"/>
      </rPr>
      <t>r</t>
    </r>
    <r>
      <rPr>
        <b/>
        <sz val="10"/>
        <rFont val="Arial"/>
        <family val="2"/>
      </rPr>
      <t xml:space="preserve"> </t>
    </r>
  </si>
  <si>
    <r>
      <t>Q4</t>
    </r>
    <r>
      <rPr>
        <b/>
        <vertAlign val="superscript"/>
        <sz val="10"/>
        <rFont val="Arial"/>
        <family val="2"/>
      </rPr>
      <t xml:space="preserve"> r</t>
    </r>
  </si>
  <si>
    <t>Table 1.1b First Tier Tribunal (Immigration and Asylum Chamber) Receipts by Case type</t>
  </si>
  <si>
    <t>Table 1.2b First Tier Tribunal (Immigration and Asylum Chamber) Disposals by Case Type</t>
  </si>
  <si>
    <t>Table 1.2e First Tier Tribunal (Immigration and Asylum Chamber) Outcomes by Case Type</t>
  </si>
  <si>
    <t>Table 1.1 a Employment Tribunal Receipts by Jurisdiction</t>
  </si>
  <si>
    <t>JURISDICTIONS DISPOSED</t>
  </si>
  <si>
    <t>ACAS CONSOLIDATED</t>
  </si>
  <si>
    <t>SUCCESSFUL AT HEARING</t>
  </si>
  <si>
    <t>UNSUCCESSFUL AT HEARING</t>
  </si>
  <si>
    <t>WITHDRAWN</t>
  </si>
  <si>
    <t>STRUCK OUT (NOT AT HEARING)</t>
  </si>
  <si>
    <t>DISMISSED AT A PRELIMINARY HEARING</t>
  </si>
  <si>
    <t>DEFAULT JUDGEMENT</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</si>
</sst>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_ ;[Red]\-#,##0\ "/>
    <numFmt numFmtId="169" formatCode="0.0"/>
    <numFmt numFmtId="170" formatCode="0.000"/>
    <numFmt numFmtId="171" formatCode="0.00000"/>
    <numFmt numFmtId="172" formatCode="0.0000"/>
    <numFmt numFmtId="173" formatCode="0.000000"/>
    <numFmt numFmtId="174" formatCode="&quot;$&quot;#,##0_);\(&quot;$&quot;#,##0\)"/>
    <numFmt numFmtId="175" formatCode="&quot;$&quot;#,##0_);[Red]\(&quot;$&quot;#,##0\)"/>
    <numFmt numFmtId="176" formatCode="&quot;$&quot;#,##0.00_);\(&quot;$&quot;#,##0.00\)"/>
    <numFmt numFmtId="177" formatCode="&quot;$&quot;#,##0.00_);[Red]\(&quot;$&quot;#,##0.00\)"/>
    <numFmt numFmtId="178" formatCode="dddd\,\ mmmm\ dd\,\ yyyy"/>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_-* #,##0.0_-;\-* #,##0.0_-;_-* &quot;-&quot;??_-;_-@_-"/>
    <numFmt numFmtId="185" formatCode="_-* #,##0_-;\-* #,##0_-;_-* &quot;-&quot;??_-;_-@_-"/>
    <numFmt numFmtId="186" formatCode="#,##0.000"/>
    <numFmt numFmtId="187" formatCode="#,##0.0000"/>
    <numFmt numFmtId="188" formatCode="#,##0.0"/>
    <numFmt numFmtId="189" formatCode="0.00000000000000000%"/>
    <numFmt numFmtId="190" formatCode="0.000%"/>
    <numFmt numFmtId="191" formatCode="0.0000%"/>
    <numFmt numFmtId="192" formatCode="0.0000000000000000%"/>
    <numFmt numFmtId="193" formatCode="mmmm"/>
    <numFmt numFmtId="194" formatCode="#,##0_ ;\-#,##0\ "/>
    <numFmt numFmtId="195" formatCode=";;;"/>
    <numFmt numFmtId="196" formatCode="[$-809]dd\ mmmm\ yyyy"/>
    <numFmt numFmtId="197" formatCode="#,##0.00000"/>
    <numFmt numFmtId="198" formatCode="#,##0.000000"/>
    <numFmt numFmtId="199" formatCode="#,##0.0000000"/>
    <numFmt numFmtId="200" formatCode="0.0000000"/>
    <numFmt numFmtId="201" formatCode="#,##0.0[$%-809]"/>
    <numFmt numFmtId="202" formatCode="0.000000000000%"/>
    <numFmt numFmtId="203" formatCode="[$-1010409]General"/>
    <numFmt numFmtId="204" formatCode="_-* #,##0.000_-;\-* #,##0.000_-;_-* &quot;-&quot;??_-;_-@_-"/>
  </numFmts>
  <fonts count="79">
    <font>
      <sz val="10"/>
      <name val="Arial"/>
      <family val="0"/>
    </font>
    <font>
      <sz val="8"/>
      <name val="Arial"/>
      <family val="0"/>
    </font>
    <font>
      <sz val="10"/>
      <color indexed="8"/>
      <name val="Arial"/>
      <family val="0"/>
    </font>
    <font>
      <u val="single"/>
      <sz val="11"/>
      <color indexed="36"/>
      <name val="Times New Roman"/>
      <family val="0"/>
    </font>
    <font>
      <u val="single"/>
      <sz val="11"/>
      <color indexed="12"/>
      <name val="Times New Roman"/>
      <family val="0"/>
    </font>
    <font>
      <b/>
      <i/>
      <sz val="12"/>
      <name val="Arial"/>
      <family val="2"/>
    </font>
    <font>
      <b/>
      <sz val="8"/>
      <name val="Arial"/>
      <family val="2"/>
    </font>
    <font>
      <b/>
      <vertAlign val="superscript"/>
      <sz val="8"/>
      <name val="Arial"/>
      <family val="2"/>
    </font>
    <font>
      <b/>
      <sz val="10"/>
      <name val="Arial"/>
      <family val="2"/>
    </font>
    <font>
      <i/>
      <sz val="8"/>
      <name val="Arial"/>
      <family val="2"/>
    </font>
    <font>
      <sz val="11"/>
      <name val="Times New Roman"/>
      <family val="0"/>
    </font>
    <font>
      <sz val="8"/>
      <name val="Times New Roman"/>
      <family val="0"/>
    </font>
    <font>
      <sz val="8"/>
      <name val="Tahoma"/>
      <family val="2"/>
    </font>
    <font>
      <sz val="11"/>
      <name val="Tahoma"/>
      <family val="2"/>
    </font>
    <font>
      <sz val="11"/>
      <name val="Arial"/>
      <family val="2"/>
    </font>
    <font>
      <b/>
      <i/>
      <sz val="8"/>
      <name val="Arial"/>
      <family val="2"/>
    </font>
    <font>
      <u val="single"/>
      <sz val="10"/>
      <color indexed="12"/>
      <name val="MS Sans Serif"/>
      <family val="0"/>
    </font>
    <font>
      <sz val="10"/>
      <color indexed="8"/>
      <name val="Tahoma"/>
      <family val="2"/>
    </font>
    <font>
      <sz val="8"/>
      <color indexed="8"/>
      <name val="Arial"/>
      <family val="2"/>
    </font>
    <font>
      <vertAlign val="superscript"/>
      <sz val="8"/>
      <name val="Arial"/>
      <family val="2"/>
    </font>
    <font>
      <vertAlign val="superscript"/>
      <sz val="10"/>
      <name val="Arial"/>
      <family val="2"/>
    </font>
    <font>
      <i/>
      <sz val="10"/>
      <name val="Arial"/>
      <family val="2"/>
    </font>
    <font>
      <b/>
      <i/>
      <sz val="10"/>
      <name val="Arial"/>
      <family val="2"/>
    </font>
    <font>
      <sz val="10"/>
      <color indexed="10"/>
      <name val="Arial"/>
      <family val="2"/>
    </font>
    <font>
      <sz val="8"/>
      <color indexed="10"/>
      <name val="Arial"/>
      <family val="0"/>
    </font>
    <font>
      <b/>
      <sz val="8"/>
      <color indexed="10"/>
      <name val="Arial"/>
      <family val="2"/>
    </font>
    <font>
      <i/>
      <sz val="10"/>
      <color indexed="10"/>
      <name val="Arial"/>
      <family val="2"/>
    </font>
    <font>
      <b/>
      <vertAlign val="superscript"/>
      <sz val="10"/>
      <name val="Arial"/>
      <family val="2"/>
    </font>
    <font>
      <b/>
      <sz val="10"/>
      <color indexed="8"/>
      <name val="Arial"/>
      <family val="2"/>
    </font>
    <font>
      <sz val="10"/>
      <name val="Tahoma"/>
      <family val="2"/>
    </font>
    <font>
      <sz val="10"/>
      <color indexed="12"/>
      <name val="Arial"/>
      <family val="0"/>
    </font>
    <font>
      <sz val="8"/>
      <color indexed="14"/>
      <name val="Arial"/>
      <family val="2"/>
    </font>
    <font>
      <sz val="10"/>
      <color indexed="14"/>
      <name val="Arial"/>
      <family val="2"/>
    </font>
    <font>
      <sz val="10"/>
      <name val="Arial Narrow"/>
      <family val="2"/>
    </font>
    <font>
      <b/>
      <sz val="10"/>
      <color indexed="10"/>
      <name val="Arial"/>
      <family val="2"/>
    </font>
    <font>
      <sz val="9"/>
      <name val="Arial"/>
      <family val="2"/>
    </font>
    <font>
      <sz val="10"/>
      <color indexed="17"/>
      <name val="Arial"/>
      <family val="0"/>
    </font>
    <font>
      <b/>
      <sz val="10"/>
      <color indexed="17"/>
      <name val="Arial"/>
      <family val="2"/>
    </font>
    <font>
      <sz val="8"/>
      <color indexed="17"/>
      <name val="Arial"/>
      <family val="2"/>
    </font>
    <font>
      <i/>
      <sz val="10"/>
      <color indexed="17"/>
      <name val="Arial"/>
      <family val="2"/>
    </font>
    <font>
      <sz val="11"/>
      <color indexed="17"/>
      <name val="Tahoma"/>
      <family val="2"/>
    </font>
    <font>
      <sz val="10"/>
      <color indexed="17"/>
      <name val="Tahoma"/>
      <family val="2"/>
    </font>
    <font>
      <vertAlign val="superscript"/>
      <sz val="11"/>
      <name val="Arial"/>
      <family val="2"/>
    </font>
    <font>
      <i/>
      <sz val="11"/>
      <name val="Arial"/>
      <family val="2"/>
    </font>
    <font>
      <vertAlign val="superscrip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72" fillId="29" borderId="1" applyNumberFormat="0" applyAlignment="0" applyProtection="0"/>
    <xf numFmtId="0" fontId="73" fillId="0" borderId="6" applyNumberFormat="0" applyFill="0" applyAlignment="0" applyProtection="0"/>
    <xf numFmtId="0" fontId="74" fillId="30" borderId="0" applyNumberFormat="0" applyBorder="0" applyAlignment="0" applyProtection="0"/>
    <xf numFmtId="0" fontId="2" fillId="0" borderId="0">
      <alignment/>
      <protection/>
    </xf>
    <xf numFmtId="0" fontId="10" fillId="0" borderId="0">
      <alignment/>
      <protection/>
    </xf>
    <xf numFmtId="0" fontId="0" fillId="31" borderId="7" applyNumberFormat="0" applyFont="0" applyAlignment="0" applyProtection="0"/>
    <xf numFmtId="0" fontId="75" fillId="26"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14">
    <xf numFmtId="0" fontId="0" fillId="0" borderId="0" xfId="0" applyAlignment="1">
      <alignment/>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right"/>
    </xf>
    <xf numFmtId="0" fontId="0" fillId="0" borderId="10" xfId="0" applyBorder="1" applyAlignment="1">
      <alignment/>
    </xf>
    <xf numFmtId="0" fontId="0" fillId="0" borderId="0" xfId="0" applyBorder="1" applyAlignment="1">
      <alignment/>
    </xf>
    <xf numFmtId="0" fontId="1" fillId="0" borderId="0" xfId="0" applyFont="1" applyAlignment="1">
      <alignment horizontal="left"/>
    </xf>
    <xf numFmtId="0" fontId="1" fillId="0" borderId="0" xfId="0" applyFont="1" applyAlignment="1">
      <alignment/>
    </xf>
    <xf numFmtId="0" fontId="5" fillId="0" borderId="0" xfId="0" applyFont="1" applyAlignment="1">
      <alignment/>
    </xf>
    <xf numFmtId="3" fontId="1" fillId="0" borderId="0" xfId="0" applyNumberFormat="1" applyFont="1" applyBorder="1" applyAlignment="1">
      <alignment/>
    </xf>
    <xf numFmtId="0" fontId="1" fillId="0" borderId="0" xfId="0" applyFont="1" applyBorder="1" applyAlignment="1">
      <alignment/>
    </xf>
    <xf numFmtId="0" fontId="12" fillId="0" borderId="0" xfId="59" applyFont="1">
      <alignment/>
      <protection/>
    </xf>
    <xf numFmtId="0" fontId="13" fillId="0" borderId="0" xfId="59" applyFont="1">
      <alignment/>
      <protection/>
    </xf>
    <xf numFmtId="0" fontId="12" fillId="0" borderId="0" xfId="59" applyFont="1" applyAlignment="1">
      <alignment horizontal="right"/>
      <protection/>
    </xf>
    <xf numFmtId="0" fontId="1" fillId="0" borderId="0" xfId="59" applyFont="1">
      <alignment/>
      <protection/>
    </xf>
    <xf numFmtId="0" fontId="14" fillId="0" borderId="0" xfId="59" applyFont="1">
      <alignment/>
      <protection/>
    </xf>
    <xf numFmtId="3" fontId="6" fillId="0" borderId="0" xfId="59" applyNumberFormat="1" applyFont="1" applyBorder="1">
      <alignment/>
      <protection/>
    </xf>
    <xf numFmtId="3" fontId="15" fillId="0" borderId="0" xfId="59" applyNumberFormat="1" applyFont="1" applyBorder="1">
      <alignment/>
      <protection/>
    </xf>
    <xf numFmtId="0" fontId="6" fillId="0" borderId="0" xfId="59" applyFont="1" applyBorder="1">
      <alignment/>
      <protection/>
    </xf>
    <xf numFmtId="0" fontId="17" fillId="0" borderId="0" xfId="58" applyFont="1">
      <alignment/>
      <protection/>
    </xf>
    <xf numFmtId="0" fontId="6" fillId="0" borderId="0" xfId="58" applyFont="1" applyBorder="1" applyAlignment="1">
      <alignment horizontal="right" vertical="top" wrapText="1"/>
      <protection/>
    </xf>
    <xf numFmtId="0" fontId="18" fillId="0" borderId="0" xfId="58" applyFont="1">
      <alignment/>
      <protection/>
    </xf>
    <xf numFmtId="0" fontId="18" fillId="0" borderId="0" xfId="58" applyFont="1" applyAlignment="1">
      <alignment horizontal="right"/>
      <protection/>
    </xf>
    <xf numFmtId="0" fontId="1" fillId="0" borderId="11" xfId="0" applyFont="1" applyBorder="1" applyAlignment="1">
      <alignment wrapText="1"/>
    </xf>
    <xf numFmtId="3" fontId="9" fillId="0" borderId="0" xfId="0" applyNumberFormat="1" applyFont="1" applyAlignment="1">
      <alignment/>
    </xf>
    <xf numFmtId="3" fontId="1" fillId="0" borderId="0" xfId="0" applyNumberFormat="1" applyFont="1" applyAlignment="1">
      <alignment/>
    </xf>
    <xf numFmtId="0" fontId="1" fillId="0" borderId="0" xfId="0" applyFont="1" applyFill="1" applyAlignment="1">
      <alignment/>
    </xf>
    <xf numFmtId="0" fontId="1" fillId="0" borderId="12" xfId="0" applyFont="1" applyFill="1" applyBorder="1" applyAlignment="1">
      <alignment/>
    </xf>
    <xf numFmtId="0" fontId="1" fillId="0" borderId="0" xfId="0" applyFont="1" applyAlignment="1">
      <alignment horizontal="right"/>
    </xf>
    <xf numFmtId="0" fontId="13" fillId="0" borderId="0" xfId="59" applyFont="1" applyFill="1">
      <alignment/>
      <protection/>
    </xf>
    <xf numFmtId="0" fontId="0" fillId="32" borderId="0" xfId="0" applyFill="1" applyAlignment="1">
      <alignment/>
    </xf>
    <xf numFmtId="0" fontId="19" fillId="0" borderId="0" xfId="0" applyFont="1" applyAlignment="1">
      <alignment/>
    </xf>
    <xf numFmtId="0" fontId="0" fillId="0" borderId="13" xfId="0" applyFont="1" applyBorder="1" applyAlignment="1">
      <alignment/>
    </xf>
    <xf numFmtId="3" fontId="6" fillId="0" borderId="0" xfId="0" applyNumberFormat="1" applyFont="1" applyFill="1" applyBorder="1" applyAlignment="1">
      <alignment horizontal="center"/>
    </xf>
    <xf numFmtId="3" fontId="6" fillId="0" borderId="0" xfId="0" applyNumberFormat="1" applyFont="1" applyBorder="1" applyAlignment="1">
      <alignment horizontal="center"/>
    </xf>
    <xf numFmtId="3" fontId="6" fillId="0" borderId="0" xfId="0" applyNumberFormat="1" applyFont="1" applyBorder="1" applyAlignment="1">
      <alignment horizontal="center" wrapText="1"/>
    </xf>
    <xf numFmtId="0" fontId="25" fillId="0" borderId="0" xfId="0" applyFont="1" applyAlignment="1">
      <alignment/>
    </xf>
    <xf numFmtId="49" fontId="1" fillId="0" borderId="0" xfId="0" applyNumberFormat="1" applyFont="1" applyAlignment="1">
      <alignment/>
    </xf>
    <xf numFmtId="49" fontId="1" fillId="0" borderId="0" xfId="0" applyNumberFormat="1" applyFont="1" applyAlignment="1">
      <alignment/>
    </xf>
    <xf numFmtId="0" fontId="19" fillId="0" borderId="0" xfId="0" applyFont="1" applyFill="1" applyAlignment="1">
      <alignment/>
    </xf>
    <xf numFmtId="0" fontId="19" fillId="0" borderId="0" xfId="0" applyFont="1" applyFill="1" applyBorder="1" applyAlignment="1">
      <alignment/>
    </xf>
    <xf numFmtId="0" fontId="0" fillId="0" borderId="0" xfId="0" applyFont="1" applyAlignment="1">
      <alignment/>
    </xf>
    <xf numFmtId="0" fontId="1" fillId="0" borderId="0" xfId="58" applyFont="1">
      <alignment/>
      <protection/>
    </xf>
    <xf numFmtId="0" fontId="19" fillId="0" borderId="0" xfId="0" applyFont="1" applyAlignment="1">
      <alignment horizontal="left"/>
    </xf>
    <xf numFmtId="49" fontId="19" fillId="0" borderId="0" xfId="0" applyNumberFormat="1" applyFont="1" applyAlignment="1">
      <alignment/>
    </xf>
    <xf numFmtId="0" fontId="19" fillId="0" borderId="0" xfId="59" applyFont="1" applyBorder="1">
      <alignment/>
      <protection/>
    </xf>
    <xf numFmtId="0" fontId="19" fillId="0" borderId="0" xfId="59" applyFont="1">
      <alignment/>
      <protection/>
    </xf>
    <xf numFmtId="0" fontId="0" fillId="0" borderId="11" xfId="0" applyFont="1" applyBorder="1" applyAlignment="1">
      <alignment wrapText="1"/>
    </xf>
    <xf numFmtId="0" fontId="0" fillId="0" borderId="14" xfId="0" applyFont="1" applyBorder="1" applyAlignment="1">
      <alignment/>
    </xf>
    <xf numFmtId="0" fontId="0" fillId="0" borderId="0" xfId="0" applyFont="1" applyBorder="1" applyAlignment="1">
      <alignment/>
    </xf>
    <xf numFmtId="0" fontId="0" fillId="0" borderId="15" xfId="0" applyFont="1" applyBorder="1" applyAlignment="1">
      <alignment/>
    </xf>
    <xf numFmtId="0" fontId="1" fillId="32" borderId="12" xfId="0" applyFont="1" applyFill="1" applyBorder="1" applyAlignment="1">
      <alignment wrapText="1"/>
    </xf>
    <xf numFmtId="0" fontId="1" fillId="32" borderId="16" xfId="0" applyFont="1" applyFill="1" applyBorder="1" applyAlignment="1">
      <alignment wrapText="1"/>
    </xf>
    <xf numFmtId="0" fontId="1" fillId="32" borderId="15" xfId="0" applyFont="1" applyFill="1" applyBorder="1" applyAlignment="1">
      <alignment horizontal="right" wrapText="1"/>
    </xf>
    <xf numFmtId="0" fontId="1" fillId="32" borderId="15" xfId="0" applyFont="1" applyFill="1" applyBorder="1" applyAlignment="1">
      <alignment wrapText="1"/>
    </xf>
    <xf numFmtId="3" fontId="0" fillId="32" borderId="13" xfId="0" applyNumberFormat="1" applyFont="1" applyFill="1" applyBorder="1" applyAlignment="1">
      <alignment/>
    </xf>
    <xf numFmtId="3" fontId="0" fillId="32" borderId="15" xfId="0" applyNumberFormat="1" applyFont="1" applyFill="1" applyBorder="1" applyAlignment="1">
      <alignment horizontal="right"/>
    </xf>
    <xf numFmtId="3" fontId="0" fillId="32" borderId="15" xfId="0" applyNumberFormat="1" applyFont="1" applyFill="1" applyBorder="1" applyAlignment="1">
      <alignment/>
    </xf>
    <xf numFmtId="3" fontId="8" fillId="32" borderId="17" xfId="0" applyNumberFormat="1" applyFont="1" applyFill="1" applyBorder="1" applyAlignment="1">
      <alignment/>
    </xf>
    <xf numFmtId="0" fontId="8" fillId="32" borderId="15" xfId="0" applyFont="1" applyFill="1" applyBorder="1" applyAlignment="1">
      <alignment wrapText="1"/>
    </xf>
    <xf numFmtId="0" fontId="1" fillId="32" borderId="11" xfId="0" applyFont="1" applyFill="1" applyBorder="1" applyAlignment="1">
      <alignment wrapText="1"/>
    </xf>
    <xf numFmtId="0" fontId="0" fillId="32" borderId="13" xfId="0" applyFont="1" applyFill="1" applyBorder="1" applyAlignment="1">
      <alignment/>
    </xf>
    <xf numFmtId="0" fontId="6" fillId="0" borderId="0" xfId="0" applyFont="1" applyAlignment="1">
      <alignment/>
    </xf>
    <xf numFmtId="0" fontId="1" fillId="0" borderId="0" xfId="0" applyFont="1" applyBorder="1" applyAlignment="1">
      <alignment/>
    </xf>
    <xf numFmtId="0" fontId="0" fillId="0" borderId="12" xfId="0" applyFont="1" applyBorder="1" applyAlignment="1">
      <alignment/>
    </xf>
    <xf numFmtId="3" fontId="0" fillId="32" borderId="14" xfId="0" applyNumberFormat="1" applyFont="1" applyFill="1" applyBorder="1" applyAlignment="1">
      <alignment/>
    </xf>
    <xf numFmtId="0" fontId="8" fillId="32" borderId="15" xfId="0" applyFont="1" applyFill="1" applyBorder="1" applyAlignment="1">
      <alignment horizontal="left" wrapText="1"/>
    </xf>
    <xf numFmtId="0" fontId="0" fillId="32" borderId="15" xfId="0" applyFont="1" applyFill="1" applyBorder="1" applyAlignment="1">
      <alignment horizontal="right" wrapText="1"/>
    </xf>
    <xf numFmtId="0" fontId="8" fillId="32" borderId="18" xfId="0" applyFont="1" applyFill="1" applyBorder="1" applyAlignment="1">
      <alignment horizontal="center" wrapText="1"/>
    </xf>
    <xf numFmtId="0" fontId="8" fillId="32" borderId="18" xfId="0" applyFont="1" applyFill="1" applyBorder="1" applyAlignment="1">
      <alignment horizontal="center"/>
    </xf>
    <xf numFmtId="0" fontId="8" fillId="32" borderId="12" xfId="0" applyFont="1" applyFill="1" applyBorder="1" applyAlignment="1">
      <alignment horizontal="center"/>
    </xf>
    <xf numFmtId="0" fontId="19" fillId="0" borderId="0" xfId="0" applyFont="1" applyAlignment="1">
      <alignment/>
    </xf>
    <xf numFmtId="0" fontId="8" fillId="32" borderId="19" xfId="58" applyFont="1" applyFill="1" applyBorder="1" applyAlignment="1">
      <alignment horizontal="right" vertical="top" wrapText="1"/>
      <protection/>
    </xf>
    <xf numFmtId="0" fontId="8" fillId="32" borderId="13" xfId="58" applyFont="1" applyFill="1" applyBorder="1" applyAlignment="1">
      <alignment horizontal="right" vertical="top" wrapText="1"/>
      <protection/>
    </xf>
    <xf numFmtId="0" fontId="8" fillId="32" borderId="13" xfId="54" applyFont="1" applyFill="1" applyBorder="1" applyAlignment="1">
      <alignment horizontal="right" vertical="top" wrapText="1" indent="1"/>
    </xf>
    <xf numFmtId="0" fontId="8" fillId="32" borderId="12" xfId="58" applyFont="1" applyFill="1" applyBorder="1" applyAlignment="1">
      <alignment horizontal="right" vertical="top" wrapText="1" indent="1"/>
      <protection/>
    </xf>
    <xf numFmtId="0" fontId="0" fillId="32" borderId="12" xfId="54" applyFont="1" applyFill="1" applyBorder="1" applyAlignment="1">
      <alignment horizontal="right" vertical="top" wrapText="1" indent="1"/>
    </xf>
    <xf numFmtId="0" fontId="0" fillId="32" borderId="12" xfId="58" applyFont="1" applyFill="1" applyBorder="1" applyAlignment="1">
      <alignment horizontal="right" vertical="top" wrapText="1" indent="1"/>
      <protection/>
    </xf>
    <xf numFmtId="0" fontId="8" fillId="32" borderId="16" xfId="58" applyFont="1" applyFill="1" applyBorder="1" applyAlignment="1">
      <alignment horizontal="right" vertical="top" wrapText="1" indent="1"/>
      <protection/>
    </xf>
    <xf numFmtId="0" fontId="28" fillId="32" borderId="19" xfId="58" applyFont="1" applyFill="1" applyBorder="1" applyAlignment="1">
      <alignment horizontal="right" wrapText="1"/>
      <protection/>
    </xf>
    <xf numFmtId="0" fontId="0" fillId="32" borderId="15" xfId="0" applyFont="1" applyFill="1" applyBorder="1" applyAlignment="1">
      <alignment wrapText="1"/>
    </xf>
    <xf numFmtId="0" fontId="8" fillId="32" borderId="11" xfId="0" applyFont="1" applyFill="1" applyBorder="1" applyAlignment="1">
      <alignment wrapText="1"/>
    </xf>
    <xf numFmtId="3" fontId="0" fillId="32" borderId="12" xfId="0" applyNumberFormat="1" applyFont="1" applyFill="1" applyBorder="1" applyAlignment="1">
      <alignment/>
    </xf>
    <xf numFmtId="0" fontId="8" fillId="32" borderId="15" xfId="0" applyFont="1" applyFill="1" applyBorder="1" applyAlignment="1">
      <alignment horizontal="right" wrapText="1" indent="1"/>
    </xf>
    <xf numFmtId="0" fontId="8" fillId="32" borderId="17" xfId="0" applyFont="1" applyFill="1" applyBorder="1" applyAlignment="1">
      <alignment horizontal="right" wrapText="1" indent="1"/>
    </xf>
    <xf numFmtId="0" fontId="8" fillId="0" borderId="14" xfId="0" applyFont="1" applyFill="1" applyBorder="1" applyAlignment="1">
      <alignment/>
    </xf>
    <xf numFmtId="0" fontId="8" fillId="0" borderId="17" xfId="0" applyFont="1" applyFill="1" applyBorder="1" applyAlignment="1">
      <alignment/>
    </xf>
    <xf numFmtId="0" fontId="8" fillId="0" borderId="17" xfId="0" applyFont="1" applyBorder="1" applyAlignment="1">
      <alignment/>
    </xf>
    <xf numFmtId="0" fontId="0" fillId="0" borderId="14" xfId="59" applyFont="1" applyBorder="1">
      <alignment/>
      <protection/>
    </xf>
    <xf numFmtId="0" fontId="0" fillId="0" borderId="11" xfId="59" applyFont="1" applyFill="1" applyBorder="1">
      <alignment/>
      <protection/>
    </xf>
    <xf numFmtId="0" fontId="0" fillId="0" borderId="13" xfId="59" applyFont="1" applyBorder="1">
      <alignment/>
      <protection/>
    </xf>
    <xf numFmtId="3" fontId="0" fillId="32" borderId="14" xfId="59" applyNumberFormat="1" applyFont="1" applyFill="1" applyBorder="1" applyAlignment="1">
      <alignment/>
      <protection/>
    </xf>
    <xf numFmtId="0" fontId="0" fillId="0" borderId="12" xfId="58" applyFont="1" applyBorder="1" applyAlignment="1">
      <alignment horizontal="left" wrapText="1"/>
      <protection/>
    </xf>
    <xf numFmtId="3" fontId="0" fillId="32" borderId="15" xfId="0" applyNumberFormat="1" applyFont="1" applyFill="1" applyBorder="1" applyAlignment="1">
      <alignment/>
    </xf>
    <xf numFmtId="3" fontId="0" fillId="32" borderId="15" xfId="59" applyNumberFormat="1" applyFont="1" applyFill="1" applyBorder="1" applyAlignment="1">
      <alignment/>
      <protection/>
    </xf>
    <xf numFmtId="0" fontId="0" fillId="0" borderId="12" xfId="59" applyFont="1" applyBorder="1">
      <alignment/>
      <protection/>
    </xf>
    <xf numFmtId="0" fontId="8" fillId="0" borderId="16" xfId="59" applyFont="1" applyBorder="1">
      <alignment/>
      <protection/>
    </xf>
    <xf numFmtId="3" fontId="8" fillId="32" borderId="17" xfId="59" applyNumberFormat="1" applyFont="1" applyFill="1" applyBorder="1" applyAlignment="1">
      <alignment/>
      <protection/>
    </xf>
    <xf numFmtId="3" fontId="8" fillId="32" borderId="20" xfId="0" applyNumberFormat="1" applyFont="1" applyFill="1" applyBorder="1" applyAlignment="1">
      <alignment/>
    </xf>
    <xf numFmtId="0" fontId="0" fillId="0" borderId="11" xfId="59" applyFont="1" applyBorder="1" applyAlignment="1">
      <alignment horizontal="center"/>
      <protection/>
    </xf>
    <xf numFmtId="0" fontId="0" fillId="0" borderId="11" xfId="59" applyFont="1" applyFill="1" applyBorder="1" applyAlignment="1">
      <alignment horizontal="center"/>
      <protection/>
    </xf>
    <xf numFmtId="9" fontId="21" fillId="32" borderId="21" xfId="62" applyFont="1" applyFill="1" applyBorder="1" applyAlignment="1">
      <alignment/>
    </xf>
    <xf numFmtId="0" fontId="0" fillId="0" borderId="15" xfId="58" applyFont="1" applyBorder="1" applyAlignment="1">
      <alignment horizontal="left" wrapText="1"/>
      <protection/>
    </xf>
    <xf numFmtId="9" fontId="21" fillId="32" borderId="18" xfId="62" applyFont="1" applyFill="1" applyBorder="1" applyAlignment="1">
      <alignment/>
    </xf>
    <xf numFmtId="0" fontId="0" fillId="0" borderId="15" xfId="59" applyFont="1" applyBorder="1">
      <alignment/>
      <protection/>
    </xf>
    <xf numFmtId="0" fontId="8" fillId="0" borderId="17" xfId="59" applyFont="1" applyBorder="1">
      <alignment/>
      <protection/>
    </xf>
    <xf numFmtId="3" fontId="8" fillId="32" borderId="17" xfId="59" applyNumberFormat="1" applyFont="1" applyFill="1" applyBorder="1">
      <alignment/>
      <protection/>
    </xf>
    <xf numFmtId="9" fontId="22" fillId="32" borderId="20" xfId="62" applyFont="1" applyFill="1" applyBorder="1" applyAlignment="1">
      <alignment/>
    </xf>
    <xf numFmtId="0" fontId="0" fillId="0" borderId="19" xfId="0" applyFont="1" applyFill="1" applyBorder="1" applyAlignment="1">
      <alignment/>
    </xf>
    <xf numFmtId="9" fontId="21" fillId="32" borderId="0" xfId="62" applyFont="1" applyFill="1" applyBorder="1" applyAlignment="1">
      <alignment/>
    </xf>
    <xf numFmtId="9" fontId="21" fillId="32" borderId="22" xfId="62" applyFont="1" applyFill="1" applyBorder="1" applyAlignment="1">
      <alignment/>
    </xf>
    <xf numFmtId="0" fontId="8" fillId="0" borderId="16" xfId="0" applyFont="1" applyBorder="1" applyAlignment="1">
      <alignment/>
    </xf>
    <xf numFmtId="9" fontId="22" fillId="32" borderId="10" xfId="62" applyFont="1" applyFill="1" applyBorder="1" applyAlignment="1">
      <alignment/>
    </xf>
    <xf numFmtId="0" fontId="0" fillId="0" borderId="15" xfId="0" applyFont="1" applyBorder="1" applyAlignment="1">
      <alignment horizontal="left"/>
    </xf>
    <xf numFmtId="9" fontId="21" fillId="32" borderId="18" xfId="62" applyFont="1" applyFill="1" applyBorder="1" applyAlignment="1">
      <alignment horizontal="right"/>
    </xf>
    <xf numFmtId="9" fontId="21" fillId="32" borderId="13" xfId="62" applyFont="1" applyFill="1" applyBorder="1" applyAlignment="1">
      <alignment/>
    </xf>
    <xf numFmtId="9" fontId="21" fillId="32" borderId="12" xfId="62" applyFont="1" applyFill="1" applyBorder="1" applyAlignment="1">
      <alignment/>
    </xf>
    <xf numFmtId="0" fontId="0" fillId="0" borderId="14" xfId="0" applyFont="1" applyBorder="1" applyAlignment="1">
      <alignment/>
    </xf>
    <xf numFmtId="0" fontId="0" fillId="0" borderId="13" xfId="59" applyFont="1" applyBorder="1" applyAlignment="1">
      <alignment horizontal="left"/>
      <protection/>
    </xf>
    <xf numFmtId="0" fontId="0" fillId="32" borderId="11" xfId="0" applyFont="1" applyFill="1" applyBorder="1" applyAlignment="1">
      <alignment wrapText="1"/>
    </xf>
    <xf numFmtId="0" fontId="0" fillId="32" borderId="13" xfId="0" applyFont="1" applyFill="1" applyBorder="1" applyAlignment="1">
      <alignment/>
    </xf>
    <xf numFmtId="0" fontId="0" fillId="32" borderId="18" xfId="0" applyFont="1" applyFill="1" applyBorder="1" applyAlignment="1">
      <alignment/>
    </xf>
    <xf numFmtId="0" fontId="0" fillId="32" borderId="17" xfId="0" applyFont="1" applyFill="1" applyBorder="1" applyAlignment="1">
      <alignment wrapText="1"/>
    </xf>
    <xf numFmtId="0" fontId="8" fillId="32" borderId="11" xfId="0" applyFont="1" applyFill="1" applyBorder="1" applyAlignment="1">
      <alignment vertical="center" wrapText="1"/>
    </xf>
    <xf numFmtId="0" fontId="8" fillId="32" borderId="14" xfId="0" applyFont="1" applyFill="1" applyBorder="1" applyAlignment="1">
      <alignment/>
    </xf>
    <xf numFmtId="0" fontId="8" fillId="32" borderId="19" xfId="0" applyFont="1" applyFill="1" applyBorder="1" applyAlignment="1">
      <alignment horizontal="center"/>
    </xf>
    <xf numFmtId="0" fontId="8" fillId="32" borderId="17" xfId="0" applyFont="1" applyFill="1" applyBorder="1" applyAlignment="1">
      <alignment/>
    </xf>
    <xf numFmtId="0" fontId="0" fillId="32" borderId="14" xfId="0" applyFont="1" applyFill="1" applyBorder="1" applyAlignment="1">
      <alignment horizontal="left"/>
    </xf>
    <xf numFmtId="0" fontId="0" fillId="32" borderId="15" xfId="0" applyFont="1" applyFill="1" applyBorder="1" applyAlignment="1">
      <alignment horizontal="left"/>
    </xf>
    <xf numFmtId="0" fontId="8" fillId="32" borderId="17" xfId="0" applyFont="1" applyFill="1" applyBorder="1" applyAlignment="1">
      <alignment horizontal="left"/>
    </xf>
    <xf numFmtId="0" fontId="0" fillId="32" borderId="15" xfId="0" applyFont="1" applyFill="1" applyBorder="1" applyAlignment="1">
      <alignment/>
    </xf>
    <xf numFmtId="0" fontId="0" fillId="32" borderId="16" xfId="0" applyFont="1" applyFill="1" applyBorder="1" applyAlignment="1">
      <alignment/>
    </xf>
    <xf numFmtId="0" fontId="0" fillId="32" borderId="15" xfId="0" applyFont="1" applyFill="1" applyBorder="1" applyAlignment="1">
      <alignment/>
    </xf>
    <xf numFmtId="0" fontId="0" fillId="32" borderId="0" xfId="0" applyFont="1" applyFill="1" applyAlignment="1">
      <alignment/>
    </xf>
    <xf numFmtId="0" fontId="8" fillId="32" borderId="10" xfId="0" applyFont="1" applyFill="1" applyBorder="1" applyAlignment="1">
      <alignment horizontal="right" vertical="center" wrapText="1"/>
    </xf>
    <xf numFmtId="0" fontId="8" fillId="32" borderId="20" xfId="0" applyFont="1" applyFill="1" applyBorder="1" applyAlignment="1">
      <alignment horizontal="right" vertical="center" wrapText="1"/>
    </xf>
    <xf numFmtId="0" fontId="1" fillId="32" borderId="0" xfId="0" applyFont="1" applyFill="1" applyAlignment="1">
      <alignment horizontal="right"/>
    </xf>
    <xf numFmtId="0" fontId="0" fillId="0" borderId="15" xfId="0" applyFont="1" applyBorder="1" applyAlignment="1">
      <alignment wrapText="1"/>
    </xf>
    <xf numFmtId="0" fontId="0" fillId="0" borderId="15"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8" fillId="32" borderId="15" xfId="0" applyFont="1" applyFill="1" applyBorder="1" applyAlignment="1">
      <alignment horizontal="center"/>
    </xf>
    <xf numFmtId="0" fontId="0" fillId="0" borderId="0" xfId="0" applyAlignment="1">
      <alignment vertical="top" wrapText="1"/>
    </xf>
    <xf numFmtId="0" fontId="1" fillId="32" borderId="17" xfId="0" applyFont="1" applyFill="1" applyBorder="1" applyAlignment="1">
      <alignment wrapText="1"/>
    </xf>
    <xf numFmtId="0" fontId="8" fillId="32" borderId="16" xfId="0" applyFont="1" applyFill="1" applyBorder="1" applyAlignment="1">
      <alignment horizontal="center"/>
    </xf>
    <xf numFmtId="0" fontId="31" fillId="0" borderId="0" xfId="0" applyFont="1" applyAlignment="1">
      <alignment/>
    </xf>
    <xf numFmtId="0" fontId="0" fillId="0" borderId="11" xfId="0" applyFont="1" applyBorder="1" applyAlignment="1">
      <alignment wrapText="1"/>
    </xf>
    <xf numFmtId="0" fontId="0" fillId="0" borderId="23" xfId="0" applyFont="1" applyBorder="1" applyAlignment="1">
      <alignment wrapText="1"/>
    </xf>
    <xf numFmtId="0" fontId="0" fillId="0" borderId="13" xfId="0" applyFont="1" applyBorder="1" applyAlignment="1">
      <alignment wrapText="1"/>
    </xf>
    <xf numFmtId="0" fontId="0" fillId="0" borderId="22" xfId="0" applyFont="1" applyBorder="1" applyAlignment="1">
      <alignment wrapText="1"/>
    </xf>
    <xf numFmtId="0" fontId="0" fillId="0" borderId="12" xfId="0" applyFont="1" applyFill="1" applyBorder="1" applyAlignment="1">
      <alignment/>
    </xf>
    <xf numFmtId="0" fontId="0" fillId="0" borderId="12" xfId="0" applyFont="1" applyFill="1" applyBorder="1" applyAlignment="1">
      <alignment horizontal="center"/>
    </xf>
    <xf numFmtId="0" fontId="0" fillId="0" borderId="13" xfId="0" applyFont="1" applyFill="1" applyBorder="1" applyAlignment="1">
      <alignment/>
    </xf>
    <xf numFmtId="0" fontId="0" fillId="0" borderId="12" xfId="0" applyFont="1" applyBorder="1" applyAlignment="1">
      <alignment wrapText="1"/>
    </xf>
    <xf numFmtId="0" fontId="0" fillId="0" borderId="0" xfId="0" applyFont="1" applyBorder="1" applyAlignment="1">
      <alignment wrapText="1"/>
    </xf>
    <xf numFmtId="0" fontId="8" fillId="0" borderId="12" xfId="0" applyFont="1" applyFill="1" applyBorder="1" applyAlignment="1">
      <alignment horizontal="center"/>
    </xf>
    <xf numFmtId="0" fontId="0" fillId="0" borderId="16" xfId="0" applyFont="1" applyBorder="1" applyAlignment="1">
      <alignment wrapText="1"/>
    </xf>
    <xf numFmtId="0" fontId="0" fillId="0" borderId="10" xfId="0" applyFont="1" applyBorder="1" applyAlignment="1">
      <alignment wrapText="1"/>
    </xf>
    <xf numFmtId="0" fontId="8" fillId="0" borderId="16" xfId="0" applyFont="1" applyFill="1" applyBorder="1" applyAlignment="1">
      <alignment horizontal="center"/>
    </xf>
    <xf numFmtId="0" fontId="8" fillId="0" borderId="16" xfId="0" applyFont="1" applyFill="1" applyBorder="1" applyAlignment="1">
      <alignment/>
    </xf>
    <xf numFmtId="0" fontId="31" fillId="0" borderId="0" xfId="0" applyFont="1" applyFill="1" applyAlignment="1">
      <alignment/>
    </xf>
    <xf numFmtId="0" fontId="0" fillId="0" borderId="0" xfId="0" applyFont="1" applyFill="1" applyAlignment="1">
      <alignment wrapText="1"/>
    </xf>
    <xf numFmtId="9" fontId="32" fillId="0" borderId="0" xfId="0" applyNumberFormat="1" applyFont="1" applyFill="1" applyAlignment="1">
      <alignment/>
    </xf>
    <xf numFmtId="0" fontId="0" fillId="0" borderId="0" xfId="0" applyFont="1" applyFill="1" applyAlignment="1">
      <alignment/>
    </xf>
    <xf numFmtId="0" fontId="23" fillId="0" borderId="15" xfId="0" applyFont="1" applyFill="1" applyBorder="1" applyAlignment="1">
      <alignment/>
    </xf>
    <xf numFmtId="2" fontId="13" fillId="0" borderId="0" xfId="59" applyNumberFormat="1" applyFont="1">
      <alignment/>
      <protection/>
    </xf>
    <xf numFmtId="0" fontId="8" fillId="0" borderId="19" xfId="0" applyFont="1" applyFill="1" applyBorder="1" applyAlignment="1">
      <alignment horizontal="center"/>
    </xf>
    <xf numFmtId="0" fontId="8" fillId="0" borderId="19" xfId="0" applyFont="1" applyBorder="1" applyAlignment="1">
      <alignment horizontal="center" wrapText="1"/>
    </xf>
    <xf numFmtId="0" fontId="0" fillId="32" borderId="18" xfId="0" applyFont="1" applyFill="1" applyBorder="1" applyAlignment="1">
      <alignment wrapText="1"/>
    </xf>
    <xf numFmtId="0" fontId="0" fillId="32" borderId="13" xfId="0" applyFont="1" applyFill="1" applyBorder="1" applyAlignment="1">
      <alignment horizontal="center"/>
    </xf>
    <xf numFmtId="0" fontId="0" fillId="32" borderId="20" xfId="0" applyFont="1" applyFill="1" applyBorder="1" applyAlignment="1">
      <alignment wrapText="1"/>
    </xf>
    <xf numFmtId="0" fontId="0" fillId="32" borderId="16" xfId="0" applyFont="1" applyFill="1" applyBorder="1" applyAlignment="1">
      <alignment horizontal="center"/>
    </xf>
    <xf numFmtId="3" fontId="0" fillId="0" borderId="12" xfId="0" applyNumberFormat="1" applyFont="1" applyFill="1" applyBorder="1" applyAlignment="1">
      <alignment/>
    </xf>
    <xf numFmtId="0" fontId="8" fillId="32" borderId="19" xfId="58" applyFont="1" applyFill="1" applyBorder="1" applyAlignment="1">
      <alignment horizontal="center" vertical="top" wrapText="1"/>
      <protection/>
    </xf>
    <xf numFmtId="0" fontId="28" fillId="0" borderId="19" xfId="58" applyFont="1" applyFill="1" applyBorder="1" applyAlignment="1">
      <alignment horizontal="center"/>
      <protection/>
    </xf>
    <xf numFmtId="0" fontId="0" fillId="32" borderId="16" xfId="0" applyFont="1" applyFill="1" applyBorder="1" applyAlignment="1">
      <alignment/>
    </xf>
    <xf numFmtId="0" fontId="8" fillId="0" borderId="19" xfId="0" applyFont="1" applyFill="1" applyBorder="1" applyAlignment="1">
      <alignment horizontal="center" wrapText="1"/>
    </xf>
    <xf numFmtId="0" fontId="8" fillId="0" borderId="19" xfId="0" applyFont="1" applyBorder="1" applyAlignment="1">
      <alignment horizontal="center" wrapText="1"/>
    </xf>
    <xf numFmtId="0" fontId="8" fillId="32" borderId="12" xfId="0" applyFont="1" applyFill="1" applyBorder="1" applyAlignment="1">
      <alignment horizontal="center"/>
    </xf>
    <xf numFmtId="0" fontId="8" fillId="32" borderId="14" xfId="0" applyFont="1" applyFill="1" applyBorder="1" applyAlignment="1">
      <alignment wrapText="1"/>
    </xf>
    <xf numFmtId="0" fontId="8" fillId="32" borderId="15" xfId="0" applyFont="1" applyFill="1" applyBorder="1" applyAlignment="1">
      <alignment wrapText="1"/>
    </xf>
    <xf numFmtId="0" fontId="23" fillId="32" borderId="15" xfId="0" applyFont="1" applyFill="1" applyBorder="1" applyAlignment="1">
      <alignment/>
    </xf>
    <xf numFmtId="3" fontId="0" fillId="32" borderId="12" xfId="0" applyNumberFormat="1" applyFont="1" applyFill="1" applyBorder="1" applyAlignment="1">
      <alignment horizontal="right"/>
    </xf>
    <xf numFmtId="0" fontId="8" fillId="32" borderId="15" xfId="0" applyFont="1" applyFill="1" applyBorder="1" applyAlignment="1">
      <alignment horizontal="left" wrapText="1"/>
    </xf>
    <xf numFmtId="0" fontId="8" fillId="32" borderId="12" xfId="0" applyFont="1" applyFill="1" applyBorder="1" applyAlignment="1">
      <alignment wrapText="1"/>
    </xf>
    <xf numFmtId="0" fontId="8" fillId="32" borderId="17" xfId="0" applyFont="1" applyFill="1" applyBorder="1" applyAlignment="1">
      <alignment wrapText="1"/>
    </xf>
    <xf numFmtId="0" fontId="0" fillId="32" borderId="15" xfId="0" applyFont="1" applyFill="1" applyBorder="1" applyAlignment="1">
      <alignment horizontal="right" wrapText="1" indent="1"/>
    </xf>
    <xf numFmtId="0" fontId="0" fillId="0" borderId="16" xfId="0" applyFont="1" applyBorder="1" applyAlignment="1">
      <alignment/>
    </xf>
    <xf numFmtId="9" fontId="22" fillId="32" borderId="0" xfId="0" applyNumberFormat="1" applyFont="1" applyFill="1" applyBorder="1" applyAlignment="1">
      <alignment horizontal="right"/>
    </xf>
    <xf numFmtId="3" fontId="8" fillId="0" borderId="14" xfId="0" applyNumberFormat="1" applyFont="1" applyFill="1" applyBorder="1" applyAlignment="1">
      <alignment horizontal="right"/>
    </xf>
    <xf numFmtId="9" fontId="22" fillId="0" borderId="22" xfId="0" applyNumberFormat="1" applyFont="1" applyFill="1" applyBorder="1" applyAlignment="1">
      <alignment horizontal="right"/>
    </xf>
    <xf numFmtId="9" fontId="22" fillId="0" borderId="21" xfId="0" applyNumberFormat="1" applyFont="1" applyFill="1" applyBorder="1" applyAlignment="1">
      <alignment horizontal="right"/>
    </xf>
    <xf numFmtId="0" fontId="8" fillId="0" borderId="22" xfId="0" applyFont="1" applyBorder="1" applyAlignment="1">
      <alignment horizontal="center" wrapText="1"/>
    </xf>
    <xf numFmtId="3" fontId="0" fillId="33" borderId="12" xfId="0" applyNumberFormat="1" applyFont="1" applyFill="1" applyBorder="1" applyAlignment="1">
      <alignment/>
    </xf>
    <xf numFmtId="0" fontId="23" fillId="32" borderId="15" xfId="0" applyFont="1" applyFill="1" applyBorder="1" applyAlignment="1">
      <alignment wrapText="1"/>
    </xf>
    <xf numFmtId="3" fontId="0" fillId="32" borderId="0" xfId="0" applyNumberFormat="1" applyFont="1" applyFill="1" applyBorder="1" applyAlignment="1">
      <alignment horizontal="right"/>
    </xf>
    <xf numFmtId="9" fontId="21" fillId="32" borderId="0" xfId="0" applyNumberFormat="1" applyFont="1" applyFill="1" applyBorder="1" applyAlignment="1">
      <alignment horizontal="right"/>
    </xf>
    <xf numFmtId="0" fontId="8" fillId="32" borderId="0" xfId="0" applyFont="1" applyFill="1" applyBorder="1" applyAlignment="1">
      <alignment horizontal="right" vertical="center" wrapText="1"/>
    </xf>
    <xf numFmtId="3" fontId="8" fillId="32" borderId="0" xfId="0" applyNumberFormat="1" applyFont="1" applyFill="1" applyBorder="1" applyAlignment="1">
      <alignment horizontal="right"/>
    </xf>
    <xf numFmtId="0" fontId="0" fillId="32" borderId="0" xfId="0" applyFont="1" applyFill="1" applyBorder="1" applyAlignment="1">
      <alignment horizontal="center"/>
    </xf>
    <xf numFmtId="0" fontId="0" fillId="0" borderId="17" xfId="0" applyFont="1" applyBorder="1" applyAlignment="1">
      <alignment horizontal="center"/>
    </xf>
    <xf numFmtId="0" fontId="0" fillId="0" borderId="10" xfId="0" applyFont="1" applyBorder="1" applyAlignment="1">
      <alignment horizontal="center"/>
    </xf>
    <xf numFmtId="0" fontId="0" fillId="0" borderId="20" xfId="0" applyFont="1" applyBorder="1" applyAlignment="1">
      <alignment horizontal="center"/>
    </xf>
    <xf numFmtId="0" fontId="0" fillId="0" borderId="0" xfId="0" applyAlignment="1">
      <alignment horizontal="center" wrapText="1"/>
    </xf>
    <xf numFmtId="9" fontId="21" fillId="32" borderId="21" xfId="62" applyFont="1" applyFill="1" applyBorder="1" applyAlignment="1">
      <alignment horizontal="right"/>
    </xf>
    <xf numFmtId="9" fontId="22" fillId="32" borderId="20" xfId="62" applyFont="1" applyFill="1" applyBorder="1" applyAlignment="1">
      <alignment horizontal="right"/>
    </xf>
    <xf numFmtId="0" fontId="0" fillId="32" borderId="14" xfId="0" applyFont="1" applyFill="1" applyBorder="1" applyAlignment="1">
      <alignment horizontal="right" wrapText="1" indent="1"/>
    </xf>
    <xf numFmtId="0" fontId="0" fillId="0" borderId="17" xfId="0" applyFont="1" applyBorder="1" applyAlignment="1">
      <alignment horizontal="right" indent="1"/>
    </xf>
    <xf numFmtId="1" fontId="1" fillId="0" borderId="0" xfId="0" applyNumberFormat="1" applyFont="1" applyAlignment="1">
      <alignment/>
    </xf>
    <xf numFmtId="0" fontId="0" fillId="0" borderId="0" xfId="0" applyAlignment="1">
      <alignment/>
    </xf>
    <xf numFmtId="0" fontId="19" fillId="0" borderId="0" xfId="0" applyFont="1" applyAlignment="1">
      <alignment horizontal="left" wrapText="1"/>
    </xf>
    <xf numFmtId="0" fontId="1" fillId="0" borderId="0" xfId="0" applyFont="1" applyAlignment="1">
      <alignment horizontal="left" wrapText="1"/>
    </xf>
    <xf numFmtId="0" fontId="19" fillId="0" borderId="0" xfId="0" applyFont="1" applyFill="1" applyAlignment="1">
      <alignment/>
    </xf>
    <xf numFmtId="0" fontId="0" fillId="0" borderId="0" xfId="0" applyFont="1" applyAlignment="1">
      <alignment/>
    </xf>
    <xf numFmtId="0" fontId="8" fillId="0" borderId="15" xfId="0" applyFont="1" applyBorder="1" applyAlignment="1">
      <alignment vertical="top" wrapText="1"/>
    </xf>
    <xf numFmtId="0" fontId="34" fillId="0" borderId="15" xfId="0" applyFont="1" applyBorder="1" applyAlignment="1">
      <alignment vertical="top" wrapText="1"/>
    </xf>
    <xf numFmtId="0" fontId="8" fillId="0" borderId="15" xfId="0" applyFont="1" applyFill="1" applyBorder="1" applyAlignment="1">
      <alignment vertical="top" wrapText="1"/>
    </xf>
    <xf numFmtId="0" fontId="0" fillId="0" borderId="15"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5" xfId="0" applyFont="1" applyFill="1" applyBorder="1" applyAlignment="1">
      <alignment horizontal="right" vertical="top" wrapText="1"/>
    </xf>
    <xf numFmtId="0" fontId="0" fillId="0" borderId="15" xfId="0" applyFont="1" applyFill="1" applyBorder="1" applyAlignment="1">
      <alignment horizontal="left" vertical="top"/>
    </xf>
    <xf numFmtId="0" fontId="0" fillId="0" borderId="15" xfId="0" applyFont="1" applyFill="1" applyBorder="1" applyAlignment="1">
      <alignment vertical="top"/>
    </xf>
    <xf numFmtId="0" fontId="8" fillId="0" borderId="15" xfId="0" applyFont="1" applyFill="1" applyBorder="1" applyAlignment="1">
      <alignment horizontal="left" vertical="top" wrapText="1"/>
    </xf>
    <xf numFmtId="0" fontId="8" fillId="0" borderId="15" xfId="0" applyFont="1" applyFill="1" applyBorder="1" applyAlignment="1">
      <alignment horizontal="right" vertical="top" wrapText="1"/>
    </xf>
    <xf numFmtId="0" fontId="0" fillId="0" borderId="12" xfId="0" applyFont="1" applyFill="1" applyBorder="1" applyAlignment="1">
      <alignment horizontal="left" vertical="top" wrapText="1"/>
    </xf>
    <xf numFmtId="0" fontId="8" fillId="0" borderId="15" xfId="0" applyFont="1" applyFill="1" applyBorder="1" applyAlignment="1">
      <alignment horizontal="left" vertical="top" wrapText="1"/>
    </xf>
    <xf numFmtId="0" fontId="0" fillId="0" borderId="15" xfId="0" applyFont="1" applyFill="1" applyBorder="1" applyAlignment="1">
      <alignment vertical="top" wrapText="1"/>
    </xf>
    <xf numFmtId="0" fontId="8" fillId="0" borderId="15" xfId="0" applyFont="1" applyFill="1" applyBorder="1" applyAlignment="1">
      <alignment vertical="top" wrapText="1"/>
    </xf>
    <xf numFmtId="0" fontId="8" fillId="0" borderId="17" xfId="0" applyFont="1" applyFill="1" applyBorder="1" applyAlignment="1">
      <alignment vertical="top" wrapText="1"/>
    </xf>
    <xf numFmtId="0" fontId="8" fillId="0" borderId="17" xfId="0" applyFont="1" applyFill="1" applyBorder="1" applyAlignment="1">
      <alignment vertical="top" wrapText="1"/>
    </xf>
    <xf numFmtId="0" fontId="1" fillId="0" borderId="0" xfId="0" applyFont="1" applyAlignment="1">
      <alignment vertical="top"/>
    </xf>
    <xf numFmtId="1" fontId="1" fillId="0" borderId="0" xfId="0" applyNumberFormat="1" applyFont="1" applyAlignment="1">
      <alignment vertical="top"/>
    </xf>
    <xf numFmtId="0" fontId="8" fillId="0" borderId="22" xfId="0" applyFont="1" applyFill="1" applyBorder="1" applyAlignment="1">
      <alignment vertical="top" wrapText="1"/>
    </xf>
    <xf numFmtId="0" fontId="8" fillId="0" borderId="22" xfId="0" applyFont="1" applyFill="1" applyBorder="1" applyAlignment="1">
      <alignment vertical="top" wrapText="1"/>
    </xf>
    <xf numFmtId="1" fontId="21" fillId="0" borderId="22" xfId="0" applyNumberFormat="1" applyFont="1" applyFill="1" applyBorder="1" applyAlignment="1">
      <alignment horizontal="right" vertical="top"/>
    </xf>
    <xf numFmtId="0" fontId="0" fillId="0" borderId="0" xfId="0" applyFont="1" applyFill="1" applyAlignment="1">
      <alignment vertical="top"/>
    </xf>
    <xf numFmtId="0" fontId="22" fillId="0" borderId="0" xfId="0" applyFont="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vertical="top" wrapText="1"/>
    </xf>
    <xf numFmtId="1" fontId="21" fillId="0" borderId="0" xfId="0" applyNumberFormat="1" applyFont="1" applyFill="1" applyBorder="1" applyAlignment="1">
      <alignment horizontal="right" vertical="top"/>
    </xf>
    <xf numFmtId="0" fontId="1" fillId="0" borderId="0" xfId="0" applyFont="1" applyAlignment="1">
      <alignment horizontal="right" vertical="top"/>
    </xf>
    <xf numFmtId="0" fontId="0" fillId="0" borderId="11" xfId="0" applyFont="1" applyBorder="1" applyAlignment="1">
      <alignment vertical="top" wrapText="1"/>
    </xf>
    <xf numFmtId="0" fontId="0" fillId="0" borderId="23" xfId="0" applyFont="1" applyBorder="1" applyAlignment="1">
      <alignment vertical="top" wrapText="1"/>
    </xf>
    <xf numFmtId="0" fontId="0" fillId="0" borderId="13" xfId="0" applyFont="1" applyBorder="1" applyAlignment="1">
      <alignment vertical="top" wrapText="1"/>
    </xf>
    <xf numFmtId="0" fontId="0" fillId="0" borderId="22" xfId="0" applyFont="1" applyBorder="1" applyAlignment="1">
      <alignment vertical="top" wrapText="1"/>
    </xf>
    <xf numFmtId="0" fontId="0" fillId="0" borderId="12" xfId="0" applyFont="1" applyFill="1" applyBorder="1" applyAlignment="1">
      <alignment vertical="top"/>
    </xf>
    <xf numFmtId="0" fontId="0" fillId="0" borderId="12" xfId="0" applyFont="1" applyBorder="1" applyAlignment="1">
      <alignment vertical="top" wrapText="1"/>
    </xf>
    <xf numFmtId="0" fontId="0" fillId="0" borderId="0" xfId="0" applyFont="1" applyBorder="1" applyAlignment="1">
      <alignment vertical="top" wrapText="1"/>
    </xf>
    <xf numFmtId="0" fontId="8" fillId="0" borderId="12" xfId="0" applyFont="1" applyFill="1" applyBorder="1" applyAlignment="1">
      <alignment horizontal="center" vertical="top"/>
    </xf>
    <xf numFmtId="0" fontId="0" fillId="0" borderId="16" xfId="0" applyFont="1" applyBorder="1" applyAlignment="1">
      <alignment vertical="top" wrapText="1"/>
    </xf>
    <xf numFmtId="0" fontId="0" fillId="0" borderId="10" xfId="0" applyFont="1" applyBorder="1" applyAlignment="1">
      <alignment vertical="top" wrapText="1"/>
    </xf>
    <xf numFmtId="0" fontId="8" fillId="0" borderId="16" xfId="0" applyFont="1" applyFill="1" applyBorder="1" applyAlignment="1">
      <alignment horizontal="center" vertical="top"/>
    </xf>
    <xf numFmtId="0" fontId="8" fillId="0" borderId="16" xfId="0" applyFont="1" applyFill="1" applyBorder="1" applyAlignment="1">
      <alignment vertical="top"/>
    </xf>
    <xf numFmtId="0" fontId="0" fillId="0" borderId="16" xfId="0" applyFont="1" applyFill="1" applyBorder="1" applyAlignment="1">
      <alignment vertical="top"/>
    </xf>
    <xf numFmtId="0" fontId="0" fillId="0" borderId="15" xfId="0" applyFont="1" applyBorder="1" applyAlignment="1">
      <alignment vertical="top" wrapText="1"/>
    </xf>
    <xf numFmtId="0" fontId="8" fillId="0" borderId="12" xfId="0" applyFont="1" applyFill="1" applyBorder="1" applyAlignment="1">
      <alignment vertical="top"/>
    </xf>
    <xf numFmtId="0" fontId="21" fillId="0" borderId="15" xfId="0" applyFont="1" applyFill="1" applyBorder="1" applyAlignment="1">
      <alignment vertical="top" wrapText="1"/>
    </xf>
    <xf numFmtId="0" fontId="0" fillId="0" borderId="15" xfId="0" applyFont="1" applyFill="1" applyBorder="1" applyAlignment="1">
      <alignment vertical="top" wrapText="1"/>
    </xf>
    <xf numFmtId="0" fontId="33" fillId="0" borderId="12" xfId="0" applyFont="1" applyBorder="1" applyAlignment="1">
      <alignment vertical="top"/>
    </xf>
    <xf numFmtId="0" fontId="8" fillId="0" borderId="15" xfId="0" applyFont="1" applyFill="1" applyBorder="1" applyAlignment="1">
      <alignment vertical="top"/>
    </xf>
    <xf numFmtId="0" fontId="0" fillId="0" borderId="16" xfId="0" applyFont="1" applyFill="1" applyBorder="1" applyAlignment="1">
      <alignment horizontal="right" vertical="top"/>
    </xf>
    <xf numFmtId="0" fontId="8" fillId="0" borderId="12" xfId="0" applyFont="1" applyFill="1" applyBorder="1" applyAlignment="1">
      <alignment horizontal="left" vertical="top" wrapText="1" indent="1"/>
    </xf>
    <xf numFmtId="0" fontId="8" fillId="0" borderId="15" xfId="0" applyFont="1" applyBorder="1" applyAlignment="1">
      <alignment horizontal="left" vertical="top" wrapText="1" indent="1"/>
    </xf>
    <xf numFmtId="0" fontId="0" fillId="0" borderId="15" xfId="0" applyFont="1" applyFill="1" applyBorder="1" applyAlignment="1">
      <alignment horizontal="left" vertical="top" wrapText="1" indent="1"/>
    </xf>
    <xf numFmtId="0" fontId="0" fillId="0" borderId="12" xfId="0" applyFont="1" applyBorder="1" applyAlignment="1">
      <alignment horizontal="left" vertical="top" indent="1"/>
    </xf>
    <xf numFmtId="0" fontId="0" fillId="0" borderId="15" xfId="0" applyFont="1" applyFill="1" applyBorder="1" applyAlignment="1">
      <alignment horizontal="left" vertical="top" wrapText="1" indent="1"/>
    </xf>
    <xf numFmtId="0" fontId="0" fillId="0" borderId="15" xfId="0" applyFont="1" applyFill="1" applyBorder="1" applyAlignment="1">
      <alignment horizontal="left" vertical="top" indent="1"/>
    </xf>
    <xf numFmtId="0" fontId="8" fillId="0" borderId="12" xfId="0" applyFont="1" applyFill="1" applyBorder="1" applyAlignment="1">
      <alignment horizontal="left" vertical="top" wrapText="1"/>
    </xf>
    <xf numFmtId="0" fontId="1" fillId="0" borderId="12" xfId="0" applyFont="1" applyBorder="1" applyAlignment="1">
      <alignment/>
    </xf>
    <xf numFmtId="0" fontId="0" fillId="0" borderId="14" xfId="0" applyFont="1" applyFill="1" applyBorder="1" applyAlignment="1">
      <alignment/>
    </xf>
    <xf numFmtId="0" fontId="0" fillId="0" borderId="15" xfId="0" applyFont="1" applyFill="1" applyBorder="1" applyAlignment="1">
      <alignment horizontal="right" vertical="top" wrapText="1"/>
    </xf>
    <xf numFmtId="0" fontId="0" fillId="0" borderId="15" xfId="0" applyBorder="1" applyAlignment="1">
      <alignment/>
    </xf>
    <xf numFmtId="0" fontId="0" fillId="0" borderId="18" xfId="0" applyBorder="1" applyAlignment="1">
      <alignment/>
    </xf>
    <xf numFmtId="0" fontId="0" fillId="0" borderId="17" xfId="0" applyBorder="1" applyAlignment="1">
      <alignment/>
    </xf>
    <xf numFmtId="3" fontId="0" fillId="0" borderId="13" xfId="0" applyNumberFormat="1" applyBorder="1" applyAlignment="1">
      <alignment horizontal="center"/>
    </xf>
    <xf numFmtId="3" fontId="0" fillId="0" borderId="12" xfId="0" applyNumberFormat="1" applyBorder="1" applyAlignment="1">
      <alignment horizontal="center"/>
    </xf>
    <xf numFmtId="0" fontId="0" fillId="0" borderId="12" xfId="0" applyBorder="1" applyAlignment="1">
      <alignment horizontal="center"/>
    </xf>
    <xf numFmtId="3" fontId="0" fillId="0" borderId="12" xfId="0" applyNumberFormat="1" applyFill="1" applyBorder="1" applyAlignment="1">
      <alignment horizontal="center"/>
    </xf>
    <xf numFmtId="3" fontId="0" fillId="0" borderId="16" xfId="0" applyNumberFormat="1" applyFill="1" applyBorder="1" applyAlignment="1">
      <alignment horizontal="center" vertical="top"/>
    </xf>
    <xf numFmtId="0" fontId="0" fillId="0" borderId="20" xfId="0" applyBorder="1" applyAlignment="1">
      <alignment/>
    </xf>
    <xf numFmtId="0" fontId="8" fillId="32" borderId="15" xfId="0" applyFont="1" applyFill="1" applyBorder="1" applyAlignment="1">
      <alignment vertical="top" wrapText="1"/>
    </xf>
    <xf numFmtId="0" fontId="0" fillId="32" borderId="13" xfId="0" applyFont="1" applyFill="1" applyBorder="1" applyAlignment="1">
      <alignment wrapText="1"/>
    </xf>
    <xf numFmtId="0" fontId="0" fillId="32" borderId="16" xfId="0" applyFont="1" applyFill="1" applyBorder="1" applyAlignment="1">
      <alignment wrapText="1"/>
    </xf>
    <xf numFmtId="3" fontId="8" fillId="0" borderId="12" xfId="0" applyNumberFormat="1" applyFont="1" applyFill="1" applyBorder="1" applyAlignment="1">
      <alignment vertical="top"/>
    </xf>
    <xf numFmtId="0" fontId="0" fillId="32" borderId="15" xfId="0" applyFont="1" applyFill="1" applyBorder="1" applyAlignment="1">
      <alignment horizontal="right" vertical="top"/>
    </xf>
    <xf numFmtId="0" fontId="23" fillId="0" borderId="15" xfId="0" applyFont="1" applyFill="1" applyBorder="1" applyAlignment="1">
      <alignment vertical="top"/>
    </xf>
    <xf numFmtId="3" fontId="0" fillId="32" borderId="12" xfId="0" applyNumberFormat="1" applyFont="1" applyFill="1" applyBorder="1" applyAlignment="1">
      <alignment vertical="top"/>
    </xf>
    <xf numFmtId="3" fontId="0" fillId="0" borderId="12" xfId="0" applyNumberFormat="1" applyFont="1" applyFill="1" applyBorder="1" applyAlignment="1">
      <alignment vertical="top"/>
    </xf>
    <xf numFmtId="0" fontId="0" fillId="32" borderId="15" xfId="0" applyFont="1" applyFill="1" applyBorder="1" applyAlignment="1">
      <alignment vertical="top"/>
    </xf>
    <xf numFmtId="0" fontId="8" fillId="32" borderId="15" xfId="0" applyFont="1" applyFill="1" applyBorder="1" applyAlignment="1">
      <alignment horizontal="left" vertical="top" wrapText="1"/>
    </xf>
    <xf numFmtId="0" fontId="0" fillId="32" borderId="15" xfId="0" applyFont="1" applyFill="1" applyBorder="1" applyAlignment="1">
      <alignment horizontal="right" vertical="top" wrapText="1"/>
    </xf>
    <xf numFmtId="0" fontId="0" fillId="32" borderId="15" xfId="0" applyFont="1" applyFill="1" applyBorder="1" applyAlignment="1">
      <alignment vertical="top" wrapText="1"/>
    </xf>
    <xf numFmtId="3" fontId="0" fillId="0" borderId="12" xfId="0" applyNumberFormat="1" applyFont="1" applyFill="1" applyBorder="1" applyAlignment="1">
      <alignment horizontal="right" vertical="top"/>
    </xf>
    <xf numFmtId="0" fontId="8" fillId="32" borderId="17" xfId="0" applyFont="1" applyFill="1" applyBorder="1" applyAlignment="1">
      <alignment vertical="top" wrapText="1"/>
    </xf>
    <xf numFmtId="3" fontId="0" fillId="32" borderId="16" xfId="0" applyNumberFormat="1" applyFont="1" applyFill="1" applyBorder="1" applyAlignment="1">
      <alignment vertical="top"/>
    </xf>
    <xf numFmtId="0" fontId="8" fillId="33" borderId="13" xfId="0" applyFont="1" applyFill="1" applyBorder="1" applyAlignment="1">
      <alignment/>
    </xf>
    <xf numFmtId="0" fontId="0" fillId="32" borderId="12" xfId="0" applyFont="1" applyFill="1" applyBorder="1" applyAlignment="1">
      <alignment horizontal="right" vertical="top" wrapText="1"/>
    </xf>
    <xf numFmtId="0" fontId="0" fillId="32" borderId="12" xfId="0" applyFont="1" applyFill="1" applyBorder="1" applyAlignment="1">
      <alignment vertical="top" wrapText="1"/>
    </xf>
    <xf numFmtId="0" fontId="6" fillId="32" borderId="15" xfId="0" applyFont="1" applyFill="1" applyBorder="1" applyAlignment="1">
      <alignment vertical="top" wrapText="1"/>
    </xf>
    <xf numFmtId="0" fontId="1" fillId="32" borderId="15" xfId="0" applyFont="1" applyFill="1" applyBorder="1" applyAlignment="1">
      <alignment vertical="top"/>
    </xf>
    <xf numFmtId="0" fontId="6" fillId="32" borderId="15" xfId="0" applyFont="1" applyFill="1" applyBorder="1" applyAlignment="1">
      <alignment horizontal="left" vertical="top" wrapText="1"/>
    </xf>
    <xf numFmtId="0" fontId="1" fillId="32" borderId="15" xfId="0" applyFont="1" applyFill="1" applyBorder="1" applyAlignment="1">
      <alignment horizontal="right" vertical="top"/>
    </xf>
    <xf numFmtId="0" fontId="1" fillId="32" borderId="15" xfId="0" applyFont="1" applyFill="1" applyBorder="1" applyAlignment="1">
      <alignment horizontal="right" vertical="top" wrapText="1"/>
    </xf>
    <xf numFmtId="0" fontId="1" fillId="32" borderId="15" xfId="0" applyFont="1" applyFill="1" applyBorder="1" applyAlignment="1">
      <alignment vertical="top" wrapText="1"/>
    </xf>
    <xf numFmtId="0" fontId="6" fillId="32" borderId="15" xfId="0" applyFont="1" applyFill="1" applyBorder="1" applyAlignment="1">
      <alignment vertical="top"/>
    </xf>
    <xf numFmtId="0" fontId="8" fillId="32" borderId="15" xfId="0" applyFont="1" applyFill="1" applyBorder="1" applyAlignment="1">
      <alignment vertical="top"/>
    </xf>
    <xf numFmtId="0" fontId="6" fillId="32" borderId="17" xfId="0" applyFont="1" applyFill="1" applyBorder="1" applyAlignment="1">
      <alignment vertical="top" wrapText="1"/>
    </xf>
    <xf numFmtId="3" fontId="0" fillId="0" borderId="0" xfId="0" applyNumberFormat="1" applyAlignment="1">
      <alignment/>
    </xf>
    <xf numFmtId="0" fontId="0" fillId="0" borderId="0" xfId="0" applyBorder="1" applyAlignment="1">
      <alignment/>
    </xf>
    <xf numFmtId="0" fontId="8" fillId="32" borderId="0" xfId="0" applyFont="1" applyFill="1" applyBorder="1" applyAlignment="1">
      <alignment horizontal="center"/>
    </xf>
    <xf numFmtId="0" fontId="0" fillId="32" borderId="0" xfId="0" applyFill="1" applyBorder="1" applyAlignment="1">
      <alignment horizontal="center"/>
    </xf>
    <xf numFmtId="0" fontId="0" fillId="32" borderId="0" xfId="0" applyFont="1" applyFill="1" applyBorder="1" applyAlignment="1">
      <alignment/>
    </xf>
    <xf numFmtId="0" fontId="8" fillId="0" borderId="19" xfId="0" applyFont="1" applyBorder="1" applyAlignment="1">
      <alignment vertical="top" wrapText="1"/>
    </xf>
    <xf numFmtId="0" fontId="8" fillId="33" borderId="12" xfId="0" applyFont="1" applyFill="1" applyBorder="1" applyAlignment="1">
      <alignment/>
    </xf>
    <xf numFmtId="0" fontId="8" fillId="33" borderId="16" xfId="0" applyFont="1" applyFill="1" applyBorder="1" applyAlignment="1">
      <alignment/>
    </xf>
    <xf numFmtId="0" fontId="17" fillId="0" borderId="12" xfId="58" applyFont="1" applyBorder="1">
      <alignment/>
      <protection/>
    </xf>
    <xf numFmtId="3" fontId="8" fillId="32" borderId="16" xfId="0" applyNumberFormat="1" applyFont="1" applyFill="1" applyBorder="1" applyAlignment="1">
      <alignment/>
    </xf>
    <xf numFmtId="3" fontId="8" fillId="32" borderId="17" xfId="0" applyNumberFormat="1" applyFont="1" applyFill="1" applyBorder="1" applyAlignment="1">
      <alignment/>
    </xf>
    <xf numFmtId="3" fontId="0" fillId="33" borderId="16" xfId="0" applyNumberFormat="1" applyFont="1" applyFill="1" applyBorder="1" applyAlignment="1">
      <alignment/>
    </xf>
    <xf numFmtId="3" fontId="0" fillId="33" borderId="13" xfId="0" applyNumberFormat="1" applyFont="1" applyFill="1" applyBorder="1" applyAlignment="1">
      <alignment/>
    </xf>
    <xf numFmtId="0" fontId="1" fillId="0" borderId="0" xfId="0" applyFont="1" applyFill="1" applyAlignment="1">
      <alignment horizontal="right"/>
    </xf>
    <xf numFmtId="0" fontId="28" fillId="0" borderId="11" xfId="58" applyFont="1" applyFill="1" applyBorder="1" applyAlignment="1">
      <alignment horizontal="center"/>
      <protection/>
    </xf>
    <xf numFmtId="0" fontId="0" fillId="0" borderId="16" xfId="0" applyBorder="1" applyAlignment="1">
      <alignment/>
    </xf>
    <xf numFmtId="0" fontId="8" fillId="0" borderId="24" xfId="0" applyFont="1" applyBorder="1" applyAlignment="1">
      <alignment vertical="top" wrapText="1"/>
    </xf>
    <xf numFmtId="3" fontId="0" fillId="33" borderId="18" xfId="0" applyNumberFormat="1" applyFont="1" applyFill="1" applyBorder="1" applyAlignment="1">
      <alignment/>
    </xf>
    <xf numFmtId="3" fontId="2" fillId="32" borderId="0" xfId="58" applyNumberFormat="1" applyFont="1" applyFill="1" applyBorder="1">
      <alignment/>
      <protection/>
    </xf>
    <xf numFmtId="0" fontId="2" fillId="32" borderId="0" xfId="58" applyFont="1" applyFill="1" applyBorder="1">
      <alignment/>
      <protection/>
    </xf>
    <xf numFmtId="3" fontId="28" fillId="32" borderId="0" xfId="58" applyNumberFormat="1" applyFont="1" applyFill="1" applyBorder="1">
      <alignment/>
      <protection/>
    </xf>
    <xf numFmtId="3" fontId="8" fillId="33" borderId="18" xfId="0" applyNumberFormat="1" applyFont="1" applyFill="1" applyBorder="1" applyAlignment="1">
      <alignment/>
    </xf>
    <xf numFmtId="0" fontId="8" fillId="32" borderId="16" xfId="0" applyFont="1" applyFill="1" applyBorder="1" applyAlignment="1">
      <alignment horizontal="right" wrapText="1" indent="1"/>
    </xf>
    <xf numFmtId="3" fontId="0" fillId="32" borderId="0" xfId="0" applyNumberFormat="1" applyFont="1" applyFill="1" applyBorder="1" applyAlignment="1">
      <alignment/>
    </xf>
    <xf numFmtId="0" fontId="12" fillId="32" borderId="0" xfId="59" applyFont="1" applyFill="1">
      <alignment/>
      <protection/>
    </xf>
    <xf numFmtId="0" fontId="12" fillId="32" borderId="0" xfId="59" applyFont="1" applyFill="1" applyAlignment="1">
      <alignment horizontal="right"/>
      <protection/>
    </xf>
    <xf numFmtId="0" fontId="18" fillId="32" borderId="0" xfId="58" applyFont="1" applyFill="1" applyAlignment="1">
      <alignment horizontal="right"/>
      <protection/>
    </xf>
    <xf numFmtId="3" fontId="6" fillId="32" borderId="0" xfId="59" applyNumberFormat="1" applyFont="1" applyFill="1" applyBorder="1">
      <alignment/>
      <protection/>
    </xf>
    <xf numFmtId="0" fontId="13" fillId="32" borderId="0" xfId="59" applyFont="1" applyFill="1">
      <alignment/>
      <protection/>
    </xf>
    <xf numFmtId="3" fontId="8" fillId="32" borderId="17" xfId="0" applyNumberFormat="1" applyFont="1" applyFill="1" applyBorder="1" applyAlignment="1">
      <alignment horizontal="center"/>
    </xf>
    <xf numFmtId="9" fontId="21" fillId="32" borderId="16" xfId="62" applyFont="1" applyFill="1" applyBorder="1" applyAlignment="1">
      <alignment/>
    </xf>
    <xf numFmtId="0" fontId="0" fillId="32" borderId="16" xfId="0" applyFill="1" applyBorder="1" applyAlignment="1">
      <alignment/>
    </xf>
    <xf numFmtId="0" fontId="0" fillId="32" borderId="0" xfId="0" applyFill="1" applyAlignment="1">
      <alignment horizontal="center" wrapText="1"/>
    </xf>
    <xf numFmtId="3" fontId="8" fillId="0" borderId="15" xfId="0" applyNumberFormat="1" applyFont="1" applyFill="1" applyBorder="1" applyAlignment="1">
      <alignment horizontal="right"/>
    </xf>
    <xf numFmtId="9" fontId="22" fillId="0" borderId="18" xfId="0" applyNumberFormat="1" applyFont="1" applyFill="1" applyBorder="1" applyAlignment="1">
      <alignment horizontal="right"/>
    </xf>
    <xf numFmtId="3" fontId="8" fillId="0" borderId="17" xfId="0" applyNumberFormat="1" applyFont="1" applyFill="1" applyBorder="1" applyAlignment="1">
      <alignment horizontal="right"/>
    </xf>
    <xf numFmtId="9" fontId="22" fillId="0" borderId="20" xfId="0" applyNumberFormat="1" applyFont="1" applyFill="1" applyBorder="1" applyAlignment="1">
      <alignment horizontal="right"/>
    </xf>
    <xf numFmtId="0" fontId="0" fillId="32" borderId="15" xfId="0" applyFont="1" applyFill="1" applyBorder="1" applyAlignment="1">
      <alignment wrapText="1"/>
    </xf>
    <xf numFmtId="3" fontId="0" fillId="0" borderId="12" xfId="58" applyNumberFormat="1" applyFont="1" applyFill="1" applyBorder="1">
      <alignment/>
      <protection/>
    </xf>
    <xf numFmtId="0" fontId="8" fillId="0" borderId="13" xfId="0" applyFont="1" applyFill="1" applyBorder="1" applyAlignment="1">
      <alignment horizontal="center" wrapText="1"/>
    </xf>
    <xf numFmtId="0" fontId="0" fillId="0" borderId="16" xfId="0" applyFont="1" applyFill="1" applyBorder="1" applyAlignment="1">
      <alignment/>
    </xf>
    <xf numFmtId="0" fontId="8" fillId="32" borderId="11" xfId="0" applyFont="1" applyFill="1" applyBorder="1" applyAlignment="1">
      <alignment horizontal="center"/>
    </xf>
    <xf numFmtId="0" fontId="28" fillId="32" borderId="23" xfId="58" applyFont="1" applyFill="1" applyBorder="1" applyAlignment="1">
      <alignment horizontal="center"/>
      <protection/>
    </xf>
    <xf numFmtId="0" fontId="0" fillId="0" borderId="0" xfId="0" applyFont="1" applyFill="1" applyBorder="1" applyAlignment="1">
      <alignment/>
    </xf>
    <xf numFmtId="3" fontId="0" fillId="32" borderId="21" xfId="0" applyNumberFormat="1" applyFont="1" applyFill="1" applyBorder="1" applyAlignment="1">
      <alignment/>
    </xf>
    <xf numFmtId="0" fontId="8" fillId="0" borderId="11" xfId="0" applyFont="1" applyBorder="1" applyAlignment="1">
      <alignment horizontal="center"/>
    </xf>
    <xf numFmtId="3" fontId="0" fillId="32" borderId="14" xfId="0" applyNumberFormat="1" applyFont="1" applyFill="1" applyBorder="1" applyAlignment="1">
      <alignment/>
    </xf>
    <xf numFmtId="3" fontId="0" fillId="32" borderId="14" xfId="0" applyNumberFormat="1" applyFont="1" applyFill="1" applyBorder="1" applyAlignment="1">
      <alignment horizontal="center"/>
    </xf>
    <xf numFmtId="3" fontId="0" fillId="32" borderId="18" xfId="0" applyNumberFormat="1" applyFont="1" applyFill="1" applyBorder="1" applyAlignment="1">
      <alignment/>
    </xf>
    <xf numFmtId="3" fontId="0" fillId="32" borderId="15" xfId="0" applyNumberFormat="1" applyFont="1" applyFill="1" applyBorder="1" applyAlignment="1">
      <alignment/>
    </xf>
    <xf numFmtId="3" fontId="0" fillId="32" borderId="15" xfId="0" applyNumberFormat="1" applyFont="1" applyFill="1" applyBorder="1" applyAlignment="1">
      <alignment horizontal="center"/>
    </xf>
    <xf numFmtId="3" fontId="0" fillId="32" borderId="17" xfId="0" applyNumberFormat="1" applyFont="1" applyFill="1" applyBorder="1" applyAlignment="1">
      <alignment/>
    </xf>
    <xf numFmtId="3" fontId="0" fillId="32" borderId="20" xfId="0" applyNumberFormat="1" applyFont="1" applyFill="1" applyBorder="1" applyAlignment="1">
      <alignment/>
    </xf>
    <xf numFmtId="3" fontId="0" fillId="32" borderId="13" xfId="0" applyNumberFormat="1" applyFont="1" applyFill="1" applyBorder="1" applyAlignment="1">
      <alignment/>
    </xf>
    <xf numFmtId="3" fontId="0" fillId="32" borderId="12" xfId="0" applyNumberFormat="1" applyFont="1" applyFill="1" applyBorder="1" applyAlignment="1">
      <alignment/>
    </xf>
    <xf numFmtId="3" fontId="0" fillId="32" borderId="16" xfId="0" applyNumberFormat="1" applyFont="1" applyFill="1" applyBorder="1" applyAlignment="1">
      <alignment/>
    </xf>
    <xf numFmtId="0" fontId="8" fillId="0" borderId="11" xfId="0" applyFont="1" applyFill="1" applyBorder="1" applyAlignment="1">
      <alignment horizontal="center"/>
    </xf>
    <xf numFmtId="0" fontId="8" fillId="32" borderId="11" xfId="0" applyFont="1" applyFill="1" applyBorder="1" applyAlignment="1">
      <alignment horizontal="center"/>
    </xf>
    <xf numFmtId="0" fontId="8" fillId="0" borderId="12" xfId="0" applyFont="1" applyFill="1" applyBorder="1" applyAlignment="1">
      <alignment horizontal="center" wrapText="1"/>
    </xf>
    <xf numFmtId="0" fontId="0" fillId="32" borderId="16" xfId="0" applyFont="1" applyFill="1" applyBorder="1" applyAlignment="1">
      <alignment/>
    </xf>
    <xf numFmtId="0" fontId="0" fillId="0" borderId="14" xfId="59" applyFont="1" applyBorder="1" applyAlignment="1">
      <alignment horizontal="left"/>
      <protection/>
    </xf>
    <xf numFmtId="0" fontId="0" fillId="32" borderId="21" xfId="0" applyFont="1" applyFill="1" applyBorder="1" applyAlignment="1">
      <alignment/>
    </xf>
    <xf numFmtId="0" fontId="0" fillId="32" borderId="20" xfId="0" applyFont="1" applyFill="1" applyBorder="1" applyAlignment="1">
      <alignment/>
    </xf>
    <xf numFmtId="3" fontId="0" fillId="32" borderId="16" xfId="0" applyNumberFormat="1" applyFont="1" applyFill="1" applyBorder="1" applyAlignment="1">
      <alignment/>
    </xf>
    <xf numFmtId="3" fontId="30" fillId="32" borderId="16" xfId="0" applyNumberFormat="1" applyFont="1" applyFill="1" applyBorder="1" applyAlignment="1">
      <alignment/>
    </xf>
    <xf numFmtId="0" fontId="0" fillId="0" borderId="15" xfId="0" applyFont="1" applyFill="1" applyBorder="1" applyAlignment="1">
      <alignment/>
    </xf>
    <xf numFmtId="0" fontId="8" fillId="32" borderId="17" xfId="0" applyFont="1" applyFill="1" applyBorder="1" applyAlignment="1">
      <alignment/>
    </xf>
    <xf numFmtId="0" fontId="8" fillId="32" borderId="18" xfId="0" applyFont="1" applyFill="1" applyBorder="1" applyAlignment="1">
      <alignment horizontal="right" vertical="center" wrapText="1"/>
    </xf>
    <xf numFmtId="0" fontId="0" fillId="32" borderId="17" xfId="0" applyFont="1" applyFill="1" applyBorder="1" applyAlignment="1">
      <alignment horizontal="center"/>
    </xf>
    <xf numFmtId="0" fontId="0" fillId="32" borderId="10" xfId="0" applyFont="1" applyFill="1" applyBorder="1" applyAlignment="1">
      <alignment horizontal="center"/>
    </xf>
    <xf numFmtId="0" fontId="0" fillId="32" borderId="20" xfId="0" applyFont="1" applyFill="1" applyBorder="1" applyAlignment="1">
      <alignment horizontal="center"/>
    </xf>
    <xf numFmtId="0" fontId="8" fillId="0" borderId="14" xfId="0" applyFont="1" applyBorder="1" applyAlignment="1">
      <alignment horizontal="center" wrapText="1"/>
    </xf>
    <xf numFmtId="0" fontId="0" fillId="0" borderId="15" xfId="0" applyFont="1" applyBorder="1" applyAlignment="1">
      <alignment horizontal="right" wrapText="1" indent="1"/>
    </xf>
    <xf numFmtId="0" fontId="0" fillId="0" borderId="17" xfId="0" applyFont="1" applyBorder="1" applyAlignment="1">
      <alignment horizontal="right" wrapText="1" indent="1"/>
    </xf>
    <xf numFmtId="0" fontId="0" fillId="32" borderId="16" xfId="0" applyFill="1" applyBorder="1" applyAlignment="1">
      <alignment vertical="top"/>
    </xf>
    <xf numFmtId="0" fontId="0" fillId="0" borderId="0" xfId="0" applyFont="1" applyBorder="1" applyAlignment="1">
      <alignment/>
    </xf>
    <xf numFmtId="0" fontId="8" fillId="0" borderId="12" xfId="0" applyFont="1" applyBorder="1" applyAlignment="1">
      <alignment horizontal="center" wrapText="1"/>
    </xf>
    <xf numFmtId="0" fontId="35" fillId="0" borderId="18" xfId="0" applyFont="1" applyFill="1" applyBorder="1" applyAlignment="1">
      <alignment horizontal="center" wrapText="1"/>
    </xf>
    <xf numFmtId="0" fontId="35" fillId="0" borderId="12" xfId="0" applyFont="1" applyFill="1" applyBorder="1" applyAlignment="1">
      <alignment horizontal="center" wrapText="1"/>
    </xf>
    <xf numFmtId="0" fontId="0" fillId="0" borderId="15" xfId="0" applyFont="1" applyFill="1" applyBorder="1" applyAlignment="1">
      <alignment wrapText="1"/>
    </xf>
    <xf numFmtId="0" fontId="35" fillId="0" borderId="15" xfId="0" applyFont="1" applyFill="1" applyBorder="1" applyAlignment="1">
      <alignment horizontal="center" wrapText="1"/>
    </xf>
    <xf numFmtId="0" fontId="35" fillId="0" borderId="12" xfId="0" applyFont="1" applyFill="1" applyBorder="1" applyAlignment="1">
      <alignment horizontal="center" vertical="center" wrapText="1"/>
    </xf>
    <xf numFmtId="0" fontId="0" fillId="0" borderId="12" xfId="0" applyFont="1" applyBorder="1" applyAlignment="1">
      <alignment horizontal="left" vertical="center"/>
    </xf>
    <xf numFmtId="0" fontId="35" fillId="0" borderId="15"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35" fillId="0" borderId="15" xfId="0" applyFont="1" applyFill="1" applyBorder="1" applyAlignment="1">
      <alignment vertical="center"/>
    </xf>
    <xf numFmtId="0" fontId="0" fillId="0" borderId="15" xfId="0" applyFont="1" applyFill="1" applyBorder="1" applyAlignment="1">
      <alignment vertical="center" wrapText="1"/>
    </xf>
    <xf numFmtId="0" fontId="0" fillId="0" borderId="15" xfId="0" applyFont="1" applyFill="1" applyBorder="1" applyAlignment="1">
      <alignment wrapText="1"/>
    </xf>
    <xf numFmtId="0" fontId="32" fillId="32" borderId="13" xfId="0" applyFont="1" applyFill="1" applyBorder="1" applyAlignment="1">
      <alignment wrapText="1"/>
    </xf>
    <xf numFmtId="1" fontId="32" fillId="32" borderId="13" xfId="0" applyNumberFormat="1" applyFont="1" applyFill="1" applyBorder="1" applyAlignment="1">
      <alignment wrapText="1"/>
    </xf>
    <xf numFmtId="1" fontId="8" fillId="32" borderId="12" xfId="0" applyNumberFormat="1" applyFont="1" applyFill="1" applyBorder="1" applyAlignment="1">
      <alignment horizontal="center"/>
    </xf>
    <xf numFmtId="0" fontId="0" fillId="32" borderId="16" xfId="0" applyFont="1" applyFill="1" applyBorder="1" applyAlignment="1">
      <alignment horizontal="center" wrapText="1"/>
    </xf>
    <xf numFmtId="0" fontId="32" fillId="32" borderId="16" xfId="0" applyFont="1" applyFill="1" applyBorder="1" applyAlignment="1">
      <alignment wrapText="1"/>
    </xf>
    <xf numFmtId="1" fontId="0" fillId="32" borderId="16" xfId="0" applyNumberFormat="1" applyFont="1" applyFill="1" applyBorder="1" applyAlignment="1">
      <alignment horizontal="center" wrapText="1"/>
    </xf>
    <xf numFmtId="0" fontId="32" fillId="32" borderId="13" xfId="0" applyFont="1" applyFill="1" applyBorder="1" applyAlignment="1">
      <alignment/>
    </xf>
    <xf numFmtId="1" fontId="32" fillId="32" borderId="13" xfId="0" applyNumberFormat="1" applyFont="1" applyFill="1" applyBorder="1" applyAlignment="1">
      <alignment/>
    </xf>
    <xf numFmtId="9" fontId="21" fillId="32" borderId="12" xfId="0" applyNumberFormat="1" applyFont="1" applyFill="1" applyBorder="1" applyAlignment="1">
      <alignment horizontal="right" vertical="top" wrapText="1"/>
    </xf>
    <xf numFmtId="9" fontId="22" fillId="32" borderId="12" xfId="0" applyNumberFormat="1" applyFont="1" applyFill="1" applyBorder="1" applyAlignment="1">
      <alignment horizontal="right" vertical="top" wrapText="1"/>
    </xf>
    <xf numFmtId="1" fontId="0" fillId="32" borderId="12" xfId="0" applyNumberFormat="1" applyFont="1" applyFill="1" applyBorder="1" applyAlignment="1">
      <alignment vertical="top"/>
    </xf>
    <xf numFmtId="1" fontId="0" fillId="32" borderId="12" xfId="0" applyNumberFormat="1" applyFont="1" applyFill="1" applyBorder="1" applyAlignment="1">
      <alignment horizontal="right" vertical="top"/>
    </xf>
    <xf numFmtId="1" fontId="21" fillId="32" borderId="12" xfId="0" applyNumberFormat="1" applyFont="1" applyFill="1" applyBorder="1" applyAlignment="1">
      <alignment vertical="top"/>
    </xf>
    <xf numFmtId="1" fontId="21" fillId="32" borderId="12" xfId="0" applyNumberFormat="1" applyFont="1" applyFill="1" applyBorder="1" applyAlignment="1">
      <alignment horizontal="right" vertical="top" wrapText="1"/>
    </xf>
    <xf numFmtId="1" fontId="21" fillId="32" borderId="12" xfId="0" applyNumberFormat="1" applyFont="1" applyFill="1" applyBorder="1" applyAlignment="1">
      <alignment horizontal="right" vertical="top"/>
    </xf>
    <xf numFmtId="169" fontId="21" fillId="32" borderId="12" xfId="0" applyNumberFormat="1" applyFont="1" applyFill="1" applyBorder="1" applyAlignment="1">
      <alignment horizontal="right" vertical="top" wrapText="1"/>
    </xf>
    <xf numFmtId="1" fontId="21" fillId="32" borderId="18" xfId="0" applyNumberFormat="1" applyFont="1" applyFill="1" applyBorder="1" applyAlignment="1">
      <alignment horizontal="right" vertical="top" wrapText="1"/>
    </xf>
    <xf numFmtId="1" fontId="1" fillId="32" borderId="0" xfId="0" applyNumberFormat="1" applyFont="1" applyFill="1" applyAlignment="1">
      <alignment/>
    </xf>
    <xf numFmtId="1" fontId="1" fillId="32" borderId="20" xfId="0" applyNumberFormat="1" applyFont="1" applyFill="1" applyBorder="1" applyAlignment="1">
      <alignment/>
    </xf>
    <xf numFmtId="0" fontId="32" fillId="32" borderId="16" xfId="0" applyFont="1" applyFill="1" applyBorder="1" applyAlignment="1">
      <alignment horizontal="right" vertical="top" wrapText="1"/>
    </xf>
    <xf numFmtId="9" fontId="22" fillId="32" borderId="16" xfId="0" applyNumberFormat="1" applyFont="1" applyFill="1" applyBorder="1" applyAlignment="1">
      <alignment horizontal="right" vertical="top" wrapText="1"/>
    </xf>
    <xf numFmtId="0" fontId="8" fillId="0" borderId="15" xfId="0" applyFont="1" applyFill="1" applyBorder="1" applyAlignment="1">
      <alignment vertical="center" wrapText="1"/>
    </xf>
    <xf numFmtId="0" fontId="35" fillId="0" borderId="15" xfId="0" applyFont="1" applyFill="1" applyBorder="1" applyAlignment="1">
      <alignment wrapText="1"/>
    </xf>
    <xf numFmtId="1" fontId="1" fillId="32" borderId="12" xfId="0" applyNumberFormat="1" applyFont="1" applyFill="1" applyBorder="1" applyAlignment="1">
      <alignment vertical="top"/>
    </xf>
    <xf numFmtId="0" fontId="1" fillId="32" borderId="12" xfId="0" applyFont="1" applyFill="1" applyBorder="1" applyAlignment="1">
      <alignment vertical="top"/>
    </xf>
    <xf numFmtId="1" fontId="1" fillId="32" borderId="12" xfId="0" applyNumberFormat="1" applyFont="1" applyFill="1" applyBorder="1" applyAlignment="1">
      <alignment horizontal="right" vertical="top"/>
    </xf>
    <xf numFmtId="1" fontId="0" fillId="32" borderId="12" xfId="0" applyNumberFormat="1" applyFont="1" applyFill="1" applyBorder="1" applyAlignment="1">
      <alignment horizontal="right" vertical="top" wrapText="1"/>
    </xf>
    <xf numFmtId="1" fontId="22" fillId="32" borderId="16" xfId="0" applyNumberFormat="1" applyFont="1" applyFill="1" applyBorder="1" applyAlignment="1">
      <alignment vertical="top"/>
    </xf>
    <xf numFmtId="9" fontId="22" fillId="32" borderId="16" xfId="0" applyNumberFormat="1" applyFont="1" applyFill="1" applyBorder="1" applyAlignment="1">
      <alignment vertical="top"/>
    </xf>
    <xf numFmtId="0" fontId="6" fillId="32" borderId="15" xfId="0" applyFont="1" applyFill="1" applyBorder="1" applyAlignment="1">
      <alignment wrapText="1"/>
    </xf>
    <xf numFmtId="0" fontId="6" fillId="32" borderId="17" xfId="0" applyFont="1" applyFill="1" applyBorder="1" applyAlignment="1">
      <alignment horizontal="right" vertical="top" wrapText="1"/>
    </xf>
    <xf numFmtId="0" fontId="8" fillId="32" borderId="17" xfId="0" applyFont="1" applyFill="1" applyBorder="1" applyAlignment="1">
      <alignment horizontal="right" vertical="top" wrapText="1"/>
    </xf>
    <xf numFmtId="0" fontId="8" fillId="0" borderId="21" xfId="0" applyFont="1" applyBorder="1" applyAlignment="1">
      <alignment horizontal="center"/>
    </xf>
    <xf numFmtId="0" fontId="36" fillId="0" borderId="0" xfId="0" applyFont="1" applyAlignment="1">
      <alignment/>
    </xf>
    <xf numFmtId="0" fontId="36" fillId="0" borderId="0" xfId="0" applyFont="1" applyBorder="1" applyAlignment="1">
      <alignment/>
    </xf>
    <xf numFmtId="0" fontId="37" fillId="0" borderId="0" xfId="0" applyFont="1" applyAlignment="1">
      <alignment/>
    </xf>
    <xf numFmtId="3" fontId="36" fillId="0" borderId="0" xfId="0" applyNumberFormat="1" applyFont="1" applyAlignment="1">
      <alignment/>
    </xf>
    <xf numFmtId="0" fontId="36" fillId="0" borderId="0" xfId="0" applyFont="1" applyFill="1" applyBorder="1" applyAlignment="1">
      <alignment/>
    </xf>
    <xf numFmtId="3" fontId="28" fillId="0" borderId="0" xfId="58" applyNumberFormat="1" applyFont="1" applyFill="1" applyBorder="1">
      <alignment/>
      <protection/>
    </xf>
    <xf numFmtId="0" fontId="2" fillId="0" borderId="0" xfId="58" applyFont="1" applyFill="1" applyBorder="1">
      <alignment/>
      <protection/>
    </xf>
    <xf numFmtId="3" fontId="2" fillId="0" borderId="0" xfId="58" applyNumberFormat="1" applyFont="1" applyFill="1" applyBorder="1">
      <alignment/>
      <protection/>
    </xf>
    <xf numFmtId="0" fontId="8" fillId="0" borderId="14" xfId="0" applyFont="1" applyBorder="1" applyAlignment="1">
      <alignment horizontal="center"/>
    </xf>
    <xf numFmtId="0" fontId="8" fillId="0" borderId="22" xfId="0" applyFont="1" applyBorder="1" applyAlignment="1">
      <alignment horizontal="center"/>
    </xf>
    <xf numFmtId="0" fontId="38" fillId="0" borderId="0" xfId="0" applyFont="1" applyAlignment="1">
      <alignment/>
    </xf>
    <xf numFmtId="0" fontId="38" fillId="0" borderId="0" xfId="0" applyFont="1" applyFill="1" applyAlignment="1">
      <alignment/>
    </xf>
    <xf numFmtId="3" fontId="38" fillId="0" borderId="0" xfId="0" applyNumberFormat="1" applyFont="1" applyAlignment="1">
      <alignment/>
    </xf>
    <xf numFmtId="0" fontId="36" fillId="0" borderId="0" xfId="0" applyFont="1" applyAlignment="1">
      <alignment/>
    </xf>
    <xf numFmtId="0" fontId="36" fillId="0" borderId="0" xfId="0" applyFont="1" applyFill="1" applyAlignment="1">
      <alignment/>
    </xf>
    <xf numFmtId="1" fontId="41" fillId="0" borderId="0" xfId="59" applyNumberFormat="1" applyFont="1">
      <alignment/>
      <protection/>
    </xf>
    <xf numFmtId="0" fontId="40" fillId="0" borderId="0" xfId="59" applyFont="1" applyFill="1">
      <alignment/>
      <protection/>
    </xf>
    <xf numFmtId="0" fontId="41" fillId="0" borderId="0" xfId="59" applyFont="1" applyFill="1">
      <alignment/>
      <protection/>
    </xf>
    <xf numFmtId="3" fontId="41" fillId="0" borderId="0" xfId="59" applyNumberFormat="1" applyFont="1">
      <alignment/>
      <protection/>
    </xf>
    <xf numFmtId="0" fontId="36" fillId="32" borderId="15" xfId="0" applyFont="1" applyFill="1" applyBorder="1" applyAlignment="1">
      <alignment horizontal="right" wrapText="1" indent="1"/>
    </xf>
    <xf numFmtId="3" fontId="36" fillId="0" borderId="0" xfId="0" applyNumberFormat="1" applyFont="1" applyAlignment="1">
      <alignment horizontal="right"/>
    </xf>
    <xf numFmtId="3" fontId="38" fillId="0" borderId="0" xfId="0" applyNumberFormat="1" applyFont="1" applyAlignment="1">
      <alignment horizontal="right"/>
    </xf>
    <xf numFmtId="3" fontId="36" fillId="32" borderId="0" xfId="0" applyNumberFormat="1" applyFont="1" applyFill="1" applyAlignment="1">
      <alignment/>
    </xf>
    <xf numFmtId="3" fontId="36" fillId="32" borderId="0" xfId="0" applyNumberFormat="1" applyFont="1" applyFill="1" applyBorder="1" applyAlignment="1">
      <alignment/>
    </xf>
    <xf numFmtId="9" fontId="39" fillId="32" borderId="0" xfId="0" applyNumberFormat="1" applyFont="1" applyFill="1" applyBorder="1" applyAlignment="1">
      <alignment/>
    </xf>
    <xf numFmtId="0" fontId="21" fillId="32" borderId="12" xfId="0" applyNumberFormat="1" applyFont="1" applyFill="1" applyBorder="1" applyAlignment="1">
      <alignment horizontal="right" vertical="center" wrapText="1"/>
    </xf>
    <xf numFmtId="0" fontId="21" fillId="32" borderId="12" xfId="0" applyNumberFormat="1" applyFont="1" applyFill="1" applyBorder="1" applyAlignment="1">
      <alignment horizontal="right" vertical="top" wrapText="1"/>
    </xf>
    <xf numFmtId="0" fontId="22" fillId="32" borderId="12" xfId="0" applyNumberFormat="1" applyFont="1" applyFill="1" applyBorder="1" applyAlignment="1">
      <alignment horizontal="right" vertical="top" wrapText="1"/>
    </xf>
    <xf numFmtId="0" fontId="0" fillId="32" borderId="12" xfId="0" applyNumberFormat="1" applyFont="1" applyFill="1" applyBorder="1" applyAlignment="1">
      <alignment vertical="top"/>
    </xf>
    <xf numFmtId="0" fontId="1" fillId="32" borderId="12" xfId="0" applyNumberFormat="1" applyFont="1" applyFill="1" applyBorder="1" applyAlignment="1">
      <alignment vertical="top"/>
    </xf>
    <xf numFmtId="0" fontId="21" fillId="32" borderId="12" xfId="0" applyNumberFormat="1" applyFont="1" applyFill="1" applyBorder="1" applyAlignment="1">
      <alignment vertical="top"/>
    </xf>
    <xf numFmtId="0" fontId="21" fillId="32" borderId="12" xfId="0" applyNumberFormat="1" applyFont="1" applyFill="1" applyBorder="1" applyAlignment="1">
      <alignment horizontal="right" vertical="top"/>
    </xf>
    <xf numFmtId="0" fontId="21" fillId="32" borderId="12" xfId="62" applyNumberFormat="1" applyFont="1" applyFill="1" applyBorder="1" applyAlignment="1">
      <alignment horizontal="right" vertical="top" wrapText="1"/>
    </xf>
    <xf numFmtId="0" fontId="22" fillId="32" borderId="12" xfId="0" applyNumberFormat="1" applyFont="1" applyFill="1" applyBorder="1" applyAlignment="1">
      <alignment vertical="top"/>
    </xf>
    <xf numFmtId="0" fontId="22" fillId="32" borderId="12" xfId="0" applyNumberFormat="1" applyFont="1" applyFill="1" applyBorder="1" applyAlignment="1">
      <alignment horizontal="right" vertical="top"/>
    </xf>
    <xf numFmtId="9" fontId="22" fillId="32" borderId="12" xfId="0" applyNumberFormat="1" applyFont="1" applyFill="1" applyBorder="1" applyAlignment="1">
      <alignment horizontal="right" vertical="center" wrapText="1"/>
    </xf>
    <xf numFmtId="0" fontId="22" fillId="32" borderId="12" xfId="0" applyNumberFormat="1" applyFont="1" applyFill="1" applyBorder="1" applyAlignment="1">
      <alignment horizontal="right" vertical="center" wrapText="1"/>
    </xf>
    <xf numFmtId="0" fontId="22" fillId="32" borderId="12" xfId="62" applyNumberFormat="1" applyFont="1" applyFill="1" applyBorder="1" applyAlignment="1">
      <alignment horizontal="right" vertical="top" wrapText="1"/>
    </xf>
    <xf numFmtId="0" fontId="8" fillId="32" borderId="12" xfId="0" applyNumberFormat="1" applyFont="1" applyFill="1" applyBorder="1" applyAlignment="1">
      <alignment vertical="top"/>
    </xf>
    <xf numFmtId="0" fontId="6" fillId="32" borderId="12" xfId="0" applyNumberFormat="1" applyFont="1" applyFill="1" applyBorder="1" applyAlignment="1">
      <alignment vertical="top"/>
    </xf>
    <xf numFmtId="0" fontId="36" fillId="0" borderId="12" xfId="58" applyFont="1" applyFill="1" applyBorder="1" applyAlignment="1">
      <alignment horizontal="right" vertical="top" wrapText="1" indent="1"/>
      <protection/>
    </xf>
    <xf numFmtId="0" fontId="0" fillId="0" borderId="0" xfId="54" applyFont="1" applyFill="1" applyBorder="1" applyAlignment="1">
      <alignment horizontal="right" vertical="top" wrapText="1" indent="1"/>
    </xf>
    <xf numFmtId="0" fontId="8" fillId="0" borderId="0" xfId="58" applyFont="1" applyFill="1" applyBorder="1" applyAlignment="1">
      <alignment horizontal="right" vertical="top" wrapText="1" indent="1"/>
      <protection/>
    </xf>
    <xf numFmtId="0" fontId="8" fillId="0" borderId="15" xfId="0" applyFont="1" applyFill="1" applyBorder="1" applyAlignment="1">
      <alignment wrapText="1"/>
    </xf>
    <xf numFmtId="3" fontId="0" fillId="0" borderId="15" xfId="0" applyNumberFormat="1" applyFont="1" applyFill="1" applyBorder="1" applyAlignment="1">
      <alignment vertical="top"/>
    </xf>
    <xf numFmtId="0" fontId="0" fillId="0" borderId="0" xfId="0" applyFont="1" applyFill="1" applyAlignment="1">
      <alignment/>
    </xf>
    <xf numFmtId="3" fontId="0" fillId="0" borderId="16" xfId="0" applyNumberFormat="1" applyFont="1" applyFill="1" applyBorder="1" applyAlignment="1">
      <alignment vertical="top"/>
    </xf>
    <xf numFmtId="3" fontId="0" fillId="32" borderId="12" xfId="58" applyNumberFormat="1" applyFont="1" applyFill="1" applyBorder="1">
      <alignment/>
      <protection/>
    </xf>
    <xf numFmtId="0" fontId="0" fillId="0" borderId="12" xfId="58" applyFont="1" applyFill="1" applyBorder="1">
      <alignment/>
      <protection/>
    </xf>
    <xf numFmtId="0" fontId="0" fillId="32" borderId="12" xfId="0" applyFont="1" applyFill="1" applyBorder="1" applyAlignment="1">
      <alignment horizontal="right" vertical="center"/>
    </xf>
    <xf numFmtId="1" fontId="0" fillId="32" borderId="12" xfId="0" applyNumberFormat="1" applyFont="1" applyFill="1" applyBorder="1" applyAlignment="1">
      <alignment horizontal="right" vertical="center"/>
    </xf>
    <xf numFmtId="1" fontId="8" fillId="32" borderId="12" xfId="0" applyNumberFormat="1" applyFont="1" applyFill="1" applyBorder="1" applyAlignment="1">
      <alignment vertical="top" wrapText="1"/>
    </xf>
    <xf numFmtId="1" fontId="22" fillId="32" borderId="12" xfId="0" applyNumberFormat="1" applyFont="1" applyFill="1" applyBorder="1" applyAlignment="1">
      <alignment horizontal="right" vertical="top" wrapText="1"/>
    </xf>
    <xf numFmtId="1" fontId="8" fillId="32" borderId="12" xfId="0" applyNumberFormat="1" applyFont="1" applyFill="1" applyBorder="1" applyAlignment="1">
      <alignment horizontal="right" vertical="top" wrapText="1"/>
    </xf>
    <xf numFmtId="0" fontId="0" fillId="32" borderId="12" xfId="0" applyNumberFormat="1" applyFont="1" applyFill="1" applyBorder="1" applyAlignment="1">
      <alignment horizontal="right" vertical="center"/>
    </xf>
    <xf numFmtId="0" fontId="1" fillId="32" borderId="12" xfId="0" applyFont="1" applyFill="1" applyBorder="1" applyAlignment="1">
      <alignment/>
    </xf>
    <xf numFmtId="1" fontId="21" fillId="32" borderId="12" xfId="62" applyNumberFormat="1" applyFont="1" applyFill="1" applyBorder="1" applyAlignment="1">
      <alignment horizontal="right" vertical="top" wrapText="1"/>
    </xf>
    <xf numFmtId="1" fontId="0" fillId="32" borderId="12" xfId="0" applyNumberFormat="1" applyFont="1" applyFill="1" applyBorder="1" applyAlignment="1">
      <alignment vertical="top" wrapText="1"/>
    </xf>
    <xf numFmtId="0" fontId="1" fillId="32" borderId="16" xfId="0" applyFont="1" applyFill="1" applyBorder="1" applyAlignment="1">
      <alignment/>
    </xf>
    <xf numFmtId="0" fontId="0" fillId="0" borderId="22" xfId="0" applyFont="1" applyFill="1" applyBorder="1" applyAlignment="1">
      <alignment horizontal="right" vertical="top" wrapText="1"/>
    </xf>
    <xf numFmtId="0" fontId="0" fillId="0" borderId="0" xfId="0" applyFont="1" applyFill="1" applyBorder="1" applyAlignment="1">
      <alignment horizontal="right" vertical="top" wrapText="1"/>
    </xf>
    <xf numFmtId="1" fontId="0" fillId="32" borderId="13" xfId="0" applyNumberFormat="1" applyFont="1" applyFill="1" applyBorder="1" applyAlignment="1">
      <alignment wrapText="1"/>
    </xf>
    <xf numFmtId="0" fontId="8" fillId="32" borderId="18" xfId="0" applyFont="1" applyFill="1" applyBorder="1" applyAlignment="1">
      <alignment horizontal="center"/>
    </xf>
    <xf numFmtId="0" fontId="0" fillId="32" borderId="14" xfId="0" applyFont="1" applyFill="1" applyBorder="1" applyAlignment="1">
      <alignment/>
    </xf>
    <xf numFmtId="0" fontId="8" fillId="0" borderId="15" xfId="0" applyFont="1" applyFill="1" applyBorder="1" applyAlignment="1">
      <alignment horizontal="center"/>
    </xf>
    <xf numFmtId="0" fontId="8" fillId="0" borderId="18" xfId="0" applyFont="1" applyFill="1" applyBorder="1" applyAlignment="1">
      <alignment horizontal="center"/>
    </xf>
    <xf numFmtId="0" fontId="0" fillId="32" borderId="17" xfId="0" applyFont="1" applyFill="1" applyBorder="1" applyAlignment="1">
      <alignment/>
    </xf>
    <xf numFmtId="0" fontId="21" fillId="32" borderId="22" xfId="62" applyNumberFormat="1" applyFont="1" applyFill="1" applyBorder="1" applyAlignment="1">
      <alignment horizontal="right"/>
    </xf>
    <xf numFmtId="0" fontId="21" fillId="32" borderId="0" xfId="62" applyNumberFormat="1" applyFont="1" applyFill="1" applyBorder="1" applyAlignment="1">
      <alignment horizontal="right"/>
    </xf>
    <xf numFmtId="0" fontId="21" fillId="32" borderId="10" xfId="62" applyNumberFormat="1" applyFont="1" applyFill="1" applyBorder="1" applyAlignment="1">
      <alignment horizontal="right"/>
    </xf>
    <xf numFmtId="0" fontId="21" fillId="32" borderId="0" xfId="0" applyNumberFormat="1" applyFont="1" applyFill="1" applyBorder="1" applyAlignment="1">
      <alignment horizontal="right"/>
    </xf>
    <xf numFmtId="0" fontId="21" fillId="32" borderId="21" xfId="0" applyNumberFormat="1" applyFont="1" applyFill="1" applyBorder="1" applyAlignment="1">
      <alignment horizontal="right"/>
    </xf>
    <xf numFmtId="0" fontId="21" fillId="32" borderId="18" xfId="0" applyNumberFormat="1" applyFont="1" applyFill="1" applyBorder="1" applyAlignment="1">
      <alignment horizontal="right"/>
    </xf>
    <xf numFmtId="0" fontId="22" fillId="32" borderId="20" xfId="0" applyNumberFormat="1" applyFont="1" applyFill="1" applyBorder="1" applyAlignment="1">
      <alignment horizontal="right"/>
    </xf>
    <xf numFmtId="0" fontId="21" fillId="32" borderId="0" xfId="0" applyNumberFormat="1" applyFont="1" applyFill="1" applyBorder="1" applyAlignment="1">
      <alignment/>
    </xf>
    <xf numFmtId="0" fontId="22" fillId="32" borderId="10" xfId="62" applyNumberFormat="1" applyFont="1" applyFill="1" applyBorder="1" applyAlignment="1">
      <alignment horizontal="right"/>
    </xf>
    <xf numFmtId="0" fontId="21" fillId="32" borderId="21" xfId="62" applyNumberFormat="1" applyFont="1" applyFill="1" applyBorder="1" applyAlignment="1">
      <alignment horizontal="right"/>
    </xf>
    <xf numFmtId="0" fontId="21" fillId="32" borderId="18" xfId="62" applyNumberFormat="1" applyFont="1" applyFill="1" applyBorder="1" applyAlignment="1">
      <alignment horizontal="right"/>
    </xf>
    <xf numFmtId="0" fontId="21" fillId="32" borderId="18" xfId="0" applyNumberFormat="1" applyFont="1" applyFill="1" applyBorder="1" applyAlignment="1">
      <alignment/>
    </xf>
    <xf numFmtId="0" fontId="22" fillId="32" borderId="20" xfId="62" applyNumberFormat="1" applyFont="1" applyFill="1" applyBorder="1" applyAlignment="1">
      <alignment horizontal="right"/>
    </xf>
    <xf numFmtId="0" fontId="0" fillId="32" borderId="15" xfId="0" applyFont="1" applyFill="1" applyBorder="1" applyAlignment="1">
      <alignment horizontal="right"/>
    </xf>
    <xf numFmtId="0" fontId="0" fillId="32" borderId="15" xfId="0" applyFont="1" applyFill="1" applyBorder="1" applyAlignment="1">
      <alignment horizontal="right" wrapText="1"/>
    </xf>
    <xf numFmtId="3" fontId="23" fillId="0" borderId="12" xfId="0" applyNumberFormat="1" applyFont="1" applyFill="1" applyBorder="1" applyAlignment="1">
      <alignment vertical="top"/>
    </xf>
    <xf numFmtId="3" fontId="8" fillId="0" borderId="12" xfId="0" applyNumberFormat="1" applyFont="1" applyFill="1" applyBorder="1" applyAlignment="1">
      <alignment/>
    </xf>
    <xf numFmtId="3" fontId="0" fillId="0" borderId="12" xfId="0" applyNumberFormat="1" applyFont="1" applyFill="1" applyBorder="1" applyAlignment="1">
      <alignment/>
    </xf>
    <xf numFmtId="3" fontId="0" fillId="0" borderId="12" xfId="0" applyNumberFormat="1" applyFont="1" applyFill="1" applyBorder="1" applyAlignment="1">
      <alignment/>
    </xf>
    <xf numFmtId="3" fontId="0" fillId="0" borderId="21" xfId="0" applyNumberFormat="1" applyFont="1" applyFill="1" applyBorder="1" applyAlignment="1">
      <alignment/>
    </xf>
    <xf numFmtId="0" fontId="0" fillId="0" borderId="18" xfId="0" applyFill="1" applyBorder="1" applyAlignment="1">
      <alignment/>
    </xf>
    <xf numFmtId="3" fontId="0" fillId="0" borderId="18" xfId="0" applyNumberFormat="1" applyFont="1" applyFill="1" applyBorder="1" applyAlignment="1">
      <alignment/>
    </xf>
    <xf numFmtId="3" fontId="8" fillId="0" borderId="20" xfId="0" applyNumberFormat="1" applyFont="1" applyFill="1" applyBorder="1" applyAlignment="1">
      <alignment/>
    </xf>
    <xf numFmtId="0" fontId="21" fillId="0" borderId="22" xfId="62" applyNumberFormat="1" applyFont="1" applyFill="1" applyBorder="1" applyAlignment="1">
      <alignment horizontal="right"/>
    </xf>
    <xf numFmtId="0" fontId="21" fillId="0" borderId="21" xfId="62" applyNumberFormat="1" applyFont="1" applyFill="1" applyBorder="1" applyAlignment="1">
      <alignment horizontal="right"/>
    </xf>
    <xf numFmtId="0" fontId="21" fillId="0" borderId="0" xfId="62" applyNumberFormat="1" applyFont="1" applyFill="1" applyBorder="1" applyAlignment="1">
      <alignment horizontal="right"/>
    </xf>
    <xf numFmtId="0" fontId="21" fillId="0" borderId="18" xfId="62" applyNumberFormat="1" applyFont="1" applyFill="1" applyBorder="1" applyAlignment="1">
      <alignment horizontal="right"/>
    </xf>
    <xf numFmtId="0" fontId="22" fillId="0" borderId="10" xfId="62" applyNumberFormat="1" applyFont="1" applyFill="1" applyBorder="1" applyAlignment="1">
      <alignment horizontal="right"/>
    </xf>
    <xf numFmtId="0" fontId="22" fillId="0" borderId="20" xfId="62" applyNumberFormat="1" applyFont="1" applyFill="1" applyBorder="1" applyAlignment="1">
      <alignment horizontal="right"/>
    </xf>
    <xf numFmtId="0" fontId="21" fillId="0" borderId="21" xfId="0" applyNumberFormat="1" applyFont="1" applyFill="1" applyBorder="1" applyAlignment="1">
      <alignment horizontal="right"/>
    </xf>
    <xf numFmtId="0" fontId="21" fillId="0" borderId="18" xfId="0" applyNumberFormat="1" applyFont="1" applyFill="1" applyBorder="1" applyAlignment="1">
      <alignment horizontal="right"/>
    </xf>
    <xf numFmtId="0" fontId="22" fillId="0" borderId="20" xfId="0" applyNumberFormat="1" applyFont="1" applyFill="1" applyBorder="1" applyAlignment="1">
      <alignment horizontal="right"/>
    </xf>
    <xf numFmtId="0" fontId="21" fillId="0" borderId="20" xfId="62" applyNumberFormat="1" applyFont="1" applyFill="1" applyBorder="1" applyAlignment="1">
      <alignment horizontal="right"/>
    </xf>
    <xf numFmtId="0" fontId="0" fillId="0" borderId="0" xfId="0" applyFont="1" applyBorder="1" applyAlignment="1">
      <alignment/>
    </xf>
    <xf numFmtId="0" fontId="0" fillId="32" borderId="0" xfId="0" applyFont="1" applyFill="1" applyBorder="1" applyAlignment="1">
      <alignment horizontal="center"/>
    </xf>
    <xf numFmtId="3" fontId="0" fillId="0" borderId="12" xfId="0" applyNumberFormat="1" applyFill="1" applyBorder="1" applyAlignment="1">
      <alignment vertical="top"/>
    </xf>
    <xf numFmtId="0" fontId="1" fillId="0" borderId="12" xfId="0" applyFont="1" applyFill="1" applyBorder="1" applyAlignment="1">
      <alignment horizontal="right" vertical="top"/>
    </xf>
    <xf numFmtId="1" fontId="1" fillId="0" borderId="0" xfId="0" applyNumberFormat="1" applyFont="1" applyFill="1" applyAlignment="1">
      <alignment horizontal="right" vertical="top"/>
    </xf>
    <xf numFmtId="0" fontId="22" fillId="0" borderId="12" xfId="0" applyNumberFormat="1" applyFont="1" applyFill="1" applyBorder="1" applyAlignment="1">
      <alignment horizontal="right" vertical="top" wrapText="1"/>
    </xf>
    <xf numFmtId="0" fontId="21" fillId="0" borderId="12" xfId="0" applyNumberFormat="1" applyFont="1" applyFill="1" applyBorder="1" applyAlignment="1">
      <alignment horizontal="right" vertical="top" wrapText="1"/>
    </xf>
    <xf numFmtId="1" fontId="1" fillId="0" borderId="0" xfId="0" applyNumberFormat="1" applyFont="1" applyFill="1" applyAlignment="1">
      <alignment/>
    </xf>
    <xf numFmtId="1" fontId="21" fillId="0" borderId="12" xfId="0" applyNumberFormat="1" applyFont="1" applyFill="1" applyBorder="1" applyAlignment="1">
      <alignment horizontal="right" vertical="top" wrapText="1"/>
    </xf>
    <xf numFmtId="1" fontId="21" fillId="0" borderId="18" xfId="0" applyNumberFormat="1" applyFont="1" applyFill="1" applyBorder="1" applyAlignment="1">
      <alignment horizontal="right" vertical="top" wrapText="1"/>
    </xf>
    <xf numFmtId="1" fontId="26" fillId="0" borderId="12" xfId="0" applyNumberFormat="1" applyFont="1" applyFill="1" applyBorder="1" applyAlignment="1">
      <alignment horizontal="right" vertical="top"/>
    </xf>
    <xf numFmtId="1" fontId="26" fillId="0" borderId="15" xfId="0" applyNumberFormat="1" applyFont="1" applyFill="1" applyBorder="1" applyAlignment="1">
      <alignment horizontal="right" vertical="top"/>
    </xf>
    <xf numFmtId="0" fontId="24" fillId="0" borderId="16" xfId="0" applyFont="1" applyBorder="1" applyAlignment="1">
      <alignment/>
    </xf>
    <xf numFmtId="0" fontId="24" fillId="0" borderId="10" xfId="0" applyFont="1" applyBorder="1" applyAlignment="1">
      <alignment/>
    </xf>
    <xf numFmtId="0" fontId="1" fillId="0" borderId="0" xfId="0" applyFont="1" applyAlignment="1">
      <alignment textRotation="90" wrapText="1"/>
    </xf>
    <xf numFmtId="3" fontId="0" fillId="0" borderId="12" xfId="0" applyNumberFormat="1" applyFont="1" applyBorder="1" applyAlignment="1">
      <alignment/>
    </xf>
    <xf numFmtId="3" fontId="0" fillId="0" borderId="12" xfId="0" applyNumberFormat="1" applyFont="1" applyBorder="1" applyAlignment="1">
      <alignment horizontal="right"/>
    </xf>
    <xf numFmtId="3" fontId="0" fillId="0" borderId="15" xfId="0" applyNumberFormat="1" applyFont="1" applyBorder="1" applyAlignment="1">
      <alignment horizontal="right"/>
    </xf>
    <xf numFmtId="3" fontId="8" fillId="0" borderId="12" xfId="0" applyNumberFormat="1" applyFont="1" applyBorder="1" applyAlignment="1">
      <alignment/>
    </xf>
    <xf numFmtId="3" fontId="0" fillId="0" borderId="12" xfId="0" applyNumberFormat="1" applyFont="1" applyBorder="1" applyAlignment="1">
      <alignment horizontal="right"/>
    </xf>
    <xf numFmtId="0" fontId="21" fillId="32" borderId="21" xfId="62" applyNumberFormat="1" applyFont="1" applyFill="1" applyBorder="1" applyAlignment="1">
      <alignment/>
    </xf>
    <xf numFmtId="0" fontId="21" fillId="32" borderId="18" xfId="62" applyNumberFormat="1" applyFont="1" applyFill="1" applyBorder="1" applyAlignment="1">
      <alignment/>
    </xf>
    <xf numFmtId="0" fontId="22" fillId="32" borderId="20" xfId="62" applyNumberFormat="1" applyFont="1" applyFill="1" applyBorder="1" applyAlignment="1">
      <alignment/>
    </xf>
    <xf numFmtId="0" fontId="21" fillId="32" borderId="0" xfId="62" applyNumberFormat="1" applyFont="1" applyFill="1" applyBorder="1" applyAlignment="1">
      <alignment/>
    </xf>
    <xf numFmtId="0" fontId="22" fillId="32" borderId="10" xfId="62" applyNumberFormat="1" applyFont="1" applyFill="1" applyBorder="1" applyAlignment="1">
      <alignment/>
    </xf>
    <xf numFmtId="0" fontId="21" fillId="32" borderId="22" xfId="62" applyNumberFormat="1" applyFont="1" applyFill="1" applyBorder="1" applyAlignment="1">
      <alignment/>
    </xf>
    <xf numFmtId="0" fontId="0" fillId="32" borderId="21" xfId="62" applyNumberFormat="1" applyFont="1" applyFill="1" applyBorder="1" applyAlignment="1">
      <alignment horizontal="right"/>
    </xf>
    <xf numFmtId="0" fontId="0" fillId="32" borderId="18" xfId="62" applyNumberFormat="1" applyFont="1" applyFill="1" applyBorder="1" applyAlignment="1">
      <alignment horizontal="right"/>
    </xf>
    <xf numFmtId="0" fontId="8" fillId="32" borderId="20" xfId="62" applyNumberFormat="1" applyFont="1" applyFill="1" applyBorder="1" applyAlignment="1">
      <alignment horizontal="right"/>
    </xf>
    <xf numFmtId="0" fontId="21" fillId="0" borderId="22" xfId="0" applyNumberFormat="1" applyFont="1" applyFill="1" applyBorder="1" applyAlignment="1">
      <alignment horizontal="right"/>
    </xf>
    <xf numFmtId="0" fontId="21" fillId="0" borderId="0" xfId="0" applyNumberFormat="1" applyFont="1" applyFill="1" applyBorder="1" applyAlignment="1">
      <alignment horizontal="right"/>
    </xf>
    <xf numFmtId="0" fontId="22" fillId="0" borderId="10" xfId="0" applyNumberFormat="1" applyFont="1" applyFill="1" applyBorder="1" applyAlignment="1">
      <alignment horizontal="right"/>
    </xf>
    <xf numFmtId="0" fontId="21" fillId="32" borderId="0" xfId="0" applyNumberFormat="1" applyFont="1" applyFill="1" applyBorder="1" applyAlignment="1">
      <alignment horizontal="right"/>
    </xf>
    <xf numFmtId="0" fontId="22" fillId="32" borderId="10" xfId="0" applyNumberFormat="1" applyFont="1" applyFill="1" applyBorder="1" applyAlignment="1">
      <alignment horizontal="right"/>
    </xf>
    <xf numFmtId="0" fontId="21" fillId="32" borderId="18" xfId="0" applyNumberFormat="1" applyFont="1" applyFill="1" applyBorder="1" applyAlignment="1">
      <alignment horizontal="right"/>
    </xf>
    <xf numFmtId="1" fontId="21" fillId="0" borderId="12" xfId="62" applyNumberFormat="1" applyFont="1" applyFill="1" applyBorder="1" applyAlignment="1">
      <alignment vertical="top"/>
    </xf>
    <xf numFmtId="0" fontId="0" fillId="0" borderId="12" xfId="0" applyFont="1" applyFill="1" applyBorder="1" applyAlignment="1">
      <alignment horizontal="right" vertical="center"/>
    </xf>
    <xf numFmtId="0" fontId="1" fillId="0" borderId="12" xfId="0" applyFont="1" applyBorder="1" applyAlignment="1">
      <alignment horizontal="right" vertical="center"/>
    </xf>
    <xf numFmtId="1" fontId="21" fillId="0" borderId="12" xfId="0" applyNumberFormat="1" applyFont="1" applyFill="1" applyBorder="1" applyAlignment="1">
      <alignment horizontal="right" vertical="top"/>
    </xf>
    <xf numFmtId="1" fontId="21" fillId="0" borderId="12" xfId="0" applyNumberFormat="1" applyFont="1" applyFill="1" applyBorder="1" applyAlignment="1">
      <alignment vertical="top"/>
    </xf>
    <xf numFmtId="1" fontId="0" fillId="0" borderId="12" xfId="0" applyNumberFormat="1" applyFont="1" applyFill="1" applyBorder="1" applyAlignment="1">
      <alignment vertical="top"/>
    </xf>
    <xf numFmtId="1" fontId="21" fillId="0" borderId="12" xfId="62" applyNumberFormat="1" applyFont="1" applyFill="1" applyBorder="1" applyAlignment="1">
      <alignment horizontal="right" vertical="top"/>
    </xf>
    <xf numFmtId="1" fontId="0" fillId="0" borderId="12" xfId="0" applyNumberFormat="1" applyFont="1" applyFill="1" applyBorder="1" applyAlignment="1">
      <alignment horizontal="right" vertical="top"/>
    </xf>
    <xf numFmtId="1" fontId="21" fillId="0" borderId="0" xfId="0" applyNumberFormat="1" applyFont="1" applyFill="1" applyBorder="1" applyAlignment="1">
      <alignment vertical="top"/>
    </xf>
    <xf numFmtId="1" fontId="8" fillId="0" borderId="12" xfId="0" applyNumberFormat="1" applyFont="1" applyFill="1" applyBorder="1" applyAlignment="1">
      <alignment vertical="top"/>
    </xf>
    <xf numFmtId="0" fontId="22" fillId="0" borderId="21" xfId="0" applyNumberFormat="1" applyFont="1" applyBorder="1" applyAlignment="1">
      <alignment/>
    </xf>
    <xf numFmtId="0" fontId="21" fillId="0" borderId="18" xfId="0" applyNumberFormat="1" applyFont="1" applyBorder="1" applyAlignment="1">
      <alignment/>
    </xf>
    <xf numFmtId="0" fontId="21" fillId="0" borderId="20" xfId="0" applyNumberFormat="1" applyFont="1" applyBorder="1" applyAlignment="1">
      <alignment/>
    </xf>
    <xf numFmtId="0" fontId="22" fillId="32" borderId="21" xfId="0" applyNumberFormat="1" applyFont="1" applyFill="1" applyBorder="1" applyAlignment="1">
      <alignment horizontal="right"/>
    </xf>
    <xf numFmtId="0" fontId="21" fillId="32" borderId="20" xfId="0" applyNumberFormat="1" applyFont="1" applyFill="1" applyBorder="1" applyAlignment="1">
      <alignment horizontal="right"/>
    </xf>
    <xf numFmtId="0" fontId="22" fillId="32" borderId="22" xfId="0" applyNumberFormat="1" applyFont="1" applyFill="1" applyBorder="1" applyAlignment="1">
      <alignment horizontal="right"/>
    </xf>
    <xf numFmtId="0" fontId="21" fillId="32" borderId="10" xfId="0" applyNumberFormat="1" applyFont="1" applyFill="1" applyBorder="1" applyAlignment="1">
      <alignment horizontal="right"/>
    </xf>
    <xf numFmtId="0" fontId="21" fillId="0" borderId="21" xfId="62" applyNumberFormat="1" applyFont="1" applyBorder="1" applyAlignment="1">
      <alignment/>
    </xf>
    <xf numFmtId="0" fontId="21" fillId="0" borderId="18" xfId="62" applyNumberFormat="1" applyFont="1" applyBorder="1" applyAlignment="1">
      <alignment/>
    </xf>
    <xf numFmtId="0" fontId="22" fillId="0" borderId="20" xfId="62" applyNumberFormat="1" applyFont="1" applyBorder="1" applyAlignment="1">
      <alignment/>
    </xf>
    <xf numFmtId="0" fontId="21" fillId="0" borderId="0" xfId="62" applyNumberFormat="1" applyFont="1" applyAlignment="1">
      <alignment/>
    </xf>
    <xf numFmtId="0" fontId="21" fillId="0" borderId="22" xfId="62" applyNumberFormat="1" applyFont="1" applyFill="1" applyBorder="1" applyAlignment="1">
      <alignment horizontal="right"/>
    </xf>
    <xf numFmtId="0" fontId="21" fillId="0" borderId="0" xfId="62" applyNumberFormat="1" applyFont="1" applyFill="1" applyBorder="1" applyAlignment="1">
      <alignment horizontal="right"/>
    </xf>
    <xf numFmtId="0" fontId="0" fillId="32" borderId="0" xfId="0" applyNumberFormat="1" applyFont="1" applyFill="1" applyBorder="1" applyAlignment="1">
      <alignment horizontal="right"/>
    </xf>
    <xf numFmtId="0" fontId="22" fillId="0" borderId="21" xfId="0" applyNumberFormat="1" applyFont="1" applyBorder="1" applyAlignment="1">
      <alignment/>
    </xf>
    <xf numFmtId="0" fontId="21" fillId="0" borderId="18" xfId="0" applyNumberFormat="1" applyFont="1" applyBorder="1" applyAlignment="1">
      <alignment/>
    </xf>
    <xf numFmtId="0" fontId="21" fillId="0" borderId="20" xfId="0" applyNumberFormat="1" applyFont="1" applyBorder="1" applyAlignment="1">
      <alignment/>
    </xf>
    <xf numFmtId="1" fontId="21" fillId="0" borderId="12" xfId="0" applyNumberFormat="1" applyFont="1" applyFill="1" applyBorder="1" applyAlignment="1">
      <alignment horizontal="right" vertical="center"/>
    </xf>
    <xf numFmtId="0" fontId="1" fillId="0" borderId="0" xfId="0" applyFont="1" applyAlignment="1">
      <alignment horizontal="right" vertical="center"/>
    </xf>
    <xf numFmtId="1" fontId="0" fillId="0" borderId="12" xfId="0" applyNumberFormat="1" applyFont="1" applyFill="1" applyBorder="1" applyAlignment="1">
      <alignment horizontal="right" vertical="top" wrapText="1"/>
    </xf>
    <xf numFmtId="1" fontId="8" fillId="0" borderId="12" xfId="0" applyNumberFormat="1" applyFont="1" applyFill="1" applyBorder="1" applyAlignment="1">
      <alignment horizontal="center" vertical="top"/>
    </xf>
    <xf numFmtId="0" fontId="21" fillId="0" borderId="12" xfId="0" applyFont="1" applyFill="1" applyBorder="1" applyAlignment="1">
      <alignment vertical="center"/>
    </xf>
    <xf numFmtId="0" fontId="0" fillId="0" borderId="15" xfId="0" applyFont="1" applyBorder="1" applyAlignment="1">
      <alignment horizontal="right"/>
    </xf>
    <xf numFmtId="0" fontId="24" fillId="0" borderId="0" xfId="0" applyFont="1" applyAlignment="1">
      <alignment textRotation="90" wrapText="1"/>
    </xf>
    <xf numFmtId="0" fontId="0" fillId="32" borderId="14" xfId="0" applyFont="1" applyFill="1" applyBorder="1" applyAlignment="1">
      <alignment horizontal="center"/>
    </xf>
    <xf numFmtId="0" fontId="8" fillId="32" borderId="13" xfId="0" applyFont="1" applyFill="1" applyBorder="1" applyAlignment="1">
      <alignment horizontal="center"/>
    </xf>
    <xf numFmtId="0" fontId="0" fillId="32" borderId="15" xfId="0" applyFont="1" applyFill="1" applyBorder="1" applyAlignment="1">
      <alignment horizontal="center"/>
    </xf>
    <xf numFmtId="0" fontId="0" fillId="32" borderId="12" xfId="0" applyFont="1" applyFill="1" applyBorder="1" applyAlignment="1">
      <alignment horizontal="center"/>
    </xf>
    <xf numFmtId="1" fontId="26" fillId="0" borderId="12" xfId="62" applyNumberFormat="1" applyFont="1" applyFill="1" applyBorder="1" applyAlignment="1">
      <alignment horizontal="right" vertical="top"/>
    </xf>
    <xf numFmtId="3" fontId="34" fillId="0" borderId="12" xfId="0" applyNumberFormat="1" applyFont="1" applyBorder="1" applyAlignment="1">
      <alignment vertical="top"/>
    </xf>
    <xf numFmtId="3" fontId="36" fillId="0" borderId="0" xfId="0" applyNumberFormat="1" applyFont="1" applyBorder="1" applyAlignment="1">
      <alignment/>
    </xf>
    <xf numFmtId="10" fontId="36" fillId="0" borderId="0" xfId="0" applyNumberFormat="1" applyFont="1" applyBorder="1" applyAlignment="1">
      <alignment/>
    </xf>
    <xf numFmtId="3" fontId="36" fillId="0" borderId="0" xfId="58" applyNumberFormat="1" applyFont="1" applyFill="1" applyBorder="1">
      <alignment/>
      <protection/>
    </xf>
    <xf numFmtId="9" fontId="36" fillId="0" borderId="0" xfId="58" applyNumberFormat="1" applyFont="1" applyFill="1" applyBorder="1">
      <alignment/>
      <protection/>
    </xf>
    <xf numFmtId="0" fontId="37" fillId="0" borderId="15" xfId="0" applyFont="1" applyFill="1" applyBorder="1" applyAlignment="1">
      <alignment horizontal="center"/>
    </xf>
    <xf numFmtId="0" fontId="37" fillId="0" borderId="0" xfId="0" applyFont="1" applyFill="1" applyBorder="1" applyAlignment="1">
      <alignment horizontal="center"/>
    </xf>
    <xf numFmtId="3" fontId="36" fillId="0" borderId="0" xfId="0" applyNumberFormat="1" applyFont="1" applyFill="1" applyBorder="1" applyAlignment="1">
      <alignment/>
    </xf>
    <xf numFmtId="10" fontId="36" fillId="0" borderId="0" xfId="0" applyNumberFormat="1" applyFont="1" applyFill="1" applyBorder="1" applyAlignment="1">
      <alignment/>
    </xf>
    <xf numFmtId="0" fontId="0" fillId="0" borderId="0" xfId="0" applyFont="1" applyFill="1" applyBorder="1" applyAlignment="1">
      <alignment/>
    </xf>
    <xf numFmtId="10" fontId="36" fillId="0" borderId="0" xfId="0" applyNumberFormat="1" applyFont="1" applyAlignment="1">
      <alignment/>
    </xf>
    <xf numFmtId="3" fontId="36" fillId="0" borderId="0" xfId="0" applyNumberFormat="1" applyFont="1" applyBorder="1" applyAlignment="1">
      <alignment/>
    </xf>
    <xf numFmtId="10" fontId="36" fillId="0" borderId="0" xfId="0" applyNumberFormat="1" applyFont="1" applyBorder="1" applyAlignment="1">
      <alignment/>
    </xf>
    <xf numFmtId="3" fontId="0" fillId="32" borderId="0" xfId="0" applyNumberFormat="1" applyFont="1" applyFill="1" applyBorder="1" applyAlignment="1">
      <alignment/>
    </xf>
    <xf numFmtId="3" fontId="8" fillId="32" borderId="10" xfId="0" applyNumberFormat="1" applyFont="1" applyFill="1" applyBorder="1" applyAlignment="1">
      <alignment/>
    </xf>
    <xf numFmtId="3" fontId="0" fillId="32" borderId="22" xfId="0" applyNumberFormat="1" applyFont="1" applyFill="1" applyBorder="1" applyAlignment="1">
      <alignment/>
    </xf>
    <xf numFmtId="0" fontId="0" fillId="0" borderId="13" xfId="0" applyFont="1" applyFill="1" applyBorder="1" applyAlignment="1">
      <alignment horizontal="center"/>
    </xf>
    <xf numFmtId="0" fontId="0" fillId="0" borderId="16" xfId="0" applyFont="1" applyFill="1" applyBorder="1" applyAlignment="1">
      <alignment horizontal="center"/>
    </xf>
    <xf numFmtId="0" fontId="0" fillId="0" borderId="13" xfId="0" applyFont="1" applyFill="1" applyBorder="1" applyAlignment="1">
      <alignment/>
    </xf>
    <xf numFmtId="0" fontId="0" fillId="0" borderId="16" xfId="0" applyFont="1" applyFill="1" applyBorder="1" applyAlignment="1">
      <alignment/>
    </xf>
    <xf numFmtId="3" fontId="34" fillId="0" borderId="12" xfId="0" applyNumberFormat="1" applyFont="1" applyFill="1" applyBorder="1" applyAlignment="1">
      <alignment horizontal="right"/>
    </xf>
    <xf numFmtId="3" fontId="23" fillId="0" borderId="12" xfId="0" applyNumberFormat="1" applyFont="1" applyFill="1" applyBorder="1" applyAlignment="1">
      <alignment/>
    </xf>
    <xf numFmtId="3" fontId="0" fillId="0" borderId="16" xfId="0" applyNumberFormat="1" applyFont="1" applyFill="1" applyBorder="1" applyAlignment="1">
      <alignment/>
    </xf>
    <xf numFmtId="1" fontId="21" fillId="0" borderId="21" xfId="0" applyNumberFormat="1" applyFont="1" applyFill="1" applyBorder="1" applyAlignment="1">
      <alignment/>
    </xf>
    <xf numFmtId="1" fontId="21" fillId="0" borderId="18" xfId="0" applyNumberFormat="1" applyFont="1" applyFill="1" applyBorder="1" applyAlignment="1">
      <alignment/>
    </xf>
    <xf numFmtId="1" fontId="22" fillId="0" borderId="20" xfId="0" applyNumberFormat="1" applyFont="1" applyFill="1" applyBorder="1" applyAlignment="1">
      <alignment/>
    </xf>
    <xf numFmtId="1" fontId="21" fillId="0" borderId="21" xfId="62" applyNumberFormat="1" applyFont="1" applyFill="1" applyBorder="1" applyAlignment="1">
      <alignment/>
    </xf>
    <xf numFmtId="1" fontId="21" fillId="0" borderId="18" xfId="62" applyNumberFormat="1" applyFont="1" applyFill="1" applyBorder="1" applyAlignment="1">
      <alignment/>
    </xf>
    <xf numFmtId="1" fontId="22" fillId="0" borderId="20" xfId="62" applyNumberFormat="1" applyFont="1" applyFill="1" applyBorder="1" applyAlignment="1">
      <alignment/>
    </xf>
    <xf numFmtId="3" fontId="21" fillId="0" borderId="21" xfId="0" applyNumberFormat="1" applyFont="1" applyFill="1" applyBorder="1" applyAlignment="1">
      <alignment/>
    </xf>
    <xf numFmtId="3" fontId="21" fillId="0" borderId="18" xfId="0" applyNumberFormat="1" applyFont="1" applyFill="1" applyBorder="1" applyAlignment="1">
      <alignment/>
    </xf>
    <xf numFmtId="3" fontId="22" fillId="0" borderId="20" xfId="0" applyNumberFormat="1" applyFont="1" applyFill="1" applyBorder="1" applyAlignment="1">
      <alignment/>
    </xf>
    <xf numFmtId="3" fontId="21" fillId="0" borderId="20" xfId="0" applyNumberFormat="1" applyFont="1" applyFill="1" applyBorder="1" applyAlignment="1">
      <alignment/>
    </xf>
    <xf numFmtId="3" fontId="21" fillId="0" borderId="21" xfId="59" applyNumberFormat="1" applyFont="1" applyFill="1" applyBorder="1" applyAlignment="1">
      <alignment/>
      <protection/>
    </xf>
    <xf numFmtId="3" fontId="21" fillId="0" borderId="18" xfId="59" applyNumberFormat="1" applyFont="1" applyFill="1" applyBorder="1" applyAlignment="1">
      <alignment/>
      <protection/>
    </xf>
    <xf numFmtId="3" fontId="22" fillId="0" borderId="20" xfId="59" applyNumberFormat="1" applyFont="1" applyFill="1" applyBorder="1" applyAlignment="1">
      <alignment/>
      <protection/>
    </xf>
    <xf numFmtId="3" fontId="23" fillId="0" borderId="21" xfId="0" applyNumberFormat="1" applyFont="1" applyFill="1" applyBorder="1" applyAlignment="1">
      <alignment/>
    </xf>
    <xf numFmtId="3" fontId="23" fillId="0" borderId="18" xfId="0" applyNumberFormat="1" applyFont="1" applyFill="1" applyBorder="1" applyAlignment="1">
      <alignment/>
    </xf>
    <xf numFmtId="3" fontId="34" fillId="0" borderId="20" xfId="0" applyNumberFormat="1" applyFont="1" applyFill="1" applyBorder="1" applyAlignment="1">
      <alignment/>
    </xf>
    <xf numFmtId="0" fontId="8" fillId="0" borderId="19" xfId="0" applyFont="1" applyFill="1" applyBorder="1" applyAlignment="1">
      <alignment horizontal="center"/>
    </xf>
    <xf numFmtId="0" fontId="8" fillId="0" borderId="12" xfId="0" applyFont="1" applyFill="1" applyBorder="1" applyAlignment="1">
      <alignment horizontal="center"/>
    </xf>
    <xf numFmtId="0" fontId="0" fillId="0" borderId="12" xfId="0" applyFont="1" applyFill="1" applyBorder="1" applyAlignment="1">
      <alignment/>
    </xf>
    <xf numFmtId="0" fontId="0" fillId="0" borderId="16" xfId="0" applyFont="1" applyFill="1" applyBorder="1" applyAlignment="1">
      <alignment/>
    </xf>
    <xf numFmtId="0" fontId="8" fillId="0" borderId="0" xfId="0" applyFont="1" applyFill="1" applyBorder="1" applyAlignment="1">
      <alignment horizontal="right" vertical="center" wrapText="1"/>
    </xf>
    <xf numFmtId="0" fontId="8" fillId="0" borderId="18" xfId="0" applyFont="1" applyFill="1" applyBorder="1" applyAlignment="1">
      <alignment horizontal="right" vertical="center" wrapText="1"/>
    </xf>
    <xf numFmtId="3" fontId="21" fillId="0" borderId="22" xfId="0" applyNumberFormat="1" applyFont="1" applyFill="1" applyBorder="1" applyAlignment="1">
      <alignment/>
    </xf>
    <xf numFmtId="3" fontId="21" fillId="0" borderId="21" xfId="0" applyNumberFormat="1" applyFont="1" applyFill="1" applyBorder="1" applyAlignment="1">
      <alignment/>
    </xf>
    <xf numFmtId="3" fontId="21" fillId="0" borderId="0" xfId="0" applyNumberFormat="1" applyFont="1" applyFill="1" applyBorder="1" applyAlignment="1">
      <alignment/>
    </xf>
    <xf numFmtId="3" fontId="21" fillId="0" borderId="18" xfId="0" applyNumberFormat="1" applyFont="1" applyFill="1" applyBorder="1" applyAlignment="1">
      <alignment/>
    </xf>
    <xf numFmtId="3" fontId="22" fillId="0" borderId="10" xfId="0" applyNumberFormat="1" applyFont="1" applyFill="1" applyBorder="1" applyAlignment="1">
      <alignment/>
    </xf>
    <xf numFmtId="3" fontId="22" fillId="0" borderId="20" xfId="0" applyNumberFormat="1" applyFont="1" applyFill="1" applyBorder="1" applyAlignment="1">
      <alignment/>
    </xf>
    <xf numFmtId="9" fontId="21" fillId="32" borderId="0" xfId="0" applyNumberFormat="1" applyFont="1" applyFill="1" applyBorder="1" applyAlignment="1">
      <alignment horizontal="right"/>
    </xf>
    <xf numFmtId="0" fontId="22" fillId="0" borderId="10" xfId="62" applyNumberFormat="1" applyFont="1" applyFill="1" applyBorder="1" applyAlignment="1">
      <alignment horizontal="right"/>
    </xf>
    <xf numFmtId="0" fontId="21" fillId="32" borderId="0" xfId="62" applyNumberFormat="1" applyFont="1" applyFill="1" applyBorder="1" applyAlignment="1">
      <alignment horizontal="right"/>
    </xf>
    <xf numFmtId="0" fontId="0" fillId="0" borderId="15"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0" fontId="22" fillId="0" borderId="21" xfId="0" applyNumberFormat="1" applyFont="1" applyFill="1" applyBorder="1" applyAlignment="1">
      <alignment horizontal="right"/>
    </xf>
    <xf numFmtId="0" fontId="21" fillId="0" borderId="20" xfId="0" applyNumberFormat="1" applyFont="1" applyFill="1" applyBorder="1" applyAlignment="1">
      <alignment horizontal="right"/>
    </xf>
    <xf numFmtId="0" fontId="1" fillId="0" borderId="20" xfId="0" applyFont="1" applyFill="1" applyBorder="1" applyAlignment="1">
      <alignment/>
    </xf>
    <xf numFmtId="0" fontId="1" fillId="0" borderId="18" xfId="0" applyFont="1" applyFill="1" applyBorder="1" applyAlignment="1">
      <alignment/>
    </xf>
    <xf numFmtId="1" fontId="21" fillId="0" borderId="18" xfId="0" applyNumberFormat="1" applyFont="1" applyFill="1" applyBorder="1" applyAlignment="1">
      <alignment vertical="top"/>
    </xf>
    <xf numFmtId="9" fontId="0" fillId="0" borderId="18" xfId="0" applyNumberFormat="1" applyFont="1" applyFill="1" applyBorder="1" applyAlignment="1">
      <alignment/>
    </xf>
    <xf numFmtId="0" fontId="0" fillId="0" borderId="0" xfId="0" applyFont="1" applyFill="1" applyBorder="1" applyAlignment="1">
      <alignment vertical="top"/>
    </xf>
    <xf numFmtId="9" fontId="0" fillId="0" borderId="18" xfId="0" applyNumberFormat="1" applyFont="1" applyFill="1" applyBorder="1" applyAlignment="1">
      <alignment horizontal="right"/>
    </xf>
    <xf numFmtId="0" fontId="0" fillId="0" borderId="18" xfId="0" applyFont="1" applyFill="1" applyBorder="1" applyAlignment="1">
      <alignment/>
    </xf>
    <xf numFmtId="0" fontId="1" fillId="0" borderId="0" xfId="0" applyFont="1" applyFill="1" applyBorder="1" applyAlignment="1">
      <alignment horizontal="right" vertical="top"/>
    </xf>
    <xf numFmtId="0" fontId="1" fillId="0" borderId="18" xfId="0" applyFont="1" applyFill="1" applyBorder="1" applyAlignment="1">
      <alignment horizontal="right" vertical="top"/>
    </xf>
    <xf numFmtId="169" fontId="21" fillId="0" borderId="18" xfId="0" applyNumberFormat="1" applyFont="1" applyFill="1" applyBorder="1" applyAlignment="1">
      <alignment vertical="top"/>
    </xf>
    <xf numFmtId="1" fontId="0" fillId="0" borderId="18" xfId="0" applyNumberFormat="1" applyFont="1" applyFill="1" applyBorder="1" applyAlignment="1">
      <alignment vertical="top"/>
    </xf>
    <xf numFmtId="1" fontId="0" fillId="0" borderId="18" xfId="0" applyNumberFormat="1" applyFont="1" applyFill="1" applyBorder="1" applyAlignment="1">
      <alignment horizontal="right" vertical="top"/>
    </xf>
    <xf numFmtId="0" fontId="1" fillId="0" borderId="18" xfId="0" applyFont="1" applyFill="1" applyBorder="1" applyAlignment="1">
      <alignment vertical="top"/>
    </xf>
    <xf numFmtId="3" fontId="0" fillId="0" borderId="0" xfId="0" applyNumberFormat="1" applyFont="1" applyFill="1" applyBorder="1" applyAlignment="1">
      <alignment horizontal="right" vertical="top"/>
    </xf>
    <xf numFmtId="3" fontId="0" fillId="0" borderId="0" xfId="0" applyNumberFormat="1" applyFont="1" applyFill="1" applyBorder="1" applyAlignment="1">
      <alignment vertical="top"/>
    </xf>
    <xf numFmtId="3" fontId="34" fillId="0" borderId="12" xfId="0" applyNumberFormat="1" applyFont="1" applyFill="1" applyBorder="1" applyAlignment="1">
      <alignment horizontal="right" vertical="top"/>
    </xf>
    <xf numFmtId="1" fontId="0" fillId="0" borderId="20" xfId="0" applyNumberFormat="1" applyFont="1" applyFill="1" applyBorder="1" applyAlignment="1">
      <alignment vertical="top"/>
    </xf>
    <xf numFmtId="0" fontId="2" fillId="0" borderId="0" xfId="0" applyFont="1" applyAlignment="1">
      <alignment/>
    </xf>
    <xf numFmtId="0" fontId="2" fillId="0" borderId="0" xfId="0" applyFont="1" applyAlignment="1">
      <alignment/>
    </xf>
    <xf numFmtId="1" fontId="43" fillId="0" borderId="18" xfId="0" applyNumberFormat="1" applyFont="1" applyFill="1" applyBorder="1" applyAlignment="1">
      <alignment/>
    </xf>
    <xf numFmtId="0" fontId="0" fillId="32" borderId="13" xfId="0" applyFont="1" applyFill="1" applyBorder="1" applyAlignment="1">
      <alignment wrapText="1"/>
    </xf>
    <xf numFmtId="0" fontId="0" fillId="32" borderId="16" xfId="0" applyFont="1" applyFill="1" applyBorder="1" applyAlignment="1">
      <alignment wrapText="1"/>
    </xf>
    <xf numFmtId="0" fontId="13" fillId="0" borderId="21" xfId="59" applyFont="1" applyBorder="1">
      <alignment/>
      <protection/>
    </xf>
    <xf numFmtId="0" fontId="13" fillId="0" borderId="18" xfId="59" applyFont="1" applyBorder="1">
      <alignment/>
      <protection/>
    </xf>
    <xf numFmtId="0" fontId="13" fillId="0" borderId="20" xfId="59" applyFont="1" applyBorder="1">
      <alignment/>
      <protection/>
    </xf>
    <xf numFmtId="0" fontId="24" fillId="0" borderId="0" xfId="0" applyFont="1" applyAlignment="1">
      <alignment/>
    </xf>
    <xf numFmtId="3" fontId="23" fillId="0" borderId="0" xfId="0" applyNumberFormat="1" applyFont="1" applyFill="1" applyBorder="1" applyAlignment="1">
      <alignment vertical="top"/>
    </xf>
    <xf numFmtId="0" fontId="12" fillId="0" borderId="0" xfId="0" applyFont="1" applyAlignment="1">
      <alignment/>
    </xf>
    <xf numFmtId="0" fontId="8" fillId="0" borderId="14" xfId="0" applyFont="1" applyFill="1" applyBorder="1" applyAlignment="1">
      <alignment horizontal="center"/>
    </xf>
    <xf numFmtId="3" fontId="8" fillId="0" borderId="13" xfId="0" applyNumberFormat="1" applyFont="1" applyBorder="1" applyAlignment="1">
      <alignment horizontal="right" vertical="center"/>
    </xf>
    <xf numFmtId="3" fontId="0" fillId="0" borderId="0" xfId="0" applyNumberFormat="1" applyFont="1" applyBorder="1" applyAlignment="1">
      <alignment horizontal="right" vertical="center"/>
    </xf>
    <xf numFmtId="3" fontId="8" fillId="0" borderId="14" xfId="0" applyNumberFormat="1" applyFont="1" applyBorder="1" applyAlignment="1">
      <alignment horizontal="right" vertical="center"/>
    </xf>
    <xf numFmtId="3" fontId="8" fillId="0" borderId="21" xfId="0" applyNumberFormat="1" applyFont="1" applyBorder="1" applyAlignment="1">
      <alignment horizontal="right" vertical="center"/>
    </xf>
    <xf numFmtId="3" fontId="0" fillId="0" borderId="0" xfId="0" applyNumberFormat="1" applyFont="1" applyBorder="1" applyAlignment="1">
      <alignment vertical="top"/>
    </xf>
    <xf numFmtId="3" fontId="0" fillId="0" borderId="0" xfId="0" applyNumberFormat="1" applyFont="1" applyBorder="1" applyAlignment="1">
      <alignment horizontal="right" vertical="top"/>
    </xf>
    <xf numFmtId="3" fontId="0" fillId="0" borderId="18" xfId="0" applyNumberFormat="1" applyFont="1" applyFill="1" applyBorder="1" applyAlignment="1">
      <alignment vertical="top"/>
    </xf>
    <xf numFmtId="0" fontId="8" fillId="32" borderId="10" xfId="0" applyFont="1" applyFill="1" applyBorder="1" applyAlignment="1">
      <alignment vertical="top" wrapText="1"/>
    </xf>
    <xf numFmtId="3" fontId="0" fillId="0" borderId="12" xfId="0" applyNumberFormat="1" applyFont="1" applyBorder="1" applyAlignment="1">
      <alignment horizontal="right" vertical="center"/>
    </xf>
    <xf numFmtId="0" fontId="0" fillId="0" borderId="12" xfId="0" applyFont="1" applyFill="1" applyBorder="1" applyAlignment="1">
      <alignment vertical="top" wrapText="1"/>
    </xf>
    <xf numFmtId="0" fontId="8" fillId="32" borderId="16" xfId="0" applyFont="1" applyFill="1" applyBorder="1" applyAlignment="1">
      <alignment vertical="top" wrapText="1"/>
    </xf>
    <xf numFmtId="3" fontId="8" fillId="0" borderId="22" xfId="0" applyNumberFormat="1" applyFont="1" applyBorder="1" applyAlignment="1">
      <alignment horizontal="right" vertical="center"/>
    </xf>
    <xf numFmtId="3" fontId="0" fillId="0" borderId="20" xfId="0" applyNumberFormat="1" applyFont="1" applyFill="1" applyBorder="1" applyAlignment="1">
      <alignment vertical="top"/>
    </xf>
    <xf numFmtId="3" fontId="0" fillId="0" borderId="10" xfId="0" applyNumberFormat="1" applyFont="1" applyFill="1" applyBorder="1" applyAlignment="1">
      <alignment vertical="top"/>
    </xf>
    <xf numFmtId="3" fontId="8" fillId="0" borderId="0" xfId="0" applyNumberFormat="1" applyFont="1" applyFill="1" applyBorder="1" applyAlignment="1">
      <alignment vertical="top"/>
    </xf>
    <xf numFmtId="0" fontId="0" fillId="0" borderId="10" xfId="0" applyFont="1" applyFill="1" applyBorder="1" applyAlignment="1">
      <alignment vertical="top"/>
    </xf>
    <xf numFmtId="3" fontId="0" fillId="0" borderId="15" xfId="0" applyNumberFormat="1" applyFont="1" applyBorder="1" applyAlignment="1">
      <alignment horizontal="right" vertical="center"/>
    </xf>
    <xf numFmtId="3" fontId="8" fillId="0" borderId="17" xfId="0" applyNumberFormat="1" applyFont="1" applyBorder="1" applyAlignment="1">
      <alignment horizontal="right" vertical="center"/>
    </xf>
    <xf numFmtId="3" fontId="8" fillId="0" borderId="10" xfId="0" applyNumberFormat="1" applyFont="1" applyBorder="1" applyAlignment="1">
      <alignment horizontal="right" vertical="center"/>
    </xf>
    <xf numFmtId="3" fontId="0" fillId="0" borderId="15" xfId="58" applyNumberFormat="1" applyFont="1" applyBorder="1" applyAlignment="1">
      <alignment horizontal="right" vertical="top" wrapText="1"/>
      <protection/>
    </xf>
    <xf numFmtId="0" fontId="8" fillId="0" borderId="15" xfId="58" applyFont="1" applyBorder="1" applyAlignment="1">
      <alignment horizontal="right" vertical="top" wrapText="1"/>
      <protection/>
    </xf>
    <xf numFmtId="3" fontId="8" fillId="0" borderId="16" xfId="0" applyNumberFormat="1" applyFont="1" applyBorder="1" applyAlignment="1">
      <alignment horizontal="right" vertical="center"/>
    </xf>
    <xf numFmtId="3" fontId="0" fillId="0" borderId="0" xfId="58" applyNumberFormat="1" applyFont="1" applyFill="1" applyBorder="1">
      <alignment/>
      <protection/>
    </xf>
    <xf numFmtId="0" fontId="0" fillId="0" borderId="0" xfId="58" applyFont="1" applyFill="1" applyBorder="1">
      <alignment/>
      <protection/>
    </xf>
    <xf numFmtId="3" fontId="8" fillId="0" borderId="14" xfId="0" applyNumberFormat="1" applyFont="1" applyBorder="1" applyAlignment="1">
      <alignment horizontal="right"/>
    </xf>
    <xf numFmtId="3" fontId="8" fillId="0" borderId="0" xfId="0" applyNumberFormat="1" applyFont="1" applyBorder="1" applyAlignment="1">
      <alignment horizontal="right"/>
    </xf>
    <xf numFmtId="3" fontId="0" fillId="0" borderId="0" xfId="0" applyNumberFormat="1" applyFont="1" applyBorder="1" applyAlignment="1">
      <alignment horizontal="right"/>
    </xf>
    <xf numFmtId="3" fontId="0" fillId="0" borderId="14" xfId="0" applyNumberFormat="1" applyFont="1" applyBorder="1" applyAlignment="1">
      <alignment horizontal="right"/>
    </xf>
    <xf numFmtId="3" fontId="0" fillId="0" borderId="22" xfId="0" applyNumberFormat="1" applyFont="1" applyBorder="1" applyAlignment="1">
      <alignment horizontal="right"/>
    </xf>
    <xf numFmtId="0" fontId="8" fillId="32" borderId="20" xfId="0" applyFont="1" applyFill="1" applyBorder="1" applyAlignment="1">
      <alignment horizontal="right" wrapText="1" indent="1"/>
    </xf>
    <xf numFmtId="0" fontId="0" fillId="0" borderId="20" xfId="0" applyFont="1" applyFill="1" applyBorder="1" applyAlignment="1">
      <alignment/>
    </xf>
    <xf numFmtId="3" fontId="0" fillId="0" borderId="13" xfId="0" applyNumberFormat="1" applyFont="1" applyBorder="1" applyAlignment="1">
      <alignment horizontal="right"/>
    </xf>
    <xf numFmtId="0" fontId="8" fillId="0" borderId="13" xfId="0" applyFont="1" applyFill="1" applyBorder="1" applyAlignment="1">
      <alignment horizontal="center"/>
    </xf>
    <xf numFmtId="0" fontId="0" fillId="0" borderId="14" xfId="0" applyFont="1" applyBorder="1" applyAlignment="1">
      <alignment horizontal="right"/>
    </xf>
    <xf numFmtId="3" fontId="8" fillId="0" borderId="22" xfId="0" applyNumberFormat="1" applyFont="1" applyBorder="1" applyAlignment="1">
      <alignment horizontal="right"/>
    </xf>
    <xf numFmtId="3" fontId="8" fillId="0" borderId="17" xfId="0" applyNumberFormat="1" applyFont="1" applyBorder="1" applyAlignment="1">
      <alignment horizontal="right"/>
    </xf>
    <xf numFmtId="3" fontId="8" fillId="0" borderId="10" xfId="0" applyNumberFormat="1" applyFont="1" applyBorder="1" applyAlignment="1">
      <alignment horizontal="right"/>
    </xf>
    <xf numFmtId="0" fontId="0" fillId="0" borderId="13" xfId="0" applyFont="1" applyBorder="1" applyAlignment="1">
      <alignment horizontal="right"/>
    </xf>
    <xf numFmtId="0" fontId="0" fillId="0" borderId="12" xfId="0" applyFont="1" applyBorder="1" applyAlignment="1">
      <alignment horizontal="right"/>
    </xf>
    <xf numFmtId="3" fontId="8" fillId="0" borderId="16" xfId="0" applyNumberFormat="1" applyFont="1" applyBorder="1" applyAlignment="1">
      <alignment horizontal="right"/>
    </xf>
    <xf numFmtId="0" fontId="0" fillId="0" borderId="0" xfId="0" applyFont="1" applyFill="1" applyBorder="1" applyAlignment="1">
      <alignment wrapText="1"/>
    </xf>
    <xf numFmtId="0" fontId="0" fillId="0" borderId="0" xfId="0" applyFont="1" applyFill="1" applyBorder="1" applyAlignment="1">
      <alignment/>
    </xf>
    <xf numFmtId="0" fontId="0" fillId="32" borderId="0" xfId="0" applyFont="1" applyFill="1" applyBorder="1" applyAlignment="1">
      <alignment/>
    </xf>
    <xf numFmtId="0" fontId="0" fillId="32" borderId="0" xfId="0" applyFont="1" applyFill="1" applyBorder="1" applyAlignment="1">
      <alignment horizontal="right" wrapText="1"/>
    </xf>
    <xf numFmtId="0" fontId="0" fillId="32" borderId="0" xfId="0" applyFont="1" applyFill="1" applyBorder="1" applyAlignment="1">
      <alignment wrapText="1"/>
    </xf>
    <xf numFmtId="0" fontId="0" fillId="32" borderId="0" xfId="0" applyFont="1" applyFill="1" applyBorder="1" applyAlignment="1">
      <alignment horizontal="left" wrapText="1"/>
    </xf>
    <xf numFmtId="0" fontId="0" fillId="32" borderId="10" xfId="0" applyFont="1" applyFill="1" applyBorder="1" applyAlignment="1">
      <alignment wrapText="1"/>
    </xf>
    <xf numFmtId="3" fontId="8" fillId="0" borderId="13" xfId="0" applyNumberFormat="1" applyFont="1" applyBorder="1" applyAlignment="1">
      <alignment horizontal="right"/>
    </xf>
    <xf numFmtId="0" fontId="0" fillId="32" borderId="12" xfId="0" applyFont="1" applyFill="1" applyBorder="1" applyAlignment="1">
      <alignment wrapText="1"/>
    </xf>
    <xf numFmtId="0" fontId="0" fillId="32" borderId="12" xfId="0" applyFont="1" applyFill="1" applyBorder="1" applyAlignment="1">
      <alignment horizontal="right"/>
    </xf>
    <xf numFmtId="0" fontId="0" fillId="32" borderId="12" xfId="0" applyFont="1" applyFill="1" applyBorder="1" applyAlignment="1">
      <alignment horizontal="right" wrapText="1"/>
    </xf>
    <xf numFmtId="0" fontId="0" fillId="32" borderId="16" xfId="0" applyFont="1" applyFill="1" applyBorder="1" applyAlignment="1">
      <alignment horizontal="right" wrapText="1"/>
    </xf>
    <xf numFmtId="3" fontId="0" fillId="0" borderId="0" xfId="0" applyNumberFormat="1" applyFont="1" applyBorder="1" applyAlignment="1">
      <alignment horizontal="right"/>
    </xf>
    <xf numFmtId="0" fontId="0" fillId="32" borderId="12" xfId="0" applyFont="1" applyFill="1" applyBorder="1" applyAlignment="1">
      <alignment/>
    </xf>
    <xf numFmtId="0" fontId="8" fillId="32" borderId="16" xfId="0" applyFont="1" applyFill="1" applyBorder="1" applyAlignment="1">
      <alignment wrapText="1"/>
    </xf>
    <xf numFmtId="3" fontId="8" fillId="32" borderId="0" xfId="0" applyNumberFormat="1" applyFont="1" applyFill="1" applyBorder="1" applyAlignment="1">
      <alignment horizontal="right"/>
    </xf>
    <xf numFmtId="3" fontId="0" fillId="0" borderId="0" xfId="0" applyNumberFormat="1" applyFont="1" applyBorder="1" applyAlignment="1">
      <alignment/>
    </xf>
    <xf numFmtId="3" fontId="0" fillId="32" borderId="0" xfId="0" applyNumberFormat="1" applyFont="1" applyFill="1" applyBorder="1" applyAlignment="1">
      <alignment/>
    </xf>
    <xf numFmtId="3" fontId="0" fillId="32" borderId="10" xfId="0" applyNumberFormat="1" applyFont="1" applyFill="1" applyBorder="1" applyAlignment="1">
      <alignment/>
    </xf>
    <xf numFmtId="3" fontId="0" fillId="32" borderId="0" xfId="0" applyNumberFormat="1" applyFont="1" applyFill="1" applyBorder="1" applyAlignment="1">
      <alignment horizontal="right"/>
    </xf>
    <xf numFmtId="3" fontId="0" fillId="0" borderId="0" xfId="0" applyNumberFormat="1" applyFont="1" applyFill="1" applyBorder="1" applyAlignment="1">
      <alignment/>
    </xf>
    <xf numFmtId="3" fontId="0" fillId="32" borderId="10" xfId="0" applyNumberFormat="1" applyFont="1" applyFill="1" applyBorder="1" applyAlignment="1">
      <alignment/>
    </xf>
    <xf numFmtId="0" fontId="0" fillId="32" borderId="10" xfId="0" applyFill="1" applyBorder="1" applyAlignment="1">
      <alignment/>
    </xf>
    <xf numFmtId="3" fontId="8" fillId="0" borderId="12" xfId="0" applyNumberFormat="1" applyFont="1" applyBorder="1" applyAlignment="1">
      <alignment horizontal="right"/>
    </xf>
    <xf numFmtId="3" fontId="30" fillId="32" borderId="10" xfId="0" applyNumberFormat="1" applyFont="1" applyFill="1" applyBorder="1" applyAlignment="1">
      <alignment/>
    </xf>
    <xf numFmtId="0" fontId="8" fillId="32" borderId="13" xfId="0" applyFont="1" applyFill="1" applyBorder="1" applyAlignment="1">
      <alignment horizontal="center" wrapText="1"/>
    </xf>
    <xf numFmtId="0" fontId="21" fillId="0" borderId="21" xfId="62" applyNumberFormat="1" applyFont="1" applyFill="1" applyBorder="1" applyAlignment="1">
      <alignment horizontal="right"/>
    </xf>
    <xf numFmtId="0" fontId="21" fillId="0" borderId="18" xfId="62" applyNumberFormat="1" applyFont="1" applyFill="1" applyBorder="1" applyAlignment="1">
      <alignment horizontal="right"/>
    </xf>
    <xf numFmtId="9" fontId="21" fillId="32" borderId="18" xfId="0" applyNumberFormat="1" applyFont="1" applyFill="1" applyBorder="1" applyAlignment="1">
      <alignment horizontal="right"/>
    </xf>
    <xf numFmtId="0" fontId="0" fillId="32" borderId="18" xfId="0" applyNumberFormat="1" applyFont="1" applyFill="1" applyBorder="1" applyAlignment="1">
      <alignment horizontal="center"/>
    </xf>
    <xf numFmtId="0" fontId="22" fillId="0" borderId="20" xfId="62" applyNumberFormat="1" applyFont="1" applyFill="1" applyBorder="1" applyAlignment="1">
      <alignment horizontal="right"/>
    </xf>
    <xf numFmtId="0" fontId="21" fillId="32" borderId="22" xfId="62" applyNumberFormat="1" applyFont="1" applyFill="1" applyBorder="1" applyAlignment="1">
      <alignment horizontal="right"/>
    </xf>
    <xf numFmtId="0" fontId="21" fillId="32" borderId="21" xfId="62" applyNumberFormat="1" applyFont="1" applyFill="1" applyBorder="1" applyAlignment="1">
      <alignment horizontal="right"/>
    </xf>
    <xf numFmtId="0" fontId="21" fillId="32" borderId="18" xfId="62" applyNumberFormat="1" applyFont="1" applyFill="1" applyBorder="1" applyAlignment="1">
      <alignment horizontal="right"/>
    </xf>
    <xf numFmtId="0" fontId="22" fillId="32" borderId="20" xfId="0" applyNumberFormat="1" applyFont="1" applyFill="1" applyBorder="1" applyAlignment="1">
      <alignment horizontal="right"/>
    </xf>
    <xf numFmtId="0" fontId="21" fillId="32" borderId="20" xfId="62" applyNumberFormat="1" applyFont="1" applyFill="1" applyBorder="1" applyAlignment="1">
      <alignment horizontal="right"/>
    </xf>
    <xf numFmtId="3" fontId="0" fillId="0" borderId="17" xfId="0" applyNumberFormat="1" applyFont="1" applyBorder="1" applyAlignment="1">
      <alignment horizontal="right"/>
    </xf>
    <xf numFmtId="0" fontId="0" fillId="32" borderId="0" xfId="0" applyFont="1" applyFill="1" applyBorder="1" applyAlignment="1">
      <alignment wrapText="1"/>
    </xf>
    <xf numFmtId="0" fontId="0" fillId="32" borderId="0" xfId="0" applyFont="1" applyFill="1" applyBorder="1" applyAlignment="1">
      <alignment vertical="top"/>
    </xf>
    <xf numFmtId="0" fontId="0" fillId="32" borderId="12" xfId="0" applyFont="1" applyFill="1" applyBorder="1" applyAlignment="1">
      <alignment vertical="top"/>
    </xf>
    <xf numFmtId="0" fontId="0" fillId="32" borderId="12" xfId="0" applyFont="1" applyFill="1" applyBorder="1" applyAlignment="1">
      <alignment horizontal="left" vertical="top" wrapText="1"/>
    </xf>
    <xf numFmtId="3" fontId="34" fillId="0" borderId="0" xfId="0" applyNumberFormat="1" applyFont="1" applyBorder="1" applyAlignment="1">
      <alignment vertical="top"/>
    </xf>
    <xf numFmtId="0" fontId="8" fillId="32" borderId="0" xfId="0" applyFont="1" applyFill="1" applyBorder="1" applyAlignment="1">
      <alignment vertical="top" wrapText="1"/>
    </xf>
    <xf numFmtId="3" fontId="0" fillId="32" borderId="10" xfId="0" applyNumberFormat="1" applyFont="1" applyFill="1" applyBorder="1" applyAlignment="1">
      <alignment vertical="top"/>
    </xf>
    <xf numFmtId="3" fontId="0" fillId="0" borderId="0" xfId="0" applyNumberFormat="1" applyFill="1" applyBorder="1" applyAlignment="1">
      <alignment vertical="top"/>
    </xf>
    <xf numFmtId="0" fontId="0" fillId="32" borderId="10" xfId="0" applyFill="1" applyBorder="1" applyAlignment="1">
      <alignment vertical="top"/>
    </xf>
    <xf numFmtId="0" fontId="0" fillId="32" borderId="14" xfId="0" applyFont="1" applyFill="1" applyBorder="1" applyAlignment="1">
      <alignment wrapText="1"/>
    </xf>
    <xf numFmtId="0" fontId="8" fillId="32" borderId="15" xfId="0" applyFont="1" applyFill="1" applyBorder="1" applyAlignment="1">
      <alignment horizontal="center" wrapText="1"/>
    </xf>
    <xf numFmtId="0" fontId="0" fillId="32" borderId="17" xfId="0" applyFont="1" applyFill="1" applyBorder="1" applyAlignment="1">
      <alignment horizontal="center" wrapText="1"/>
    </xf>
    <xf numFmtId="0" fontId="1" fillId="0" borderId="13" xfId="0" applyFont="1" applyBorder="1" applyAlignment="1">
      <alignment/>
    </xf>
    <xf numFmtId="0" fontId="1" fillId="0" borderId="16" xfId="0" applyFont="1" applyFill="1" applyBorder="1" applyAlignment="1">
      <alignment/>
    </xf>
    <xf numFmtId="0" fontId="32" fillId="32" borderId="14" xfId="0" applyFont="1" applyFill="1" applyBorder="1" applyAlignment="1">
      <alignment wrapText="1"/>
    </xf>
    <xf numFmtId="0" fontId="5" fillId="0" borderId="0" xfId="0" applyFont="1" applyAlignment="1">
      <alignment horizontal="left"/>
    </xf>
    <xf numFmtId="0" fontId="0" fillId="0" borderId="0" xfId="0" applyAlignment="1">
      <alignment/>
    </xf>
    <xf numFmtId="0" fontId="8" fillId="0" borderId="11" xfId="0" applyFont="1" applyFill="1" applyBorder="1" applyAlignment="1">
      <alignment horizontal="center"/>
    </xf>
    <xf numFmtId="0" fontId="0" fillId="0" borderId="23" xfId="0" applyBorder="1" applyAlignment="1">
      <alignment/>
    </xf>
    <xf numFmtId="0" fontId="0" fillId="0" borderId="24" xfId="0" applyBorder="1" applyAlignment="1">
      <alignment/>
    </xf>
    <xf numFmtId="0" fontId="36" fillId="0" borderId="0" xfId="0" applyFont="1" applyFill="1" applyAlignment="1">
      <alignment/>
    </xf>
    <xf numFmtId="0" fontId="36" fillId="0" borderId="0" xfId="0" applyFont="1" applyAlignment="1">
      <alignment/>
    </xf>
    <xf numFmtId="0" fontId="20" fillId="0" borderId="0" xfId="0" applyFont="1" applyAlignment="1">
      <alignment wrapText="1"/>
    </xf>
    <xf numFmtId="0" fontId="0" fillId="0" borderId="0" xfId="0" applyFont="1" applyAlignment="1">
      <alignment wrapText="1"/>
    </xf>
    <xf numFmtId="0" fontId="20" fillId="0" borderId="0" xfId="0" applyFont="1" applyAlignment="1">
      <alignment/>
    </xf>
    <xf numFmtId="0" fontId="44" fillId="0" borderId="0" xfId="0" applyFont="1" applyAlignment="1">
      <alignment/>
    </xf>
    <xf numFmtId="0" fontId="44" fillId="0" borderId="0" xfId="0" applyFont="1" applyAlignment="1">
      <alignment horizontal="left" vertical="top" wrapText="1"/>
    </xf>
    <xf numFmtId="0" fontId="2" fillId="0" borderId="0" xfId="0" applyFont="1" applyAlignment="1">
      <alignment vertical="top" wrapText="1"/>
    </xf>
    <xf numFmtId="0" fontId="28" fillId="0" borderId="11" xfId="58" applyFont="1" applyFill="1" applyBorder="1" applyAlignment="1">
      <alignment horizontal="center"/>
      <protection/>
    </xf>
    <xf numFmtId="0" fontId="0" fillId="0" borderId="13"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6" xfId="0" applyBorder="1" applyAlignment="1">
      <alignment horizontal="center" vertical="center" textRotation="90" wrapText="1"/>
    </xf>
    <xf numFmtId="0" fontId="0" fillId="0" borderId="15" xfId="0" applyBorder="1" applyAlignment="1">
      <alignment/>
    </xf>
    <xf numFmtId="0" fontId="0" fillId="0" borderId="0" xfId="0" applyBorder="1" applyAlignment="1">
      <alignment/>
    </xf>
    <xf numFmtId="0" fontId="0" fillId="0" borderId="18" xfId="0" applyBorder="1" applyAlignment="1">
      <alignment/>
    </xf>
    <xf numFmtId="0" fontId="0" fillId="0" borderId="17" xfId="0" applyBorder="1" applyAlignment="1">
      <alignment/>
    </xf>
    <xf numFmtId="0" fontId="0" fillId="0" borderId="10" xfId="0" applyBorder="1" applyAlignment="1">
      <alignment/>
    </xf>
    <xf numFmtId="0" fontId="0" fillId="0" borderId="20" xfId="0" applyBorder="1" applyAlignment="1">
      <alignment/>
    </xf>
    <xf numFmtId="0" fontId="8" fillId="0" borderId="11"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0" fillId="0" borderId="14" xfId="0" applyBorder="1" applyAlignment="1">
      <alignment/>
    </xf>
    <xf numFmtId="0" fontId="0" fillId="0" borderId="22" xfId="0" applyBorder="1" applyAlignment="1">
      <alignment/>
    </xf>
    <xf numFmtId="0" fontId="0" fillId="0" borderId="21" xfId="0" applyBorder="1" applyAlignment="1">
      <alignment/>
    </xf>
    <xf numFmtId="0" fontId="0" fillId="0" borderId="15" xfId="0" applyBorder="1" applyAlignment="1">
      <alignment vertical="top"/>
    </xf>
    <xf numFmtId="0" fontId="0" fillId="0" borderId="0" xfId="0" applyBorder="1" applyAlignment="1">
      <alignment vertical="top"/>
    </xf>
    <xf numFmtId="0" fontId="0" fillId="0" borderId="18" xfId="0" applyBorder="1" applyAlignment="1">
      <alignment vertical="top"/>
    </xf>
    <xf numFmtId="0" fontId="19" fillId="0" borderId="0" xfId="0" applyFont="1" applyAlignment="1">
      <alignment horizontal="left" wrapText="1"/>
    </xf>
    <xf numFmtId="0" fontId="1" fillId="0" borderId="0" xfId="0" applyFont="1" applyAlignment="1">
      <alignment horizontal="left" wrapText="1"/>
    </xf>
    <xf numFmtId="0" fontId="8" fillId="0" borderId="23" xfId="0" applyFont="1" applyFill="1" applyBorder="1" applyAlignment="1">
      <alignment horizontal="center"/>
    </xf>
    <xf numFmtId="0" fontId="1" fillId="0" borderId="0" xfId="0" applyFont="1" applyFill="1" applyAlignment="1">
      <alignment vertical="top" wrapText="1"/>
    </xf>
    <xf numFmtId="0" fontId="0" fillId="0" borderId="0" xfId="0" applyAlignment="1">
      <alignment vertical="top" wrapText="1"/>
    </xf>
    <xf numFmtId="0" fontId="19" fillId="0" borderId="0" xfId="0" applyFont="1" applyFill="1" applyAlignment="1">
      <alignment/>
    </xf>
    <xf numFmtId="0" fontId="19" fillId="0" borderId="0" xfId="0" applyFont="1" applyAlignment="1">
      <alignment/>
    </xf>
    <xf numFmtId="0" fontId="0" fillId="0" borderId="0" xfId="0" applyFont="1" applyAlignment="1">
      <alignment/>
    </xf>
    <xf numFmtId="0" fontId="20" fillId="0" borderId="0" xfId="0" applyFont="1" applyAlignment="1">
      <alignment horizontal="left" vertical="top" wrapText="1"/>
    </xf>
    <xf numFmtId="0" fontId="8" fillId="0" borderId="14" xfId="59" applyFont="1" applyFill="1" applyBorder="1" applyAlignment="1">
      <alignment horizontal="center" wrapText="1"/>
      <protection/>
    </xf>
    <xf numFmtId="0" fontId="0" fillId="0" borderId="21" xfId="0" applyFont="1" applyFill="1" applyBorder="1" applyAlignment="1">
      <alignment/>
    </xf>
    <xf numFmtId="0" fontId="0" fillId="0" borderId="23" xfId="0" applyBorder="1" applyAlignment="1">
      <alignment horizontal="center"/>
    </xf>
    <xf numFmtId="0" fontId="0" fillId="0" borderId="24" xfId="0" applyBorder="1" applyAlignment="1">
      <alignment horizontal="center"/>
    </xf>
    <xf numFmtId="0" fontId="8" fillId="0" borderId="11" xfId="59" applyFont="1" applyFill="1" applyBorder="1" applyAlignment="1">
      <alignment horizontal="center" wrapText="1"/>
      <protection/>
    </xf>
    <xf numFmtId="0" fontId="8" fillId="0" borderId="24" xfId="59" applyFont="1" applyFill="1" applyBorder="1" applyAlignment="1">
      <alignment horizontal="center" wrapText="1"/>
      <protection/>
    </xf>
    <xf numFmtId="0" fontId="8" fillId="32" borderId="11" xfId="59" applyFont="1" applyFill="1" applyBorder="1" applyAlignment="1">
      <alignment horizontal="center" wrapText="1"/>
      <protection/>
    </xf>
    <xf numFmtId="0" fontId="0" fillId="32" borderId="24" xfId="0" applyFont="1" applyFill="1" applyBorder="1" applyAlignment="1">
      <alignment/>
    </xf>
    <xf numFmtId="0" fontId="8" fillId="0" borderId="11" xfId="59" applyFont="1" applyBorder="1" applyAlignment="1">
      <alignment horizontal="center" wrapText="1"/>
      <protection/>
    </xf>
    <xf numFmtId="0" fontId="8" fillId="0" borderId="24" xfId="59" applyFont="1" applyBorder="1" applyAlignment="1">
      <alignment horizontal="center" wrapText="1"/>
      <protection/>
    </xf>
    <xf numFmtId="0" fontId="8" fillId="0" borderId="23" xfId="59" applyFont="1" applyFill="1" applyBorder="1" applyAlignment="1">
      <alignment horizontal="center" wrapText="1"/>
      <protection/>
    </xf>
    <xf numFmtId="0" fontId="0" fillId="0" borderId="23" xfId="0" applyBorder="1" applyAlignment="1">
      <alignment horizontal="center" wrapText="1"/>
    </xf>
    <xf numFmtId="0" fontId="0" fillId="0" borderId="24" xfId="0" applyFont="1" applyBorder="1" applyAlignment="1">
      <alignment/>
    </xf>
    <xf numFmtId="0" fontId="29" fillId="32" borderId="24" xfId="59" applyFont="1" applyFill="1" applyBorder="1" applyAlignment="1">
      <alignment horizontal="center" wrapText="1"/>
      <protection/>
    </xf>
    <xf numFmtId="0" fontId="8" fillId="32" borderId="24" xfId="59" applyFont="1" applyFill="1" applyBorder="1" applyAlignment="1">
      <alignment horizontal="center" wrapText="1"/>
      <protection/>
    </xf>
    <xf numFmtId="0" fontId="0" fillId="0" borderId="24" xfId="0" applyFill="1" applyBorder="1" applyAlignment="1">
      <alignment horizontal="center" wrapText="1"/>
    </xf>
    <xf numFmtId="0" fontId="0" fillId="0" borderId="24" xfId="0" applyBorder="1" applyAlignment="1">
      <alignment horizontal="center" wrapText="1"/>
    </xf>
    <xf numFmtId="0" fontId="0" fillId="0" borderId="21" xfId="0" applyFont="1" applyBorder="1" applyAlignment="1">
      <alignment/>
    </xf>
    <xf numFmtId="0" fontId="8" fillId="32" borderId="23" xfId="59" applyFont="1" applyFill="1" applyBorder="1" applyAlignment="1">
      <alignment horizontal="center" wrapText="1"/>
      <protection/>
    </xf>
    <xf numFmtId="0" fontId="0" fillId="0" borderId="24" xfId="0" applyFont="1" applyFill="1" applyBorder="1" applyAlignment="1">
      <alignment/>
    </xf>
    <xf numFmtId="0" fontId="8" fillId="0" borderId="11" xfId="59" applyFont="1" applyBorder="1" applyAlignment="1">
      <alignment horizontal="center"/>
      <protection/>
    </xf>
    <xf numFmtId="0" fontId="8" fillId="0" borderId="23" xfId="59" applyFont="1" applyBorder="1" applyAlignment="1">
      <alignment horizontal="center"/>
      <protection/>
    </xf>
    <xf numFmtId="3" fontId="8" fillId="0" borderId="11" xfId="0" applyNumberFormat="1" applyFont="1" applyBorder="1" applyAlignment="1">
      <alignment horizontal="center"/>
    </xf>
    <xf numFmtId="3" fontId="8" fillId="0" borderId="23" xfId="0" applyNumberFormat="1" applyFont="1" applyBorder="1" applyAlignment="1">
      <alignment horizontal="center"/>
    </xf>
    <xf numFmtId="0" fontId="8" fillId="0" borderId="16" xfId="59" applyFont="1" applyBorder="1" applyAlignment="1">
      <alignment horizontal="center" wrapText="1"/>
      <protection/>
    </xf>
    <xf numFmtId="0" fontId="8" fillId="0" borderId="17" xfId="59" applyFont="1" applyFill="1" applyBorder="1" applyAlignment="1">
      <alignment horizontal="center" wrapText="1"/>
      <protection/>
    </xf>
    <xf numFmtId="0" fontId="29" fillId="0" borderId="20" xfId="59" applyFont="1" applyFill="1" applyBorder="1" applyAlignment="1">
      <alignment horizontal="center" wrapText="1"/>
      <protection/>
    </xf>
    <xf numFmtId="0" fontId="8" fillId="0" borderId="17" xfId="59" applyFont="1" applyBorder="1" applyAlignment="1">
      <alignment horizontal="center" wrapText="1"/>
      <protection/>
    </xf>
    <xf numFmtId="0" fontId="8" fillId="0" borderId="10" xfId="59" applyFont="1" applyBorder="1" applyAlignment="1">
      <alignment horizontal="center" wrapText="1"/>
      <protection/>
    </xf>
    <xf numFmtId="0" fontId="8" fillId="0" borderId="20" xfId="59" applyFont="1" applyBorder="1" applyAlignment="1">
      <alignment horizontal="center" wrapText="1"/>
      <protection/>
    </xf>
    <xf numFmtId="0" fontId="8" fillId="0" borderId="23" xfId="59" applyFont="1" applyBorder="1" applyAlignment="1">
      <alignment horizontal="center" wrapText="1"/>
      <protection/>
    </xf>
    <xf numFmtId="0" fontId="29" fillId="0" borderId="24" xfId="59" applyFont="1" applyFill="1" applyBorder="1" applyAlignment="1">
      <alignment horizontal="center" wrapText="1"/>
      <protection/>
    </xf>
    <xf numFmtId="0" fontId="8" fillId="32" borderId="14" xfId="0" applyFont="1" applyFill="1" applyBorder="1" applyAlignment="1">
      <alignment horizontal="center"/>
    </xf>
    <xf numFmtId="0" fontId="8" fillId="32" borderId="22" xfId="0" applyFont="1" applyFill="1" applyBorder="1" applyAlignment="1">
      <alignment horizontal="center"/>
    </xf>
    <xf numFmtId="0" fontId="8" fillId="0" borderId="21" xfId="0" applyFont="1" applyBorder="1" applyAlignment="1">
      <alignment horizontal="center"/>
    </xf>
    <xf numFmtId="0" fontId="8" fillId="32" borderId="17" xfId="0" applyFont="1" applyFill="1" applyBorder="1" applyAlignment="1">
      <alignment horizontal="center"/>
    </xf>
    <xf numFmtId="0" fontId="8" fillId="32" borderId="10" xfId="0" applyFont="1" applyFill="1" applyBorder="1" applyAlignment="1">
      <alignment horizontal="center"/>
    </xf>
    <xf numFmtId="0" fontId="8" fillId="0" borderId="20" xfId="0" applyFont="1" applyBorder="1" applyAlignment="1">
      <alignment horizontal="center"/>
    </xf>
    <xf numFmtId="0" fontId="8" fillId="32" borderId="14" xfId="0" applyFont="1" applyFill="1" applyBorder="1" applyAlignment="1">
      <alignment horizontal="center" vertical="top" wrapText="1"/>
    </xf>
    <xf numFmtId="0" fontId="8" fillId="32" borderId="17" xfId="0" applyFont="1" applyFill="1" applyBorder="1" applyAlignment="1">
      <alignment horizontal="center" vertical="top" wrapText="1"/>
    </xf>
    <xf numFmtId="0" fontId="8" fillId="32" borderId="22"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8" fillId="0" borderId="14" xfId="0" applyFont="1" applyFill="1" applyBorder="1" applyAlignment="1">
      <alignment horizontal="center"/>
    </xf>
    <xf numFmtId="0" fontId="8" fillId="0" borderId="22" xfId="0" applyFont="1" applyFill="1" applyBorder="1" applyAlignment="1">
      <alignment horizontal="center"/>
    </xf>
    <xf numFmtId="0" fontId="8" fillId="0" borderId="21" xfId="0" applyFont="1" applyFill="1" applyBorder="1" applyAlignment="1">
      <alignment horizontal="center"/>
    </xf>
    <xf numFmtId="0" fontId="8" fillId="0" borderId="17" xfId="0" applyFont="1" applyFill="1" applyBorder="1" applyAlignment="1">
      <alignment horizontal="center"/>
    </xf>
    <xf numFmtId="0" fontId="8" fillId="0" borderId="10" xfId="0" applyFont="1" applyFill="1" applyBorder="1" applyAlignment="1">
      <alignment horizontal="center"/>
    </xf>
    <xf numFmtId="0" fontId="8" fillId="0" borderId="20" xfId="0" applyFont="1" applyFill="1" applyBorder="1" applyAlignment="1">
      <alignment horizontal="center"/>
    </xf>
    <xf numFmtId="0" fontId="8" fillId="0" borderId="14"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32" borderId="15" xfId="0" applyFont="1" applyFill="1" applyBorder="1" applyAlignment="1">
      <alignment horizontal="center" vertical="top" wrapText="1"/>
    </xf>
    <xf numFmtId="0" fontId="8" fillId="0" borderId="17" xfId="0" applyFont="1" applyBorder="1" applyAlignment="1">
      <alignment horizontal="center" vertical="top" wrapText="1"/>
    </xf>
    <xf numFmtId="0" fontId="19" fillId="0" borderId="0" xfId="0" applyFont="1" applyAlignment="1">
      <alignment horizontal="left"/>
    </xf>
    <xf numFmtId="0" fontId="8" fillId="0" borderId="11" xfId="0" applyFont="1" applyFill="1" applyBorder="1" applyAlignment="1">
      <alignment horizontal="center"/>
    </xf>
    <xf numFmtId="0" fontId="8" fillId="0" borderId="11" xfId="0" applyFont="1" applyBorder="1" applyAlignment="1">
      <alignment horizontal="center"/>
    </xf>
    <xf numFmtId="0" fontId="8" fillId="0" borderId="23" xfId="0" applyFont="1" applyBorder="1" applyAlignment="1">
      <alignment horizontal="center"/>
    </xf>
    <xf numFmtId="0" fontId="0" fillId="0" borderId="24" xfId="0" applyFont="1" applyBorder="1" applyAlignment="1">
      <alignment horizontal="center"/>
    </xf>
    <xf numFmtId="0" fontId="0" fillId="0" borderId="14" xfId="0" applyFont="1" applyBorder="1" applyAlignment="1">
      <alignment horizontal="center"/>
    </xf>
    <xf numFmtId="0" fontId="0" fillId="0" borderId="22" xfId="0" applyFont="1" applyBorder="1" applyAlignment="1">
      <alignment horizontal="center"/>
    </xf>
    <xf numFmtId="0" fontId="0" fillId="0" borderId="21" xfId="0" applyFont="1" applyBorder="1" applyAlignment="1">
      <alignment horizontal="center"/>
    </xf>
    <xf numFmtId="0" fontId="0" fillId="0" borderId="24" xfId="0" applyFont="1" applyBorder="1" applyAlignment="1">
      <alignment/>
    </xf>
    <xf numFmtId="0" fontId="0" fillId="0" borderId="14" xfId="0" applyFont="1" applyFill="1" applyBorder="1" applyAlignment="1">
      <alignment horizontal="center"/>
    </xf>
    <xf numFmtId="0" fontId="0" fillId="0" borderId="22" xfId="0" applyFont="1" applyFill="1" applyBorder="1" applyAlignment="1">
      <alignment horizontal="center"/>
    </xf>
    <xf numFmtId="0" fontId="0" fillId="32" borderId="14" xfId="0" applyFont="1" applyFill="1" applyBorder="1" applyAlignment="1">
      <alignment horizontal="center"/>
    </xf>
    <xf numFmtId="0" fontId="0" fillId="32" borderId="22" xfId="0" applyFont="1" applyFill="1" applyBorder="1" applyAlignment="1">
      <alignment horizontal="center"/>
    </xf>
    <xf numFmtId="0" fontId="0" fillId="32" borderId="21" xfId="0" applyFont="1" applyFill="1" applyBorder="1" applyAlignment="1">
      <alignment horizontal="center"/>
    </xf>
    <xf numFmtId="0" fontId="0" fillId="0" borderId="21" xfId="0" applyFont="1" applyFill="1" applyBorder="1" applyAlignment="1">
      <alignment horizontal="center"/>
    </xf>
    <xf numFmtId="0" fontId="36" fillId="32" borderId="0" xfId="0" applyFont="1" applyFill="1" applyBorder="1" applyAlignment="1">
      <alignment horizontal="center"/>
    </xf>
    <xf numFmtId="0" fontId="37" fillId="32" borderId="0" xfId="0" applyFont="1" applyFill="1" applyBorder="1" applyAlignment="1">
      <alignment horizontal="center"/>
    </xf>
    <xf numFmtId="0" fontId="36" fillId="32" borderId="0" xfId="0" applyFont="1" applyFill="1" applyBorder="1" applyAlignment="1">
      <alignment/>
    </xf>
    <xf numFmtId="0" fontId="8" fillId="32" borderId="11" xfId="0" applyFont="1" applyFill="1" applyBorder="1" applyAlignment="1">
      <alignment horizontal="center"/>
    </xf>
    <xf numFmtId="0" fontId="8" fillId="32" borderId="23" xfId="0" applyFont="1" applyFill="1" applyBorder="1" applyAlignment="1">
      <alignment horizontal="center"/>
    </xf>
    <xf numFmtId="0" fontId="8" fillId="32" borderId="24" xfId="0" applyFont="1"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8" fillId="0" borderId="23" xfId="0" applyFont="1" applyFill="1" applyBorder="1" applyAlignment="1">
      <alignment horizontal="center"/>
    </xf>
    <xf numFmtId="0" fontId="0" fillId="0" borderId="24" xfId="0" applyFont="1" applyFill="1" applyBorder="1" applyAlignment="1">
      <alignment horizontal="center"/>
    </xf>
    <xf numFmtId="0" fontId="19" fillId="0" borderId="0" xfId="0" applyFont="1" applyFill="1" applyAlignment="1">
      <alignment wrapText="1"/>
    </xf>
    <xf numFmtId="0" fontId="0" fillId="0" borderId="0" xfId="0" applyAlignment="1">
      <alignment wrapText="1"/>
    </xf>
    <xf numFmtId="0" fontId="19" fillId="0" borderId="0" xfId="0" applyFont="1" applyFill="1" applyAlignment="1">
      <alignment horizontal="left" vertical="top" wrapText="1"/>
    </xf>
    <xf numFmtId="0" fontId="19" fillId="0" borderId="0" xfId="0" applyFont="1" applyFill="1" applyAlignment="1">
      <alignment vertical="top" wrapText="1"/>
    </xf>
    <xf numFmtId="0" fontId="5" fillId="0" borderId="0" xfId="0" applyFont="1" applyAlignment="1">
      <alignment/>
    </xf>
    <xf numFmtId="0" fontId="8" fillId="0" borderId="11" xfId="0" applyFont="1" applyBorder="1" applyAlignment="1">
      <alignment horizontal="center" vertical="top" wrapText="1"/>
    </xf>
    <xf numFmtId="0" fontId="0" fillId="0" borderId="23" xfId="0" applyFont="1" applyBorder="1" applyAlignment="1">
      <alignment vertical="top"/>
    </xf>
    <xf numFmtId="0" fontId="6" fillId="0" borderId="22" xfId="0" applyFont="1" applyBorder="1" applyAlignment="1">
      <alignment/>
    </xf>
    <xf numFmtId="0" fontId="0" fillId="0" borderId="22" xfId="0" applyFont="1" applyBorder="1" applyAlignment="1">
      <alignment/>
    </xf>
    <xf numFmtId="0" fontId="42" fillId="0" borderId="0" xfId="0" applyFont="1" applyAlignment="1">
      <alignment/>
    </xf>
    <xf numFmtId="0" fontId="14" fillId="0" borderId="0" xfId="0" applyFont="1" applyAlignment="1">
      <alignment/>
    </xf>
    <xf numFmtId="0" fontId="8" fillId="0" borderId="11" xfId="0" applyFont="1" applyBorder="1" applyAlignment="1">
      <alignment horizont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Q1-3 2009-10 Table 1 Claims Accepted" xfId="54"/>
    <cellStyle name="Input" xfId="55"/>
    <cellStyle name="Linked Cell" xfId="56"/>
    <cellStyle name="Neutral" xfId="57"/>
    <cellStyle name="Normal_Q1-3 2009-10 Table 1 Claims Accepted" xfId="58"/>
    <cellStyle name="Normal_Q1-3 2009-10 Table 2 Disposals"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externalLink" Target="externalLinks/externalLink12.xml" /><Relationship Id="rId27" Type="http://schemas.openxmlformats.org/officeDocument/2006/relationships/externalLink" Target="externalLinks/externalLink13.xml" /><Relationship Id="rId28" Type="http://schemas.openxmlformats.org/officeDocument/2006/relationships/externalLink" Target="externalLinks/externalLink14.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6</xdr:row>
      <xdr:rowOff>104775</xdr:rowOff>
    </xdr:from>
    <xdr:ext cx="76200" cy="200025"/>
    <xdr:sp fLocksText="0">
      <xdr:nvSpPr>
        <xdr:cNvPr id="1" name="Text Box 35"/>
        <xdr:cNvSpPr txBox="1">
          <a:spLocks noChangeArrowheads="1"/>
        </xdr:cNvSpPr>
      </xdr:nvSpPr>
      <xdr:spPr>
        <a:xfrm>
          <a:off x="9105900" y="1743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xdr:row>
      <xdr:rowOff>104775</xdr:rowOff>
    </xdr:from>
    <xdr:ext cx="76200" cy="200025"/>
    <xdr:sp fLocksText="0">
      <xdr:nvSpPr>
        <xdr:cNvPr id="2" name="Text Box 37"/>
        <xdr:cNvSpPr txBox="1">
          <a:spLocks noChangeArrowheads="1"/>
        </xdr:cNvSpPr>
      </xdr:nvSpPr>
      <xdr:spPr>
        <a:xfrm>
          <a:off x="9105900" y="2066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10</xdr:row>
      <xdr:rowOff>104775</xdr:rowOff>
    </xdr:from>
    <xdr:ext cx="76200" cy="200025"/>
    <xdr:sp fLocksText="0">
      <xdr:nvSpPr>
        <xdr:cNvPr id="3" name="Text Box 38"/>
        <xdr:cNvSpPr txBox="1">
          <a:spLocks noChangeArrowheads="1"/>
        </xdr:cNvSpPr>
      </xdr:nvSpPr>
      <xdr:spPr>
        <a:xfrm>
          <a:off x="9105900" y="2514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xdr:row>
      <xdr:rowOff>104775</xdr:rowOff>
    </xdr:from>
    <xdr:ext cx="76200" cy="200025"/>
    <xdr:sp fLocksText="0">
      <xdr:nvSpPr>
        <xdr:cNvPr id="4" name="Text Box 39"/>
        <xdr:cNvSpPr txBox="1">
          <a:spLocks noChangeArrowheads="1"/>
        </xdr:cNvSpPr>
      </xdr:nvSpPr>
      <xdr:spPr>
        <a:xfrm>
          <a:off x="9105900" y="2838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13</xdr:row>
      <xdr:rowOff>104775</xdr:rowOff>
    </xdr:from>
    <xdr:ext cx="76200" cy="200025"/>
    <xdr:sp fLocksText="0">
      <xdr:nvSpPr>
        <xdr:cNvPr id="5" name="Text Box 40"/>
        <xdr:cNvSpPr txBox="1">
          <a:spLocks noChangeArrowheads="1"/>
        </xdr:cNvSpPr>
      </xdr:nvSpPr>
      <xdr:spPr>
        <a:xfrm>
          <a:off x="9105900" y="3000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104775</xdr:rowOff>
    </xdr:from>
    <xdr:ext cx="76200" cy="200025"/>
    <xdr:sp fLocksText="0">
      <xdr:nvSpPr>
        <xdr:cNvPr id="6" name="Text Box 41"/>
        <xdr:cNvSpPr txBox="1">
          <a:spLocks noChangeArrowheads="1"/>
        </xdr:cNvSpPr>
      </xdr:nvSpPr>
      <xdr:spPr>
        <a:xfrm>
          <a:off x="9105900" y="316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xdr:row>
      <xdr:rowOff>104775</xdr:rowOff>
    </xdr:from>
    <xdr:ext cx="76200" cy="200025"/>
    <xdr:sp fLocksText="0">
      <xdr:nvSpPr>
        <xdr:cNvPr id="7" name="Text Box 42"/>
        <xdr:cNvSpPr txBox="1">
          <a:spLocks noChangeArrowheads="1"/>
        </xdr:cNvSpPr>
      </xdr:nvSpPr>
      <xdr:spPr>
        <a:xfrm>
          <a:off x="9105900" y="3486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18</xdr:row>
      <xdr:rowOff>104775</xdr:rowOff>
    </xdr:from>
    <xdr:ext cx="76200" cy="200025"/>
    <xdr:sp fLocksText="0">
      <xdr:nvSpPr>
        <xdr:cNvPr id="8" name="Text Box 43"/>
        <xdr:cNvSpPr txBox="1">
          <a:spLocks noChangeArrowheads="1"/>
        </xdr:cNvSpPr>
      </xdr:nvSpPr>
      <xdr:spPr>
        <a:xfrm>
          <a:off x="9105900" y="381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20</xdr:row>
      <xdr:rowOff>104775</xdr:rowOff>
    </xdr:from>
    <xdr:ext cx="76200" cy="200025"/>
    <xdr:sp fLocksText="0">
      <xdr:nvSpPr>
        <xdr:cNvPr id="9" name="Text Box 44"/>
        <xdr:cNvSpPr txBox="1">
          <a:spLocks noChangeArrowheads="1"/>
        </xdr:cNvSpPr>
      </xdr:nvSpPr>
      <xdr:spPr>
        <a:xfrm>
          <a:off x="9105900" y="413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22</xdr:row>
      <xdr:rowOff>104775</xdr:rowOff>
    </xdr:from>
    <xdr:ext cx="76200" cy="200025"/>
    <xdr:sp fLocksText="0">
      <xdr:nvSpPr>
        <xdr:cNvPr id="10" name="Text Box 45"/>
        <xdr:cNvSpPr txBox="1">
          <a:spLocks noChangeArrowheads="1"/>
        </xdr:cNvSpPr>
      </xdr:nvSpPr>
      <xdr:spPr>
        <a:xfrm>
          <a:off x="9105900" y="445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24</xdr:row>
      <xdr:rowOff>104775</xdr:rowOff>
    </xdr:from>
    <xdr:ext cx="76200" cy="200025"/>
    <xdr:sp fLocksText="0">
      <xdr:nvSpPr>
        <xdr:cNvPr id="11" name="Text Box 46"/>
        <xdr:cNvSpPr txBox="1">
          <a:spLocks noChangeArrowheads="1"/>
        </xdr:cNvSpPr>
      </xdr:nvSpPr>
      <xdr:spPr>
        <a:xfrm>
          <a:off x="9105900" y="47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12" name="Text Box 47"/>
        <xdr:cNvSpPr txBox="1">
          <a:spLocks noChangeArrowheads="1"/>
        </xdr:cNvSpPr>
      </xdr:nvSpPr>
      <xdr:spPr>
        <a:xfrm>
          <a:off x="9105900" y="510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13" name="Text Box 48"/>
        <xdr:cNvSpPr txBox="1">
          <a:spLocks noChangeArrowheads="1"/>
        </xdr:cNvSpPr>
      </xdr:nvSpPr>
      <xdr:spPr>
        <a:xfrm>
          <a:off x="9105900" y="542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14" name="Text Box 49"/>
        <xdr:cNvSpPr txBox="1">
          <a:spLocks noChangeArrowheads="1"/>
        </xdr:cNvSpPr>
      </xdr:nvSpPr>
      <xdr:spPr>
        <a:xfrm>
          <a:off x="9105900" y="575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104775</xdr:rowOff>
    </xdr:from>
    <xdr:ext cx="76200" cy="200025"/>
    <xdr:sp fLocksText="0">
      <xdr:nvSpPr>
        <xdr:cNvPr id="15" name="Text Box 50"/>
        <xdr:cNvSpPr txBox="1">
          <a:spLocks noChangeArrowheads="1"/>
        </xdr:cNvSpPr>
      </xdr:nvSpPr>
      <xdr:spPr>
        <a:xfrm>
          <a:off x="9105900" y="6076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16" name="Text Box 51"/>
        <xdr:cNvSpPr txBox="1">
          <a:spLocks noChangeArrowheads="1"/>
        </xdr:cNvSpPr>
      </xdr:nvSpPr>
      <xdr:spPr>
        <a:xfrm>
          <a:off x="9105900" y="6400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17" name="Text Box 52"/>
        <xdr:cNvSpPr txBox="1">
          <a:spLocks noChangeArrowheads="1"/>
        </xdr:cNvSpPr>
      </xdr:nvSpPr>
      <xdr:spPr>
        <a:xfrm>
          <a:off x="9105900" y="672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18" name="Text Box 53"/>
        <xdr:cNvSpPr txBox="1">
          <a:spLocks noChangeArrowheads="1"/>
        </xdr:cNvSpPr>
      </xdr:nvSpPr>
      <xdr:spPr>
        <a:xfrm>
          <a:off x="9105900" y="704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19" name="Text Box 54"/>
        <xdr:cNvSpPr txBox="1">
          <a:spLocks noChangeArrowheads="1"/>
        </xdr:cNvSpPr>
      </xdr:nvSpPr>
      <xdr:spPr>
        <a:xfrm>
          <a:off x="9105900" y="737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42</xdr:row>
      <xdr:rowOff>104775</xdr:rowOff>
    </xdr:from>
    <xdr:ext cx="76200" cy="200025"/>
    <xdr:sp fLocksText="0">
      <xdr:nvSpPr>
        <xdr:cNvPr id="20" name="Text Box 55"/>
        <xdr:cNvSpPr txBox="1">
          <a:spLocks noChangeArrowheads="1"/>
        </xdr:cNvSpPr>
      </xdr:nvSpPr>
      <xdr:spPr>
        <a:xfrm>
          <a:off x="9105900" y="7696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104775</xdr:rowOff>
    </xdr:from>
    <xdr:ext cx="76200" cy="200025"/>
    <xdr:sp fLocksText="0">
      <xdr:nvSpPr>
        <xdr:cNvPr id="21" name="Text Box 56"/>
        <xdr:cNvSpPr txBox="1">
          <a:spLocks noChangeArrowheads="1"/>
        </xdr:cNvSpPr>
      </xdr:nvSpPr>
      <xdr:spPr>
        <a:xfrm>
          <a:off x="9105900" y="8143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22" name="Text Box 57"/>
        <xdr:cNvSpPr txBox="1">
          <a:spLocks noChangeArrowheads="1"/>
        </xdr:cNvSpPr>
      </xdr:nvSpPr>
      <xdr:spPr>
        <a:xfrm>
          <a:off x="9105900" y="846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23" name="Text Box 58"/>
        <xdr:cNvSpPr txBox="1">
          <a:spLocks noChangeArrowheads="1"/>
        </xdr:cNvSpPr>
      </xdr:nvSpPr>
      <xdr:spPr>
        <a:xfrm>
          <a:off x="9105900" y="8791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104775</xdr:rowOff>
    </xdr:from>
    <xdr:ext cx="76200" cy="200025"/>
    <xdr:sp fLocksText="0">
      <xdr:nvSpPr>
        <xdr:cNvPr id="24" name="Text Box 59"/>
        <xdr:cNvSpPr txBox="1">
          <a:spLocks noChangeArrowheads="1"/>
        </xdr:cNvSpPr>
      </xdr:nvSpPr>
      <xdr:spPr>
        <a:xfrm>
          <a:off x="9105900" y="9115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25" name="Text Box 60"/>
        <xdr:cNvSpPr txBox="1">
          <a:spLocks noChangeArrowheads="1"/>
        </xdr:cNvSpPr>
      </xdr:nvSpPr>
      <xdr:spPr>
        <a:xfrm>
          <a:off x="9105900" y="943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26" name="Text Box 61"/>
        <xdr:cNvSpPr txBox="1">
          <a:spLocks noChangeArrowheads="1"/>
        </xdr:cNvSpPr>
      </xdr:nvSpPr>
      <xdr:spPr>
        <a:xfrm>
          <a:off x="9105900" y="976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27" name="Text Box 62"/>
        <xdr:cNvSpPr txBox="1">
          <a:spLocks noChangeArrowheads="1"/>
        </xdr:cNvSpPr>
      </xdr:nvSpPr>
      <xdr:spPr>
        <a:xfrm>
          <a:off x="9105900" y="10086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104775</xdr:rowOff>
    </xdr:from>
    <xdr:ext cx="76200" cy="200025"/>
    <xdr:sp fLocksText="0">
      <xdr:nvSpPr>
        <xdr:cNvPr id="28" name="Text Box 63"/>
        <xdr:cNvSpPr txBox="1">
          <a:spLocks noChangeArrowheads="1"/>
        </xdr:cNvSpPr>
      </xdr:nvSpPr>
      <xdr:spPr>
        <a:xfrm>
          <a:off x="9105900" y="1053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60</xdr:row>
      <xdr:rowOff>104775</xdr:rowOff>
    </xdr:from>
    <xdr:ext cx="76200" cy="200025"/>
    <xdr:sp fLocksText="0">
      <xdr:nvSpPr>
        <xdr:cNvPr id="29" name="Text Box 64"/>
        <xdr:cNvSpPr txBox="1">
          <a:spLocks noChangeArrowheads="1"/>
        </xdr:cNvSpPr>
      </xdr:nvSpPr>
      <xdr:spPr>
        <a:xfrm>
          <a:off x="9105900" y="1085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30" name="Text Box 65"/>
        <xdr:cNvSpPr txBox="1">
          <a:spLocks noChangeArrowheads="1"/>
        </xdr:cNvSpPr>
      </xdr:nvSpPr>
      <xdr:spPr>
        <a:xfrm>
          <a:off x="9105900" y="1118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104775</xdr:rowOff>
    </xdr:from>
    <xdr:ext cx="76200" cy="200025"/>
    <xdr:sp fLocksText="0">
      <xdr:nvSpPr>
        <xdr:cNvPr id="31" name="Text Box 66"/>
        <xdr:cNvSpPr txBox="1">
          <a:spLocks noChangeArrowheads="1"/>
        </xdr:cNvSpPr>
      </xdr:nvSpPr>
      <xdr:spPr>
        <a:xfrm>
          <a:off x="9105900" y="11506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32" name="Text Box 67"/>
        <xdr:cNvSpPr txBox="1">
          <a:spLocks noChangeArrowheads="1"/>
        </xdr:cNvSpPr>
      </xdr:nvSpPr>
      <xdr:spPr>
        <a:xfrm>
          <a:off x="910590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68</xdr:row>
      <xdr:rowOff>104775</xdr:rowOff>
    </xdr:from>
    <xdr:ext cx="76200" cy="200025"/>
    <xdr:sp fLocksText="0">
      <xdr:nvSpPr>
        <xdr:cNvPr id="33" name="Text Box 68"/>
        <xdr:cNvSpPr txBox="1">
          <a:spLocks noChangeArrowheads="1"/>
        </xdr:cNvSpPr>
      </xdr:nvSpPr>
      <xdr:spPr>
        <a:xfrm>
          <a:off x="9105900" y="1227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34" name="Text Box 69"/>
        <xdr:cNvSpPr txBox="1">
          <a:spLocks noChangeArrowheads="1"/>
        </xdr:cNvSpPr>
      </xdr:nvSpPr>
      <xdr:spPr>
        <a:xfrm>
          <a:off x="9105900" y="1272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35" name="Text Box 70"/>
        <xdr:cNvSpPr txBox="1">
          <a:spLocks noChangeArrowheads="1"/>
        </xdr:cNvSpPr>
      </xdr:nvSpPr>
      <xdr:spPr>
        <a:xfrm>
          <a:off x="9105900" y="1304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36" name="Text Box 71"/>
        <xdr:cNvSpPr txBox="1">
          <a:spLocks noChangeArrowheads="1"/>
        </xdr:cNvSpPr>
      </xdr:nvSpPr>
      <xdr:spPr>
        <a:xfrm>
          <a:off x="9105900" y="1337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37" name="Text Box 72"/>
        <xdr:cNvSpPr txBox="1">
          <a:spLocks noChangeArrowheads="1"/>
        </xdr:cNvSpPr>
      </xdr:nvSpPr>
      <xdr:spPr>
        <a:xfrm>
          <a:off x="9105900" y="1425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80</xdr:row>
      <xdr:rowOff>104775</xdr:rowOff>
    </xdr:from>
    <xdr:ext cx="76200" cy="200025"/>
    <xdr:sp fLocksText="0">
      <xdr:nvSpPr>
        <xdr:cNvPr id="38" name="Text Box 73"/>
        <xdr:cNvSpPr txBox="1">
          <a:spLocks noChangeArrowheads="1"/>
        </xdr:cNvSpPr>
      </xdr:nvSpPr>
      <xdr:spPr>
        <a:xfrm>
          <a:off x="9105900" y="14582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104775</xdr:rowOff>
    </xdr:from>
    <xdr:ext cx="76200" cy="200025"/>
    <xdr:sp fLocksText="0">
      <xdr:nvSpPr>
        <xdr:cNvPr id="39" name="Text Box 80"/>
        <xdr:cNvSpPr txBox="1">
          <a:spLocks noChangeArrowheads="1"/>
        </xdr:cNvSpPr>
      </xdr:nvSpPr>
      <xdr:spPr>
        <a:xfrm>
          <a:off x="9105900" y="316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xdr:row>
      <xdr:rowOff>0</xdr:rowOff>
    </xdr:from>
    <xdr:ext cx="76200" cy="200025"/>
    <xdr:sp fLocksText="0">
      <xdr:nvSpPr>
        <xdr:cNvPr id="40" name="Text Box 81"/>
        <xdr:cNvSpPr txBox="1">
          <a:spLocks noChangeArrowheads="1"/>
        </xdr:cNvSpPr>
      </xdr:nvSpPr>
      <xdr:spPr>
        <a:xfrm>
          <a:off x="9105900" y="3219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xdr:row>
      <xdr:rowOff>0</xdr:rowOff>
    </xdr:from>
    <xdr:ext cx="76200" cy="200025"/>
    <xdr:sp fLocksText="0">
      <xdr:nvSpPr>
        <xdr:cNvPr id="41" name="Text Box 82"/>
        <xdr:cNvSpPr txBox="1">
          <a:spLocks noChangeArrowheads="1"/>
        </xdr:cNvSpPr>
      </xdr:nvSpPr>
      <xdr:spPr>
        <a:xfrm>
          <a:off x="9105900" y="3219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xdr:row>
      <xdr:rowOff>0</xdr:rowOff>
    </xdr:from>
    <xdr:ext cx="76200" cy="200025"/>
    <xdr:sp fLocksText="0">
      <xdr:nvSpPr>
        <xdr:cNvPr id="42" name="Text Box 83"/>
        <xdr:cNvSpPr txBox="1">
          <a:spLocks noChangeArrowheads="1"/>
        </xdr:cNvSpPr>
      </xdr:nvSpPr>
      <xdr:spPr>
        <a:xfrm>
          <a:off x="9105900" y="3219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xdr:row>
      <xdr:rowOff>0</xdr:rowOff>
    </xdr:from>
    <xdr:ext cx="76200" cy="200025"/>
    <xdr:sp fLocksText="0">
      <xdr:nvSpPr>
        <xdr:cNvPr id="43" name="Text Box 84"/>
        <xdr:cNvSpPr txBox="1">
          <a:spLocks noChangeArrowheads="1"/>
        </xdr:cNvSpPr>
      </xdr:nvSpPr>
      <xdr:spPr>
        <a:xfrm>
          <a:off x="9105900" y="3219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xdr:row>
      <xdr:rowOff>0</xdr:rowOff>
    </xdr:from>
    <xdr:ext cx="76200" cy="200025"/>
    <xdr:sp fLocksText="0">
      <xdr:nvSpPr>
        <xdr:cNvPr id="44" name="Text Box 85"/>
        <xdr:cNvSpPr txBox="1">
          <a:spLocks noChangeArrowheads="1"/>
        </xdr:cNvSpPr>
      </xdr:nvSpPr>
      <xdr:spPr>
        <a:xfrm>
          <a:off x="9105900" y="3219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19</xdr:row>
      <xdr:rowOff>104775</xdr:rowOff>
    </xdr:from>
    <xdr:ext cx="76200" cy="200025"/>
    <xdr:sp fLocksText="0">
      <xdr:nvSpPr>
        <xdr:cNvPr id="45" name="Text Box 94"/>
        <xdr:cNvSpPr txBox="1">
          <a:spLocks noChangeArrowheads="1"/>
        </xdr:cNvSpPr>
      </xdr:nvSpPr>
      <xdr:spPr>
        <a:xfrm>
          <a:off x="9105900" y="397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20</xdr:row>
      <xdr:rowOff>104775</xdr:rowOff>
    </xdr:from>
    <xdr:ext cx="76200" cy="200025"/>
    <xdr:sp fLocksText="0">
      <xdr:nvSpPr>
        <xdr:cNvPr id="46" name="Text Box 95"/>
        <xdr:cNvSpPr txBox="1">
          <a:spLocks noChangeArrowheads="1"/>
        </xdr:cNvSpPr>
      </xdr:nvSpPr>
      <xdr:spPr>
        <a:xfrm>
          <a:off x="9105900" y="413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21</xdr:row>
      <xdr:rowOff>104775</xdr:rowOff>
    </xdr:from>
    <xdr:ext cx="76200" cy="200025"/>
    <xdr:sp fLocksText="0">
      <xdr:nvSpPr>
        <xdr:cNvPr id="47" name="Text Box 96"/>
        <xdr:cNvSpPr txBox="1">
          <a:spLocks noChangeArrowheads="1"/>
        </xdr:cNvSpPr>
      </xdr:nvSpPr>
      <xdr:spPr>
        <a:xfrm>
          <a:off x="9105900" y="429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22</xdr:row>
      <xdr:rowOff>104775</xdr:rowOff>
    </xdr:from>
    <xdr:ext cx="76200" cy="200025"/>
    <xdr:sp fLocksText="0">
      <xdr:nvSpPr>
        <xdr:cNvPr id="48" name="Text Box 97"/>
        <xdr:cNvSpPr txBox="1">
          <a:spLocks noChangeArrowheads="1"/>
        </xdr:cNvSpPr>
      </xdr:nvSpPr>
      <xdr:spPr>
        <a:xfrm>
          <a:off x="9105900" y="445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23</xdr:row>
      <xdr:rowOff>104775</xdr:rowOff>
    </xdr:from>
    <xdr:ext cx="76200" cy="200025"/>
    <xdr:sp fLocksText="0">
      <xdr:nvSpPr>
        <xdr:cNvPr id="49" name="Text Box 98"/>
        <xdr:cNvSpPr txBox="1">
          <a:spLocks noChangeArrowheads="1"/>
        </xdr:cNvSpPr>
      </xdr:nvSpPr>
      <xdr:spPr>
        <a:xfrm>
          <a:off x="9105900" y="461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24</xdr:row>
      <xdr:rowOff>104775</xdr:rowOff>
    </xdr:from>
    <xdr:ext cx="76200" cy="200025"/>
    <xdr:sp fLocksText="0">
      <xdr:nvSpPr>
        <xdr:cNvPr id="50" name="Text Box 99"/>
        <xdr:cNvSpPr txBox="1">
          <a:spLocks noChangeArrowheads="1"/>
        </xdr:cNvSpPr>
      </xdr:nvSpPr>
      <xdr:spPr>
        <a:xfrm>
          <a:off x="9105900" y="47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25</xdr:row>
      <xdr:rowOff>104775</xdr:rowOff>
    </xdr:from>
    <xdr:ext cx="76200" cy="200025"/>
    <xdr:sp fLocksText="0">
      <xdr:nvSpPr>
        <xdr:cNvPr id="51" name="Text Box 100"/>
        <xdr:cNvSpPr txBox="1">
          <a:spLocks noChangeArrowheads="1"/>
        </xdr:cNvSpPr>
      </xdr:nvSpPr>
      <xdr:spPr>
        <a:xfrm>
          <a:off x="9105900" y="4943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52" name="Text Box 101"/>
        <xdr:cNvSpPr txBox="1">
          <a:spLocks noChangeArrowheads="1"/>
        </xdr:cNvSpPr>
      </xdr:nvSpPr>
      <xdr:spPr>
        <a:xfrm>
          <a:off x="9105900" y="510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27</xdr:row>
      <xdr:rowOff>104775</xdr:rowOff>
    </xdr:from>
    <xdr:ext cx="76200" cy="200025"/>
    <xdr:sp fLocksText="0">
      <xdr:nvSpPr>
        <xdr:cNvPr id="53" name="Text Box 102"/>
        <xdr:cNvSpPr txBox="1">
          <a:spLocks noChangeArrowheads="1"/>
        </xdr:cNvSpPr>
      </xdr:nvSpPr>
      <xdr:spPr>
        <a:xfrm>
          <a:off x="9105900" y="526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54" name="Text Box 103"/>
        <xdr:cNvSpPr txBox="1">
          <a:spLocks noChangeArrowheads="1"/>
        </xdr:cNvSpPr>
      </xdr:nvSpPr>
      <xdr:spPr>
        <a:xfrm>
          <a:off x="9105900" y="542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29</xdr:row>
      <xdr:rowOff>104775</xdr:rowOff>
    </xdr:from>
    <xdr:ext cx="76200" cy="200025"/>
    <xdr:sp fLocksText="0">
      <xdr:nvSpPr>
        <xdr:cNvPr id="55" name="Text Box 104"/>
        <xdr:cNvSpPr txBox="1">
          <a:spLocks noChangeArrowheads="1"/>
        </xdr:cNvSpPr>
      </xdr:nvSpPr>
      <xdr:spPr>
        <a:xfrm>
          <a:off x="9105900" y="5591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56" name="Text Box 105"/>
        <xdr:cNvSpPr txBox="1">
          <a:spLocks noChangeArrowheads="1"/>
        </xdr:cNvSpPr>
      </xdr:nvSpPr>
      <xdr:spPr>
        <a:xfrm>
          <a:off x="9105900" y="575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31</xdr:row>
      <xdr:rowOff>104775</xdr:rowOff>
    </xdr:from>
    <xdr:ext cx="76200" cy="200025"/>
    <xdr:sp fLocksText="0">
      <xdr:nvSpPr>
        <xdr:cNvPr id="57" name="Text Box 106"/>
        <xdr:cNvSpPr txBox="1">
          <a:spLocks noChangeArrowheads="1"/>
        </xdr:cNvSpPr>
      </xdr:nvSpPr>
      <xdr:spPr>
        <a:xfrm>
          <a:off x="9105900" y="591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104775</xdr:rowOff>
    </xdr:from>
    <xdr:ext cx="76200" cy="200025"/>
    <xdr:sp fLocksText="0">
      <xdr:nvSpPr>
        <xdr:cNvPr id="58" name="Text Box 107"/>
        <xdr:cNvSpPr txBox="1">
          <a:spLocks noChangeArrowheads="1"/>
        </xdr:cNvSpPr>
      </xdr:nvSpPr>
      <xdr:spPr>
        <a:xfrm>
          <a:off x="9105900" y="6076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33</xdr:row>
      <xdr:rowOff>104775</xdr:rowOff>
    </xdr:from>
    <xdr:ext cx="76200" cy="200025"/>
    <xdr:sp fLocksText="0">
      <xdr:nvSpPr>
        <xdr:cNvPr id="59" name="Text Box 108"/>
        <xdr:cNvSpPr txBox="1">
          <a:spLocks noChangeArrowheads="1"/>
        </xdr:cNvSpPr>
      </xdr:nvSpPr>
      <xdr:spPr>
        <a:xfrm>
          <a:off x="9105900" y="6238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60" name="Text Box 109"/>
        <xdr:cNvSpPr txBox="1">
          <a:spLocks noChangeArrowheads="1"/>
        </xdr:cNvSpPr>
      </xdr:nvSpPr>
      <xdr:spPr>
        <a:xfrm>
          <a:off x="9105900" y="6400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35</xdr:row>
      <xdr:rowOff>104775</xdr:rowOff>
    </xdr:from>
    <xdr:ext cx="76200" cy="200025"/>
    <xdr:sp fLocksText="0">
      <xdr:nvSpPr>
        <xdr:cNvPr id="61" name="Text Box 110"/>
        <xdr:cNvSpPr txBox="1">
          <a:spLocks noChangeArrowheads="1"/>
        </xdr:cNvSpPr>
      </xdr:nvSpPr>
      <xdr:spPr>
        <a:xfrm>
          <a:off x="9105900" y="6562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62" name="Text Box 111"/>
        <xdr:cNvSpPr txBox="1">
          <a:spLocks noChangeArrowheads="1"/>
        </xdr:cNvSpPr>
      </xdr:nvSpPr>
      <xdr:spPr>
        <a:xfrm>
          <a:off x="9105900" y="672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37</xdr:row>
      <xdr:rowOff>104775</xdr:rowOff>
    </xdr:from>
    <xdr:ext cx="76200" cy="200025"/>
    <xdr:sp fLocksText="0">
      <xdr:nvSpPr>
        <xdr:cNvPr id="63" name="Text Box 112"/>
        <xdr:cNvSpPr txBox="1">
          <a:spLocks noChangeArrowheads="1"/>
        </xdr:cNvSpPr>
      </xdr:nvSpPr>
      <xdr:spPr>
        <a:xfrm>
          <a:off x="9105900" y="6886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64" name="Text Box 113"/>
        <xdr:cNvSpPr txBox="1">
          <a:spLocks noChangeArrowheads="1"/>
        </xdr:cNvSpPr>
      </xdr:nvSpPr>
      <xdr:spPr>
        <a:xfrm>
          <a:off x="9105900" y="704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39</xdr:row>
      <xdr:rowOff>104775</xdr:rowOff>
    </xdr:from>
    <xdr:ext cx="76200" cy="200025"/>
    <xdr:sp fLocksText="0">
      <xdr:nvSpPr>
        <xdr:cNvPr id="65" name="Text Box 114"/>
        <xdr:cNvSpPr txBox="1">
          <a:spLocks noChangeArrowheads="1"/>
        </xdr:cNvSpPr>
      </xdr:nvSpPr>
      <xdr:spPr>
        <a:xfrm>
          <a:off x="9105900" y="721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66" name="Text Box 115"/>
        <xdr:cNvSpPr txBox="1">
          <a:spLocks noChangeArrowheads="1"/>
        </xdr:cNvSpPr>
      </xdr:nvSpPr>
      <xdr:spPr>
        <a:xfrm>
          <a:off x="9105900" y="737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41</xdr:row>
      <xdr:rowOff>104775</xdr:rowOff>
    </xdr:from>
    <xdr:ext cx="76200" cy="200025"/>
    <xdr:sp fLocksText="0">
      <xdr:nvSpPr>
        <xdr:cNvPr id="67" name="Text Box 116"/>
        <xdr:cNvSpPr txBox="1">
          <a:spLocks noChangeArrowheads="1"/>
        </xdr:cNvSpPr>
      </xdr:nvSpPr>
      <xdr:spPr>
        <a:xfrm>
          <a:off x="9105900" y="7534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42</xdr:row>
      <xdr:rowOff>104775</xdr:rowOff>
    </xdr:from>
    <xdr:ext cx="76200" cy="200025"/>
    <xdr:sp fLocksText="0">
      <xdr:nvSpPr>
        <xdr:cNvPr id="68" name="Text Box 117"/>
        <xdr:cNvSpPr txBox="1">
          <a:spLocks noChangeArrowheads="1"/>
        </xdr:cNvSpPr>
      </xdr:nvSpPr>
      <xdr:spPr>
        <a:xfrm>
          <a:off x="9105900" y="7696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43</xdr:row>
      <xdr:rowOff>104775</xdr:rowOff>
    </xdr:from>
    <xdr:ext cx="76200" cy="200025"/>
    <xdr:sp fLocksText="0">
      <xdr:nvSpPr>
        <xdr:cNvPr id="69" name="Text Box 118"/>
        <xdr:cNvSpPr txBox="1">
          <a:spLocks noChangeArrowheads="1"/>
        </xdr:cNvSpPr>
      </xdr:nvSpPr>
      <xdr:spPr>
        <a:xfrm>
          <a:off x="9105900" y="798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104775</xdr:rowOff>
    </xdr:from>
    <xdr:ext cx="76200" cy="200025"/>
    <xdr:sp fLocksText="0">
      <xdr:nvSpPr>
        <xdr:cNvPr id="70" name="Text Box 119"/>
        <xdr:cNvSpPr txBox="1">
          <a:spLocks noChangeArrowheads="1"/>
        </xdr:cNvSpPr>
      </xdr:nvSpPr>
      <xdr:spPr>
        <a:xfrm>
          <a:off x="9105900" y="8143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45</xdr:row>
      <xdr:rowOff>104775</xdr:rowOff>
    </xdr:from>
    <xdr:ext cx="76200" cy="200025"/>
    <xdr:sp fLocksText="0">
      <xdr:nvSpPr>
        <xdr:cNvPr id="71" name="Text Box 120"/>
        <xdr:cNvSpPr txBox="1">
          <a:spLocks noChangeArrowheads="1"/>
        </xdr:cNvSpPr>
      </xdr:nvSpPr>
      <xdr:spPr>
        <a:xfrm>
          <a:off x="9105900" y="830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2" name="Text Box 121"/>
        <xdr:cNvSpPr txBox="1">
          <a:spLocks noChangeArrowheads="1"/>
        </xdr:cNvSpPr>
      </xdr:nvSpPr>
      <xdr:spPr>
        <a:xfrm>
          <a:off x="9105900" y="846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47</xdr:row>
      <xdr:rowOff>104775</xdr:rowOff>
    </xdr:from>
    <xdr:ext cx="76200" cy="200025"/>
    <xdr:sp fLocksText="0">
      <xdr:nvSpPr>
        <xdr:cNvPr id="73" name="Text Box 122"/>
        <xdr:cNvSpPr txBox="1">
          <a:spLocks noChangeArrowheads="1"/>
        </xdr:cNvSpPr>
      </xdr:nvSpPr>
      <xdr:spPr>
        <a:xfrm>
          <a:off x="9105900" y="8629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4" name="Text Box 123"/>
        <xdr:cNvSpPr txBox="1">
          <a:spLocks noChangeArrowheads="1"/>
        </xdr:cNvSpPr>
      </xdr:nvSpPr>
      <xdr:spPr>
        <a:xfrm>
          <a:off x="9105900" y="8791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0025"/>
    <xdr:sp fLocksText="0">
      <xdr:nvSpPr>
        <xdr:cNvPr id="75" name="Text Box 124"/>
        <xdr:cNvSpPr txBox="1">
          <a:spLocks noChangeArrowheads="1"/>
        </xdr:cNvSpPr>
      </xdr:nvSpPr>
      <xdr:spPr>
        <a:xfrm>
          <a:off x="9105900" y="895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104775</xdr:rowOff>
    </xdr:from>
    <xdr:ext cx="76200" cy="200025"/>
    <xdr:sp fLocksText="0">
      <xdr:nvSpPr>
        <xdr:cNvPr id="76" name="Text Box 125"/>
        <xdr:cNvSpPr txBox="1">
          <a:spLocks noChangeArrowheads="1"/>
        </xdr:cNvSpPr>
      </xdr:nvSpPr>
      <xdr:spPr>
        <a:xfrm>
          <a:off x="9105900" y="9115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77" name="Text Box 126"/>
        <xdr:cNvSpPr txBox="1">
          <a:spLocks noChangeArrowheads="1"/>
        </xdr:cNvSpPr>
      </xdr:nvSpPr>
      <xdr:spPr>
        <a:xfrm>
          <a:off x="9105900" y="9277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78" name="Text Box 127"/>
        <xdr:cNvSpPr txBox="1">
          <a:spLocks noChangeArrowheads="1"/>
        </xdr:cNvSpPr>
      </xdr:nvSpPr>
      <xdr:spPr>
        <a:xfrm>
          <a:off x="9105900" y="943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79" name="Text Box 128"/>
        <xdr:cNvSpPr txBox="1">
          <a:spLocks noChangeArrowheads="1"/>
        </xdr:cNvSpPr>
      </xdr:nvSpPr>
      <xdr:spPr>
        <a:xfrm>
          <a:off x="9105900" y="960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80" name="Text Box 129"/>
        <xdr:cNvSpPr txBox="1">
          <a:spLocks noChangeArrowheads="1"/>
        </xdr:cNvSpPr>
      </xdr:nvSpPr>
      <xdr:spPr>
        <a:xfrm>
          <a:off x="9105900" y="976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81" name="Text Box 130"/>
        <xdr:cNvSpPr txBox="1">
          <a:spLocks noChangeArrowheads="1"/>
        </xdr:cNvSpPr>
      </xdr:nvSpPr>
      <xdr:spPr>
        <a:xfrm>
          <a:off x="9105900" y="992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82" name="Text Box 131"/>
        <xdr:cNvSpPr txBox="1">
          <a:spLocks noChangeArrowheads="1"/>
        </xdr:cNvSpPr>
      </xdr:nvSpPr>
      <xdr:spPr>
        <a:xfrm>
          <a:off x="9105900" y="10086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0025"/>
    <xdr:sp fLocksText="0">
      <xdr:nvSpPr>
        <xdr:cNvPr id="83" name="Text Box 132"/>
        <xdr:cNvSpPr txBox="1">
          <a:spLocks noChangeArrowheads="1"/>
        </xdr:cNvSpPr>
      </xdr:nvSpPr>
      <xdr:spPr>
        <a:xfrm>
          <a:off x="9105900" y="10372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104775</xdr:rowOff>
    </xdr:from>
    <xdr:ext cx="76200" cy="200025"/>
    <xdr:sp fLocksText="0">
      <xdr:nvSpPr>
        <xdr:cNvPr id="84" name="Text Box 133"/>
        <xdr:cNvSpPr txBox="1">
          <a:spLocks noChangeArrowheads="1"/>
        </xdr:cNvSpPr>
      </xdr:nvSpPr>
      <xdr:spPr>
        <a:xfrm>
          <a:off x="9105900" y="1053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59</xdr:row>
      <xdr:rowOff>104775</xdr:rowOff>
    </xdr:from>
    <xdr:ext cx="76200" cy="200025"/>
    <xdr:sp fLocksText="0">
      <xdr:nvSpPr>
        <xdr:cNvPr id="85" name="Text Box 134"/>
        <xdr:cNvSpPr txBox="1">
          <a:spLocks noChangeArrowheads="1"/>
        </xdr:cNvSpPr>
      </xdr:nvSpPr>
      <xdr:spPr>
        <a:xfrm>
          <a:off x="9105900" y="10696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60</xdr:row>
      <xdr:rowOff>104775</xdr:rowOff>
    </xdr:from>
    <xdr:ext cx="76200" cy="200025"/>
    <xdr:sp fLocksText="0">
      <xdr:nvSpPr>
        <xdr:cNvPr id="86" name="Text Box 135"/>
        <xdr:cNvSpPr txBox="1">
          <a:spLocks noChangeArrowheads="1"/>
        </xdr:cNvSpPr>
      </xdr:nvSpPr>
      <xdr:spPr>
        <a:xfrm>
          <a:off x="9105900" y="1085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87" name="Text Box 136"/>
        <xdr:cNvSpPr txBox="1">
          <a:spLocks noChangeArrowheads="1"/>
        </xdr:cNvSpPr>
      </xdr:nvSpPr>
      <xdr:spPr>
        <a:xfrm>
          <a:off x="9105900" y="1102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88" name="Text Box 137"/>
        <xdr:cNvSpPr txBox="1">
          <a:spLocks noChangeArrowheads="1"/>
        </xdr:cNvSpPr>
      </xdr:nvSpPr>
      <xdr:spPr>
        <a:xfrm>
          <a:off x="9105900" y="1118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0025"/>
    <xdr:sp fLocksText="0">
      <xdr:nvSpPr>
        <xdr:cNvPr id="89" name="Text Box 138"/>
        <xdr:cNvSpPr txBox="1">
          <a:spLocks noChangeArrowheads="1"/>
        </xdr:cNvSpPr>
      </xdr:nvSpPr>
      <xdr:spPr>
        <a:xfrm>
          <a:off x="9105900" y="11344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104775</xdr:rowOff>
    </xdr:from>
    <xdr:ext cx="76200" cy="200025"/>
    <xdr:sp fLocksText="0">
      <xdr:nvSpPr>
        <xdr:cNvPr id="90" name="Text Box 139"/>
        <xdr:cNvSpPr txBox="1">
          <a:spLocks noChangeArrowheads="1"/>
        </xdr:cNvSpPr>
      </xdr:nvSpPr>
      <xdr:spPr>
        <a:xfrm>
          <a:off x="9105900" y="11506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91" name="Text Box 140"/>
        <xdr:cNvSpPr txBox="1">
          <a:spLocks noChangeArrowheads="1"/>
        </xdr:cNvSpPr>
      </xdr:nvSpPr>
      <xdr:spPr>
        <a:xfrm>
          <a:off x="9105900" y="11668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92" name="Text Box 141"/>
        <xdr:cNvSpPr txBox="1">
          <a:spLocks noChangeArrowheads="1"/>
        </xdr:cNvSpPr>
      </xdr:nvSpPr>
      <xdr:spPr>
        <a:xfrm>
          <a:off x="910590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67</xdr:row>
      <xdr:rowOff>104775</xdr:rowOff>
    </xdr:from>
    <xdr:ext cx="76200" cy="200025"/>
    <xdr:sp fLocksText="0">
      <xdr:nvSpPr>
        <xdr:cNvPr id="93" name="Text Box 142"/>
        <xdr:cNvSpPr txBox="1">
          <a:spLocks noChangeArrowheads="1"/>
        </xdr:cNvSpPr>
      </xdr:nvSpPr>
      <xdr:spPr>
        <a:xfrm>
          <a:off x="9105900" y="1211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68</xdr:row>
      <xdr:rowOff>104775</xdr:rowOff>
    </xdr:from>
    <xdr:ext cx="76200" cy="200025"/>
    <xdr:sp fLocksText="0">
      <xdr:nvSpPr>
        <xdr:cNvPr id="94" name="Text Box 143"/>
        <xdr:cNvSpPr txBox="1">
          <a:spLocks noChangeArrowheads="1"/>
        </xdr:cNvSpPr>
      </xdr:nvSpPr>
      <xdr:spPr>
        <a:xfrm>
          <a:off x="9105900" y="1227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95" name="Text Box 144"/>
        <xdr:cNvSpPr txBox="1">
          <a:spLocks noChangeArrowheads="1"/>
        </xdr:cNvSpPr>
      </xdr:nvSpPr>
      <xdr:spPr>
        <a:xfrm>
          <a:off x="9105900" y="12563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96" name="Text Box 145"/>
        <xdr:cNvSpPr txBox="1">
          <a:spLocks noChangeArrowheads="1"/>
        </xdr:cNvSpPr>
      </xdr:nvSpPr>
      <xdr:spPr>
        <a:xfrm>
          <a:off x="9105900" y="1272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97" name="Text Box 146"/>
        <xdr:cNvSpPr txBox="1">
          <a:spLocks noChangeArrowheads="1"/>
        </xdr:cNvSpPr>
      </xdr:nvSpPr>
      <xdr:spPr>
        <a:xfrm>
          <a:off x="910590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98" name="Text Box 147"/>
        <xdr:cNvSpPr txBox="1">
          <a:spLocks noChangeArrowheads="1"/>
        </xdr:cNvSpPr>
      </xdr:nvSpPr>
      <xdr:spPr>
        <a:xfrm>
          <a:off x="9105900" y="1304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99" name="Text Box 148"/>
        <xdr:cNvSpPr txBox="1">
          <a:spLocks noChangeArrowheads="1"/>
        </xdr:cNvSpPr>
      </xdr:nvSpPr>
      <xdr:spPr>
        <a:xfrm>
          <a:off x="9105900" y="13211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00" name="Text Box 149"/>
        <xdr:cNvSpPr txBox="1">
          <a:spLocks noChangeArrowheads="1"/>
        </xdr:cNvSpPr>
      </xdr:nvSpPr>
      <xdr:spPr>
        <a:xfrm>
          <a:off x="9105900" y="1337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00025"/>
    <xdr:sp fLocksText="0">
      <xdr:nvSpPr>
        <xdr:cNvPr id="101" name="Text Box 150"/>
        <xdr:cNvSpPr txBox="1">
          <a:spLocks noChangeArrowheads="1"/>
        </xdr:cNvSpPr>
      </xdr:nvSpPr>
      <xdr:spPr>
        <a:xfrm>
          <a:off x="9105900" y="13658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00025"/>
    <xdr:sp fLocksText="0">
      <xdr:nvSpPr>
        <xdr:cNvPr id="102" name="Text Box 151"/>
        <xdr:cNvSpPr txBox="1">
          <a:spLocks noChangeArrowheads="1"/>
        </xdr:cNvSpPr>
      </xdr:nvSpPr>
      <xdr:spPr>
        <a:xfrm>
          <a:off x="9105900" y="13820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103" name="Text Box 152"/>
        <xdr:cNvSpPr txBox="1">
          <a:spLocks noChangeArrowheads="1"/>
        </xdr:cNvSpPr>
      </xdr:nvSpPr>
      <xdr:spPr>
        <a:xfrm>
          <a:off x="9105900" y="14097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104" name="Text Box 153"/>
        <xdr:cNvSpPr txBox="1">
          <a:spLocks noChangeArrowheads="1"/>
        </xdr:cNvSpPr>
      </xdr:nvSpPr>
      <xdr:spPr>
        <a:xfrm>
          <a:off x="9105900" y="1425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79</xdr:row>
      <xdr:rowOff>104775</xdr:rowOff>
    </xdr:from>
    <xdr:ext cx="76200" cy="200025"/>
    <xdr:sp fLocksText="0">
      <xdr:nvSpPr>
        <xdr:cNvPr id="105" name="Text Box 154"/>
        <xdr:cNvSpPr txBox="1">
          <a:spLocks noChangeArrowheads="1"/>
        </xdr:cNvSpPr>
      </xdr:nvSpPr>
      <xdr:spPr>
        <a:xfrm>
          <a:off x="9105900" y="1442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80</xdr:row>
      <xdr:rowOff>104775</xdr:rowOff>
    </xdr:from>
    <xdr:ext cx="76200" cy="200025"/>
    <xdr:sp fLocksText="0">
      <xdr:nvSpPr>
        <xdr:cNvPr id="106" name="Text Box 155"/>
        <xdr:cNvSpPr txBox="1">
          <a:spLocks noChangeArrowheads="1"/>
        </xdr:cNvSpPr>
      </xdr:nvSpPr>
      <xdr:spPr>
        <a:xfrm>
          <a:off x="9105900" y="14582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xdr:row>
      <xdr:rowOff>104775</xdr:rowOff>
    </xdr:from>
    <xdr:ext cx="76200" cy="200025"/>
    <xdr:sp fLocksText="0">
      <xdr:nvSpPr>
        <xdr:cNvPr id="107" name="Text Box 156"/>
        <xdr:cNvSpPr txBox="1">
          <a:spLocks noChangeArrowheads="1"/>
        </xdr:cNvSpPr>
      </xdr:nvSpPr>
      <xdr:spPr>
        <a:xfrm>
          <a:off x="9105900" y="2066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10</xdr:row>
      <xdr:rowOff>104775</xdr:rowOff>
    </xdr:from>
    <xdr:ext cx="76200" cy="200025"/>
    <xdr:sp fLocksText="0">
      <xdr:nvSpPr>
        <xdr:cNvPr id="108" name="Text Box 157"/>
        <xdr:cNvSpPr txBox="1">
          <a:spLocks noChangeArrowheads="1"/>
        </xdr:cNvSpPr>
      </xdr:nvSpPr>
      <xdr:spPr>
        <a:xfrm>
          <a:off x="9105900" y="2514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10</xdr:row>
      <xdr:rowOff>104775</xdr:rowOff>
    </xdr:from>
    <xdr:ext cx="76200" cy="200025"/>
    <xdr:sp fLocksText="0">
      <xdr:nvSpPr>
        <xdr:cNvPr id="109" name="Text Box 158"/>
        <xdr:cNvSpPr txBox="1">
          <a:spLocks noChangeArrowheads="1"/>
        </xdr:cNvSpPr>
      </xdr:nvSpPr>
      <xdr:spPr>
        <a:xfrm>
          <a:off x="9105900" y="2514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xdr:row>
      <xdr:rowOff>104775</xdr:rowOff>
    </xdr:from>
    <xdr:ext cx="76200" cy="200025"/>
    <xdr:sp fLocksText="0">
      <xdr:nvSpPr>
        <xdr:cNvPr id="110" name="Text Box 159"/>
        <xdr:cNvSpPr txBox="1">
          <a:spLocks noChangeArrowheads="1"/>
        </xdr:cNvSpPr>
      </xdr:nvSpPr>
      <xdr:spPr>
        <a:xfrm>
          <a:off x="9105900" y="2838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xdr:row>
      <xdr:rowOff>104775</xdr:rowOff>
    </xdr:from>
    <xdr:ext cx="76200" cy="200025"/>
    <xdr:sp fLocksText="0">
      <xdr:nvSpPr>
        <xdr:cNvPr id="111" name="Text Box 160"/>
        <xdr:cNvSpPr txBox="1">
          <a:spLocks noChangeArrowheads="1"/>
        </xdr:cNvSpPr>
      </xdr:nvSpPr>
      <xdr:spPr>
        <a:xfrm>
          <a:off x="9105900" y="2838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13</xdr:row>
      <xdr:rowOff>104775</xdr:rowOff>
    </xdr:from>
    <xdr:ext cx="76200" cy="200025"/>
    <xdr:sp fLocksText="0">
      <xdr:nvSpPr>
        <xdr:cNvPr id="112" name="Text Box 161"/>
        <xdr:cNvSpPr txBox="1">
          <a:spLocks noChangeArrowheads="1"/>
        </xdr:cNvSpPr>
      </xdr:nvSpPr>
      <xdr:spPr>
        <a:xfrm>
          <a:off x="9105900" y="3000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13</xdr:row>
      <xdr:rowOff>104775</xdr:rowOff>
    </xdr:from>
    <xdr:ext cx="76200" cy="200025"/>
    <xdr:sp fLocksText="0">
      <xdr:nvSpPr>
        <xdr:cNvPr id="113" name="Text Box 162"/>
        <xdr:cNvSpPr txBox="1">
          <a:spLocks noChangeArrowheads="1"/>
        </xdr:cNvSpPr>
      </xdr:nvSpPr>
      <xdr:spPr>
        <a:xfrm>
          <a:off x="9105900" y="3000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104775</xdr:rowOff>
    </xdr:from>
    <xdr:ext cx="76200" cy="200025"/>
    <xdr:sp fLocksText="0">
      <xdr:nvSpPr>
        <xdr:cNvPr id="114" name="Text Box 163"/>
        <xdr:cNvSpPr txBox="1">
          <a:spLocks noChangeArrowheads="1"/>
        </xdr:cNvSpPr>
      </xdr:nvSpPr>
      <xdr:spPr>
        <a:xfrm>
          <a:off x="9105900" y="316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104775</xdr:rowOff>
    </xdr:from>
    <xdr:ext cx="76200" cy="200025"/>
    <xdr:sp fLocksText="0">
      <xdr:nvSpPr>
        <xdr:cNvPr id="115" name="Text Box 164"/>
        <xdr:cNvSpPr txBox="1">
          <a:spLocks noChangeArrowheads="1"/>
        </xdr:cNvSpPr>
      </xdr:nvSpPr>
      <xdr:spPr>
        <a:xfrm>
          <a:off x="9105900" y="316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xdr:row>
      <xdr:rowOff>104775</xdr:rowOff>
    </xdr:from>
    <xdr:ext cx="76200" cy="200025"/>
    <xdr:sp fLocksText="0">
      <xdr:nvSpPr>
        <xdr:cNvPr id="116" name="Text Box 165"/>
        <xdr:cNvSpPr txBox="1">
          <a:spLocks noChangeArrowheads="1"/>
        </xdr:cNvSpPr>
      </xdr:nvSpPr>
      <xdr:spPr>
        <a:xfrm>
          <a:off x="9105900" y="3486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xdr:row>
      <xdr:rowOff>104775</xdr:rowOff>
    </xdr:from>
    <xdr:ext cx="76200" cy="200025"/>
    <xdr:sp fLocksText="0">
      <xdr:nvSpPr>
        <xdr:cNvPr id="117" name="Text Box 166"/>
        <xdr:cNvSpPr txBox="1">
          <a:spLocks noChangeArrowheads="1"/>
        </xdr:cNvSpPr>
      </xdr:nvSpPr>
      <xdr:spPr>
        <a:xfrm>
          <a:off x="9105900" y="3486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18</xdr:row>
      <xdr:rowOff>104775</xdr:rowOff>
    </xdr:from>
    <xdr:ext cx="76200" cy="200025"/>
    <xdr:sp fLocksText="0">
      <xdr:nvSpPr>
        <xdr:cNvPr id="118" name="Text Box 167"/>
        <xdr:cNvSpPr txBox="1">
          <a:spLocks noChangeArrowheads="1"/>
        </xdr:cNvSpPr>
      </xdr:nvSpPr>
      <xdr:spPr>
        <a:xfrm>
          <a:off x="9105900" y="381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18</xdr:row>
      <xdr:rowOff>104775</xdr:rowOff>
    </xdr:from>
    <xdr:ext cx="76200" cy="200025"/>
    <xdr:sp fLocksText="0">
      <xdr:nvSpPr>
        <xdr:cNvPr id="119" name="Text Box 168"/>
        <xdr:cNvSpPr txBox="1">
          <a:spLocks noChangeArrowheads="1"/>
        </xdr:cNvSpPr>
      </xdr:nvSpPr>
      <xdr:spPr>
        <a:xfrm>
          <a:off x="9105900" y="381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20</xdr:row>
      <xdr:rowOff>104775</xdr:rowOff>
    </xdr:from>
    <xdr:ext cx="76200" cy="200025"/>
    <xdr:sp fLocksText="0">
      <xdr:nvSpPr>
        <xdr:cNvPr id="120" name="Text Box 169"/>
        <xdr:cNvSpPr txBox="1">
          <a:spLocks noChangeArrowheads="1"/>
        </xdr:cNvSpPr>
      </xdr:nvSpPr>
      <xdr:spPr>
        <a:xfrm>
          <a:off x="9105900" y="413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20</xdr:row>
      <xdr:rowOff>104775</xdr:rowOff>
    </xdr:from>
    <xdr:ext cx="76200" cy="200025"/>
    <xdr:sp fLocksText="0">
      <xdr:nvSpPr>
        <xdr:cNvPr id="121" name="Text Box 170"/>
        <xdr:cNvSpPr txBox="1">
          <a:spLocks noChangeArrowheads="1"/>
        </xdr:cNvSpPr>
      </xdr:nvSpPr>
      <xdr:spPr>
        <a:xfrm>
          <a:off x="9105900" y="413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22</xdr:row>
      <xdr:rowOff>104775</xdr:rowOff>
    </xdr:from>
    <xdr:ext cx="76200" cy="200025"/>
    <xdr:sp fLocksText="0">
      <xdr:nvSpPr>
        <xdr:cNvPr id="122" name="Text Box 171"/>
        <xdr:cNvSpPr txBox="1">
          <a:spLocks noChangeArrowheads="1"/>
        </xdr:cNvSpPr>
      </xdr:nvSpPr>
      <xdr:spPr>
        <a:xfrm>
          <a:off x="9105900" y="445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22</xdr:row>
      <xdr:rowOff>104775</xdr:rowOff>
    </xdr:from>
    <xdr:ext cx="76200" cy="200025"/>
    <xdr:sp fLocksText="0">
      <xdr:nvSpPr>
        <xdr:cNvPr id="123" name="Text Box 172"/>
        <xdr:cNvSpPr txBox="1">
          <a:spLocks noChangeArrowheads="1"/>
        </xdr:cNvSpPr>
      </xdr:nvSpPr>
      <xdr:spPr>
        <a:xfrm>
          <a:off x="9105900" y="445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24</xdr:row>
      <xdr:rowOff>104775</xdr:rowOff>
    </xdr:from>
    <xdr:ext cx="76200" cy="200025"/>
    <xdr:sp fLocksText="0">
      <xdr:nvSpPr>
        <xdr:cNvPr id="124" name="Text Box 173"/>
        <xdr:cNvSpPr txBox="1">
          <a:spLocks noChangeArrowheads="1"/>
        </xdr:cNvSpPr>
      </xdr:nvSpPr>
      <xdr:spPr>
        <a:xfrm>
          <a:off x="9105900" y="47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24</xdr:row>
      <xdr:rowOff>104775</xdr:rowOff>
    </xdr:from>
    <xdr:ext cx="76200" cy="200025"/>
    <xdr:sp fLocksText="0">
      <xdr:nvSpPr>
        <xdr:cNvPr id="125" name="Text Box 174"/>
        <xdr:cNvSpPr txBox="1">
          <a:spLocks noChangeArrowheads="1"/>
        </xdr:cNvSpPr>
      </xdr:nvSpPr>
      <xdr:spPr>
        <a:xfrm>
          <a:off x="9105900" y="47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126" name="Text Box 175"/>
        <xdr:cNvSpPr txBox="1">
          <a:spLocks noChangeArrowheads="1"/>
        </xdr:cNvSpPr>
      </xdr:nvSpPr>
      <xdr:spPr>
        <a:xfrm>
          <a:off x="9105900" y="510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127" name="Text Box 176"/>
        <xdr:cNvSpPr txBox="1">
          <a:spLocks noChangeArrowheads="1"/>
        </xdr:cNvSpPr>
      </xdr:nvSpPr>
      <xdr:spPr>
        <a:xfrm>
          <a:off x="9105900" y="510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128" name="Text Box 177"/>
        <xdr:cNvSpPr txBox="1">
          <a:spLocks noChangeArrowheads="1"/>
        </xdr:cNvSpPr>
      </xdr:nvSpPr>
      <xdr:spPr>
        <a:xfrm>
          <a:off x="9105900" y="542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129" name="Text Box 178"/>
        <xdr:cNvSpPr txBox="1">
          <a:spLocks noChangeArrowheads="1"/>
        </xdr:cNvSpPr>
      </xdr:nvSpPr>
      <xdr:spPr>
        <a:xfrm>
          <a:off x="9105900" y="542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130" name="Text Box 179"/>
        <xdr:cNvSpPr txBox="1">
          <a:spLocks noChangeArrowheads="1"/>
        </xdr:cNvSpPr>
      </xdr:nvSpPr>
      <xdr:spPr>
        <a:xfrm>
          <a:off x="9105900" y="575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131" name="Text Box 180"/>
        <xdr:cNvSpPr txBox="1">
          <a:spLocks noChangeArrowheads="1"/>
        </xdr:cNvSpPr>
      </xdr:nvSpPr>
      <xdr:spPr>
        <a:xfrm>
          <a:off x="9105900" y="575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104775</xdr:rowOff>
    </xdr:from>
    <xdr:ext cx="76200" cy="200025"/>
    <xdr:sp fLocksText="0">
      <xdr:nvSpPr>
        <xdr:cNvPr id="132" name="Text Box 181"/>
        <xdr:cNvSpPr txBox="1">
          <a:spLocks noChangeArrowheads="1"/>
        </xdr:cNvSpPr>
      </xdr:nvSpPr>
      <xdr:spPr>
        <a:xfrm>
          <a:off x="9105900" y="6076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104775</xdr:rowOff>
    </xdr:from>
    <xdr:ext cx="76200" cy="200025"/>
    <xdr:sp fLocksText="0">
      <xdr:nvSpPr>
        <xdr:cNvPr id="133" name="Text Box 182"/>
        <xdr:cNvSpPr txBox="1">
          <a:spLocks noChangeArrowheads="1"/>
        </xdr:cNvSpPr>
      </xdr:nvSpPr>
      <xdr:spPr>
        <a:xfrm>
          <a:off x="9105900" y="6076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134" name="Text Box 183"/>
        <xdr:cNvSpPr txBox="1">
          <a:spLocks noChangeArrowheads="1"/>
        </xdr:cNvSpPr>
      </xdr:nvSpPr>
      <xdr:spPr>
        <a:xfrm>
          <a:off x="9105900" y="6400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135" name="Text Box 184"/>
        <xdr:cNvSpPr txBox="1">
          <a:spLocks noChangeArrowheads="1"/>
        </xdr:cNvSpPr>
      </xdr:nvSpPr>
      <xdr:spPr>
        <a:xfrm>
          <a:off x="9105900" y="6400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136" name="Text Box 185"/>
        <xdr:cNvSpPr txBox="1">
          <a:spLocks noChangeArrowheads="1"/>
        </xdr:cNvSpPr>
      </xdr:nvSpPr>
      <xdr:spPr>
        <a:xfrm>
          <a:off x="9105900" y="672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137" name="Text Box 186"/>
        <xdr:cNvSpPr txBox="1">
          <a:spLocks noChangeArrowheads="1"/>
        </xdr:cNvSpPr>
      </xdr:nvSpPr>
      <xdr:spPr>
        <a:xfrm>
          <a:off x="9105900" y="672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138" name="Text Box 187"/>
        <xdr:cNvSpPr txBox="1">
          <a:spLocks noChangeArrowheads="1"/>
        </xdr:cNvSpPr>
      </xdr:nvSpPr>
      <xdr:spPr>
        <a:xfrm>
          <a:off x="9105900" y="704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139" name="Text Box 188"/>
        <xdr:cNvSpPr txBox="1">
          <a:spLocks noChangeArrowheads="1"/>
        </xdr:cNvSpPr>
      </xdr:nvSpPr>
      <xdr:spPr>
        <a:xfrm>
          <a:off x="9105900" y="704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140" name="Text Box 189"/>
        <xdr:cNvSpPr txBox="1">
          <a:spLocks noChangeArrowheads="1"/>
        </xdr:cNvSpPr>
      </xdr:nvSpPr>
      <xdr:spPr>
        <a:xfrm>
          <a:off x="9105900" y="737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141" name="Text Box 190"/>
        <xdr:cNvSpPr txBox="1">
          <a:spLocks noChangeArrowheads="1"/>
        </xdr:cNvSpPr>
      </xdr:nvSpPr>
      <xdr:spPr>
        <a:xfrm>
          <a:off x="9105900" y="737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42</xdr:row>
      <xdr:rowOff>104775</xdr:rowOff>
    </xdr:from>
    <xdr:ext cx="76200" cy="200025"/>
    <xdr:sp fLocksText="0">
      <xdr:nvSpPr>
        <xdr:cNvPr id="142" name="Text Box 191"/>
        <xdr:cNvSpPr txBox="1">
          <a:spLocks noChangeArrowheads="1"/>
        </xdr:cNvSpPr>
      </xdr:nvSpPr>
      <xdr:spPr>
        <a:xfrm>
          <a:off x="9105900" y="7696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42</xdr:row>
      <xdr:rowOff>104775</xdr:rowOff>
    </xdr:from>
    <xdr:ext cx="76200" cy="200025"/>
    <xdr:sp fLocksText="0">
      <xdr:nvSpPr>
        <xdr:cNvPr id="143" name="Text Box 192"/>
        <xdr:cNvSpPr txBox="1">
          <a:spLocks noChangeArrowheads="1"/>
        </xdr:cNvSpPr>
      </xdr:nvSpPr>
      <xdr:spPr>
        <a:xfrm>
          <a:off x="9105900" y="7696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104775</xdr:rowOff>
    </xdr:from>
    <xdr:ext cx="76200" cy="200025"/>
    <xdr:sp fLocksText="0">
      <xdr:nvSpPr>
        <xdr:cNvPr id="144" name="Text Box 193"/>
        <xdr:cNvSpPr txBox="1">
          <a:spLocks noChangeArrowheads="1"/>
        </xdr:cNvSpPr>
      </xdr:nvSpPr>
      <xdr:spPr>
        <a:xfrm>
          <a:off x="9105900" y="8143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104775</xdr:rowOff>
    </xdr:from>
    <xdr:ext cx="76200" cy="200025"/>
    <xdr:sp fLocksText="0">
      <xdr:nvSpPr>
        <xdr:cNvPr id="145" name="Text Box 194"/>
        <xdr:cNvSpPr txBox="1">
          <a:spLocks noChangeArrowheads="1"/>
        </xdr:cNvSpPr>
      </xdr:nvSpPr>
      <xdr:spPr>
        <a:xfrm>
          <a:off x="9105900" y="8143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146" name="Text Box 195"/>
        <xdr:cNvSpPr txBox="1">
          <a:spLocks noChangeArrowheads="1"/>
        </xdr:cNvSpPr>
      </xdr:nvSpPr>
      <xdr:spPr>
        <a:xfrm>
          <a:off x="9105900" y="846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147" name="Text Box 196"/>
        <xdr:cNvSpPr txBox="1">
          <a:spLocks noChangeArrowheads="1"/>
        </xdr:cNvSpPr>
      </xdr:nvSpPr>
      <xdr:spPr>
        <a:xfrm>
          <a:off x="9105900" y="846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148" name="Text Box 197"/>
        <xdr:cNvSpPr txBox="1">
          <a:spLocks noChangeArrowheads="1"/>
        </xdr:cNvSpPr>
      </xdr:nvSpPr>
      <xdr:spPr>
        <a:xfrm>
          <a:off x="9105900" y="8791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149" name="Text Box 198"/>
        <xdr:cNvSpPr txBox="1">
          <a:spLocks noChangeArrowheads="1"/>
        </xdr:cNvSpPr>
      </xdr:nvSpPr>
      <xdr:spPr>
        <a:xfrm>
          <a:off x="9105900" y="8791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104775</xdr:rowOff>
    </xdr:from>
    <xdr:ext cx="76200" cy="200025"/>
    <xdr:sp fLocksText="0">
      <xdr:nvSpPr>
        <xdr:cNvPr id="150" name="Text Box 199"/>
        <xdr:cNvSpPr txBox="1">
          <a:spLocks noChangeArrowheads="1"/>
        </xdr:cNvSpPr>
      </xdr:nvSpPr>
      <xdr:spPr>
        <a:xfrm>
          <a:off x="9105900" y="9115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104775</xdr:rowOff>
    </xdr:from>
    <xdr:ext cx="76200" cy="200025"/>
    <xdr:sp fLocksText="0">
      <xdr:nvSpPr>
        <xdr:cNvPr id="151" name="Text Box 200"/>
        <xdr:cNvSpPr txBox="1">
          <a:spLocks noChangeArrowheads="1"/>
        </xdr:cNvSpPr>
      </xdr:nvSpPr>
      <xdr:spPr>
        <a:xfrm>
          <a:off x="9105900" y="9115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152" name="Text Box 201"/>
        <xdr:cNvSpPr txBox="1">
          <a:spLocks noChangeArrowheads="1"/>
        </xdr:cNvSpPr>
      </xdr:nvSpPr>
      <xdr:spPr>
        <a:xfrm>
          <a:off x="9105900" y="943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153" name="Text Box 202"/>
        <xdr:cNvSpPr txBox="1">
          <a:spLocks noChangeArrowheads="1"/>
        </xdr:cNvSpPr>
      </xdr:nvSpPr>
      <xdr:spPr>
        <a:xfrm>
          <a:off x="9105900" y="943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54" name="Text Box 203"/>
        <xdr:cNvSpPr txBox="1">
          <a:spLocks noChangeArrowheads="1"/>
        </xdr:cNvSpPr>
      </xdr:nvSpPr>
      <xdr:spPr>
        <a:xfrm>
          <a:off x="9105900" y="976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55" name="Text Box 204"/>
        <xdr:cNvSpPr txBox="1">
          <a:spLocks noChangeArrowheads="1"/>
        </xdr:cNvSpPr>
      </xdr:nvSpPr>
      <xdr:spPr>
        <a:xfrm>
          <a:off x="9105900" y="976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56" name="Text Box 205"/>
        <xdr:cNvSpPr txBox="1">
          <a:spLocks noChangeArrowheads="1"/>
        </xdr:cNvSpPr>
      </xdr:nvSpPr>
      <xdr:spPr>
        <a:xfrm>
          <a:off x="9105900" y="10086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57" name="Text Box 206"/>
        <xdr:cNvSpPr txBox="1">
          <a:spLocks noChangeArrowheads="1"/>
        </xdr:cNvSpPr>
      </xdr:nvSpPr>
      <xdr:spPr>
        <a:xfrm>
          <a:off x="9105900" y="10086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104775</xdr:rowOff>
    </xdr:from>
    <xdr:ext cx="76200" cy="200025"/>
    <xdr:sp fLocksText="0">
      <xdr:nvSpPr>
        <xdr:cNvPr id="158" name="Text Box 207"/>
        <xdr:cNvSpPr txBox="1">
          <a:spLocks noChangeArrowheads="1"/>
        </xdr:cNvSpPr>
      </xdr:nvSpPr>
      <xdr:spPr>
        <a:xfrm>
          <a:off x="9105900" y="1053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104775</xdr:rowOff>
    </xdr:from>
    <xdr:ext cx="76200" cy="200025"/>
    <xdr:sp fLocksText="0">
      <xdr:nvSpPr>
        <xdr:cNvPr id="159" name="Text Box 208"/>
        <xdr:cNvSpPr txBox="1">
          <a:spLocks noChangeArrowheads="1"/>
        </xdr:cNvSpPr>
      </xdr:nvSpPr>
      <xdr:spPr>
        <a:xfrm>
          <a:off x="9105900" y="1053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60</xdr:row>
      <xdr:rowOff>104775</xdr:rowOff>
    </xdr:from>
    <xdr:ext cx="76200" cy="200025"/>
    <xdr:sp fLocksText="0">
      <xdr:nvSpPr>
        <xdr:cNvPr id="160" name="Text Box 209"/>
        <xdr:cNvSpPr txBox="1">
          <a:spLocks noChangeArrowheads="1"/>
        </xdr:cNvSpPr>
      </xdr:nvSpPr>
      <xdr:spPr>
        <a:xfrm>
          <a:off x="9105900" y="1085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60</xdr:row>
      <xdr:rowOff>104775</xdr:rowOff>
    </xdr:from>
    <xdr:ext cx="76200" cy="200025"/>
    <xdr:sp fLocksText="0">
      <xdr:nvSpPr>
        <xdr:cNvPr id="161" name="Text Box 210"/>
        <xdr:cNvSpPr txBox="1">
          <a:spLocks noChangeArrowheads="1"/>
        </xdr:cNvSpPr>
      </xdr:nvSpPr>
      <xdr:spPr>
        <a:xfrm>
          <a:off x="9105900" y="1085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62" name="Text Box 211"/>
        <xdr:cNvSpPr txBox="1">
          <a:spLocks noChangeArrowheads="1"/>
        </xdr:cNvSpPr>
      </xdr:nvSpPr>
      <xdr:spPr>
        <a:xfrm>
          <a:off x="9105900" y="1118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63" name="Text Box 212"/>
        <xdr:cNvSpPr txBox="1">
          <a:spLocks noChangeArrowheads="1"/>
        </xdr:cNvSpPr>
      </xdr:nvSpPr>
      <xdr:spPr>
        <a:xfrm>
          <a:off x="9105900" y="1118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104775</xdr:rowOff>
    </xdr:from>
    <xdr:ext cx="76200" cy="200025"/>
    <xdr:sp fLocksText="0">
      <xdr:nvSpPr>
        <xdr:cNvPr id="164" name="Text Box 213"/>
        <xdr:cNvSpPr txBox="1">
          <a:spLocks noChangeArrowheads="1"/>
        </xdr:cNvSpPr>
      </xdr:nvSpPr>
      <xdr:spPr>
        <a:xfrm>
          <a:off x="9105900" y="11506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104775</xdr:rowOff>
    </xdr:from>
    <xdr:ext cx="76200" cy="200025"/>
    <xdr:sp fLocksText="0">
      <xdr:nvSpPr>
        <xdr:cNvPr id="165" name="Text Box 214"/>
        <xdr:cNvSpPr txBox="1">
          <a:spLocks noChangeArrowheads="1"/>
        </xdr:cNvSpPr>
      </xdr:nvSpPr>
      <xdr:spPr>
        <a:xfrm>
          <a:off x="9105900" y="11506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6" name="Text Box 215"/>
        <xdr:cNvSpPr txBox="1">
          <a:spLocks noChangeArrowheads="1"/>
        </xdr:cNvSpPr>
      </xdr:nvSpPr>
      <xdr:spPr>
        <a:xfrm>
          <a:off x="910590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7" name="Text Box 216"/>
        <xdr:cNvSpPr txBox="1">
          <a:spLocks noChangeArrowheads="1"/>
        </xdr:cNvSpPr>
      </xdr:nvSpPr>
      <xdr:spPr>
        <a:xfrm>
          <a:off x="910590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68</xdr:row>
      <xdr:rowOff>104775</xdr:rowOff>
    </xdr:from>
    <xdr:ext cx="76200" cy="200025"/>
    <xdr:sp fLocksText="0">
      <xdr:nvSpPr>
        <xdr:cNvPr id="168" name="Text Box 217"/>
        <xdr:cNvSpPr txBox="1">
          <a:spLocks noChangeArrowheads="1"/>
        </xdr:cNvSpPr>
      </xdr:nvSpPr>
      <xdr:spPr>
        <a:xfrm>
          <a:off x="9105900" y="1227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68</xdr:row>
      <xdr:rowOff>104775</xdr:rowOff>
    </xdr:from>
    <xdr:ext cx="76200" cy="200025"/>
    <xdr:sp fLocksText="0">
      <xdr:nvSpPr>
        <xdr:cNvPr id="169" name="Text Box 218"/>
        <xdr:cNvSpPr txBox="1">
          <a:spLocks noChangeArrowheads="1"/>
        </xdr:cNvSpPr>
      </xdr:nvSpPr>
      <xdr:spPr>
        <a:xfrm>
          <a:off x="9105900" y="1227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0" name="Text Box 219"/>
        <xdr:cNvSpPr txBox="1">
          <a:spLocks noChangeArrowheads="1"/>
        </xdr:cNvSpPr>
      </xdr:nvSpPr>
      <xdr:spPr>
        <a:xfrm>
          <a:off x="9105900" y="1272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1" name="Text Box 220"/>
        <xdr:cNvSpPr txBox="1">
          <a:spLocks noChangeArrowheads="1"/>
        </xdr:cNvSpPr>
      </xdr:nvSpPr>
      <xdr:spPr>
        <a:xfrm>
          <a:off x="9105900" y="1272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72" name="Text Box 221"/>
        <xdr:cNvSpPr txBox="1">
          <a:spLocks noChangeArrowheads="1"/>
        </xdr:cNvSpPr>
      </xdr:nvSpPr>
      <xdr:spPr>
        <a:xfrm>
          <a:off x="9105900" y="1304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73" name="Text Box 222"/>
        <xdr:cNvSpPr txBox="1">
          <a:spLocks noChangeArrowheads="1"/>
        </xdr:cNvSpPr>
      </xdr:nvSpPr>
      <xdr:spPr>
        <a:xfrm>
          <a:off x="9105900" y="1304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74" name="Text Box 223"/>
        <xdr:cNvSpPr txBox="1">
          <a:spLocks noChangeArrowheads="1"/>
        </xdr:cNvSpPr>
      </xdr:nvSpPr>
      <xdr:spPr>
        <a:xfrm>
          <a:off x="9105900" y="1337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75" name="Text Box 224"/>
        <xdr:cNvSpPr txBox="1">
          <a:spLocks noChangeArrowheads="1"/>
        </xdr:cNvSpPr>
      </xdr:nvSpPr>
      <xdr:spPr>
        <a:xfrm>
          <a:off x="9105900" y="1337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00025"/>
    <xdr:sp fLocksText="0">
      <xdr:nvSpPr>
        <xdr:cNvPr id="176" name="Text Box 225"/>
        <xdr:cNvSpPr txBox="1">
          <a:spLocks noChangeArrowheads="1"/>
        </xdr:cNvSpPr>
      </xdr:nvSpPr>
      <xdr:spPr>
        <a:xfrm>
          <a:off x="9105900" y="13820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00025"/>
    <xdr:sp fLocksText="0">
      <xdr:nvSpPr>
        <xdr:cNvPr id="177" name="Text Box 226"/>
        <xdr:cNvSpPr txBox="1">
          <a:spLocks noChangeArrowheads="1"/>
        </xdr:cNvSpPr>
      </xdr:nvSpPr>
      <xdr:spPr>
        <a:xfrm>
          <a:off x="9105900" y="13820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178" name="Text Box 227"/>
        <xdr:cNvSpPr txBox="1">
          <a:spLocks noChangeArrowheads="1"/>
        </xdr:cNvSpPr>
      </xdr:nvSpPr>
      <xdr:spPr>
        <a:xfrm>
          <a:off x="9105900" y="1425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179" name="Text Box 228"/>
        <xdr:cNvSpPr txBox="1">
          <a:spLocks noChangeArrowheads="1"/>
        </xdr:cNvSpPr>
      </xdr:nvSpPr>
      <xdr:spPr>
        <a:xfrm>
          <a:off x="9105900" y="1425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80</xdr:row>
      <xdr:rowOff>104775</xdr:rowOff>
    </xdr:from>
    <xdr:ext cx="76200" cy="200025"/>
    <xdr:sp fLocksText="0">
      <xdr:nvSpPr>
        <xdr:cNvPr id="180" name="Text Box 229"/>
        <xdr:cNvSpPr txBox="1">
          <a:spLocks noChangeArrowheads="1"/>
        </xdr:cNvSpPr>
      </xdr:nvSpPr>
      <xdr:spPr>
        <a:xfrm>
          <a:off x="9105900" y="14582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80</xdr:row>
      <xdr:rowOff>104775</xdr:rowOff>
    </xdr:from>
    <xdr:ext cx="76200" cy="200025"/>
    <xdr:sp fLocksText="0">
      <xdr:nvSpPr>
        <xdr:cNvPr id="181" name="Text Box 230"/>
        <xdr:cNvSpPr txBox="1">
          <a:spLocks noChangeArrowheads="1"/>
        </xdr:cNvSpPr>
      </xdr:nvSpPr>
      <xdr:spPr>
        <a:xfrm>
          <a:off x="9105900" y="14582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Rpd\Rpb\Forward%20Planning%20Packs\2000-2001\Senior%20Managers%20P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SOURCES\CORPORATE\2010-11\Regional%20pack\Special%20Tribunals\Statistics%20and%20Reports\Annual%20and%20Quarterly%20Reports\2011-12%20Q3\MH%20and%20Specials\Specials%20tables-q3%20report-2011-12%20M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SOURCES\CORPORATE\2010-11\Regional%20pack\Special%20Tribunals\MBPs\2011-12\2011-12\June%202011-12\June%20MH%20Summar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SOURCES\CORPORATE\2010-11\Regional%20pack\Special%20Tribunals\Reports\Specials%20reports\Specials%20Report%20Temp%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SOURCES\CORPORATE\2010-11\Regional%20pack\Special%20Tribunals\MBPs\2011-12\2011-12\June%202011-12\Specials%20Report%20Jun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SOURCES\CORPORATE\2010-11\Regional%20pack\Special%20Tribunals\MBPs\2011-12\2011-12\Oct%202011-12\MH%20Performance%20Report%20O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TEMP\LCD05%20return%20v4%2030-1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Documents%20and%20Settings\ashh\Local%20Settings\Temporary%20Internet%20Files\OLK4D\PIs%20-%20not%20requi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Rpd\Rpb\Forward%20Planning%20Packs\2000-2001\May%2000%202nd%20Board%20Pac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Documents%20and%20Settings\buttona\My%20Documents%20(IAAXPWS0206%20LOCAL%20DISK)\Feedback%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Documents%20and%20Settings\razvin\Local%20Settings\Temporary%20Internet%20Files\OLK2F\Reports\2004-5\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Profiles\cce21d\Local%20Settings\Temporary%20Internet%20Files\OLK3F5\AIT%20MA%20for%20AI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Documents%20and%20Settings\TKILBEY\Local%20Settings\Temporary%20Internet%20Files\OLK123\Scorecard%20&amp;%20Object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J101"/>
  <sheetViews>
    <sheetView showGridLines="0" view="pageBreakPreview" zoomScale="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K14" sqref="K14"/>
    </sheetView>
  </sheetViews>
  <sheetFormatPr defaultColWidth="9.140625" defaultRowHeight="12.75" outlineLevelRow="1"/>
  <cols>
    <col min="1" max="1" width="40.00390625" style="2" customWidth="1"/>
    <col min="2" max="4" width="12.7109375" style="2" customWidth="1"/>
    <col min="5" max="6" width="12.7109375" style="0" customWidth="1"/>
    <col min="7" max="7" width="12.28125" style="0" customWidth="1"/>
    <col min="8" max="10" width="12.7109375" style="0" customWidth="1"/>
    <col min="11" max="11" width="9.8515625" style="0" customWidth="1"/>
  </cols>
  <sheetData>
    <row r="1" spans="1:10" ht="15">
      <c r="A1" s="782" t="s">
        <v>147</v>
      </c>
      <c r="B1" s="782"/>
      <c r="C1" s="782"/>
      <c r="D1" s="783"/>
      <c r="E1" s="783"/>
      <c r="F1" s="783"/>
      <c r="G1" s="783"/>
      <c r="H1" s="783"/>
      <c r="I1" s="209"/>
      <c r="J1" s="209"/>
    </row>
    <row r="2" spans="1:11" ht="21.75" customHeight="1">
      <c r="A2" s="7"/>
      <c r="B2" s="542"/>
      <c r="C2" s="542"/>
      <c r="D2" s="542"/>
      <c r="E2" s="542"/>
      <c r="F2" s="28"/>
      <c r="I2" s="28"/>
      <c r="K2" s="28" t="s">
        <v>0</v>
      </c>
    </row>
    <row r="3" spans="1:19" ht="12.75">
      <c r="A3" s="23"/>
      <c r="B3" s="167" t="s">
        <v>221</v>
      </c>
      <c r="C3" s="167" t="s">
        <v>222</v>
      </c>
      <c r="D3" s="167" t="s">
        <v>27</v>
      </c>
      <c r="E3" s="363" t="s">
        <v>149</v>
      </c>
      <c r="F3" s="784" t="s">
        <v>172</v>
      </c>
      <c r="G3" s="785"/>
      <c r="H3" s="785"/>
      <c r="I3" s="785"/>
      <c r="J3" s="786"/>
      <c r="K3" s="166" t="s">
        <v>284</v>
      </c>
      <c r="L3" s="428"/>
      <c r="M3" s="428"/>
      <c r="N3" s="428"/>
      <c r="O3" s="428"/>
      <c r="P3" s="428"/>
      <c r="Q3" s="428"/>
      <c r="R3" s="428"/>
      <c r="S3" s="428"/>
    </row>
    <row r="4" spans="1:19" ht="12.75">
      <c r="A4" s="51"/>
      <c r="B4" s="168"/>
      <c r="C4" s="168"/>
      <c r="D4" s="168"/>
      <c r="E4" s="169"/>
      <c r="F4" s="150"/>
      <c r="G4" s="150"/>
      <c r="H4" s="150"/>
      <c r="I4" s="150"/>
      <c r="J4" s="150"/>
      <c r="K4" s="618"/>
      <c r="L4" s="428"/>
      <c r="M4" s="428"/>
      <c r="N4" s="428"/>
      <c r="O4" s="428"/>
      <c r="P4" s="428"/>
      <c r="Q4" s="428"/>
      <c r="R4" s="428"/>
      <c r="S4" s="428"/>
    </row>
    <row r="5" spans="1:21" ht="23.25" customHeight="1">
      <c r="A5" s="51"/>
      <c r="B5" s="69" t="s">
        <v>316</v>
      </c>
      <c r="C5" s="69" t="s">
        <v>316</v>
      </c>
      <c r="D5" s="69" t="s">
        <v>2</v>
      </c>
      <c r="E5" s="69" t="s">
        <v>2</v>
      </c>
      <c r="F5" s="155" t="s">
        <v>2</v>
      </c>
      <c r="G5" s="155" t="s">
        <v>3</v>
      </c>
      <c r="H5" s="155" t="s">
        <v>1</v>
      </c>
      <c r="I5" s="155" t="s">
        <v>23</v>
      </c>
      <c r="J5" s="365" t="s">
        <v>144</v>
      </c>
      <c r="K5" s="493" t="s">
        <v>2</v>
      </c>
      <c r="L5" s="428"/>
      <c r="M5" s="428"/>
      <c r="N5" s="428"/>
      <c r="O5" s="428"/>
      <c r="P5" s="428"/>
      <c r="Q5" s="428"/>
      <c r="R5" s="428"/>
      <c r="S5" s="428"/>
      <c r="T5" s="428"/>
      <c r="U5" s="428"/>
    </row>
    <row r="6" spans="1:192" s="4" customFormat="1" ht="12.75">
      <c r="A6" s="52"/>
      <c r="B6" s="170"/>
      <c r="C6" s="170"/>
      <c r="D6" s="170"/>
      <c r="E6" s="171"/>
      <c r="F6" s="158"/>
      <c r="G6" s="158"/>
      <c r="H6" s="158"/>
      <c r="I6" s="158"/>
      <c r="J6" s="158"/>
      <c r="K6" s="619"/>
      <c r="L6" s="429"/>
      <c r="M6" s="429"/>
      <c r="N6" s="429"/>
      <c r="O6" s="429"/>
      <c r="P6" s="429"/>
      <c r="Q6" s="429"/>
      <c r="R6" s="429"/>
      <c r="S6" s="429"/>
      <c r="T6" s="429"/>
      <c r="U6" s="429"/>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row>
    <row r="7" spans="1:192" ht="12.75">
      <c r="A7" s="280" t="s">
        <v>152</v>
      </c>
      <c r="B7" s="692">
        <v>131600</v>
      </c>
      <c r="C7" s="690">
        <v>152200</v>
      </c>
      <c r="D7" s="701">
        <v>158600</v>
      </c>
      <c r="E7" s="690">
        <v>190300</v>
      </c>
      <c r="F7" s="701">
        <v>179600</v>
      </c>
      <c r="G7" s="690">
        <v>180800</v>
      </c>
      <c r="H7" s="701">
        <v>190100</v>
      </c>
      <c r="I7" s="690">
        <v>189100</v>
      </c>
      <c r="J7" s="690">
        <v>739600</v>
      </c>
      <c r="K7" s="693">
        <v>187700</v>
      </c>
      <c r="L7" s="603"/>
      <c r="M7" s="604"/>
      <c r="N7" s="603"/>
      <c r="O7" s="604"/>
      <c r="P7" s="603"/>
      <c r="Q7" s="604"/>
      <c r="R7" s="603"/>
      <c r="S7" s="604"/>
      <c r="T7" s="603"/>
      <c r="U7" s="604"/>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row>
    <row r="8" spans="1:21" ht="25.5" customHeight="1">
      <c r="A8" s="285"/>
      <c r="B8" s="472"/>
      <c r="C8" s="287"/>
      <c r="D8" s="675"/>
      <c r="E8" s="287"/>
      <c r="F8" s="675"/>
      <c r="G8" s="287"/>
      <c r="H8" s="675"/>
      <c r="I8" s="287"/>
      <c r="J8" s="287"/>
      <c r="K8" s="675"/>
      <c r="L8" s="603"/>
      <c r="M8" s="604"/>
      <c r="N8" s="603"/>
      <c r="O8" s="604"/>
      <c r="P8" s="603"/>
      <c r="Q8" s="604"/>
      <c r="R8" s="603"/>
      <c r="S8" s="604"/>
      <c r="T8" s="603"/>
      <c r="U8" s="604"/>
    </row>
    <row r="9" spans="1:21" s="5" customFormat="1" ht="27" outlineLevel="1">
      <c r="A9" s="471" t="s">
        <v>151</v>
      </c>
      <c r="B9" s="691">
        <v>37200</v>
      </c>
      <c r="C9" s="698">
        <v>44800</v>
      </c>
      <c r="D9" s="691">
        <v>41600</v>
      </c>
      <c r="E9" s="698">
        <v>34100</v>
      </c>
      <c r="F9" s="691">
        <v>26700</v>
      </c>
      <c r="G9" s="698">
        <v>32200</v>
      </c>
      <c r="H9" s="691">
        <v>28100</v>
      </c>
      <c r="I9" s="698">
        <v>25500</v>
      </c>
      <c r="J9" s="698">
        <v>112500</v>
      </c>
      <c r="K9" s="691">
        <v>25500</v>
      </c>
      <c r="L9" s="603"/>
      <c r="M9" s="604"/>
      <c r="N9" s="603"/>
      <c r="O9" s="604"/>
      <c r="P9" s="603"/>
      <c r="Q9" s="604"/>
      <c r="R9" s="603"/>
      <c r="S9" s="604"/>
      <c r="T9" s="603"/>
      <c r="U9" s="604"/>
    </row>
    <row r="10" spans="1:21" ht="12.75">
      <c r="A10" s="280"/>
      <c r="B10" s="291"/>
      <c r="C10" s="297"/>
      <c r="D10" s="694"/>
      <c r="E10" s="286"/>
      <c r="F10" s="675"/>
      <c r="G10" s="287"/>
      <c r="H10" s="704"/>
      <c r="I10" s="283"/>
      <c r="J10" s="283"/>
      <c r="K10" s="696"/>
      <c r="L10" s="603"/>
      <c r="M10" s="604"/>
      <c r="N10" s="603"/>
      <c r="O10" s="604"/>
      <c r="P10" s="603"/>
      <c r="Q10" s="604"/>
      <c r="R10" s="603"/>
      <c r="S10" s="604"/>
      <c r="T10" s="603"/>
      <c r="U10" s="604"/>
    </row>
    <row r="11" spans="1:21" ht="12.75" outlineLevel="1">
      <c r="A11" s="280" t="s">
        <v>157</v>
      </c>
      <c r="B11" s="691">
        <v>410</v>
      </c>
      <c r="C11" s="698">
        <v>430</v>
      </c>
      <c r="D11" s="691">
        <v>440</v>
      </c>
      <c r="E11" s="698">
        <v>520</v>
      </c>
      <c r="F11" s="691">
        <v>540</v>
      </c>
      <c r="G11" s="698">
        <v>560</v>
      </c>
      <c r="H11" s="691">
        <v>560</v>
      </c>
      <c r="I11" s="698">
        <v>510</v>
      </c>
      <c r="J11" s="698">
        <v>2200</v>
      </c>
      <c r="K11" s="691">
        <v>620</v>
      </c>
      <c r="L11" s="603"/>
      <c r="M11" s="604"/>
      <c r="N11" s="603"/>
      <c r="O11" s="604"/>
      <c r="P11" s="603"/>
      <c r="Q11" s="604"/>
      <c r="R11" s="603"/>
      <c r="S11" s="604"/>
      <c r="T11" s="603"/>
      <c r="U11" s="604"/>
    </row>
    <row r="12" spans="1:21" ht="12.75" outlineLevel="1">
      <c r="A12" s="280"/>
      <c r="B12" s="291"/>
      <c r="C12" s="297"/>
      <c r="D12" s="694"/>
      <c r="E12" s="286"/>
      <c r="F12" s="675"/>
      <c r="G12" s="150"/>
      <c r="H12" s="611"/>
      <c r="I12" s="150"/>
      <c r="J12" s="150"/>
      <c r="K12" s="696"/>
      <c r="L12" s="603"/>
      <c r="M12" s="604"/>
      <c r="N12" s="603"/>
      <c r="O12" s="604"/>
      <c r="P12" s="603"/>
      <c r="Q12" s="604"/>
      <c r="R12" s="603"/>
      <c r="S12" s="604"/>
      <c r="T12" s="603"/>
      <c r="U12" s="604"/>
    </row>
    <row r="13" spans="1:21" ht="12.75" customHeight="1" outlineLevel="1">
      <c r="A13" s="280" t="s">
        <v>24</v>
      </c>
      <c r="B13" s="691">
        <v>29500</v>
      </c>
      <c r="C13" s="698">
        <v>35000</v>
      </c>
      <c r="D13" s="691">
        <v>42100</v>
      </c>
      <c r="E13" s="698">
        <v>44400</v>
      </c>
      <c r="F13" s="691">
        <v>47700</v>
      </c>
      <c r="G13" s="698">
        <v>40200</v>
      </c>
      <c r="H13" s="691">
        <v>55900</v>
      </c>
      <c r="I13" s="698">
        <v>42500</v>
      </c>
      <c r="J13" s="698">
        <v>186300</v>
      </c>
      <c r="K13" s="691">
        <v>42000</v>
      </c>
      <c r="L13" s="603"/>
      <c r="M13" s="604"/>
      <c r="N13" s="603"/>
      <c r="O13" s="604"/>
      <c r="P13" s="603"/>
      <c r="Q13" s="604"/>
      <c r="R13" s="603"/>
      <c r="S13" s="604"/>
      <c r="T13" s="603"/>
      <c r="U13" s="604"/>
    </row>
    <row r="14" spans="1:21" ht="12.75" outlineLevel="1">
      <c r="A14" s="284" t="s">
        <v>9</v>
      </c>
      <c r="B14" s="691">
        <v>13900</v>
      </c>
      <c r="C14" s="698">
        <v>14800</v>
      </c>
      <c r="D14" s="691">
        <v>17800</v>
      </c>
      <c r="E14" s="698">
        <v>15100</v>
      </c>
      <c r="F14" s="691">
        <v>14500</v>
      </c>
      <c r="G14" s="698">
        <v>15000</v>
      </c>
      <c r="H14" s="691">
        <v>15000</v>
      </c>
      <c r="I14" s="698">
        <v>14800</v>
      </c>
      <c r="J14" s="698">
        <v>59200</v>
      </c>
      <c r="K14" s="691">
        <v>13800</v>
      </c>
      <c r="L14" s="603"/>
      <c r="M14" s="604"/>
      <c r="N14" s="603"/>
      <c r="O14" s="604"/>
      <c r="P14" s="603"/>
      <c r="Q14" s="604"/>
      <c r="R14" s="603"/>
      <c r="S14" s="604"/>
      <c r="T14" s="603"/>
      <c r="U14" s="604"/>
    </row>
    <row r="15" spans="1:21" ht="12.75" outlineLevel="1">
      <c r="A15" s="284" t="s">
        <v>10</v>
      </c>
      <c r="B15" s="691">
        <v>15600</v>
      </c>
      <c r="C15" s="698">
        <v>20200</v>
      </c>
      <c r="D15" s="691">
        <v>24400</v>
      </c>
      <c r="E15" s="698">
        <v>29400</v>
      </c>
      <c r="F15" s="691">
        <v>33200</v>
      </c>
      <c r="G15" s="698">
        <v>25300</v>
      </c>
      <c r="H15" s="691">
        <v>40900</v>
      </c>
      <c r="I15" s="698">
        <v>27700</v>
      </c>
      <c r="J15" s="698">
        <v>127100</v>
      </c>
      <c r="K15" s="691">
        <v>28200</v>
      </c>
      <c r="L15" s="603"/>
      <c r="M15" s="604"/>
      <c r="N15" s="603"/>
      <c r="O15" s="604"/>
      <c r="P15" s="603"/>
      <c r="Q15" s="604"/>
      <c r="R15" s="603"/>
      <c r="S15" s="604"/>
      <c r="T15" s="603"/>
      <c r="U15" s="604"/>
    </row>
    <row r="16" spans="1:21" ht="12.75">
      <c r="A16" s="288"/>
      <c r="B16" s="221"/>
      <c r="C16" s="245"/>
      <c r="D16" s="675"/>
      <c r="E16" s="287"/>
      <c r="F16" s="675"/>
      <c r="G16" s="287"/>
      <c r="H16" s="675"/>
      <c r="I16" s="287"/>
      <c r="J16" s="287"/>
      <c r="K16" s="696"/>
      <c r="L16" s="603"/>
      <c r="M16" s="604"/>
      <c r="N16" s="603"/>
      <c r="O16" s="604"/>
      <c r="P16" s="603"/>
      <c r="Q16" s="604"/>
      <c r="R16" s="603"/>
      <c r="S16" s="604"/>
      <c r="T16" s="603"/>
      <c r="U16" s="604"/>
    </row>
    <row r="17" spans="1:21" ht="12.75" outlineLevel="1">
      <c r="A17" s="280" t="s">
        <v>25</v>
      </c>
      <c r="B17" s="691">
        <v>52700</v>
      </c>
      <c r="C17" s="698">
        <v>59300</v>
      </c>
      <c r="D17" s="691">
        <v>61100</v>
      </c>
      <c r="E17" s="698">
        <v>96500</v>
      </c>
      <c r="F17" s="691">
        <v>90000</v>
      </c>
      <c r="G17" s="698">
        <v>90700</v>
      </c>
      <c r="H17" s="691">
        <v>88300</v>
      </c>
      <c r="I17" s="698">
        <v>101800</v>
      </c>
      <c r="J17" s="698">
        <v>370800</v>
      </c>
      <c r="K17" s="691">
        <v>102300</v>
      </c>
      <c r="L17" s="603"/>
      <c r="M17" s="604"/>
      <c r="N17" s="603"/>
      <c r="O17" s="604"/>
      <c r="P17" s="603"/>
      <c r="Q17" s="604"/>
      <c r="R17" s="603"/>
      <c r="S17" s="604"/>
      <c r="T17" s="603"/>
      <c r="U17" s="604"/>
    </row>
    <row r="18" spans="1:21" ht="12.75">
      <c r="A18" s="288"/>
      <c r="B18" s="221"/>
      <c r="C18" s="245"/>
      <c r="D18" s="665"/>
      <c r="E18" s="287"/>
      <c r="F18" s="675"/>
      <c r="G18" s="287"/>
      <c r="H18" s="675"/>
      <c r="I18" s="287"/>
      <c r="J18" s="287"/>
      <c r="K18" s="696"/>
      <c r="L18" s="603"/>
      <c r="M18" s="604"/>
      <c r="N18" s="603"/>
      <c r="O18" s="604"/>
      <c r="P18" s="603"/>
      <c r="Q18" s="604"/>
      <c r="R18" s="603"/>
      <c r="S18" s="604"/>
      <c r="T18" s="603"/>
      <c r="U18" s="604"/>
    </row>
    <row r="19" spans="1:21" ht="12.75" outlineLevel="1">
      <c r="A19" s="280" t="s">
        <v>19</v>
      </c>
      <c r="B19" s="691">
        <v>5300</v>
      </c>
      <c r="C19" s="698">
        <v>5800</v>
      </c>
      <c r="D19" s="691">
        <v>6300</v>
      </c>
      <c r="E19" s="698">
        <v>6500</v>
      </c>
      <c r="F19" s="691">
        <v>7200</v>
      </c>
      <c r="G19" s="698">
        <v>7600</v>
      </c>
      <c r="H19" s="691">
        <v>7100</v>
      </c>
      <c r="I19" s="698">
        <v>7700</v>
      </c>
      <c r="J19" s="698">
        <v>29600</v>
      </c>
      <c r="K19" s="691">
        <v>7200</v>
      </c>
      <c r="L19" s="603"/>
      <c r="M19" s="604"/>
      <c r="N19" s="603"/>
      <c r="O19" s="604"/>
      <c r="P19" s="603"/>
      <c r="Q19" s="604"/>
      <c r="R19" s="603"/>
      <c r="S19" s="604"/>
      <c r="T19" s="603"/>
      <c r="U19" s="604"/>
    </row>
    <row r="20" spans="1:21" ht="12.75" outlineLevel="1">
      <c r="A20" s="288"/>
      <c r="B20" s="221"/>
      <c r="C20" s="245"/>
      <c r="D20" s="665"/>
      <c r="E20" s="287"/>
      <c r="F20" s="675"/>
      <c r="G20" s="287"/>
      <c r="H20" s="675"/>
      <c r="I20" s="287"/>
      <c r="J20" s="287"/>
      <c r="K20" s="696"/>
      <c r="L20" s="603"/>
      <c r="M20" s="604"/>
      <c r="N20" s="603"/>
      <c r="O20" s="604"/>
      <c r="P20" s="603"/>
      <c r="Q20" s="604"/>
      <c r="R20" s="603"/>
      <c r="S20" s="604"/>
      <c r="T20" s="603"/>
      <c r="U20" s="604"/>
    </row>
    <row r="21" spans="1:21" ht="12.75" outlineLevel="1">
      <c r="A21" s="289" t="s">
        <v>11</v>
      </c>
      <c r="B21" s="691">
        <v>450</v>
      </c>
      <c r="C21" s="698">
        <v>460</v>
      </c>
      <c r="D21" s="691">
        <v>370</v>
      </c>
      <c r="E21" s="698">
        <v>360</v>
      </c>
      <c r="F21" s="691">
        <v>360</v>
      </c>
      <c r="G21" s="698">
        <v>290</v>
      </c>
      <c r="H21" s="691">
        <v>310</v>
      </c>
      <c r="I21" s="698">
        <v>300</v>
      </c>
      <c r="J21" s="698">
        <v>1300</v>
      </c>
      <c r="K21" s="691">
        <v>390</v>
      </c>
      <c r="L21" s="603"/>
      <c r="M21" s="604"/>
      <c r="N21" s="603"/>
      <c r="O21" s="604"/>
      <c r="P21" s="603"/>
      <c r="Q21" s="604"/>
      <c r="R21" s="603"/>
      <c r="S21" s="604"/>
      <c r="T21" s="603"/>
      <c r="U21" s="604"/>
    </row>
    <row r="22" spans="1:21" ht="12.75" outlineLevel="1">
      <c r="A22" s="290"/>
      <c r="B22" s="290"/>
      <c r="C22" s="296"/>
      <c r="D22" s="694"/>
      <c r="E22" s="286"/>
      <c r="F22" s="675"/>
      <c r="G22" s="287"/>
      <c r="H22" s="675"/>
      <c r="I22" s="287"/>
      <c r="J22" s="287"/>
      <c r="K22" s="696"/>
      <c r="L22" s="603"/>
      <c r="M22" s="604"/>
      <c r="N22" s="603"/>
      <c r="O22" s="604"/>
      <c r="P22" s="603"/>
      <c r="Q22" s="604"/>
      <c r="R22" s="603"/>
      <c r="S22" s="604"/>
      <c r="T22" s="603"/>
      <c r="U22" s="604"/>
    </row>
    <row r="23" spans="1:21" ht="14.25" outlineLevel="1">
      <c r="A23" s="289" t="s">
        <v>269</v>
      </c>
      <c r="B23" s="691" t="s">
        <v>105</v>
      </c>
      <c r="C23" s="698" t="s">
        <v>105</v>
      </c>
      <c r="D23" s="691" t="s">
        <v>105</v>
      </c>
      <c r="E23" s="698" t="s">
        <v>105</v>
      </c>
      <c r="F23" s="691" t="s">
        <v>105</v>
      </c>
      <c r="G23" s="698" t="s">
        <v>105</v>
      </c>
      <c r="H23" s="691">
        <v>11</v>
      </c>
      <c r="I23" s="698">
        <v>42</v>
      </c>
      <c r="J23" s="698">
        <v>53</v>
      </c>
      <c r="K23" s="691">
        <v>93</v>
      </c>
      <c r="L23" s="603"/>
      <c r="M23" s="604"/>
      <c r="N23" s="603"/>
      <c r="O23" s="604"/>
      <c r="P23" s="603"/>
      <c r="Q23" s="604"/>
      <c r="R23" s="603"/>
      <c r="S23" s="604"/>
      <c r="T23" s="603"/>
      <c r="U23" s="604"/>
    </row>
    <row r="24" spans="1:21" ht="12.75" outlineLevel="1">
      <c r="A24" s="290"/>
      <c r="B24" s="290"/>
      <c r="C24" s="296"/>
      <c r="D24" s="695"/>
      <c r="E24" s="64"/>
      <c r="F24" s="473"/>
      <c r="G24" s="292"/>
      <c r="H24" s="675"/>
      <c r="I24" s="287"/>
      <c r="J24" s="287"/>
      <c r="K24" s="696"/>
      <c r="L24" s="603"/>
      <c r="M24" s="604"/>
      <c r="N24" s="603"/>
      <c r="O24" s="604"/>
      <c r="P24" s="603"/>
      <c r="Q24" s="604"/>
      <c r="R24" s="603"/>
      <c r="S24" s="604"/>
      <c r="T24" s="603"/>
      <c r="U24" s="604"/>
    </row>
    <row r="25" spans="1:21" ht="14.25" outlineLevel="1">
      <c r="A25" s="289" t="s">
        <v>250</v>
      </c>
      <c r="B25" s="691" t="s">
        <v>105</v>
      </c>
      <c r="C25" s="698" t="s">
        <v>105</v>
      </c>
      <c r="D25" s="691" t="s">
        <v>105</v>
      </c>
      <c r="E25" s="698" t="s">
        <v>105</v>
      </c>
      <c r="F25" s="691" t="s">
        <v>105</v>
      </c>
      <c r="G25" s="698" t="s">
        <v>105</v>
      </c>
      <c r="H25" s="691">
        <v>0</v>
      </c>
      <c r="I25" s="698">
        <v>0</v>
      </c>
      <c r="J25" s="698">
        <v>0</v>
      </c>
      <c r="K25" s="691">
        <v>0</v>
      </c>
      <c r="L25" s="603"/>
      <c r="M25" s="604"/>
      <c r="N25" s="603"/>
      <c r="O25" s="604"/>
      <c r="P25" s="603"/>
      <c r="Q25" s="604"/>
      <c r="R25" s="603"/>
      <c r="S25" s="604"/>
      <c r="T25" s="603"/>
      <c r="U25" s="604"/>
    </row>
    <row r="26" spans="1:21" ht="12.75" outlineLevel="1">
      <c r="A26" s="290"/>
      <c r="B26" s="290"/>
      <c r="C26" s="296"/>
      <c r="D26" s="694"/>
      <c r="E26" s="286"/>
      <c r="F26" s="675"/>
      <c r="G26" s="287"/>
      <c r="H26" s="675"/>
      <c r="I26" s="287"/>
      <c r="J26" s="287"/>
      <c r="K26" s="696"/>
      <c r="L26" s="603"/>
      <c r="M26" s="604"/>
      <c r="N26" s="603"/>
      <c r="O26" s="604"/>
      <c r="P26" s="603"/>
      <c r="Q26" s="604"/>
      <c r="R26" s="603"/>
      <c r="S26" s="604"/>
      <c r="T26" s="603"/>
      <c r="U26" s="604"/>
    </row>
    <row r="27" spans="1:21" ht="12.75" outlineLevel="1">
      <c r="A27" s="289" t="s">
        <v>12</v>
      </c>
      <c r="B27" s="691">
        <v>490</v>
      </c>
      <c r="C27" s="698">
        <v>460</v>
      </c>
      <c r="D27" s="691">
        <v>520</v>
      </c>
      <c r="E27" s="698">
        <v>1400</v>
      </c>
      <c r="F27" s="691">
        <v>480</v>
      </c>
      <c r="G27" s="698">
        <v>430</v>
      </c>
      <c r="H27" s="691">
        <v>340</v>
      </c>
      <c r="I27" s="698">
        <v>350</v>
      </c>
      <c r="J27" s="698">
        <v>1600</v>
      </c>
      <c r="K27" s="691">
        <v>320</v>
      </c>
      <c r="L27" s="603"/>
      <c r="M27" s="604"/>
      <c r="N27" s="603"/>
      <c r="O27" s="604"/>
      <c r="P27" s="603"/>
      <c r="Q27" s="604"/>
      <c r="R27" s="603"/>
      <c r="S27" s="604"/>
      <c r="T27" s="603"/>
      <c r="U27" s="604"/>
    </row>
    <row r="28" spans="1:21" ht="12.75" outlineLevel="1">
      <c r="A28" s="290"/>
      <c r="B28" s="290"/>
      <c r="C28" s="296"/>
      <c r="D28" s="694"/>
      <c r="E28" s="286"/>
      <c r="F28" s="675"/>
      <c r="G28" s="287"/>
      <c r="H28" s="675"/>
      <c r="I28" s="287"/>
      <c r="J28" s="287"/>
      <c r="K28" s="696"/>
      <c r="L28" s="603"/>
      <c r="M28" s="604"/>
      <c r="N28" s="603"/>
      <c r="O28" s="604"/>
      <c r="P28" s="603"/>
      <c r="Q28" s="604"/>
      <c r="R28" s="603"/>
      <c r="S28" s="604"/>
      <c r="T28" s="603"/>
      <c r="U28" s="604"/>
    </row>
    <row r="29" spans="1:21" ht="12.75" outlineLevel="1">
      <c r="A29" s="280" t="s">
        <v>13</v>
      </c>
      <c r="B29" s="691">
        <v>75</v>
      </c>
      <c r="C29" s="698">
        <v>59</v>
      </c>
      <c r="D29" s="691">
        <v>69</v>
      </c>
      <c r="E29" s="698">
        <v>46</v>
      </c>
      <c r="F29" s="691">
        <v>18</v>
      </c>
      <c r="G29" s="698">
        <v>15</v>
      </c>
      <c r="H29" s="691">
        <v>15</v>
      </c>
      <c r="I29" s="698">
        <v>23</v>
      </c>
      <c r="J29" s="698">
        <v>71</v>
      </c>
      <c r="K29" s="691">
        <v>24</v>
      </c>
      <c r="L29" s="603"/>
      <c r="M29" s="604"/>
      <c r="N29" s="603"/>
      <c r="O29" s="604"/>
      <c r="P29" s="603"/>
      <c r="Q29" s="604"/>
      <c r="R29" s="603"/>
      <c r="S29" s="604"/>
      <c r="T29" s="603"/>
      <c r="U29" s="604"/>
    </row>
    <row r="30" spans="1:21" ht="12.75" outlineLevel="1">
      <c r="A30" s="291"/>
      <c r="B30" s="290"/>
      <c r="C30" s="297"/>
      <c r="D30" s="694"/>
      <c r="E30" s="286"/>
      <c r="F30" s="675"/>
      <c r="G30" s="287"/>
      <c r="H30" s="675"/>
      <c r="I30" s="287"/>
      <c r="J30" s="287"/>
      <c r="K30" s="696"/>
      <c r="L30" s="603"/>
      <c r="M30" s="604"/>
      <c r="N30" s="603"/>
      <c r="O30" s="604"/>
      <c r="P30" s="603"/>
      <c r="Q30" s="604"/>
      <c r="R30" s="603"/>
      <c r="S30" s="604"/>
      <c r="T30" s="603"/>
      <c r="U30" s="604"/>
    </row>
    <row r="31" spans="1:21" ht="14.25" outlineLevel="1">
      <c r="A31" s="280" t="s">
        <v>251</v>
      </c>
      <c r="B31" s="691" t="s">
        <v>105</v>
      </c>
      <c r="C31" s="698" t="s">
        <v>104</v>
      </c>
      <c r="D31" s="691" t="s">
        <v>104</v>
      </c>
      <c r="E31" s="698" t="s">
        <v>104</v>
      </c>
      <c r="F31" s="691" t="s">
        <v>104</v>
      </c>
      <c r="G31" s="698">
        <v>0</v>
      </c>
      <c r="H31" s="691" t="s">
        <v>104</v>
      </c>
      <c r="I31" s="698">
        <v>0</v>
      </c>
      <c r="J31" s="698">
        <v>6</v>
      </c>
      <c r="K31" s="691" t="s">
        <v>104</v>
      </c>
      <c r="L31" s="603"/>
      <c r="M31" s="604"/>
      <c r="N31" s="603"/>
      <c r="O31" s="604"/>
      <c r="P31" s="603"/>
      <c r="Q31" s="604"/>
      <c r="R31" s="603"/>
      <c r="S31" s="604"/>
      <c r="T31" s="603"/>
      <c r="U31" s="604"/>
    </row>
    <row r="32" spans="1:21" ht="12.75" outlineLevel="1">
      <c r="A32" s="290"/>
      <c r="B32" s="290"/>
      <c r="C32" s="296"/>
      <c r="D32" s="694"/>
      <c r="E32" s="286"/>
      <c r="F32" s="675"/>
      <c r="G32" s="287"/>
      <c r="H32" s="675"/>
      <c r="I32" s="287"/>
      <c r="J32" s="287"/>
      <c r="K32" s="696"/>
      <c r="L32" s="603"/>
      <c r="M32" s="604"/>
      <c r="N32" s="603"/>
      <c r="O32" s="604"/>
      <c r="P32" s="603"/>
      <c r="Q32" s="604"/>
      <c r="R32" s="603"/>
      <c r="S32" s="604"/>
      <c r="T32" s="603"/>
      <c r="U32" s="604"/>
    </row>
    <row r="33" spans="1:21" ht="12.75" outlineLevel="1">
      <c r="A33" s="280" t="s">
        <v>14</v>
      </c>
      <c r="B33" s="691">
        <v>0</v>
      </c>
      <c r="C33" s="698">
        <v>0</v>
      </c>
      <c r="D33" s="691" t="s">
        <v>104</v>
      </c>
      <c r="E33" s="698">
        <v>0</v>
      </c>
      <c r="F33" s="691" t="s">
        <v>104</v>
      </c>
      <c r="G33" s="698" t="s">
        <v>104</v>
      </c>
      <c r="H33" s="691" t="s">
        <v>104</v>
      </c>
      <c r="I33" s="698" t="s">
        <v>104</v>
      </c>
      <c r="J33" s="698">
        <v>6</v>
      </c>
      <c r="K33" s="691">
        <v>0</v>
      </c>
      <c r="L33" s="603"/>
      <c r="M33" s="604"/>
      <c r="N33" s="603"/>
      <c r="O33" s="604"/>
      <c r="P33" s="603"/>
      <c r="Q33" s="604"/>
      <c r="R33" s="603"/>
      <c r="S33" s="604"/>
      <c r="T33" s="603"/>
      <c r="U33" s="604"/>
    </row>
    <row r="34" spans="1:21" ht="12.75" outlineLevel="1">
      <c r="A34" s="290"/>
      <c r="B34" s="290"/>
      <c r="C34" s="296"/>
      <c r="D34" s="694"/>
      <c r="E34" s="286"/>
      <c r="F34" s="675"/>
      <c r="G34" s="287"/>
      <c r="H34" s="675"/>
      <c r="I34" s="287"/>
      <c r="J34" s="287"/>
      <c r="K34" s="696"/>
      <c r="L34" s="603"/>
      <c r="M34" s="604"/>
      <c r="N34" s="603"/>
      <c r="O34" s="604"/>
      <c r="P34" s="603"/>
      <c r="Q34" s="604"/>
      <c r="R34" s="603"/>
      <c r="S34" s="604"/>
      <c r="T34" s="603"/>
      <c r="U34" s="604"/>
    </row>
    <row r="35" spans="1:21" ht="14.25" outlineLevel="1">
      <c r="A35" s="289" t="s">
        <v>252</v>
      </c>
      <c r="B35" s="691" t="s">
        <v>105</v>
      </c>
      <c r="C35" s="698">
        <v>0</v>
      </c>
      <c r="D35" s="691" t="s">
        <v>104</v>
      </c>
      <c r="E35" s="698" t="s">
        <v>104</v>
      </c>
      <c r="F35" s="691" t="s">
        <v>104</v>
      </c>
      <c r="G35" s="698" t="s">
        <v>104</v>
      </c>
      <c r="H35" s="691">
        <v>8</v>
      </c>
      <c r="I35" s="698">
        <v>6</v>
      </c>
      <c r="J35" s="698">
        <v>22</v>
      </c>
      <c r="K35" s="691">
        <v>5</v>
      </c>
      <c r="L35" s="603"/>
      <c r="M35" s="604"/>
      <c r="N35" s="603"/>
      <c r="O35" s="604"/>
      <c r="P35" s="603"/>
      <c r="Q35" s="604"/>
      <c r="R35" s="603"/>
      <c r="S35" s="604"/>
      <c r="T35" s="603"/>
      <c r="U35" s="604"/>
    </row>
    <row r="36" spans="1:21" ht="12.75" outlineLevel="1">
      <c r="A36" s="290"/>
      <c r="B36" s="290"/>
      <c r="C36" s="296"/>
      <c r="D36" s="694"/>
      <c r="E36" s="286"/>
      <c r="F36" s="675"/>
      <c r="G36" s="287"/>
      <c r="H36" s="675"/>
      <c r="I36" s="287"/>
      <c r="J36" s="287"/>
      <c r="K36" s="696"/>
      <c r="L36" s="603"/>
      <c r="M36" s="604"/>
      <c r="N36" s="603"/>
      <c r="O36" s="604"/>
      <c r="P36" s="603"/>
      <c r="Q36" s="604"/>
      <c r="R36" s="603"/>
      <c r="S36" s="604"/>
      <c r="T36" s="603"/>
      <c r="U36" s="604"/>
    </row>
    <row r="37" spans="1:21" ht="12.75" outlineLevel="1">
      <c r="A37" s="289" t="s">
        <v>15</v>
      </c>
      <c r="B37" s="691">
        <v>510</v>
      </c>
      <c r="C37" s="698">
        <v>850</v>
      </c>
      <c r="D37" s="691">
        <v>1100</v>
      </c>
      <c r="E37" s="698">
        <v>880</v>
      </c>
      <c r="F37" s="691">
        <v>570</v>
      </c>
      <c r="G37" s="698">
        <v>590</v>
      </c>
      <c r="H37" s="691">
        <v>620</v>
      </c>
      <c r="I37" s="698">
        <v>710</v>
      </c>
      <c r="J37" s="698">
        <v>2500</v>
      </c>
      <c r="K37" s="691">
        <v>710</v>
      </c>
      <c r="L37" s="603"/>
      <c r="M37" s="604"/>
      <c r="N37" s="603"/>
      <c r="O37" s="604"/>
      <c r="P37" s="603"/>
      <c r="Q37" s="604"/>
      <c r="R37" s="603"/>
      <c r="S37" s="604"/>
      <c r="T37" s="603"/>
      <c r="U37" s="604"/>
    </row>
    <row r="38" spans="1:21" ht="12.75" outlineLevel="1">
      <c r="A38" s="291"/>
      <c r="B38" s="290"/>
      <c r="C38" s="297"/>
      <c r="D38" s="694"/>
      <c r="E38" s="286"/>
      <c r="F38" s="675"/>
      <c r="G38" s="287"/>
      <c r="H38" s="675"/>
      <c r="I38" s="287"/>
      <c r="J38" s="287"/>
      <c r="K38" s="696"/>
      <c r="L38" s="603"/>
      <c r="M38" s="604"/>
      <c r="N38" s="603"/>
      <c r="O38" s="604"/>
      <c r="P38" s="603"/>
      <c r="Q38" s="604"/>
      <c r="R38" s="603"/>
      <c r="S38" s="604"/>
      <c r="T38" s="603"/>
      <c r="U38" s="604"/>
    </row>
    <row r="39" spans="1:21" ht="14.25" outlineLevel="1">
      <c r="A39" s="280" t="s">
        <v>253</v>
      </c>
      <c r="B39" s="691" t="s">
        <v>105</v>
      </c>
      <c r="C39" s="698" t="s">
        <v>105</v>
      </c>
      <c r="D39" s="691" t="s">
        <v>105</v>
      </c>
      <c r="E39" s="698" t="s">
        <v>105</v>
      </c>
      <c r="F39" s="691">
        <v>0</v>
      </c>
      <c r="G39" s="698">
        <v>0</v>
      </c>
      <c r="H39" s="691">
        <v>0</v>
      </c>
      <c r="I39" s="698">
        <v>0</v>
      </c>
      <c r="J39" s="698">
        <v>0</v>
      </c>
      <c r="K39" s="691" t="s">
        <v>104</v>
      </c>
      <c r="L39" s="603"/>
      <c r="M39" s="604"/>
      <c r="N39" s="603"/>
      <c r="O39" s="604"/>
      <c r="P39" s="603"/>
      <c r="Q39" s="604"/>
      <c r="R39" s="603"/>
      <c r="S39" s="604"/>
      <c r="T39" s="603"/>
      <c r="U39" s="604"/>
    </row>
    <row r="40" spans="1:21" ht="12.75" outlineLevel="1">
      <c r="A40" s="291"/>
      <c r="B40" s="290"/>
      <c r="C40" s="297"/>
      <c r="D40" s="694"/>
      <c r="E40" s="286"/>
      <c r="F40" s="675"/>
      <c r="G40" s="287"/>
      <c r="H40" s="675"/>
      <c r="I40" s="287"/>
      <c r="J40" s="287"/>
      <c r="K40" s="696"/>
      <c r="L40" s="603"/>
      <c r="M40" s="604"/>
      <c r="N40" s="603"/>
      <c r="O40" s="604"/>
      <c r="P40" s="603"/>
      <c r="Q40" s="604"/>
      <c r="R40" s="603"/>
      <c r="S40" s="604"/>
      <c r="T40" s="603"/>
      <c r="U40" s="604"/>
    </row>
    <row r="41" spans="1:21" ht="14.25" outlineLevel="1">
      <c r="A41" s="280" t="s">
        <v>254</v>
      </c>
      <c r="B41" s="691" t="s">
        <v>105</v>
      </c>
      <c r="C41" s="698">
        <v>0</v>
      </c>
      <c r="D41" s="691" t="s">
        <v>104</v>
      </c>
      <c r="E41" s="698">
        <v>0</v>
      </c>
      <c r="F41" s="691">
        <v>0</v>
      </c>
      <c r="G41" s="698" t="s">
        <v>104</v>
      </c>
      <c r="H41" s="691">
        <v>0</v>
      </c>
      <c r="I41" s="698">
        <v>0</v>
      </c>
      <c r="J41" s="698" t="s">
        <v>104</v>
      </c>
      <c r="K41" s="691">
        <v>0</v>
      </c>
      <c r="L41" s="603"/>
      <c r="M41" s="604"/>
      <c r="N41" s="603"/>
      <c r="O41" s="604"/>
      <c r="P41" s="603"/>
      <c r="Q41" s="604"/>
      <c r="R41" s="603"/>
      <c r="S41" s="604"/>
      <c r="T41" s="603"/>
      <c r="U41" s="604"/>
    </row>
    <row r="42" spans="1:21" ht="12.75" outlineLevel="1">
      <c r="A42" s="291"/>
      <c r="B42" s="290"/>
      <c r="C42" s="297"/>
      <c r="D42" s="694"/>
      <c r="E42" s="286"/>
      <c r="F42" s="675"/>
      <c r="G42" s="287"/>
      <c r="H42" s="675"/>
      <c r="I42" s="287"/>
      <c r="J42" s="287"/>
      <c r="K42" s="696"/>
      <c r="L42" s="603"/>
      <c r="M42" s="604"/>
      <c r="N42" s="603"/>
      <c r="O42" s="604"/>
      <c r="P42" s="603"/>
      <c r="Q42" s="604"/>
      <c r="R42" s="603"/>
      <c r="S42" s="604"/>
      <c r="T42" s="603"/>
      <c r="U42" s="604"/>
    </row>
    <row r="43" spans="1:21" ht="25.5" outlineLevel="1">
      <c r="A43" s="280" t="s">
        <v>188</v>
      </c>
      <c r="B43" s="691">
        <v>9</v>
      </c>
      <c r="C43" s="698" t="s">
        <v>104</v>
      </c>
      <c r="D43" s="691" t="s">
        <v>104</v>
      </c>
      <c r="E43" s="698">
        <v>5</v>
      </c>
      <c r="F43" s="691">
        <v>490</v>
      </c>
      <c r="G43" s="698">
        <v>18</v>
      </c>
      <c r="H43" s="691">
        <v>6</v>
      </c>
      <c r="I43" s="698">
        <v>12</v>
      </c>
      <c r="J43" s="698">
        <v>520</v>
      </c>
      <c r="K43" s="691" t="s">
        <v>104</v>
      </c>
      <c r="L43" s="603"/>
      <c r="M43" s="604"/>
      <c r="N43" s="603"/>
      <c r="O43" s="604"/>
      <c r="P43" s="603"/>
      <c r="Q43" s="604"/>
      <c r="R43" s="603"/>
      <c r="S43" s="604"/>
      <c r="T43" s="603"/>
      <c r="U43" s="604"/>
    </row>
    <row r="44" spans="1:21" ht="12.75" outlineLevel="1">
      <c r="A44" s="280"/>
      <c r="B44" s="290"/>
      <c r="C44" s="297"/>
      <c r="D44" s="695"/>
      <c r="E44" s="286"/>
      <c r="F44" s="675"/>
      <c r="G44" s="287"/>
      <c r="H44" s="675"/>
      <c r="I44" s="287"/>
      <c r="J44" s="287"/>
      <c r="K44" s="696"/>
      <c r="L44" s="603"/>
      <c r="M44" s="604"/>
      <c r="N44" s="603"/>
      <c r="O44" s="604"/>
      <c r="P44" s="603"/>
      <c r="Q44" s="604"/>
      <c r="R44" s="603"/>
      <c r="S44" s="604"/>
      <c r="T44" s="603"/>
      <c r="U44" s="604"/>
    </row>
    <row r="45" spans="1:21" ht="12.75" outlineLevel="1">
      <c r="A45" s="280" t="s">
        <v>255</v>
      </c>
      <c r="B45" s="691">
        <v>6</v>
      </c>
      <c r="C45" s="698" t="s">
        <v>104</v>
      </c>
      <c r="D45" s="691" t="s">
        <v>104</v>
      </c>
      <c r="E45" s="698" t="s">
        <v>104</v>
      </c>
      <c r="F45" s="691" t="s">
        <v>104</v>
      </c>
      <c r="G45" s="698" t="s">
        <v>104</v>
      </c>
      <c r="H45" s="691">
        <v>5</v>
      </c>
      <c r="I45" s="698" t="s">
        <v>104</v>
      </c>
      <c r="J45" s="698">
        <v>11</v>
      </c>
      <c r="K45" s="691">
        <v>0</v>
      </c>
      <c r="L45" s="603"/>
      <c r="M45" s="604"/>
      <c r="N45" s="603"/>
      <c r="O45" s="604"/>
      <c r="P45" s="603"/>
      <c r="Q45" s="604"/>
      <c r="R45" s="603"/>
      <c r="S45" s="604"/>
      <c r="T45" s="603"/>
      <c r="U45" s="604"/>
    </row>
    <row r="46" spans="1:21" ht="12.75" outlineLevel="1">
      <c r="A46" s="280"/>
      <c r="B46" s="290"/>
      <c r="C46" s="297"/>
      <c r="D46" s="694"/>
      <c r="E46" s="286"/>
      <c r="F46" s="675"/>
      <c r="G46" s="287"/>
      <c r="H46" s="675"/>
      <c r="I46" s="287"/>
      <c r="J46" s="287"/>
      <c r="K46" s="696"/>
      <c r="L46" s="603"/>
      <c r="M46" s="604"/>
      <c r="N46" s="603"/>
      <c r="O46" s="604"/>
      <c r="P46" s="603"/>
      <c r="Q46" s="604"/>
      <c r="R46" s="603"/>
      <c r="S46" s="604"/>
      <c r="T46" s="603"/>
      <c r="U46" s="604"/>
    </row>
    <row r="47" spans="1:21" ht="12.75" outlineLevel="1">
      <c r="A47" s="280" t="s">
        <v>16</v>
      </c>
      <c r="B47" s="691" t="s">
        <v>104</v>
      </c>
      <c r="C47" s="698" t="s">
        <v>104</v>
      </c>
      <c r="D47" s="691" t="s">
        <v>104</v>
      </c>
      <c r="E47" s="698" t="s">
        <v>104</v>
      </c>
      <c r="F47" s="691" t="s">
        <v>104</v>
      </c>
      <c r="G47" s="698">
        <v>0</v>
      </c>
      <c r="H47" s="691" t="s">
        <v>104</v>
      </c>
      <c r="I47" s="698">
        <v>0</v>
      </c>
      <c r="J47" s="698" t="s">
        <v>104</v>
      </c>
      <c r="K47" s="691" t="s">
        <v>104</v>
      </c>
      <c r="L47" s="603"/>
      <c r="M47" s="604"/>
      <c r="N47" s="603"/>
      <c r="O47" s="604"/>
      <c r="P47" s="603"/>
      <c r="Q47" s="604"/>
      <c r="R47" s="603"/>
      <c r="S47" s="604"/>
      <c r="T47" s="603"/>
      <c r="U47" s="604"/>
    </row>
    <row r="48" spans="1:21" ht="12.75" outlineLevel="1">
      <c r="A48" s="280"/>
      <c r="B48" s="290"/>
      <c r="C48" s="297"/>
      <c r="D48" s="694"/>
      <c r="E48" s="286"/>
      <c r="F48" s="675"/>
      <c r="G48" s="287"/>
      <c r="H48" s="675"/>
      <c r="I48" s="287"/>
      <c r="J48" s="287"/>
      <c r="K48" s="696"/>
      <c r="L48" s="603"/>
      <c r="M48" s="604"/>
      <c r="N48" s="603"/>
      <c r="O48" s="604"/>
      <c r="P48" s="603"/>
      <c r="Q48" s="604"/>
      <c r="R48" s="603"/>
      <c r="S48" s="604"/>
      <c r="T48" s="603"/>
      <c r="U48" s="604"/>
    </row>
    <row r="49" spans="1:21" ht="14.25" outlineLevel="1">
      <c r="A49" s="280" t="s">
        <v>241</v>
      </c>
      <c r="B49" s="691" t="s">
        <v>105</v>
      </c>
      <c r="C49" s="698" t="s">
        <v>105</v>
      </c>
      <c r="D49" s="691" t="s">
        <v>105</v>
      </c>
      <c r="E49" s="698" t="s">
        <v>105</v>
      </c>
      <c r="F49" s="691" t="s">
        <v>105</v>
      </c>
      <c r="G49" s="698" t="s">
        <v>105</v>
      </c>
      <c r="H49" s="691">
        <v>8</v>
      </c>
      <c r="I49" s="698" t="s">
        <v>104</v>
      </c>
      <c r="J49" s="698">
        <v>12</v>
      </c>
      <c r="K49" s="691" t="s">
        <v>104</v>
      </c>
      <c r="L49" s="603"/>
      <c r="M49" s="604"/>
      <c r="N49" s="603"/>
      <c r="O49" s="604"/>
      <c r="P49" s="603"/>
      <c r="Q49" s="604"/>
      <c r="R49" s="603"/>
      <c r="S49" s="604"/>
      <c r="T49" s="603"/>
      <c r="U49" s="604"/>
    </row>
    <row r="50" spans="1:21" ht="12.75" outlineLevel="1">
      <c r="A50" s="280"/>
      <c r="B50" s="290"/>
      <c r="C50" s="297"/>
      <c r="D50" s="694"/>
      <c r="E50" s="286"/>
      <c r="F50" s="675"/>
      <c r="G50" s="287"/>
      <c r="H50" s="675"/>
      <c r="I50" s="287"/>
      <c r="J50" s="287"/>
      <c r="K50" s="696"/>
      <c r="L50" s="603"/>
      <c r="M50" s="604"/>
      <c r="N50" s="603"/>
      <c r="O50" s="604"/>
      <c r="P50" s="603"/>
      <c r="Q50" s="604"/>
      <c r="R50" s="603"/>
      <c r="S50" s="604"/>
      <c r="T50" s="603"/>
      <c r="U50" s="604"/>
    </row>
    <row r="51" spans="1:21" ht="12.75" outlineLevel="1">
      <c r="A51" s="280" t="s">
        <v>17</v>
      </c>
      <c r="B51" s="691">
        <v>82</v>
      </c>
      <c r="C51" s="698">
        <v>70</v>
      </c>
      <c r="D51" s="691">
        <v>75</v>
      </c>
      <c r="E51" s="698">
        <v>83</v>
      </c>
      <c r="F51" s="691">
        <v>84</v>
      </c>
      <c r="G51" s="698">
        <v>82</v>
      </c>
      <c r="H51" s="691">
        <v>78</v>
      </c>
      <c r="I51" s="698">
        <v>76</v>
      </c>
      <c r="J51" s="698">
        <v>320</v>
      </c>
      <c r="K51" s="691">
        <v>68</v>
      </c>
      <c r="L51" s="603"/>
      <c r="M51" s="604"/>
      <c r="N51" s="603"/>
      <c r="O51" s="604"/>
      <c r="P51" s="603"/>
      <c r="Q51" s="604"/>
      <c r="R51" s="603"/>
      <c r="S51" s="604"/>
      <c r="T51" s="603"/>
      <c r="U51" s="604"/>
    </row>
    <row r="52" spans="1:21" ht="12.75" outlineLevel="1">
      <c r="A52" s="280"/>
      <c r="B52" s="290"/>
      <c r="C52" s="297"/>
      <c r="D52" s="694"/>
      <c r="E52" s="286"/>
      <c r="F52" s="675"/>
      <c r="G52" s="287"/>
      <c r="H52" s="675"/>
      <c r="I52" s="287"/>
      <c r="J52" s="287"/>
      <c r="K52" s="696"/>
      <c r="L52" s="603"/>
      <c r="M52" s="604"/>
      <c r="N52" s="603"/>
      <c r="O52" s="604"/>
      <c r="P52" s="603"/>
      <c r="Q52" s="604"/>
      <c r="R52" s="603"/>
      <c r="S52" s="604"/>
      <c r="T52" s="603"/>
      <c r="U52" s="604"/>
    </row>
    <row r="53" spans="1:21" ht="12.75" outlineLevel="1">
      <c r="A53" s="280" t="s">
        <v>150</v>
      </c>
      <c r="B53" s="691">
        <v>29</v>
      </c>
      <c r="C53" s="698">
        <v>20</v>
      </c>
      <c r="D53" s="691">
        <v>26</v>
      </c>
      <c r="E53" s="698">
        <v>49</v>
      </c>
      <c r="F53" s="691">
        <v>49</v>
      </c>
      <c r="G53" s="698">
        <v>84</v>
      </c>
      <c r="H53" s="691">
        <v>90</v>
      </c>
      <c r="I53" s="698">
        <v>74</v>
      </c>
      <c r="J53" s="698">
        <v>300</v>
      </c>
      <c r="K53" s="691">
        <v>60</v>
      </c>
      <c r="L53" s="603"/>
      <c r="M53" s="604"/>
      <c r="N53" s="603"/>
      <c r="O53" s="604"/>
      <c r="P53" s="603"/>
      <c r="Q53" s="604"/>
      <c r="R53" s="603"/>
      <c r="S53" s="604"/>
      <c r="T53" s="603"/>
      <c r="U53" s="604"/>
    </row>
    <row r="54" spans="1:21" ht="12.75" outlineLevel="1">
      <c r="A54" s="280"/>
      <c r="B54" s="290"/>
      <c r="C54" s="297"/>
      <c r="D54" s="694"/>
      <c r="E54" s="286"/>
      <c r="F54" s="675"/>
      <c r="G54" s="287"/>
      <c r="H54" s="675"/>
      <c r="I54" s="287"/>
      <c r="J54" s="287"/>
      <c r="K54" s="696"/>
      <c r="L54" s="603"/>
      <c r="M54" s="604"/>
      <c r="N54" s="603"/>
      <c r="O54" s="604"/>
      <c r="P54" s="603"/>
      <c r="Q54" s="604"/>
      <c r="R54" s="603"/>
      <c r="S54" s="604"/>
      <c r="T54" s="603"/>
      <c r="U54" s="604"/>
    </row>
    <row r="55" spans="1:21" ht="12.75" outlineLevel="1">
      <c r="A55" s="289" t="s">
        <v>294</v>
      </c>
      <c r="B55" s="691">
        <v>520</v>
      </c>
      <c r="C55" s="698">
        <v>210</v>
      </c>
      <c r="D55" s="691">
        <v>200</v>
      </c>
      <c r="E55" s="698">
        <v>230</v>
      </c>
      <c r="F55" s="691">
        <v>120</v>
      </c>
      <c r="G55" s="698">
        <v>120</v>
      </c>
      <c r="H55" s="691">
        <v>200</v>
      </c>
      <c r="I55" s="698">
        <v>190</v>
      </c>
      <c r="J55" s="698">
        <v>620</v>
      </c>
      <c r="K55" s="691">
        <v>160</v>
      </c>
      <c r="L55" s="603"/>
      <c r="M55" s="604"/>
      <c r="N55" s="603"/>
      <c r="O55" s="604"/>
      <c r="P55" s="603"/>
      <c r="Q55" s="604"/>
      <c r="R55" s="603"/>
      <c r="S55" s="604"/>
      <c r="T55" s="603"/>
      <c r="U55" s="604"/>
    </row>
    <row r="56" spans="1:21" ht="12.75" outlineLevel="1">
      <c r="A56" s="280"/>
      <c r="B56" s="290"/>
      <c r="C56" s="297"/>
      <c r="D56" s="694"/>
      <c r="E56" s="286"/>
      <c r="F56" s="675"/>
      <c r="G56" s="287"/>
      <c r="H56" s="675"/>
      <c r="I56" s="287"/>
      <c r="J56" s="287"/>
      <c r="K56" s="696"/>
      <c r="L56" s="603"/>
      <c r="M56" s="604"/>
      <c r="N56" s="603"/>
      <c r="O56" s="604"/>
      <c r="P56" s="603"/>
      <c r="Q56" s="604"/>
      <c r="R56" s="603"/>
      <c r="S56" s="604"/>
      <c r="T56" s="603"/>
      <c r="U56" s="604"/>
    </row>
    <row r="57" spans="1:21" ht="14.25" outlineLevel="1">
      <c r="A57" s="289" t="s">
        <v>242</v>
      </c>
      <c r="B57" s="691" t="s">
        <v>105</v>
      </c>
      <c r="C57" s="698" t="s">
        <v>105</v>
      </c>
      <c r="D57" s="691">
        <v>15</v>
      </c>
      <c r="E57" s="698">
        <v>15</v>
      </c>
      <c r="F57" s="691">
        <v>8</v>
      </c>
      <c r="G57" s="698">
        <v>10</v>
      </c>
      <c r="H57" s="691">
        <v>15</v>
      </c>
      <c r="I57" s="698">
        <v>9</v>
      </c>
      <c r="J57" s="698">
        <v>42</v>
      </c>
      <c r="K57" s="691" t="s">
        <v>104</v>
      </c>
      <c r="L57" s="603"/>
      <c r="M57" s="604"/>
      <c r="N57" s="603"/>
      <c r="O57" s="604"/>
      <c r="P57" s="603"/>
      <c r="Q57" s="604"/>
      <c r="R57" s="603"/>
      <c r="S57" s="604"/>
      <c r="T57" s="603"/>
      <c r="U57" s="604"/>
    </row>
    <row r="58" spans="1:21" ht="12.75" outlineLevel="1">
      <c r="A58" s="280"/>
      <c r="B58" s="290"/>
      <c r="C58" s="297"/>
      <c r="D58" s="694"/>
      <c r="E58" s="286"/>
      <c r="F58" s="675"/>
      <c r="G58" s="287"/>
      <c r="H58" s="675"/>
      <c r="I58" s="287"/>
      <c r="J58" s="287"/>
      <c r="K58" s="696"/>
      <c r="L58" s="603"/>
      <c r="M58" s="604"/>
      <c r="N58" s="603"/>
      <c r="O58" s="604"/>
      <c r="P58" s="603"/>
      <c r="Q58" s="604"/>
      <c r="R58" s="603"/>
      <c r="S58" s="604"/>
      <c r="T58" s="603"/>
      <c r="U58" s="604"/>
    </row>
    <row r="59" spans="1:21" ht="12.75" outlineLevel="1">
      <c r="A59" s="280" t="s">
        <v>199</v>
      </c>
      <c r="B59" s="691" t="s">
        <v>104</v>
      </c>
      <c r="C59" s="698" t="s">
        <v>104</v>
      </c>
      <c r="D59" s="691" t="s">
        <v>104</v>
      </c>
      <c r="E59" s="698" t="s">
        <v>104</v>
      </c>
      <c r="F59" s="691" t="s">
        <v>105</v>
      </c>
      <c r="G59" s="698" t="s">
        <v>105</v>
      </c>
      <c r="H59" s="691" t="s">
        <v>105</v>
      </c>
      <c r="I59" s="698" t="s">
        <v>105</v>
      </c>
      <c r="J59" s="698" t="s">
        <v>105</v>
      </c>
      <c r="K59" s="691" t="s">
        <v>105</v>
      </c>
      <c r="L59" s="603"/>
      <c r="M59" s="604"/>
      <c r="N59" s="603"/>
      <c r="O59" s="604"/>
      <c r="P59" s="603"/>
      <c r="Q59" s="604"/>
      <c r="R59" s="603"/>
      <c r="S59" s="604"/>
      <c r="T59" s="603"/>
      <c r="U59" s="604"/>
    </row>
    <row r="60" spans="1:21" ht="12.75" outlineLevel="1">
      <c r="A60" s="280"/>
      <c r="B60" s="290"/>
      <c r="C60" s="297"/>
      <c r="D60" s="694"/>
      <c r="E60" s="286"/>
      <c r="F60" s="675"/>
      <c r="G60" s="287"/>
      <c r="H60" s="675"/>
      <c r="I60" s="287"/>
      <c r="J60" s="287"/>
      <c r="K60" s="696"/>
      <c r="L60" s="603"/>
      <c r="M60" s="604"/>
      <c r="N60" s="603"/>
      <c r="O60" s="604"/>
      <c r="P60" s="603"/>
      <c r="Q60" s="604"/>
      <c r="R60" s="603"/>
      <c r="S60" s="604"/>
      <c r="T60" s="603"/>
      <c r="U60" s="604"/>
    </row>
    <row r="61" spans="1:21" ht="14.25" outlineLevel="1">
      <c r="A61" s="280" t="s">
        <v>243</v>
      </c>
      <c r="B61" s="691" t="s">
        <v>105</v>
      </c>
      <c r="C61" s="698" t="s">
        <v>105</v>
      </c>
      <c r="D61" s="691">
        <v>56</v>
      </c>
      <c r="E61" s="698">
        <v>23</v>
      </c>
      <c r="F61" s="691">
        <v>20</v>
      </c>
      <c r="G61" s="698">
        <v>30</v>
      </c>
      <c r="H61" s="691">
        <v>27</v>
      </c>
      <c r="I61" s="698">
        <v>19</v>
      </c>
      <c r="J61" s="698">
        <v>96</v>
      </c>
      <c r="K61" s="691">
        <v>28</v>
      </c>
      <c r="L61" s="603"/>
      <c r="M61" s="604"/>
      <c r="N61" s="603"/>
      <c r="O61" s="604"/>
      <c r="P61" s="603"/>
      <c r="Q61" s="604"/>
      <c r="R61" s="603"/>
      <c r="S61" s="604"/>
      <c r="T61" s="603"/>
      <c r="U61" s="604"/>
    </row>
    <row r="62" spans="1:21" ht="12.75" outlineLevel="1">
      <c r="A62" s="280"/>
      <c r="B62" s="290"/>
      <c r="C62" s="297"/>
      <c r="D62" s="694"/>
      <c r="E62" s="286"/>
      <c r="F62" s="675"/>
      <c r="G62" s="287"/>
      <c r="H62" s="675"/>
      <c r="I62" s="287"/>
      <c r="J62" s="287"/>
      <c r="K62" s="696"/>
      <c r="L62" s="603"/>
      <c r="M62" s="604"/>
      <c r="N62" s="603"/>
      <c r="O62" s="604"/>
      <c r="P62" s="603"/>
      <c r="Q62" s="604"/>
      <c r="R62" s="603"/>
      <c r="S62" s="604"/>
      <c r="T62" s="603"/>
      <c r="U62" s="604"/>
    </row>
    <row r="63" spans="1:21" ht="14.25" outlineLevel="1">
      <c r="A63" s="280" t="s">
        <v>270</v>
      </c>
      <c r="B63" s="691" t="s">
        <v>105</v>
      </c>
      <c r="C63" s="698" t="s">
        <v>105</v>
      </c>
      <c r="D63" s="691" t="s">
        <v>104</v>
      </c>
      <c r="E63" s="698" t="s">
        <v>104</v>
      </c>
      <c r="F63" s="691" t="s">
        <v>104</v>
      </c>
      <c r="G63" s="698" t="s">
        <v>104</v>
      </c>
      <c r="H63" s="691">
        <v>0</v>
      </c>
      <c r="I63" s="698" t="s">
        <v>104</v>
      </c>
      <c r="J63" s="698">
        <v>6</v>
      </c>
      <c r="K63" s="691" t="s">
        <v>104</v>
      </c>
      <c r="L63" s="603"/>
      <c r="M63" s="604"/>
      <c r="N63" s="603"/>
      <c r="O63" s="604"/>
      <c r="P63" s="603"/>
      <c r="Q63" s="604"/>
      <c r="R63" s="603"/>
      <c r="S63" s="604"/>
      <c r="T63" s="603"/>
      <c r="U63" s="604"/>
    </row>
    <row r="64" spans="1:21" ht="12.75" outlineLevel="1">
      <c r="A64" s="280"/>
      <c r="B64" s="290"/>
      <c r="C64" s="699"/>
      <c r="D64" s="674"/>
      <c r="E64" s="287"/>
      <c r="F64" s="675"/>
      <c r="G64" s="287"/>
      <c r="H64" s="675"/>
      <c r="I64" s="287"/>
      <c r="J64" s="287"/>
      <c r="K64" s="696"/>
      <c r="L64" s="603"/>
      <c r="M64" s="604"/>
      <c r="N64" s="603"/>
      <c r="O64" s="604"/>
      <c r="P64" s="603"/>
      <c r="Q64" s="604"/>
      <c r="R64" s="603"/>
      <c r="S64" s="604"/>
      <c r="T64" s="603"/>
      <c r="U64" s="604"/>
    </row>
    <row r="65" spans="1:21" ht="14.25" outlineLevel="1">
      <c r="A65" s="280" t="s">
        <v>271</v>
      </c>
      <c r="B65" s="691" t="s">
        <v>105</v>
      </c>
      <c r="C65" s="698" t="s">
        <v>105</v>
      </c>
      <c r="D65" s="691" t="s">
        <v>105</v>
      </c>
      <c r="E65" s="698" t="s">
        <v>105</v>
      </c>
      <c r="F65" s="691" t="s">
        <v>105</v>
      </c>
      <c r="G65" s="698">
        <v>2300</v>
      </c>
      <c r="H65" s="691">
        <v>2500</v>
      </c>
      <c r="I65" s="698">
        <v>2900</v>
      </c>
      <c r="J65" s="698">
        <v>7700</v>
      </c>
      <c r="K65" s="691">
        <v>2600</v>
      </c>
      <c r="L65" s="603"/>
      <c r="M65" s="604"/>
      <c r="N65" s="603"/>
      <c r="O65" s="604"/>
      <c r="P65" s="603"/>
      <c r="Q65" s="604"/>
      <c r="R65" s="603"/>
      <c r="S65" s="604"/>
      <c r="T65" s="603"/>
      <c r="U65" s="604"/>
    </row>
    <row r="66" spans="1:21" ht="12.75" outlineLevel="1">
      <c r="A66" s="280"/>
      <c r="B66" s="290"/>
      <c r="C66" s="699"/>
      <c r="D66" s="674"/>
      <c r="E66" s="292"/>
      <c r="F66" s="674"/>
      <c r="G66" s="292"/>
      <c r="H66" s="675"/>
      <c r="I66" s="287"/>
      <c r="J66" s="287"/>
      <c r="K66" s="696"/>
      <c r="L66" s="603"/>
      <c r="M66" s="604"/>
      <c r="N66" s="603"/>
      <c r="O66" s="604"/>
      <c r="P66" s="603"/>
      <c r="Q66" s="604"/>
      <c r="R66" s="603"/>
      <c r="S66" s="604"/>
      <c r="T66" s="603"/>
      <c r="U66" s="604"/>
    </row>
    <row r="67" spans="1:21" ht="12.75" outlineLevel="1">
      <c r="A67" s="59" t="s">
        <v>223</v>
      </c>
      <c r="B67" s="691">
        <v>74</v>
      </c>
      <c r="C67" s="698">
        <v>97</v>
      </c>
      <c r="D67" s="691" t="s">
        <v>104</v>
      </c>
      <c r="E67" s="698" t="s">
        <v>105</v>
      </c>
      <c r="F67" s="691" t="s">
        <v>105</v>
      </c>
      <c r="G67" s="698" t="s">
        <v>105</v>
      </c>
      <c r="H67" s="691" t="s">
        <v>105</v>
      </c>
      <c r="I67" s="698" t="s">
        <v>105</v>
      </c>
      <c r="J67" s="698" t="s">
        <v>105</v>
      </c>
      <c r="K67" s="691" t="s">
        <v>105</v>
      </c>
      <c r="L67" s="603"/>
      <c r="M67" s="604"/>
      <c r="N67" s="603"/>
      <c r="O67" s="604"/>
      <c r="P67" s="603"/>
      <c r="Q67" s="604"/>
      <c r="R67" s="603"/>
      <c r="S67" s="604"/>
      <c r="T67" s="603"/>
      <c r="U67" s="604"/>
    </row>
    <row r="68" spans="1:21" ht="12.75" outlineLevel="1">
      <c r="A68" s="280"/>
      <c r="B68" s="290"/>
      <c r="C68" s="699"/>
      <c r="D68" s="674"/>
      <c r="E68" s="292"/>
      <c r="F68" s="674"/>
      <c r="G68" s="292"/>
      <c r="H68" s="675"/>
      <c r="I68" s="287"/>
      <c r="J68" s="287"/>
      <c r="K68" s="696"/>
      <c r="L68" s="603"/>
      <c r="M68" s="604"/>
      <c r="N68" s="603"/>
      <c r="O68" s="604"/>
      <c r="P68" s="603"/>
      <c r="Q68" s="604"/>
      <c r="R68" s="603"/>
      <c r="S68" s="604"/>
      <c r="T68" s="603"/>
      <c r="U68" s="604"/>
    </row>
    <row r="69" spans="1:21" ht="12.75" outlineLevel="1">
      <c r="A69" s="280" t="s">
        <v>20</v>
      </c>
      <c r="B69" s="691">
        <v>910</v>
      </c>
      <c r="C69" s="698">
        <v>990</v>
      </c>
      <c r="D69" s="691">
        <v>1100</v>
      </c>
      <c r="E69" s="698">
        <v>980</v>
      </c>
      <c r="F69" s="691">
        <v>1100</v>
      </c>
      <c r="G69" s="698">
        <v>830</v>
      </c>
      <c r="H69" s="691">
        <v>770</v>
      </c>
      <c r="I69" s="698">
        <v>880</v>
      </c>
      <c r="J69" s="698">
        <v>3500</v>
      </c>
      <c r="K69" s="691">
        <v>1000</v>
      </c>
      <c r="L69" s="603"/>
      <c r="M69" s="604"/>
      <c r="N69" s="603"/>
      <c r="O69" s="604"/>
      <c r="P69" s="603"/>
      <c r="Q69" s="604"/>
      <c r="R69" s="603"/>
      <c r="S69" s="604"/>
      <c r="T69" s="603"/>
      <c r="U69" s="604"/>
    </row>
    <row r="70" spans="1:21" ht="12.75" outlineLevel="1">
      <c r="A70" s="280"/>
      <c r="B70" s="290"/>
      <c r="C70" s="699"/>
      <c r="D70" s="675"/>
      <c r="E70" s="287"/>
      <c r="F70" s="675"/>
      <c r="G70" s="287"/>
      <c r="H70" s="675"/>
      <c r="I70" s="287"/>
      <c r="J70" s="287"/>
      <c r="K70" s="696"/>
      <c r="L70" s="603"/>
      <c r="M70" s="604"/>
      <c r="N70" s="603"/>
      <c r="O70" s="604"/>
      <c r="P70" s="603"/>
      <c r="Q70" s="604"/>
      <c r="R70" s="603"/>
      <c r="S70" s="604"/>
      <c r="T70" s="603"/>
      <c r="U70" s="604"/>
    </row>
    <row r="71" spans="1:21" ht="14.25" outlineLevel="1">
      <c r="A71" s="280" t="s">
        <v>272</v>
      </c>
      <c r="B71" s="691" t="s">
        <v>105</v>
      </c>
      <c r="C71" s="698" t="s">
        <v>105</v>
      </c>
      <c r="D71" s="691">
        <v>1700</v>
      </c>
      <c r="E71" s="698">
        <v>2300</v>
      </c>
      <c r="F71" s="691">
        <v>2400</v>
      </c>
      <c r="G71" s="698">
        <v>2900</v>
      </c>
      <c r="H71" s="691">
        <v>3400</v>
      </c>
      <c r="I71" s="698">
        <v>3600</v>
      </c>
      <c r="J71" s="698">
        <v>12300</v>
      </c>
      <c r="K71" s="691">
        <v>2200</v>
      </c>
      <c r="L71" s="603"/>
      <c r="M71" s="604"/>
      <c r="N71" s="603"/>
      <c r="O71" s="604"/>
      <c r="P71" s="603"/>
      <c r="Q71" s="604"/>
      <c r="R71" s="603"/>
      <c r="S71" s="604"/>
      <c r="T71" s="603"/>
      <c r="U71" s="604"/>
    </row>
    <row r="72" spans="1:21" ht="12.75" outlineLevel="1">
      <c r="A72" s="280"/>
      <c r="B72" s="290"/>
      <c r="C72" s="699"/>
      <c r="D72" s="675"/>
      <c r="E72" s="287"/>
      <c r="F72" s="675"/>
      <c r="G72" s="287"/>
      <c r="H72" s="675"/>
      <c r="I72" s="287"/>
      <c r="J72" s="287"/>
      <c r="K72" s="696"/>
      <c r="L72" s="603"/>
      <c r="M72" s="604"/>
      <c r="N72" s="603"/>
      <c r="O72" s="604"/>
      <c r="P72" s="603"/>
      <c r="Q72" s="604"/>
      <c r="R72" s="603"/>
      <c r="S72" s="604"/>
      <c r="T72" s="603"/>
      <c r="U72" s="604"/>
    </row>
    <row r="73" spans="1:21" ht="14.25" outlineLevel="1">
      <c r="A73" s="280" t="s">
        <v>293</v>
      </c>
      <c r="B73" s="691">
        <v>130</v>
      </c>
      <c r="C73" s="698">
        <v>210</v>
      </c>
      <c r="D73" s="691">
        <v>220</v>
      </c>
      <c r="E73" s="698">
        <v>140</v>
      </c>
      <c r="F73" s="691">
        <v>100</v>
      </c>
      <c r="G73" s="698">
        <v>120</v>
      </c>
      <c r="H73" s="691">
        <v>96</v>
      </c>
      <c r="I73" s="698">
        <v>96</v>
      </c>
      <c r="J73" s="698">
        <v>420</v>
      </c>
      <c r="K73" s="691">
        <v>140</v>
      </c>
      <c r="L73" s="603"/>
      <c r="M73" s="604"/>
      <c r="N73" s="603"/>
      <c r="O73" s="604"/>
      <c r="P73" s="603"/>
      <c r="Q73" s="604"/>
      <c r="R73" s="603"/>
      <c r="S73" s="604"/>
      <c r="T73" s="603"/>
      <c r="U73" s="604"/>
    </row>
    <row r="74" spans="1:21" ht="12.75" outlineLevel="1">
      <c r="A74" s="280"/>
      <c r="B74" s="290"/>
      <c r="C74" s="699"/>
      <c r="D74" s="675"/>
      <c r="E74" s="287"/>
      <c r="F74" s="675"/>
      <c r="G74" s="287"/>
      <c r="H74" s="675"/>
      <c r="I74" s="287"/>
      <c r="J74" s="287"/>
      <c r="K74" s="696"/>
      <c r="L74" s="603"/>
      <c r="M74" s="604"/>
      <c r="N74" s="603"/>
      <c r="O74" s="604"/>
      <c r="P74" s="603"/>
      <c r="Q74" s="604"/>
      <c r="R74" s="603"/>
      <c r="S74" s="604"/>
      <c r="T74" s="603"/>
      <c r="U74" s="604"/>
    </row>
    <row r="75" spans="1:21" ht="25.5" outlineLevel="1">
      <c r="A75" s="280" t="s">
        <v>141</v>
      </c>
      <c r="B75" s="691">
        <v>1500</v>
      </c>
      <c r="C75" s="698">
        <v>1400</v>
      </c>
      <c r="D75" s="691">
        <v>930</v>
      </c>
      <c r="E75" s="698">
        <v>1100</v>
      </c>
      <c r="F75" s="691">
        <v>1100</v>
      </c>
      <c r="G75" s="698">
        <v>1200</v>
      </c>
      <c r="H75" s="691">
        <v>1200</v>
      </c>
      <c r="I75" s="698">
        <v>1300</v>
      </c>
      <c r="J75" s="698">
        <v>4900</v>
      </c>
      <c r="K75" s="691">
        <v>1800</v>
      </c>
      <c r="L75" s="603"/>
      <c r="M75" s="604"/>
      <c r="N75" s="603"/>
      <c r="O75" s="604"/>
      <c r="P75" s="603"/>
      <c r="Q75" s="604"/>
      <c r="R75" s="603"/>
      <c r="S75" s="604"/>
      <c r="T75" s="603"/>
      <c r="U75" s="604"/>
    </row>
    <row r="76" spans="1:21" ht="12.75" outlineLevel="1">
      <c r="A76" s="280"/>
      <c r="B76" s="290"/>
      <c r="C76" s="699"/>
      <c r="D76" s="675"/>
      <c r="E76" s="287"/>
      <c r="F76" s="675"/>
      <c r="G76" s="287"/>
      <c r="H76" s="675"/>
      <c r="I76" s="287"/>
      <c r="J76" s="287"/>
      <c r="K76" s="696"/>
      <c r="L76" s="603"/>
      <c r="M76" s="604"/>
      <c r="N76" s="603"/>
      <c r="O76" s="604"/>
      <c r="P76" s="603"/>
      <c r="Q76" s="604"/>
      <c r="R76" s="603"/>
      <c r="S76" s="604"/>
      <c r="T76" s="603"/>
      <c r="U76" s="604"/>
    </row>
    <row r="77" spans="1:21" ht="14.25" outlineLevel="1">
      <c r="A77" s="289" t="s">
        <v>300</v>
      </c>
      <c r="B77" s="691" t="s">
        <v>105</v>
      </c>
      <c r="C77" s="698" t="s">
        <v>105</v>
      </c>
      <c r="D77" s="691" t="s">
        <v>105</v>
      </c>
      <c r="E77" s="698" t="s">
        <v>105</v>
      </c>
      <c r="F77" s="691" t="s">
        <v>105</v>
      </c>
      <c r="G77" s="698" t="s">
        <v>105</v>
      </c>
      <c r="H77" s="691" t="s">
        <v>105</v>
      </c>
      <c r="I77" s="698" t="s">
        <v>105</v>
      </c>
      <c r="J77" s="698" t="s">
        <v>105</v>
      </c>
      <c r="K77" s="691">
        <v>40</v>
      </c>
      <c r="L77" s="603"/>
      <c r="M77" s="604"/>
      <c r="N77" s="603"/>
      <c r="O77" s="604"/>
      <c r="P77" s="603"/>
      <c r="Q77" s="604"/>
      <c r="R77" s="603"/>
      <c r="S77" s="604"/>
      <c r="T77" s="603"/>
      <c r="U77" s="604"/>
    </row>
    <row r="78" spans="1:21" ht="12.75" outlineLevel="1">
      <c r="A78" s="280"/>
      <c r="B78" s="290"/>
      <c r="C78" s="699"/>
      <c r="D78" s="675"/>
      <c r="E78" s="287"/>
      <c r="F78" s="675"/>
      <c r="G78" s="287"/>
      <c r="H78" s="675"/>
      <c r="I78" s="287"/>
      <c r="J78" s="287"/>
      <c r="K78" s="696"/>
      <c r="L78" s="603"/>
      <c r="M78" s="604"/>
      <c r="N78" s="603"/>
      <c r="O78" s="604"/>
      <c r="P78" s="603"/>
      <c r="Q78" s="604"/>
      <c r="R78" s="603"/>
      <c r="S78" s="604"/>
      <c r="T78" s="603"/>
      <c r="U78" s="604"/>
    </row>
    <row r="79" spans="1:21" ht="12.75" outlineLevel="1">
      <c r="A79" s="59" t="s">
        <v>224</v>
      </c>
      <c r="B79" s="691">
        <v>860</v>
      </c>
      <c r="C79" s="698">
        <v>1300</v>
      </c>
      <c r="D79" s="691" t="s">
        <v>105</v>
      </c>
      <c r="E79" s="698" t="s">
        <v>105</v>
      </c>
      <c r="F79" s="691" t="s">
        <v>105</v>
      </c>
      <c r="G79" s="698" t="s">
        <v>105</v>
      </c>
      <c r="H79" s="691" t="s">
        <v>105</v>
      </c>
      <c r="I79" s="698" t="s">
        <v>105</v>
      </c>
      <c r="J79" s="698" t="s">
        <v>105</v>
      </c>
      <c r="K79" s="691" t="s">
        <v>105</v>
      </c>
      <c r="L79" s="603"/>
      <c r="M79" s="604"/>
      <c r="N79" s="603"/>
      <c r="O79" s="604"/>
      <c r="P79" s="603"/>
      <c r="Q79" s="604"/>
      <c r="R79" s="603"/>
      <c r="S79" s="604"/>
      <c r="T79" s="603"/>
      <c r="U79" s="604"/>
    </row>
    <row r="80" spans="1:21" ht="12.75" outlineLevel="1">
      <c r="A80" s="280"/>
      <c r="B80" s="290"/>
      <c r="C80" s="297"/>
      <c r="D80" s="694"/>
      <c r="E80" s="286"/>
      <c r="F80" s="675"/>
      <c r="G80" s="287"/>
      <c r="H80" s="675"/>
      <c r="I80" s="287"/>
      <c r="J80" s="287"/>
      <c r="K80" s="696"/>
      <c r="L80" s="603"/>
      <c r="M80" s="604"/>
      <c r="N80" s="603"/>
      <c r="O80" s="604"/>
      <c r="P80" s="603"/>
      <c r="Q80" s="604"/>
      <c r="R80" s="603"/>
      <c r="S80" s="604"/>
      <c r="T80" s="603"/>
      <c r="U80" s="604"/>
    </row>
    <row r="81" spans="1:21" ht="25.5" outlineLevel="1">
      <c r="A81" s="280" t="s">
        <v>273</v>
      </c>
      <c r="B81" s="691">
        <v>760</v>
      </c>
      <c r="C81" s="698">
        <v>590</v>
      </c>
      <c r="D81" s="691">
        <v>640</v>
      </c>
      <c r="E81" s="698">
        <v>670</v>
      </c>
      <c r="F81" s="691">
        <v>450</v>
      </c>
      <c r="G81" s="698">
        <v>450</v>
      </c>
      <c r="H81" s="691">
        <v>430</v>
      </c>
      <c r="I81" s="698">
        <v>550</v>
      </c>
      <c r="J81" s="698">
        <v>1900</v>
      </c>
      <c r="K81" s="691">
        <v>470</v>
      </c>
      <c r="L81" s="603"/>
      <c r="M81" s="604"/>
      <c r="N81" s="603"/>
      <c r="O81" s="604"/>
      <c r="P81" s="603"/>
      <c r="Q81" s="604"/>
      <c r="R81" s="603"/>
      <c r="S81" s="604"/>
      <c r="T81" s="603"/>
      <c r="U81" s="604"/>
    </row>
    <row r="82" spans="1:11" ht="12.75">
      <c r="A82" s="293"/>
      <c r="B82" s="426"/>
      <c r="C82" s="700"/>
      <c r="D82" s="697"/>
      <c r="E82" s="294"/>
      <c r="F82" s="703"/>
      <c r="G82" s="253"/>
      <c r="H82" s="705"/>
      <c r="I82" s="253"/>
      <c r="J82" s="253"/>
      <c r="K82" s="702"/>
    </row>
    <row r="83" spans="1:11" ht="12.75">
      <c r="A83" s="36"/>
      <c r="B83" s="36"/>
      <c r="C83" s="36"/>
      <c r="D83" s="36"/>
      <c r="E83" s="28"/>
      <c r="H83" s="320"/>
      <c r="I83" s="320"/>
      <c r="K83" s="22" t="s">
        <v>285</v>
      </c>
    </row>
    <row r="84" spans="1:10" ht="47.25" customHeight="1">
      <c r="A84" s="789" t="s">
        <v>235</v>
      </c>
      <c r="B84" s="789"/>
      <c r="C84" s="789"/>
      <c r="D84" s="790"/>
      <c r="E84" s="790"/>
      <c r="F84" s="790"/>
      <c r="G84" s="790"/>
      <c r="H84" s="790"/>
      <c r="I84" s="213"/>
      <c r="J84" s="213"/>
    </row>
    <row r="85" spans="1:10" ht="14.25">
      <c r="A85" s="791" t="s">
        <v>240</v>
      </c>
      <c r="B85" s="791"/>
      <c r="C85" s="791"/>
      <c r="D85" s="791"/>
      <c r="E85" s="791"/>
      <c r="F85" s="791"/>
      <c r="G85" s="791"/>
      <c r="H85" s="791"/>
      <c r="I85" s="213"/>
      <c r="J85" s="213"/>
    </row>
    <row r="86" spans="1:11" ht="14.25">
      <c r="A86" s="792" t="s">
        <v>305</v>
      </c>
      <c r="B86" s="792"/>
      <c r="C86" s="792"/>
      <c r="D86" s="792"/>
      <c r="E86" s="792"/>
      <c r="F86" s="792"/>
      <c r="G86" s="792"/>
      <c r="H86" s="792"/>
      <c r="I86" s="678"/>
      <c r="J86" s="678"/>
      <c r="K86" s="679"/>
    </row>
    <row r="87" spans="1:11" ht="12.75" customHeight="1">
      <c r="A87" s="793" t="s">
        <v>306</v>
      </c>
      <c r="B87" s="793"/>
      <c r="C87" s="793"/>
      <c r="D87" s="793"/>
      <c r="E87" s="793"/>
      <c r="F87" s="793"/>
      <c r="G87" s="793"/>
      <c r="H87" s="793"/>
      <c r="I87" s="794"/>
      <c r="J87" s="794"/>
      <c r="K87" s="794"/>
    </row>
    <row r="88" spans="1:11" ht="12.75">
      <c r="A88" s="794"/>
      <c r="B88" s="794"/>
      <c r="C88" s="794"/>
      <c r="D88" s="794"/>
      <c r="E88" s="794"/>
      <c r="F88" s="794"/>
      <c r="G88" s="794"/>
      <c r="H88" s="794"/>
      <c r="I88" s="794"/>
      <c r="J88" s="794"/>
      <c r="K88" s="794"/>
    </row>
    <row r="89" spans="1:5" ht="12.75">
      <c r="A89" s="7"/>
      <c r="B89" s="7"/>
      <c r="C89" s="7"/>
      <c r="D89" s="7"/>
      <c r="E89" s="7"/>
    </row>
    <row r="90" spans="1:5" ht="12.75">
      <c r="A90" s="438"/>
      <c r="B90" s="440"/>
      <c r="C90" s="7"/>
      <c r="D90" s="7"/>
      <c r="E90" s="7"/>
    </row>
    <row r="91" spans="1:5" ht="12.75">
      <c r="A91" s="439"/>
      <c r="B91" s="440"/>
      <c r="C91" s="7"/>
      <c r="D91" s="7"/>
      <c r="E91" s="7"/>
    </row>
    <row r="92" spans="1:5" ht="12.75">
      <c r="A92" s="468"/>
      <c r="B92" s="7"/>
      <c r="C92" s="7"/>
      <c r="D92" s="7"/>
      <c r="E92" s="7"/>
    </row>
    <row r="93" spans="1:5" ht="12.75">
      <c r="A93" s="7"/>
      <c r="B93" s="7"/>
      <c r="C93" s="7"/>
      <c r="D93" s="7"/>
      <c r="E93" s="7"/>
    </row>
    <row r="94" spans="1:5" ht="45" customHeight="1">
      <c r="A94" s="210"/>
      <c r="B94" s="210"/>
      <c r="C94" s="210"/>
      <c r="D94" s="210"/>
      <c r="E94" s="211"/>
    </row>
    <row r="95" spans="1:5" ht="12.75">
      <c r="A95" s="441"/>
      <c r="B95" s="71"/>
      <c r="C95" s="71"/>
      <c r="D95" s="71"/>
      <c r="E95" s="7"/>
    </row>
    <row r="96" spans="1:11" ht="12.75">
      <c r="A96" s="442"/>
      <c r="B96" s="212"/>
      <c r="C96" s="212"/>
      <c r="D96" s="209"/>
      <c r="E96" s="209"/>
      <c r="F96" s="209"/>
      <c r="G96" s="209"/>
      <c r="H96" s="209"/>
      <c r="I96" s="209"/>
      <c r="J96" s="209"/>
      <c r="K96" s="209"/>
    </row>
    <row r="97" spans="1:11" ht="12.75">
      <c r="A97" s="787"/>
      <c r="B97" s="787"/>
      <c r="C97" s="787"/>
      <c r="D97" s="788"/>
      <c r="E97" s="788"/>
      <c r="F97" s="788"/>
      <c r="G97" s="788"/>
      <c r="H97" s="788"/>
      <c r="I97" s="788"/>
      <c r="J97" s="788"/>
      <c r="K97" s="788"/>
    </row>
    <row r="98" ht="12.75">
      <c r="A98" s="442"/>
    </row>
    <row r="99" ht="12.75">
      <c r="A99" s="442"/>
    </row>
    <row r="100" spans="1:4" ht="12.75">
      <c r="A100" s="442"/>
      <c r="B100" s="40"/>
      <c r="C100" s="40"/>
      <c r="D100" s="40"/>
    </row>
    <row r="101" spans="1:4" ht="12.75">
      <c r="A101" s="40"/>
      <c r="B101" s="40"/>
      <c r="C101" s="40"/>
      <c r="D101" s="40"/>
    </row>
  </sheetData>
  <sheetProtection/>
  <protectedRanges>
    <protectedRange sqref="I2 F2 K83 J5 E83 K6 E3:E4 K2:K4 H83:I83 E6" name="Range1"/>
    <protectedRange sqref="E84:F84" name="Range1_1"/>
    <protectedRange sqref="D86:F86" name="Range1_1_2"/>
  </protectedRanges>
  <mergeCells count="7">
    <mergeCell ref="A1:H1"/>
    <mergeCell ref="F3:J3"/>
    <mergeCell ref="A97:K97"/>
    <mergeCell ref="A84:H84"/>
    <mergeCell ref="A85:H85"/>
    <mergeCell ref="A86:H86"/>
    <mergeCell ref="A87:K88"/>
  </mergeCells>
  <printOptions/>
  <pageMargins left="0.75" right="0.75" top="1" bottom="1" header="0.5" footer="0.5"/>
  <pageSetup horizontalDpi="600" verticalDpi="600" orientation="portrait" pageOrder="overThenDown" paperSize="9" scale="49" r:id="rId1"/>
  <headerFooter alignWithMargins="0">
    <oddFooter>&amp;C&amp;Z&amp;F</oddFooter>
  </headerFooter>
</worksheet>
</file>

<file path=xl/worksheets/sheet10.xml><?xml version="1.0" encoding="utf-8"?>
<worksheet xmlns="http://schemas.openxmlformats.org/spreadsheetml/2006/main" xmlns:r="http://schemas.openxmlformats.org/officeDocument/2006/relationships">
  <dimension ref="A1:CT24"/>
  <sheetViews>
    <sheetView showGridLines="0" view="pageBreakPreview" zoomScale="85" zoomScaleSheetLayoutView="85" zoomScalePageLayoutView="0" workbookViewId="0" topLeftCell="A1">
      <selection activeCell="N12" sqref="N12"/>
    </sheetView>
  </sheetViews>
  <sheetFormatPr defaultColWidth="9.140625" defaultRowHeight="12.75"/>
  <cols>
    <col min="1" max="1" width="15.421875" style="0" customWidth="1"/>
    <col min="2" max="2" width="9.00390625" style="0" customWidth="1"/>
    <col min="3" max="3" width="7.28125" style="0" customWidth="1"/>
    <col min="4" max="4" width="8.8515625" style="0" customWidth="1"/>
    <col min="5" max="5" width="6.7109375" style="0" customWidth="1"/>
    <col min="7" max="7" width="5.7109375" style="0" customWidth="1"/>
    <col min="8" max="8" width="9.7109375" style="0" customWidth="1"/>
    <col min="9" max="9" width="5.7109375" style="0" customWidth="1"/>
    <col min="10" max="10" width="9.7109375" style="0" customWidth="1"/>
    <col min="11" max="11" width="5.7109375" style="0" customWidth="1"/>
    <col min="12" max="12" width="9.7109375" style="0" customWidth="1"/>
    <col min="13" max="13" width="5.7109375" style="0" customWidth="1"/>
    <col min="14" max="14" width="9.7109375" style="0" customWidth="1"/>
    <col min="15" max="15" width="5.7109375" style="0" customWidth="1"/>
    <col min="16" max="16" width="9.7109375" style="0" customWidth="1"/>
    <col min="17" max="17" width="5.7109375" style="0" customWidth="1"/>
    <col min="18" max="18" width="9.7109375" style="0" customWidth="1"/>
    <col min="19" max="19" width="5.7109375" style="0" customWidth="1"/>
    <col min="20" max="20" width="9.7109375" style="0" customWidth="1"/>
    <col min="21" max="21" width="5.7109375" style="0" customWidth="1"/>
    <col min="22" max="22" width="9.7109375" style="0" customWidth="1"/>
    <col min="23" max="23" width="5.7109375" style="0" customWidth="1"/>
    <col min="24" max="24" width="9.7109375" style="0" customWidth="1"/>
    <col min="25" max="25" width="5.7109375" style="0" customWidth="1"/>
    <col min="26" max="26" width="9.7109375" style="0" customWidth="1"/>
    <col min="27" max="27" width="5.7109375" style="0" customWidth="1"/>
    <col min="28" max="28" width="9.7109375" style="0" customWidth="1"/>
    <col min="29" max="29" width="5.7109375" style="0" customWidth="1"/>
    <col min="30" max="30" width="9.7109375" style="0" customWidth="1"/>
    <col min="31" max="31" width="5.7109375" style="0" customWidth="1"/>
    <col min="32" max="32" width="9.7109375" style="0" customWidth="1"/>
    <col min="33" max="33" width="5.7109375" style="0" customWidth="1"/>
    <col min="34" max="34" width="9.7109375" style="0" customWidth="1"/>
    <col min="35" max="35" width="5.7109375" style="0" customWidth="1"/>
    <col min="36" max="36" width="9.7109375" style="0" customWidth="1"/>
    <col min="37" max="37" width="5.7109375" style="0" customWidth="1"/>
    <col min="38" max="38" width="7.28125" style="0" customWidth="1"/>
    <col min="39" max="39" width="7.421875" style="0" customWidth="1"/>
    <col min="40" max="40" width="7.28125" style="0" customWidth="1"/>
    <col min="41" max="41" width="7.7109375" style="0" customWidth="1"/>
    <col min="42" max="56" width="7.421875" style="0" customWidth="1"/>
    <col min="57" max="94" width="6.140625" style="0" hidden="1" customWidth="1"/>
  </cols>
  <sheetData>
    <row r="1" spans="1:7" ht="15">
      <c r="A1" s="1" t="s">
        <v>322</v>
      </c>
      <c r="B1" s="1"/>
      <c r="C1" s="1"/>
      <c r="D1" s="1"/>
      <c r="E1" s="1"/>
      <c r="F1" s="1"/>
      <c r="G1" s="1"/>
    </row>
    <row r="2" spans="1:19" ht="15" customHeight="1">
      <c r="A2" s="1"/>
      <c r="B2" s="1"/>
      <c r="C2" s="1"/>
      <c r="D2" s="1"/>
      <c r="E2" s="1"/>
      <c r="F2" s="1"/>
      <c r="G2" s="1"/>
      <c r="S2" s="3"/>
    </row>
    <row r="3" spans="1:86" ht="49.5" customHeight="1">
      <c r="A3" s="2"/>
      <c r="B3" s="2"/>
      <c r="C3" s="2"/>
      <c r="D3" s="542"/>
      <c r="E3" s="2"/>
      <c r="F3" s="2"/>
      <c r="G3" s="2"/>
      <c r="J3" s="542"/>
      <c r="P3" s="542"/>
      <c r="AA3" s="3"/>
      <c r="AL3" s="3"/>
      <c r="AM3" s="3"/>
      <c r="AN3" s="3"/>
      <c r="AO3" s="3"/>
      <c r="AP3" s="3"/>
      <c r="AQ3" s="3"/>
      <c r="AR3" s="3"/>
      <c r="AS3" s="3"/>
      <c r="AT3" s="3"/>
      <c r="AU3" s="3"/>
      <c r="AV3" s="3"/>
      <c r="AX3" s="3"/>
      <c r="AY3" s="3"/>
      <c r="AZ3" s="3"/>
      <c r="BA3" s="3"/>
      <c r="BB3" s="3"/>
      <c r="BC3" s="3" t="s">
        <v>167</v>
      </c>
      <c r="BD3" s="3"/>
      <c r="BE3" s="895" t="e">
        <f>'Table 1.2e'!#REF!</f>
        <v>#REF!</v>
      </c>
      <c r="BF3" s="896"/>
      <c r="BG3" s="896"/>
      <c r="BH3" s="896"/>
      <c r="BI3" s="896"/>
      <c r="BJ3" s="897"/>
      <c r="BK3" s="895" t="e">
        <f>'Table 1.2e'!#REF!</f>
        <v>#REF!</v>
      </c>
      <c r="BL3" s="896"/>
      <c r="BM3" s="896"/>
      <c r="BN3" s="896"/>
      <c r="BO3" s="896"/>
      <c r="BP3" s="897"/>
      <c r="BQ3" s="895" t="e">
        <f>'Table 1.2e'!#REF!</f>
        <v>#REF!</v>
      </c>
      <c r="BR3" s="896"/>
      <c r="BS3" s="896"/>
      <c r="BT3" s="896"/>
      <c r="BU3" s="896"/>
      <c r="BV3" s="897"/>
      <c r="BW3" s="895" t="e">
        <f>'Table 1.2e'!#REF!</f>
        <v>#REF!</v>
      </c>
      <c r="BX3" s="896"/>
      <c r="BY3" s="896"/>
      <c r="BZ3" s="896"/>
      <c r="CA3" s="896"/>
      <c r="CB3" s="897"/>
      <c r="CC3" s="895" t="e">
        <f>'Table 1.2e'!#REF!</f>
        <v>#REF!</v>
      </c>
      <c r="CD3" s="896"/>
      <c r="CE3" s="896"/>
      <c r="CF3" s="896"/>
      <c r="CG3" s="896"/>
      <c r="CH3" s="897"/>
    </row>
    <row r="4" spans="1:98" ht="13.5" customHeight="1">
      <c r="A4" s="47"/>
      <c r="B4" s="878" t="s">
        <v>103</v>
      </c>
      <c r="C4" s="825"/>
      <c r="D4" s="825"/>
      <c r="E4" s="825"/>
      <c r="F4" s="825"/>
      <c r="G4" s="826"/>
      <c r="H4" s="878" t="s">
        <v>27</v>
      </c>
      <c r="I4" s="825"/>
      <c r="J4" s="825"/>
      <c r="K4" s="825"/>
      <c r="L4" s="825"/>
      <c r="M4" s="826"/>
      <c r="N4" s="878" t="s">
        <v>102</v>
      </c>
      <c r="O4" s="825"/>
      <c r="P4" s="825"/>
      <c r="Q4" s="825"/>
      <c r="R4" s="825"/>
      <c r="S4" s="826"/>
      <c r="T4" s="878" t="s">
        <v>172</v>
      </c>
      <c r="U4" s="825"/>
      <c r="V4" s="825"/>
      <c r="W4" s="825"/>
      <c r="X4" s="825"/>
      <c r="Y4" s="825"/>
      <c r="Z4" s="785"/>
      <c r="AA4" s="785"/>
      <c r="AB4" s="785"/>
      <c r="AC4" s="785"/>
      <c r="AD4" s="785"/>
      <c r="AE4" s="785"/>
      <c r="AF4" s="785"/>
      <c r="AG4" s="785"/>
      <c r="AH4" s="785"/>
      <c r="AI4" s="785"/>
      <c r="AJ4" s="785"/>
      <c r="AK4" s="785"/>
      <c r="AL4" s="785"/>
      <c r="AM4" s="785"/>
      <c r="AN4" s="785"/>
      <c r="AO4" s="785"/>
      <c r="AP4" s="785"/>
      <c r="AQ4" s="785"/>
      <c r="AR4" s="785"/>
      <c r="AS4" s="785"/>
      <c r="AT4" s="785"/>
      <c r="AU4" s="785"/>
      <c r="AV4" s="785"/>
      <c r="AW4" s="786"/>
      <c r="AX4" s="878" t="s">
        <v>286</v>
      </c>
      <c r="AY4" s="898"/>
      <c r="AZ4" s="898"/>
      <c r="BA4" s="898"/>
      <c r="BB4" s="898"/>
      <c r="BC4" s="899"/>
      <c r="BD4" s="308"/>
      <c r="BE4" s="895" t="str">
        <f>T4</f>
        <v>2011-12</v>
      </c>
      <c r="BF4" s="896"/>
      <c r="BG4" s="896"/>
      <c r="BH4" s="896"/>
      <c r="BI4" s="896"/>
      <c r="BJ4" s="897"/>
      <c r="BK4" s="895" t="s">
        <v>172</v>
      </c>
      <c r="BL4" s="896"/>
      <c r="BM4" s="896"/>
      <c r="BN4" s="896"/>
      <c r="BO4" s="896"/>
      <c r="BP4" s="897"/>
      <c r="BQ4" s="895" t="s">
        <v>172</v>
      </c>
      <c r="BR4" s="896"/>
      <c r="BS4" s="896"/>
      <c r="BT4" s="896"/>
      <c r="BU4" s="896"/>
      <c r="BV4" s="897"/>
      <c r="BW4" s="895" t="s">
        <v>172</v>
      </c>
      <c r="BX4" s="896"/>
      <c r="BY4" s="896"/>
      <c r="BZ4" s="896"/>
      <c r="CA4" s="896"/>
      <c r="CB4" s="897"/>
      <c r="CC4" s="895" t="s">
        <v>172</v>
      </c>
      <c r="CD4" s="896"/>
      <c r="CE4" s="896"/>
      <c r="CF4" s="896"/>
      <c r="CG4" s="896"/>
      <c r="CH4" s="897"/>
      <c r="CI4" s="309"/>
      <c r="CJ4" s="309"/>
      <c r="CK4" s="309"/>
      <c r="CL4" s="309"/>
      <c r="CM4" s="309"/>
      <c r="CN4" s="309"/>
      <c r="CO4" s="310"/>
      <c r="CP4" s="310"/>
      <c r="CQ4" s="310"/>
      <c r="CR4" s="310"/>
      <c r="CS4" s="310"/>
      <c r="CT4" s="310"/>
    </row>
    <row r="5" spans="1:98" ht="13.5" customHeight="1">
      <c r="A5" s="137"/>
      <c r="B5" s="879" t="s">
        <v>2</v>
      </c>
      <c r="C5" s="880"/>
      <c r="D5" s="880"/>
      <c r="E5" s="880"/>
      <c r="F5" s="880"/>
      <c r="G5" s="881"/>
      <c r="H5" s="879" t="s">
        <v>2</v>
      </c>
      <c r="I5" s="880"/>
      <c r="J5" s="880"/>
      <c r="K5" s="880"/>
      <c r="L5" s="880"/>
      <c r="M5" s="881"/>
      <c r="N5" s="879" t="s">
        <v>2</v>
      </c>
      <c r="O5" s="880"/>
      <c r="P5" s="880"/>
      <c r="Q5" s="880"/>
      <c r="R5" s="880"/>
      <c r="S5" s="881"/>
      <c r="T5" s="879" t="s">
        <v>2</v>
      </c>
      <c r="U5" s="880"/>
      <c r="V5" s="880"/>
      <c r="W5" s="880"/>
      <c r="X5" s="880"/>
      <c r="Y5" s="885"/>
      <c r="Z5" s="879" t="s">
        <v>290</v>
      </c>
      <c r="AA5" s="880"/>
      <c r="AB5" s="880"/>
      <c r="AC5" s="880"/>
      <c r="AD5" s="880"/>
      <c r="AE5" s="885"/>
      <c r="AF5" s="879" t="s">
        <v>145</v>
      </c>
      <c r="AG5" s="880"/>
      <c r="AH5" s="880"/>
      <c r="AI5" s="880"/>
      <c r="AJ5" s="880"/>
      <c r="AK5" s="885"/>
      <c r="AL5" s="879" t="s">
        <v>23</v>
      </c>
      <c r="AM5" s="880"/>
      <c r="AN5" s="880"/>
      <c r="AO5" s="880"/>
      <c r="AP5" s="880"/>
      <c r="AQ5" s="885"/>
      <c r="AR5" s="879" t="s">
        <v>144</v>
      </c>
      <c r="AS5" s="880"/>
      <c r="AT5" s="880"/>
      <c r="AU5" s="880"/>
      <c r="AV5" s="880"/>
      <c r="AW5" s="885"/>
      <c r="AX5" s="878" t="s">
        <v>2</v>
      </c>
      <c r="AY5" s="900"/>
      <c r="AZ5" s="900"/>
      <c r="BA5" s="900"/>
      <c r="BB5" s="900"/>
      <c r="BC5" s="901"/>
      <c r="BD5" s="528"/>
      <c r="BE5" s="879" t="s">
        <v>2</v>
      </c>
      <c r="BF5" s="880"/>
      <c r="BG5" s="880"/>
      <c r="BH5" s="880"/>
      <c r="BI5" s="880"/>
      <c r="BJ5" s="885"/>
      <c r="BK5" s="879" t="s">
        <v>3</v>
      </c>
      <c r="BL5" s="880"/>
      <c r="BM5" s="880"/>
      <c r="BN5" s="880"/>
      <c r="BO5" s="880"/>
      <c r="BP5" s="885"/>
      <c r="BQ5" s="879" t="s">
        <v>1</v>
      </c>
      <c r="BR5" s="880"/>
      <c r="BS5" s="880"/>
      <c r="BT5" s="880"/>
      <c r="BU5" s="880"/>
      <c r="BV5" s="885"/>
      <c r="BW5" s="879" t="s">
        <v>23</v>
      </c>
      <c r="BX5" s="880"/>
      <c r="BY5" s="880"/>
      <c r="BZ5" s="880"/>
      <c r="CA5" s="880"/>
      <c r="CB5" s="885"/>
      <c r="CC5" s="879" t="s">
        <v>144</v>
      </c>
      <c r="CD5" s="880"/>
      <c r="CE5" s="880"/>
      <c r="CF5" s="880"/>
      <c r="CG5" s="880"/>
      <c r="CH5" s="885"/>
      <c r="CI5" s="309"/>
      <c r="CJ5" s="309"/>
      <c r="CK5" s="309"/>
      <c r="CL5" s="309"/>
      <c r="CM5" s="309"/>
      <c r="CN5" s="311"/>
      <c r="CO5" s="893"/>
      <c r="CP5" s="893"/>
      <c r="CQ5" s="893"/>
      <c r="CR5" s="893"/>
      <c r="CS5" s="893"/>
      <c r="CT5" s="894"/>
    </row>
    <row r="6" spans="1:98" ht="12.75">
      <c r="A6" s="137"/>
      <c r="B6" s="882" t="s">
        <v>130</v>
      </c>
      <c r="C6" s="883"/>
      <c r="D6" s="882" t="s">
        <v>131</v>
      </c>
      <c r="E6" s="883"/>
      <c r="F6" s="882" t="s">
        <v>132</v>
      </c>
      <c r="G6" s="884"/>
      <c r="H6" s="882" t="s">
        <v>130</v>
      </c>
      <c r="I6" s="883"/>
      <c r="J6" s="882" t="s">
        <v>131</v>
      </c>
      <c r="K6" s="883"/>
      <c r="L6" s="882" t="s">
        <v>132</v>
      </c>
      <c r="M6" s="884"/>
      <c r="N6" s="882" t="s">
        <v>130</v>
      </c>
      <c r="O6" s="883"/>
      <c r="P6" s="882" t="s">
        <v>131</v>
      </c>
      <c r="Q6" s="883"/>
      <c r="R6" s="882" t="s">
        <v>132</v>
      </c>
      <c r="S6" s="884"/>
      <c r="T6" s="888" t="s">
        <v>130</v>
      </c>
      <c r="U6" s="889"/>
      <c r="V6" s="888" t="s">
        <v>131</v>
      </c>
      <c r="W6" s="889"/>
      <c r="X6" s="888" t="s">
        <v>132</v>
      </c>
      <c r="Y6" s="890"/>
      <c r="Z6" s="888" t="s">
        <v>130</v>
      </c>
      <c r="AA6" s="889"/>
      <c r="AB6" s="888" t="s">
        <v>131</v>
      </c>
      <c r="AC6" s="889"/>
      <c r="AD6" s="888" t="s">
        <v>132</v>
      </c>
      <c r="AE6" s="890"/>
      <c r="AF6" s="888" t="s">
        <v>130</v>
      </c>
      <c r="AG6" s="889"/>
      <c r="AH6" s="888" t="s">
        <v>131</v>
      </c>
      <c r="AI6" s="889"/>
      <c r="AJ6" s="888" t="s">
        <v>132</v>
      </c>
      <c r="AK6" s="890"/>
      <c r="AL6" s="888" t="s">
        <v>130</v>
      </c>
      <c r="AM6" s="889"/>
      <c r="AN6" s="888" t="s">
        <v>131</v>
      </c>
      <c r="AO6" s="889"/>
      <c r="AP6" s="888" t="s">
        <v>132</v>
      </c>
      <c r="AQ6" s="890"/>
      <c r="AR6" s="888" t="s">
        <v>130</v>
      </c>
      <c r="AS6" s="889"/>
      <c r="AT6" s="888" t="s">
        <v>131</v>
      </c>
      <c r="AU6" s="889"/>
      <c r="AV6" s="888" t="s">
        <v>132</v>
      </c>
      <c r="AW6" s="890"/>
      <c r="AX6" s="886" t="s">
        <v>130</v>
      </c>
      <c r="AY6" s="887"/>
      <c r="AZ6" s="886" t="s">
        <v>131</v>
      </c>
      <c r="BA6" s="887"/>
      <c r="BB6" s="886" t="s">
        <v>132</v>
      </c>
      <c r="BC6" s="891"/>
      <c r="BD6" s="529"/>
      <c r="BE6" s="882" t="s">
        <v>130</v>
      </c>
      <c r="BF6" s="883"/>
      <c r="BG6" s="882" t="s">
        <v>131</v>
      </c>
      <c r="BH6" s="883"/>
      <c r="BI6" s="882" t="s">
        <v>132</v>
      </c>
      <c r="BJ6" s="884"/>
      <c r="BK6" s="882" t="s">
        <v>130</v>
      </c>
      <c r="BL6" s="883"/>
      <c r="BM6" s="882" t="s">
        <v>131</v>
      </c>
      <c r="BN6" s="883"/>
      <c r="BO6" s="882" t="s">
        <v>132</v>
      </c>
      <c r="BP6" s="884"/>
      <c r="BQ6" s="882" t="s">
        <v>130</v>
      </c>
      <c r="BR6" s="883"/>
      <c r="BS6" s="882" t="s">
        <v>131</v>
      </c>
      <c r="BT6" s="883"/>
      <c r="BU6" s="882" t="s">
        <v>132</v>
      </c>
      <c r="BV6" s="884"/>
      <c r="BW6" s="882" t="s">
        <v>130</v>
      </c>
      <c r="BX6" s="883"/>
      <c r="BY6" s="882" t="s">
        <v>131</v>
      </c>
      <c r="BZ6" s="883"/>
      <c r="CA6" s="882" t="s">
        <v>132</v>
      </c>
      <c r="CB6" s="884"/>
      <c r="CC6" s="882" t="s">
        <v>130</v>
      </c>
      <c r="CD6" s="883"/>
      <c r="CE6" s="882" t="s">
        <v>131</v>
      </c>
      <c r="CF6" s="883"/>
      <c r="CG6" s="882" t="s">
        <v>132</v>
      </c>
      <c r="CH6" s="884"/>
      <c r="CI6" s="199"/>
      <c r="CJ6" s="312" t="e">
        <f>'Table 1.1b'!#REF!</f>
        <v>#REF!</v>
      </c>
      <c r="CL6" s="312" t="e">
        <f>'Table 1.1b'!#REF!</f>
        <v>#REF!</v>
      </c>
      <c r="CM6" s="199"/>
      <c r="CN6" s="312" t="e">
        <f>'Table 1.1b'!#REF!</f>
        <v>#REF!</v>
      </c>
      <c r="CO6" s="892"/>
      <c r="CP6" s="892"/>
      <c r="CQ6" s="892"/>
      <c r="CR6" s="892"/>
      <c r="CS6" s="892"/>
      <c r="CT6" s="892"/>
    </row>
    <row r="7" spans="1:98" ht="13.5" customHeight="1">
      <c r="A7" s="137"/>
      <c r="B7" s="138" t="s">
        <v>135</v>
      </c>
      <c r="C7" s="139" t="s">
        <v>136</v>
      </c>
      <c r="D7" s="138" t="s">
        <v>135</v>
      </c>
      <c r="E7" s="139" t="s">
        <v>136</v>
      </c>
      <c r="F7" s="138" t="s">
        <v>135</v>
      </c>
      <c r="G7" s="140" t="s">
        <v>136</v>
      </c>
      <c r="H7" s="138" t="s">
        <v>135</v>
      </c>
      <c r="I7" s="139" t="s">
        <v>136</v>
      </c>
      <c r="J7" s="138" t="s">
        <v>135</v>
      </c>
      <c r="K7" s="139" t="s">
        <v>136</v>
      </c>
      <c r="L7" s="138" t="s">
        <v>135</v>
      </c>
      <c r="M7" s="140" t="s">
        <v>136</v>
      </c>
      <c r="N7" s="138" t="s">
        <v>135</v>
      </c>
      <c r="O7" s="139" t="s">
        <v>136</v>
      </c>
      <c r="P7" s="138" t="s">
        <v>135</v>
      </c>
      <c r="Q7" s="139" t="s">
        <v>136</v>
      </c>
      <c r="R7" s="138" t="s">
        <v>135</v>
      </c>
      <c r="S7" s="140" t="s">
        <v>136</v>
      </c>
      <c r="T7" s="375" t="s">
        <v>135</v>
      </c>
      <c r="U7" s="376" t="s">
        <v>136</v>
      </c>
      <c r="V7" s="375" t="s">
        <v>135</v>
      </c>
      <c r="W7" s="376" t="s">
        <v>136</v>
      </c>
      <c r="X7" s="375" t="s">
        <v>135</v>
      </c>
      <c r="Y7" s="377" t="s">
        <v>136</v>
      </c>
      <c r="Z7" s="375" t="s">
        <v>135</v>
      </c>
      <c r="AA7" s="376" t="s">
        <v>136</v>
      </c>
      <c r="AB7" s="375" t="s">
        <v>135</v>
      </c>
      <c r="AC7" s="376" t="s">
        <v>136</v>
      </c>
      <c r="AD7" s="375" t="s">
        <v>135</v>
      </c>
      <c r="AE7" s="377" t="s">
        <v>136</v>
      </c>
      <c r="AF7" s="375" t="s">
        <v>135</v>
      </c>
      <c r="AG7" s="376" t="s">
        <v>136</v>
      </c>
      <c r="AH7" s="375" t="s">
        <v>135</v>
      </c>
      <c r="AI7" s="376" t="s">
        <v>136</v>
      </c>
      <c r="AJ7" s="375" t="s">
        <v>135</v>
      </c>
      <c r="AK7" s="377" t="s">
        <v>136</v>
      </c>
      <c r="AL7" s="375" t="s">
        <v>135</v>
      </c>
      <c r="AM7" s="376" t="s">
        <v>136</v>
      </c>
      <c r="AN7" s="375" t="s">
        <v>135</v>
      </c>
      <c r="AO7" s="376" t="s">
        <v>136</v>
      </c>
      <c r="AP7" s="375" t="s">
        <v>135</v>
      </c>
      <c r="AQ7" s="377" t="s">
        <v>136</v>
      </c>
      <c r="AR7" s="375" t="s">
        <v>135</v>
      </c>
      <c r="AS7" s="376" t="s">
        <v>136</v>
      </c>
      <c r="AT7" s="375" t="s">
        <v>135</v>
      </c>
      <c r="AU7" s="376" t="s">
        <v>136</v>
      </c>
      <c r="AV7" s="375" t="s">
        <v>135</v>
      </c>
      <c r="AW7" s="377" t="s">
        <v>136</v>
      </c>
      <c r="AX7" s="656" t="s">
        <v>135</v>
      </c>
      <c r="AY7" s="657" t="s">
        <v>136</v>
      </c>
      <c r="AZ7" s="656" t="s">
        <v>135</v>
      </c>
      <c r="BA7" s="657" t="s">
        <v>136</v>
      </c>
      <c r="BB7" s="656" t="s">
        <v>135</v>
      </c>
      <c r="BC7" s="658" t="s">
        <v>136</v>
      </c>
      <c r="BD7" s="529"/>
      <c r="BE7" s="200" t="s">
        <v>135</v>
      </c>
      <c r="BF7" s="201" t="s">
        <v>136</v>
      </c>
      <c r="BG7" s="200" t="s">
        <v>135</v>
      </c>
      <c r="BH7" s="201" t="s">
        <v>136</v>
      </c>
      <c r="BI7" s="200" t="s">
        <v>135</v>
      </c>
      <c r="BJ7" s="202" t="s">
        <v>136</v>
      </c>
      <c r="BK7" s="200" t="s">
        <v>135</v>
      </c>
      <c r="BL7" s="201" t="s">
        <v>136</v>
      </c>
      <c r="BM7" s="200" t="s">
        <v>135</v>
      </c>
      <c r="BN7" s="201" t="s">
        <v>136</v>
      </c>
      <c r="BO7" s="200" t="s">
        <v>135</v>
      </c>
      <c r="BP7" s="202" t="s">
        <v>136</v>
      </c>
      <c r="BQ7" s="200" t="s">
        <v>135</v>
      </c>
      <c r="BR7" s="201" t="s">
        <v>136</v>
      </c>
      <c r="BS7" s="200" t="s">
        <v>135</v>
      </c>
      <c r="BT7" s="201" t="s">
        <v>136</v>
      </c>
      <c r="BU7" s="200" t="s">
        <v>135</v>
      </c>
      <c r="BV7" s="202" t="s">
        <v>136</v>
      </c>
      <c r="BW7" s="200" t="s">
        <v>135</v>
      </c>
      <c r="BX7" s="201" t="s">
        <v>136</v>
      </c>
      <c r="BY7" s="200" t="s">
        <v>135</v>
      </c>
      <c r="BZ7" s="201" t="s">
        <v>136</v>
      </c>
      <c r="CA7" s="200" t="s">
        <v>135</v>
      </c>
      <c r="CB7" s="202" t="s">
        <v>136</v>
      </c>
      <c r="CC7" s="200" t="s">
        <v>135</v>
      </c>
      <c r="CD7" s="201" t="s">
        <v>136</v>
      </c>
      <c r="CE7" s="200" t="s">
        <v>135</v>
      </c>
      <c r="CF7" s="201" t="s">
        <v>136</v>
      </c>
      <c r="CG7" s="200" t="s">
        <v>135</v>
      </c>
      <c r="CH7" s="202" t="s">
        <v>136</v>
      </c>
      <c r="CI7" s="199"/>
      <c r="CJ7" s="319"/>
      <c r="CL7" s="319"/>
      <c r="CM7" s="199"/>
      <c r="CN7" s="319"/>
      <c r="CO7" s="199"/>
      <c r="CP7" s="199"/>
      <c r="CQ7" s="199"/>
      <c r="CR7" s="199"/>
      <c r="CS7" s="199"/>
      <c r="CT7" s="199"/>
    </row>
    <row r="8" spans="1:98" ht="72.75" customHeight="1">
      <c r="A8" s="378" t="s">
        <v>163</v>
      </c>
      <c r="B8" s="714">
        <v>11600</v>
      </c>
      <c r="C8" s="587">
        <v>31</v>
      </c>
      <c r="D8" s="714">
        <v>22400</v>
      </c>
      <c r="E8" s="587">
        <v>60</v>
      </c>
      <c r="F8" s="714">
        <v>3500</v>
      </c>
      <c r="G8" s="587">
        <v>9</v>
      </c>
      <c r="H8" s="714">
        <v>17500</v>
      </c>
      <c r="I8" s="573">
        <v>38</v>
      </c>
      <c r="J8" s="714">
        <v>25400</v>
      </c>
      <c r="K8" s="573">
        <v>55</v>
      </c>
      <c r="L8" s="714">
        <v>3400</v>
      </c>
      <c r="M8" s="573">
        <v>7</v>
      </c>
      <c r="N8" s="714">
        <v>15500</v>
      </c>
      <c r="O8" s="576">
        <v>42</v>
      </c>
      <c r="P8" s="714">
        <v>17900</v>
      </c>
      <c r="Q8" s="576">
        <v>48</v>
      </c>
      <c r="R8" s="714">
        <v>3800</v>
      </c>
      <c r="S8" s="576">
        <v>10</v>
      </c>
      <c r="T8" s="714">
        <v>13000</v>
      </c>
      <c r="U8" s="578">
        <v>39</v>
      </c>
      <c r="V8" s="714">
        <v>14800</v>
      </c>
      <c r="W8" s="576">
        <v>44</v>
      </c>
      <c r="X8" s="714">
        <v>5800</v>
      </c>
      <c r="Y8" s="578">
        <v>17</v>
      </c>
      <c r="Z8" s="714">
        <v>11400</v>
      </c>
      <c r="AA8" s="578">
        <v>35</v>
      </c>
      <c r="AB8" s="714">
        <v>14400</v>
      </c>
      <c r="AC8" s="576">
        <v>44</v>
      </c>
      <c r="AD8" s="714">
        <v>7000</v>
      </c>
      <c r="AE8" s="576">
        <v>21</v>
      </c>
      <c r="AF8" s="714">
        <v>11000</v>
      </c>
      <c r="AG8" s="578">
        <v>36</v>
      </c>
      <c r="AH8" s="714">
        <v>13000</v>
      </c>
      <c r="AI8" s="578">
        <v>42</v>
      </c>
      <c r="AJ8" s="714">
        <v>6600</v>
      </c>
      <c r="AK8" s="576">
        <v>22</v>
      </c>
      <c r="AL8" s="714">
        <v>10100</v>
      </c>
      <c r="AM8" s="578">
        <v>35</v>
      </c>
      <c r="AN8" s="714">
        <v>13100</v>
      </c>
      <c r="AO8" s="578">
        <v>46</v>
      </c>
      <c r="AP8" s="714">
        <v>5200</v>
      </c>
      <c r="AQ8" s="576">
        <v>18</v>
      </c>
      <c r="AR8" s="714">
        <v>45400</v>
      </c>
      <c r="AS8" s="578">
        <v>36</v>
      </c>
      <c r="AT8" s="714">
        <v>55300</v>
      </c>
      <c r="AU8" s="578">
        <v>44</v>
      </c>
      <c r="AV8" s="714">
        <v>24600</v>
      </c>
      <c r="AW8" s="576">
        <v>20</v>
      </c>
      <c r="AX8" s="714">
        <v>7800</v>
      </c>
      <c r="AY8" s="659">
        <v>35</v>
      </c>
      <c r="AZ8" s="714">
        <v>10900</v>
      </c>
      <c r="BA8" s="659">
        <v>49</v>
      </c>
      <c r="BB8" s="714">
        <v>3700</v>
      </c>
      <c r="BC8" s="659">
        <v>16</v>
      </c>
      <c r="BD8" s="188"/>
      <c r="BE8" s="189" t="e">
        <f aca="true" t="shared" si="0" ref="BE8:BE13">IF(T8="",T8,IF(T8=0,T8,IF(T8&lt;5,"-",IF(T8=".",T8,IF(T8="..",T8,MROUND(T8,$CJ8))))))</f>
        <v>#REF!</v>
      </c>
      <c r="BF8" s="190">
        <f aca="true" t="shared" si="1" ref="BF8:BF13">U8</f>
        <v>39</v>
      </c>
      <c r="BG8" s="189" t="e">
        <f aca="true" t="shared" si="2" ref="BG8:BG13">IF(V8="",V8,IF(V8=0,V8,IF(V8&lt;5,"-",IF(V8=".",V8,IF(V8="..",V8,MROUND(V8,$CL8))))))</f>
        <v>#REF!</v>
      </c>
      <c r="BH8" s="190">
        <f aca="true" t="shared" si="3" ref="BH8:BH13">W8</f>
        <v>44</v>
      </c>
      <c r="BI8" s="189" t="e">
        <f aca="true" t="shared" si="4" ref="BI8:BI13">IF(X8="",X8,IF(X8=0,X8,IF(X8&lt;5,"-",IF(X8=".",X8,IF(X8="..",X8,MROUND(X8,$CN8))))))</f>
        <v>#REF!</v>
      </c>
      <c r="BJ8" s="190">
        <f aca="true" t="shared" si="5" ref="BJ8:BJ13">Y8</f>
        <v>17</v>
      </c>
      <c r="BK8" s="189" t="e">
        <f aca="true" t="shared" si="6" ref="BK8:BK13">IF(Z8="",Z8,IF(Z8=0,Z8,IF(Z8&lt;5,"-",IF(Z8=".",Z8,IF(Z8="..",Z8,MROUND(Z8,$CJ8))))))</f>
        <v>#REF!</v>
      </c>
      <c r="BL8" s="190">
        <f aca="true" t="shared" si="7" ref="BL8:BL13">AA8</f>
        <v>35</v>
      </c>
      <c r="BM8" s="189" t="e">
        <f aca="true" t="shared" si="8" ref="BM8:BM13">IF(AB8="",AB8,IF(AB8=0,AB8,IF(AB8&lt;5,"-",IF(AB8=".",AB8,IF(AB8="..",AB8,MROUND(AB8,$CL8))))))</f>
        <v>#REF!</v>
      </c>
      <c r="BN8" s="190">
        <f aca="true" t="shared" si="9" ref="BN8:BN13">AC8</f>
        <v>44</v>
      </c>
      <c r="BO8" s="189" t="e">
        <f aca="true" t="shared" si="10" ref="BO8:BO13">IF(AD8="",AD8,IF(AD8=0,AD8,IF(AD8&lt;5,"-",IF(AD8=".",AD8,IF(AD8="..",AD8,MROUND(AD8,$CN8))))))</f>
        <v>#REF!</v>
      </c>
      <c r="BP8" s="191">
        <f aca="true" t="shared" si="11" ref="BP8:BP13">AE8</f>
        <v>21</v>
      </c>
      <c r="BQ8" s="189" t="e">
        <f aca="true" t="shared" si="12" ref="BQ8:BQ13">IF(AF8="",AF8,IF(AF8=0,AF8,IF(AF8&lt;5,"-",IF(AF8=".",AF8,IF(AF8="..",AF8,MROUND(AF8,$CJ8))))))</f>
        <v>#REF!</v>
      </c>
      <c r="BR8" s="190">
        <f aca="true" t="shared" si="13" ref="BR8:BR13">AG8</f>
        <v>36</v>
      </c>
      <c r="BS8" s="189" t="e">
        <f aca="true" t="shared" si="14" ref="BS8:BS13">IF(AH8="",AH8,IF(AH8=0,AH8,IF(AH8&lt;5,"-",IF(AH8=".",AH8,IF(AH8="..",AH8,MROUND(AH8,$CL8))))))</f>
        <v>#REF!</v>
      </c>
      <c r="BT8" s="190">
        <f aca="true" t="shared" si="15" ref="BT8:BT13">AI8</f>
        <v>42</v>
      </c>
      <c r="BU8" s="189" t="e">
        <f aca="true" t="shared" si="16" ref="BU8:BU13">IF(AJ8="",AJ8,IF(AJ8=0,AJ8,IF(AJ8&lt;5,"-",IF(AJ8=".",AJ8,IF(AJ8="..",AJ8,MROUND(AJ8,$CN8))))))</f>
        <v>#REF!</v>
      </c>
      <c r="BV8" s="191">
        <f aca="true" t="shared" si="17" ref="BV8:BV13">AK8</f>
        <v>22</v>
      </c>
      <c r="BW8" s="189" t="e">
        <f aca="true" t="shared" si="18" ref="BW8:BW13">IF(AL8="",AL8,IF(AL8=0,AL8,IF(AL8&lt;5,"-",IF(AL8=".",AL8,IF(AL8="..",AL8,MROUND(AL8,$CJ8))))))</f>
        <v>#REF!</v>
      </c>
      <c r="BX8" s="190">
        <f aca="true" t="shared" si="19" ref="BX8:BX13">AM8</f>
        <v>35</v>
      </c>
      <c r="BY8" s="189" t="e">
        <f aca="true" t="shared" si="20" ref="BY8:BY13">IF(AN8="",AN8,IF(AN8=0,AN8,IF(AN8&lt;5,"-",IF(AN8=".",AN8,IF(AN8="..",AN8,MROUND(AN8,$CL8))))))</f>
        <v>#REF!</v>
      </c>
      <c r="BZ8" s="190">
        <f aca="true" t="shared" si="21" ref="BZ8:BZ13">AO8</f>
        <v>46</v>
      </c>
      <c r="CA8" s="189" t="e">
        <f aca="true" t="shared" si="22" ref="CA8:CA13">IF(AP8="",AP8,IF(AP8=0,AP8,IF(AP8&lt;5,"-",IF(AP8=".",AP8,IF(AP8="..",AP8,MROUND(AP8,$CN8))))))</f>
        <v>#REF!</v>
      </c>
      <c r="CB8" s="191">
        <f aca="true" t="shared" si="23" ref="CB8:CB13">AQ8</f>
        <v>18</v>
      </c>
      <c r="CC8" s="189" t="e">
        <f aca="true" t="shared" si="24" ref="CC8:CC13">IF(AR8="",AR8,IF(AR8=0,AR8,IF(AR8&lt;5,"-",IF(AR8=".",AR8,IF(AR8="..",AR8,MROUND(AR8,$CJ8))))))</f>
        <v>#REF!</v>
      </c>
      <c r="CD8" s="190">
        <f aca="true" t="shared" si="25" ref="CD8:CD13">AS8</f>
        <v>36</v>
      </c>
      <c r="CE8" s="189" t="e">
        <f aca="true" t="shared" si="26" ref="CE8:CE13">IF(AT8="",AT8,IF(AT8=0,AT8,IF(AT8&lt;5,"-",IF(AT8=".",AT8,IF(AT8="..",AT8,MROUND(AT8,$CL8))))))</f>
        <v>#REF!</v>
      </c>
      <c r="CF8" s="190">
        <f aca="true" t="shared" si="27" ref="CF8:CF13">AU8</f>
        <v>44</v>
      </c>
      <c r="CG8" s="189" t="e">
        <f aca="true" t="shared" si="28" ref="CG8:CG13">IF(AV8="",AV8,IF(AV8=0,AV8,IF(AV8&lt;5,"-",IF(AV8=".",AV8,IF(AV8="..",AV8,MROUND(AV8,$CN8))))))</f>
        <v>#REF!</v>
      </c>
      <c r="CH8" s="191">
        <f aca="true" t="shared" si="29" ref="CH8:CH13">AW8</f>
        <v>20</v>
      </c>
      <c r="CI8" s="188"/>
      <c r="CJ8" s="193" t="e">
        <f>IF(T8&gt;=#REF!,#REF!,IF(AND(T8&gt;=#REF!,T8&lt;#REF!),#REF!,#REF!))</f>
        <v>#REF!</v>
      </c>
      <c r="CL8" s="193" t="e">
        <f>IF(AH8&gt;=#REF!,#REF!,IF(AND(AH8&gt;=#REF!,AH8&lt;#REF!),#REF!,#REF!))</f>
        <v>#REF!</v>
      </c>
      <c r="CM8" s="198"/>
      <c r="CN8" s="193" t="e">
        <f>IF(AJ8&gt;=#REF!,#REF!,IF(AND(AJ8&gt;=#REF!,AJ8&lt;#REF!),#REF!,#REF!))</f>
        <v>#REF!</v>
      </c>
      <c r="CO8" s="198"/>
      <c r="CP8" s="451"/>
      <c r="CQ8" s="451"/>
      <c r="CR8" s="452"/>
      <c r="CS8" s="451"/>
      <c r="CT8" s="188"/>
    </row>
    <row r="9" spans="1:98" ht="36.75" customHeight="1">
      <c r="A9" s="379" t="s">
        <v>5</v>
      </c>
      <c r="B9" s="545">
        <v>460</v>
      </c>
      <c r="C9" s="588">
        <v>20</v>
      </c>
      <c r="D9" s="545">
        <v>1700</v>
      </c>
      <c r="E9" s="588">
        <v>74</v>
      </c>
      <c r="F9" s="545">
        <v>140</v>
      </c>
      <c r="G9" s="588">
        <v>6</v>
      </c>
      <c r="H9" s="545">
        <v>720</v>
      </c>
      <c r="I9" s="574">
        <v>26</v>
      </c>
      <c r="J9" s="545">
        <v>1900</v>
      </c>
      <c r="K9" s="574">
        <v>69</v>
      </c>
      <c r="L9" s="545">
        <v>140</v>
      </c>
      <c r="M9" s="574">
        <v>5</v>
      </c>
      <c r="N9" s="545">
        <v>1300</v>
      </c>
      <c r="O9" s="500">
        <v>27</v>
      </c>
      <c r="P9" s="545">
        <v>3200</v>
      </c>
      <c r="Q9" s="500">
        <v>67</v>
      </c>
      <c r="R9" s="545">
        <v>270</v>
      </c>
      <c r="S9" s="500">
        <v>6</v>
      </c>
      <c r="T9" s="545">
        <v>1000</v>
      </c>
      <c r="U9" s="498">
        <v>26</v>
      </c>
      <c r="V9" s="545">
        <v>2500</v>
      </c>
      <c r="W9" s="500">
        <v>64</v>
      </c>
      <c r="X9" s="545">
        <v>360</v>
      </c>
      <c r="Y9" s="498">
        <v>9</v>
      </c>
      <c r="Z9" s="545">
        <v>880</v>
      </c>
      <c r="AA9" s="498">
        <v>24</v>
      </c>
      <c r="AB9" s="545">
        <v>2400</v>
      </c>
      <c r="AC9" s="500">
        <v>67</v>
      </c>
      <c r="AD9" s="545">
        <v>330</v>
      </c>
      <c r="AE9" s="500">
        <v>9</v>
      </c>
      <c r="AF9" s="545">
        <v>800</v>
      </c>
      <c r="AG9" s="500">
        <v>27</v>
      </c>
      <c r="AH9" s="545">
        <v>1900</v>
      </c>
      <c r="AI9" s="500">
        <v>64</v>
      </c>
      <c r="AJ9" s="545">
        <v>270</v>
      </c>
      <c r="AK9" s="500">
        <v>9</v>
      </c>
      <c r="AL9" s="545">
        <v>870</v>
      </c>
      <c r="AM9" s="500">
        <v>28</v>
      </c>
      <c r="AN9" s="545">
        <v>2000</v>
      </c>
      <c r="AO9" s="500">
        <v>64</v>
      </c>
      <c r="AP9" s="545">
        <v>250</v>
      </c>
      <c r="AQ9" s="500">
        <v>8</v>
      </c>
      <c r="AR9" s="545">
        <v>3600</v>
      </c>
      <c r="AS9" s="500">
        <v>26</v>
      </c>
      <c r="AT9" s="545">
        <v>8800</v>
      </c>
      <c r="AU9" s="498">
        <v>65</v>
      </c>
      <c r="AV9" s="545">
        <v>1200</v>
      </c>
      <c r="AW9" s="500">
        <v>9</v>
      </c>
      <c r="AX9" s="545">
        <v>920</v>
      </c>
      <c r="AY9" s="525">
        <v>30</v>
      </c>
      <c r="AZ9" s="545">
        <v>2000</v>
      </c>
      <c r="BA9" s="525">
        <v>64</v>
      </c>
      <c r="BB9" s="545">
        <v>200</v>
      </c>
      <c r="BC9" s="525">
        <v>6</v>
      </c>
      <c r="BD9" s="196"/>
      <c r="BE9" s="340" t="e">
        <f t="shared" si="0"/>
        <v>#REF!</v>
      </c>
      <c r="BF9" s="341">
        <f t="shared" si="1"/>
        <v>26</v>
      </c>
      <c r="BG9" s="340" t="e">
        <f t="shared" si="2"/>
        <v>#REF!</v>
      </c>
      <c r="BH9" s="341">
        <f t="shared" si="3"/>
        <v>64</v>
      </c>
      <c r="BI9" s="340" t="e">
        <f t="shared" si="4"/>
        <v>#REF!</v>
      </c>
      <c r="BJ9" s="341">
        <f t="shared" si="5"/>
        <v>9</v>
      </c>
      <c r="BK9" s="340" t="e">
        <f t="shared" si="6"/>
        <v>#REF!</v>
      </c>
      <c r="BL9" s="341">
        <f t="shared" si="7"/>
        <v>24</v>
      </c>
      <c r="BM9" s="340" t="e">
        <f t="shared" si="8"/>
        <v>#REF!</v>
      </c>
      <c r="BN9" s="341">
        <f t="shared" si="9"/>
        <v>67</v>
      </c>
      <c r="BO9" s="340" t="e">
        <f t="shared" si="10"/>
        <v>#REF!</v>
      </c>
      <c r="BP9" s="341">
        <f t="shared" si="11"/>
        <v>9</v>
      </c>
      <c r="BQ9" s="340" t="e">
        <f t="shared" si="12"/>
        <v>#REF!</v>
      </c>
      <c r="BR9" s="341">
        <f t="shared" si="13"/>
        <v>27</v>
      </c>
      <c r="BS9" s="340" t="e">
        <f t="shared" si="14"/>
        <v>#REF!</v>
      </c>
      <c r="BT9" s="341">
        <f t="shared" si="15"/>
        <v>64</v>
      </c>
      <c r="BU9" s="340" t="e">
        <f t="shared" si="16"/>
        <v>#REF!</v>
      </c>
      <c r="BV9" s="341">
        <f t="shared" si="17"/>
        <v>9</v>
      </c>
      <c r="BW9" s="340" t="e">
        <f t="shared" si="18"/>
        <v>#REF!</v>
      </c>
      <c r="BX9" s="341">
        <f t="shared" si="19"/>
        <v>28</v>
      </c>
      <c r="BY9" s="340" t="e">
        <f t="shared" si="20"/>
        <v>#REF!</v>
      </c>
      <c r="BZ9" s="341">
        <f t="shared" si="21"/>
        <v>64</v>
      </c>
      <c r="CA9" s="340" t="e">
        <f t="shared" si="22"/>
        <v>#REF!</v>
      </c>
      <c r="CB9" s="341">
        <f t="shared" si="23"/>
        <v>8</v>
      </c>
      <c r="CC9" s="340" t="e">
        <f t="shared" si="24"/>
        <v>#REF!</v>
      </c>
      <c r="CD9" s="341">
        <f t="shared" si="25"/>
        <v>26</v>
      </c>
      <c r="CE9" s="340" t="e">
        <f t="shared" si="26"/>
        <v>#REF!</v>
      </c>
      <c r="CF9" s="341">
        <f t="shared" si="27"/>
        <v>65</v>
      </c>
      <c r="CG9" s="340" t="e">
        <f t="shared" si="28"/>
        <v>#REF!</v>
      </c>
      <c r="CH9" s="341">
        <f t="shared" si="29"/>
        <v>9</v>
      </c>
      <c r="CI9" s="196"/>
      <c r="CJ9" s="193" t="e">
        <f>IF(T9&gt;=#REF!,#REF!,IF(AND(T9&gt;=#REF!,T9&lt;#REF!),#REF!,#REF!))</f>
        <v>#REF!</v>
      </c>
      <c r="CK9" s="195"/>
      <c r="CL9" s="193" t="e">
        <f>IF(AH9&gt;=#REF!,#REF!,IF(AND(AH9&gt;=#REF!,AH9&lt;#REF!),#REF!,#REF!))</f>
        <v>#REF!</v>
      </c>
      <c r="CM9" s="195"/>
      <c r="CN9" s="193" t="e">
        <f>IF(AJ9&gt;=#REF!,#REF!,IF(AND(AJ9&gt;=#REF!,AJ9&lt;#REF!),#REF!,#REF!))</f>
        <v>#REF!</v>
      </c>
      <c r="CO9" s="195"/>
      <c r="CP9" s="451"/>
      <c r="CQ9" s="451"/>
      <c r="CR9" s="452"/>
      <c r="CS9" s="451"/>
      <c r="CT9" s="196"/>
    </row>
    <row r="10" spans="1:98" ht="30" customHeight="1">
      <c r="A10" s="379" t="s">
        <v>6</v>
      </c>
      <c r="B10" s="545">
        <v>1800</v>
      </c>
      <c r="C10" s="588">
        <v>31</v>
      </c>
      <c r="D10" s="545">
        <v>3300</v>
      </c>
      <c r="E10" s="588">
        <v>58</v>
      </c>
      <c r="F10" s="545">
        <v>600</v>
      </c>
      <c r="G10" s="588">
        <v>11</v>
      </c>
      <c r="H10" s="545">
        <v>4000</v>
      </c>
      <c r="I10" s="574">
        <v>50</v>
      </c>
      <c r="J10" s="545">
        <v>3400</v>
      </c>
      <c r="K10" s="574">
        <v>42</v>
      </c>
      <c r="L10" s="545">
        <v>590</v>
      </c>
      <c r="M10" s="574">
        <v>7</v>
      </c>
      <c r="N10" s="545">
        <v>4400</v>
      </c>
      <c r="O10" s="500">
        <v>42</v>
      </c>
      <c r="P10" s="545">
        <v>5000</v>
      </c>
      <c r="Q10" s="500">
        <v>48</v>
      </c>
      <c r="R10" s="545">
        <v>1000</v>
      </c>
      <c r="S10" s="500">
        <v>10</v>
      </c>
      <c r="T10" s="545">
        <v>4800</v>
      </c>
      <c r="U10" s="498">
        <v>50</v>
      </c>
      <c r="V10" s="545">
        <v>3900</v>
      </c>
      <c r="W10" s="500">
        <v>41</v>
      </c>
      <c r="X10" s="545">
        <v>920</v>
      </c>
      <c r="Y10" s="498">
        <v>10</v>
      </c>
      <c r="Z10" s="545">
        <v>3400</v>
      </c>
      <c r="AA10" s="498">
        <v>43</v>
      </c>
      <c r="AB10" s="545">
        <v>3600</v>
      </c>
      <c r="AC10" s="500">
        <v>45</v>
      </c>
      <c r="AD10" s="545">
        <v>980</v>
      </c>
      <c r="AE10" s="500">
        <v>12</v>
      </c>
      <c r="AF10" s="545">
        <v>3800</v>
      </c>
      <c r="AG10" s="500">
        <v>44</v>
      </c>
      <c r="AH10" s="545">
        <v>3600</v>
      </c>
      <c r="AI10" s="500">
        <v>42</v>
      </c>
      <c r="AJ10" s="545">
        <v>1100</v>
      </c>
      <c r="AK10" s="500">
        <v>13</v>
      </c>
      <c r="AL10" s="545">
        <v>2800</v>
      </c>
      <c r="AM10" s="500">
        <v>44</v>
      </c>
      <c r="AN10" s="545">
        <v>2800</v>
      </c>
      <c r="AO10" s="500">
        <v>45</v>
      </c>
      <c r="AP10" s="545">
        <v>680</v>
      </c>
      <c r="AQ10" s="500">
        <v>11</v>
      </c>
      <c r="AR10" s="545">
        <v>14700</v>
      </c>
      <c r="AS10" s="500">
        <v>46</v>
      </c>
      <c r="AT10" s="545">
        <v>13900</v>
      </c>
      <c r="AU10" s="498">
        <v>43</v>
      </c>
      <c r="AV10" s="545">
        <v>3700</v>
      </c>
      <c r="AW10" s="500">
        <v>11</v>
      </c>
      <c r="AX10" s="545">
        <v>2700</v>
      </c>
      <c r="AY10" s="525">
        <v>43</v>
      </c>
      <c r="AZ10" s="545">
        <v>3000</v>
      </c>
      <c r="BA10" s="525">
        <v>46</v>
      </c>
      <c r="BB10" s="545">
        <v>760</v>
      </c>
      <c r="BC10" s="525">
        <v>12</v>
      </c>
      <c r="BD10" s="196"/>
      <c r="BE10" s="340" t="e">
        <f t="shared" si="0"/>
        <v>#REF!</v>
      </c>
      <c r="BF10" s="341">
        <f t="shared" si="1"/>
        <v>50</v>
      </c>
      <c r="BG10" s="340" t="e">
        <f t="shared" si="2"/>
        <v>#REF!</v>
      </c>
      <c r="BH10" s="341">
        <f t="shared" si="3"/>
        <v>41</v>
      </c>
      <c r="BI10" s="340" t="e">
        <f t="shared" si="4"/>
        <v>#REF!</v>
      </c>
      <c r="BJ10" s="341">
        <f t="shared" si="5"/>
        <v>10</v>
      </c>
      <c r="BK10" s="340" t="e">
        <f t="shared" si="6"/>
        <v>#REF!</v>
      </c>
      <c r="BL10" s="341">
        <f t="shared" si="7"/>
        <v>43</v>
      </c>
      <c r="BM10" s="340" t="e">
        <f t="shared" si="8"/>
        <v>#REF!</v>
      </c>
      <c r="BN10" s="341">
        <f t="shared" si="9"/>
        <v>45</v>
      </c>
      <c r="BO10" s="340" t="e">
        <f t="shared" si="10"/>
        <v>#REF!</v>
      </c>
      <c r="BP10" s="341">
        <f t="shared" si="11"/>
        <v>12</v>
      </c>
      <c r="BQ10" s="340" t="e">
        <f t="shared" si="12"/>
        <v>#REF!</v>
      </c>
      <c r="BR10" s="341">
        <f t="shared" si="13"/>
        <v>44</v>
      </c>
      <c r="BS10" s="340" t="e">
        <f t="shared" si="14"/>
        <v>#REF!</v>
      </c>
      <c r="BT10" s="341">
        <f t="shared" si="15"/>
        <v>42</v>
      </c>
      <c r="BU10" s="340" t="e">
        <f t="shared" si="16"/>
        <v>#REF!</v>
      </c>
      <c r="BV10" s="341">
        <f t="shared" si="17"/>
        <v>13</v>
      </c>
      <c r="BW10" s="340" t="e">
        <f t="shared" si="18"/>
        <v>#REF!</v>
      </c>
      <c r="BX10" s="341">
        <f t="shared" si="19"/>
        <v>44</v>
      </c>
      <c r="BY10" s="340" t="e">
        <f t="shared" si="20"/>
        <v>#REF!</v>
      </c>
      <c r="BZ10" s="341">
        <f t="shared" si="21"/>
        <v>45</v>
      </c>
      <c r="CA10" s="340" t="e">
        <f t="shared" si="22"/>
        <v>#REF!</v>
      </c>
      <c r="CB10" s="341">
        <f t="shared" si="23"/>
        <v>11</v>
      </c>
      <c r="CC10" s="340" t="e">
        <f t="shared" si="24"/>
        <v>#REF!</v>
      </c>
      <c r="CD10" s="341">
        <f t="shared" si="25"/>
        <v>46</v>
      </c>
      <c r="CE10" s="340" t="e">
        <f t="shared" si="26"/>
        <v>#REF!</v>
      </c>
      <c r="CF10" s="341">
        <f t="shared" si="27"/>
        <v>43</v>
      </c>
      <c r="CG10" s="340" t="e">
        <f t="shared" si="28"/>
        <v>#REF!</v>
      </c>
      <c r="CH10" s="341">
        <f t="shared" si="29"/>
        <v>11</v>
      </c>
      <c r="CI10" s="196"/>
      <c r="CJ10" s="193" t="e">
        <f>IF(T10&gt;=#REF!,#REF!,IF(AND(T10&gt;=#REF!,T10&lt;#REF!),#REF!,#REF!))</f>
        <v>#REF!</v>
      </c>
      <c r="CK10" s="195"/>
      <c r="CL10" s="193" t="e">
        <f>IF(AH10&gt;=#REF!,#REF!,IF(AND(AH10&gt;=#REF!,AH10&lt;#REF!),#REF!,#REF!))</f>
        <v>#REF!</v>
      </c>
      <c r="CM10" s="195"/>
      <c r="CN10" s="193" t="e">
        <f>IF(AJ10&gt;=#REF!,#REF!,IF(AND(AJ10&gt;=#REF!,AJ10&lt;#REF!),#REF!,#REF!))</f>
        <v>#REF!</v>
      </c>
      <c r="CO10" s="195"/>
      <c r="CP10" s="451"/>
      <c r="CQ10" s="451"/>
      <c r="CR10" s="452"/>
      <c r="CS10" s="451"/>
      <c r="CT10" s="196"/>
    </row>
    <row r="11" spans="1:98" ht="30" customHeight="1">
      <c r="A11" s="379" t="s">
        <v>7</v>
      </c>
      <c r="B11" s="545">
        <v>5600</v>
      </c>
      <c r="C11" s="588">
        <v>29</v>
      </c>
      <c r="D11" s="545">
        <v>11900</v>
      </c>
      <c r="E11" s="588">
        <v>62</v>
      </c>
      <c r="F11" s="545">
        <v>1700</v>
      </c>
      <c r="G11" s="588">
        <v>9</v>
      </c>
      <c r="H11" s="545">
        <v>7400</v>
      </c>
      <c r="I11" s="574">
        <v>35</v>
      </c>
      <c r="J11" s="545">
        <v>12300</v>
      </c>
      <c r="K11" s="574">
        <v>58</v>
      </c>
      <c r="L11" s="545">
        <v>1600</v>
      </c>
      <c r="M11" s="574">
        <v>8</v>
      </c>
      <c r="N11" s="545">
        <v>3400</v>
      </c>
      <c r="O11" s="500">
        <v>44</v>
      </c>
      <c r="P11" s="545">
        <v>3300</v>
      </c>
      <c r="Q11" s="500">
        <v>41</v>
      </c>
      <c r="R11" s="545">
        <v>1200</v>
      </c>
      <c r="S11" s="500">
        <v>15</v>
      </c>
      <c r="T11" s="545">
        <v>3300</v>
      </c>
      <c r="U11" s="498">
        <v>38</v>
      </c>
      <c r="V11" s="545">
        <v>3100</v>
      </c>
      <c r="W11" s="500">
        <v>36</v>
      </c>
      <c r="X11" s="545">
        <v>2400</v>
      </c>
      <c r="Y11" s="498">
        <v>27</v>
      </c>
      <c r="Z11" s="545">
        <v>3600</v>
      </c>
      <c r="AA11" s="498">
        <v>40</v>
      </c>
      <c r="AB11" s="545">
        <v>3300</v>
      </c>
      <c r="AC11" s="500">
        <v>37</v>
      </c>
      <c r="AD11" s="545">
        <v>2100</v>
      </c>
      <c r="AE11" s="500">
        <v>23</v>
      </c>
      <c r="AF11" s="545">
        <v>2500</v>
      </c>
      <c r="AG11" s="500">
        <v>36</v>
      </c>
      <c r="AH11" s="545">
        <v>2500</v>
      </c>
      <c r="AI11" s="500">
        <v>36</v>
      </c>
      <c r="AJ11" s="545">
        <v>1900</v>
      </c>
      <c r="AK11" s="500">
        <v>28</v>
      </c>
      <c r="AL11" s="545">
        <v>2300</v>
      </c>
      <c r="AM11" s="500">
        <v>36</v>
      </c>
      <c r="AN11" s="545">
        <v>2400</v>
      </c>
      <c r="AO11" s="500">
        <v>36</v>
      </c>
      <c r="AP11" s="545">
        <v>1800</v>
      </c>
      <c r="AQ11" s="500">
        <v>28</v>
      </c>
      <c r="AR11" s="545">
        <v>11800</v>
      </c>
      <c r="AS11" s="500">
        <v>38</v>
      </c>
      <c r="AT11" s="545">
        <v>11300</v>
      </c>
      <c r="AU11" s="498">
        <v>36</v>
      </c>
      <c r="AV11" s="545">
        <v>8300</v>
      </c>
      <c r="AW11" s="500">
        <v>26</v>
      </c>
      <c r="AX11" s="545">
        <v>1900</v>
      </c>
      <c r="AY11" s="525">
        <v>36</v>
      </c>
      <c r="AZ11" s="545">
        <v>2000</v>
      </c>
      <c r="BA11" s="525">
        <v>38</v>
      </c>
      <c r="BB11" s="545">
        <v>1300</v>
      </c>
      <c r="BC11" s="525">
        <v>26</v>
      </c>
      <c r="BD11" s="196"/>
      <c r="BE11" s="340" t="e">
        <f t="shared" si="0"/>
        <v>#REF!</v>
      </c>
      <c r="BF11" s="341">
        <f t="shared" si="1"/>
        <v>38</v>
      </c>
      <c r="BG11" s="340" t="e">
        <f t="shared" si="2"/>
        <v>#REF!</v>
      </c>
      <c r="BH11" s="341">
        <f t="shared" si="3"/>
        <v>36</v>
      </c>
      <c r="BI11" s="340" t="e">
        <f t="shared" si="4"/>
        <v>#REF!</v>
      </c>
      <c r="BJ11" s="341">
        <f t="shared" si="5"/>
        <v>27</v>
      </c>
      <c r="BK11" s="340" t="e">
        <f t="shared" si="6"/>
        <v>#REF!</v>
      </c>
      <c r="BL11" s="341">
        <f t="shared" si="7"/>
        <v>40</v>
      </c>
      <c r="BM11" s="340" t="e">
        <f t="shared" si="8"/>
        <v>#REF!</v>
      </c>
      <c r="BN11" s="341">
        <f t="shared" si="9"/>
        <v>37</v>
      </c>
      <c r="BO11" s="340" t="e">
        <f t="shared" si="10"/>
        <v>#REF!</v>
      </c>
      <c r="BP11" s="341">
        <f t="shared" si="11"/>
        <v>23</v>
      </c>
      <c r="BQ11" s="340" t="e">
        <f t="shared" si="12"/>
        <v>#REF!</v>
      </c>
      <c r="BR11" s="341">
        <f t="shared" si="13"/>
        <v>36</v>
      </c>
      <c r="BS11" s="340" t="e">
        <f t="shared" si="14"/>
        <v>#REF!</v>
      </c>
      <c r="BT11" s="341">
        <f t="shared" si="15"/>
        <v>36</v>
      </c>
      <c r="BU11" s="340" t="e">
        <f t="shared" si="16"/>
        <v>#REF!</v>
      </c>
      <c r="BV11" s="341">
        <f t="shared" si="17"/>
        <v>28</v>
      </c>
      <c r="BW11" s="340" t="e">
        <f t="shared" si="18"/>
        <v>#REF!</v>
      </c>
      <c r="BX11" s="341">
        <f t="shared" si="19"/>
        <v>36</v>
      </c>
      <c r="BY11" s="340" t="e">
        <f t="shared" si="20"/>
        <v>#REF!</v>
      </c>
      <c r="BZ11" s="341">
        <f t="shared" si="21"/>
        <v>36</v>
      </c>
      <c r="CA11" s="340" t="e">
        <f t="shared" si="22"/>
        <v>#REF!</v>
      </c>
      <c r="CB11" s="341">
        <f t="shared" si="23"/>
        <v>28</v>
      </c>
      <c r="CC11" s="340" t="e">
        <f t="shared" si="24"/>
        <v>#REF!</v>
      </c>
      <c r="CD11" s="341">
        <f t="shared" si="25"/>
        <v>38</v>
      </c>
      <c r="CE11" s="340" t="e">
        <f t="shared" si="26"/>
        <v>#REF!</v>
      </c>
      <c r="CF11" s="341">
        <f t="shared" si="27"/>
        <v>36</v>
      </c>
      <c r="CG11" s="340" t="e">
        <f t="shared" si="28"/>
        <v>#REF!</v>
      </c>
      <c r="CH11" s="341">
        <f t="shared" si="29"/>
        <v>26</v>
      </c>
      <c r="CI11" s="196"/>
      <c r="CJ11" s="193" t="e">
        <f>IF(T11&gt;=#REF!,#REF!,IF(AND(T11&gt;=#REF!,T11&lt;#REF!),#REF!,#REF!))</f>
        <v>#REF!</v>
      </c>
      <c r="CK11" s="195"/>
      <c r="CL11" s="193" t="e">
        <f>IF(AH11&gt;=#REF!,#REF!,IF(AND(AH11&gt;=#REF!,AH11&lt;#REF!),#REF!,#REF!))</f>
        <v>#REF!</v>
      </c>
      <c r="CM11" s="195"/>
      <c r="CN11" s="193" t="e">
        <f>IF(AJ11&gt;=#REF!,#REF!,IF(AND(AJ11&gt;=#REF!,AJ11&lt;#REF!),#REF!,#REF!))</f>
        <v>#REF!</v>
      </c>
      <c r="CO11" s="195"/>
      <c r="CP11" s="451"/>
      <c r="CQ11" s="451"/>
      <c r="CR11" s="452"/>
      <c r="CS11" s="451"/>
      <c r="CT11" s="196"/>
    </row>
    <row r="12" spans="1:98" ht="30" customHeight="1">
      <c r="A12" s="379" t="s">
        <v>8</v>
      </c>
      <c r="B12" s="545">
        <v>3800</v>
      </c>
      <c r="C12" s="588">
        <v>37</v>
      </c>
      <c r="D12" s="545">
        <v>5400</v>
      </c>
      <c r="E12" s="588">
        <v>53</v>
      </c>
      <c r="F12" s="545">
        <v>1000</v>
      </c>
      <c r="G12" s="588">
        <v>10</v>
      </c>
      <c r="H12" s="545">
        <v>5300</v>
      </c>
      <c r="I12" s="574">
        <v>38</v>
      </c>
      <c r="J12" s="545">
        <v>7600</v>
      </c>
      <c r="K12" s="574">
        <v>54</v>
      </c>
      <c r="L12" s="545">
        <v>1100</v>
      </c>
      <c r="M12" s="574">
        <v>8</v>
      </c>
      <c r="N12" s="545">
        <v>6300</v>
      </c>
      <c r="O12" s="500">
        <v>45</v>
      </c>
      <c r="P12" s="545">
        <v>6300</v>
      </c>
      <c r="Q12" s="500">
        <v>45</v>
      </c>
      <c r="R12" s="545">
        <v>1300</v>
      </c>
      <c r="S12" s="500">
        <v>9</v>
      </c>
      <c r="T12" s="545">
        <v>3800</v>
      </c>
      <c r="U12" s="498">
        <v>34</v>
      </c>
      <c r="V12" s="545">
        <v>5100</v>
      </c>
      <c r="W12" s="500">
        <v>47</v>
      </c>
      <c r="X12" s="545">
        <v>2100</v>
      </c>
      <c r="Y12" s="498">
        <v>19</v>
      </c>
      <c r="Z12" s="545">
        <v>3400</v>
      </c>
      <c r="AA12" s="498">
        <v>29</v>
      </c>
      <c r="AB12" s="545">
        <v>4900</v>
      </c>
      <c r="AC12" s="500">
        <v>41</v>
      </c>
      <c r="AD12" s="545">
        <v>3500</v>
      </c>
      <c r="AE12" s="500">
        <v>30</v>
      </c>
      <c r="AF12" s="545">
        <v>3800</v>
      </c>
      <c r="AG12" s="500">
        <v>32</v>
      </c>
      <c r="AH12" s="545">
        <v>4900</v>
      </c>
      <c r="AI12" s="500">
        <v>41</v>
      </c>
      <c r="AJ12" s="545">
        <v>3300</v>
      </c>
      <c r="AK12" s="500">
        <v>27</v>
      </c>
      <c r="AL12" s="545">
        <v>4100</v>
      </c>
      <c r="AM12" s="500">
        <v>33</v>
      </c>
      <c r="AN12" s="545">
        <v>5800</v>
      </c>
      <c r="AO12" s="500">
        <v>47</v>
      </c>
      <c r="AP12" s="545">
        <v>2500</v>
      </c>
      <c r="AQ12" s="500">
        <v>20</v>
      </c>
      <c r="AR12" s="545">
        <v>15100</v>
      </c>
      <c r="AS12" s="500">
        <v>32</v>
      </c>
      <c r="AT12" s="545">
        <v>20800</v>
      </c>
      <c r="AU12" s="498">
        <v>44</v>
      </c>
      <c r="AV12" s="545">
        <v>11400</v>
      </c>
      <c r="AW12" s="500">
        <v>24</v>
      </c>
      <c r="AX12" s="545">
        <v>2300</v>
      </c>
      <c r="AY12" s="525">
        <v>30</v>
      </c>
      <c r="AZ12" s="545">
        <v>3900</v>
      </c>
      <c r="BA12" s="525">
        <v>52</v>
      </c>
      <c r="BB12" s="545">
        <v>1400</v>
      </c>
      <c r="BC12" s="525">
        <v>18</v>
      </c>
      <c r="BD12" s="196"/>
      <c r="BE12" s="340" t="e">
        <f t="shared" si="0"/>
        <v>#REF!</v>
      </c>
      <c r="BF12" s="341">
        <f t="shared" si="1"/>
        <v>34</v>
      </c>
      <c r="BG12" s="340" t="e">
        <f t="shared" si="2"/>
        <v>#REF!</v>
      </c>
      <c r="BH12" s="341">
        <f t="shared" si="3"/>
        <v>47</v>
      </c>
      <c r="BI12" s="340" t="e">
        <f t="shared" si="4"/>
        <v>#REF!</v>
      </c>
      <c r="BJ12" s="341">
        <f t="shared" si="5"/>
        <v>19</v>
      </c>
      <c r="BK12" s="340" t="e">
        <f t="shared" si="6"/>
        <v>#REF!</v>
      </c>
      <c r="BL12" s="341">
        <f t="shared" si="7"/>
        <v>29</v>
      </c>
      <c r="BM12" s="340" t="e">
        <f t="shared" si="8"/>
        <v>#REF!</v>
      </c>
      <c r="BN12" s="341">
        <f t="shared" si="9"/>
        <v>41</v>
      </c>
      <c r="BO12" s="340" t="e">
        <f t="shared" si="10"/>
        <v>#REF!</v>
      </c>
      <c r="BP12" s="341">
        <f t="shared" si="11"/>
        <v>30</v>
      </c>
      <c r="BQ12" s="340" t="e">
        <f t="shared" si="12"/>
        <v>#REF!</v>
      </c>
      <c r="BR12" s="341">
        <f t="shared" si="13"/>
        <v>32</v>
      </c>
      <c r="BS12" s="340" t="e">
        <f t="shared" si="14"/>
        <v>#REF!</v>
      </c>
      <c r="BT12" s="341">
        <f t="shared" si="15"/>
        <v>41</v>
      </c>
      <c r="BU12" s="340" t="e">
        <f t="shared" si="16"/>
        <v>#REF!</v>
      </c>
      <c r="BV12" s="341">
        <f t="shared" si="17"/>
        <v>27</v>
      </c>
      <c r="BW12" s="340" t="e">
        <f t="shared" si="18"/>
        <v>#REF!</v>
      </c>
      <c r="BX12" s="341">
        <f t="shared" si="19"/>
        <v>33</v>
      </c>
      <c r="BY12" s="340" t="e">
        <f t="shared" si="20"/>
        <v>#REF!</v>
      </c>
      <c r="BZ12" s="341">
        <f t="shared" si="21"/>
        <v>47</v>
      </c>
      <c r="CA12" s="340" t="e">
        <f t="shared" si="22"/>
        <v>#REF!</v>
      </c>
      <c r="CB12" s="341">
        <f t="shared" si="23"/>
        <v>20</v>
      </c>
      <c r="CC12" s="340" t="e">
        <f t="shared" si="24"/>
        <v>#REF!</v>
      </c>
      <c r="CD12" s="341">
        <f t="shared" si="25"/>
        <v>32</v>
      </c>
      <c r="CE12" s="340" t="e">
        <f t="shared" si="26"/>
        <v>#REF!</v>
      </c>
      <c r="CF12" s="341">
        <f t="shared" si="27"/>
        <v>44</v>
      </c>
      <c r="CG12" s="340" t="e">
        <f t="shared" si="28"/>
        <v>#REF!</v>
      </c>
      <c r="CH12" s="341">
        <f t="shared" si="29"/>
        <v>24</v>
      </c>
      <c r="CI12" s="196"/>
      <c r="CJ12" s="193" t="e">
        <f>IF(T12&gt;=#REF!,#REF!,IF(AND(T12&gt;=#REF!,T12&lt;#REF!),#REF!,#REF!))</f>
        <v>#REF!</v>
      </c>
      <c r="CK12" s="195"/>
      <c r="CL12" s="193" t="e">
        <f>IF(AH12&gt;=#REF!,#REF!,IF(AND(AH12&gt;=#REF!,AH12&lt;#REF!),#REF!,#REF!))</f>
        <v>#REF!</v>
      </c>
      <c r="CM12" s="195"/>
      <c r="CN12" s="193" t="e">
        <f>IF(AJ12&gt;=#REF!,#REF!,IF(AND(AJ12&gt;=#REF!,AJ12&lt;#REF!),#REF!,#REF!))</f>
        <v>#REF!</v>
      </c>
      <c r="CO12" s="195"/>
      <c r="CP12" s="451"/>
      <c r="CQ12" s="451"/>
      <c r="CR12" s="452"/>
      <c r="CS12" s="451"/>
      <c r="CT12" s="196"/>
    </row>
    <row r="13" spans="1:98" ht="30" customHeight="1">
      <c r="A13" s="380" t="s">
        <v>101</v>
      </c>
      <c r="B13" s="766">
        <v>24</v>
      </c>
      <c r="C13" s="589">
        <v>27</v>
      </c>
      <c r="D13" s="766">
        <v>62</v>
      </c>
      <c r="E13" s="589">
        <v>71</v>
      </c>
      <c r="F13" s="766" t="s">
        <v>104</v>
      </c>
      <c r="G13" s="589">
        <v>2</v>
      </c>
      <c r="H13" s="766">
        <v>56</v>
      </c>
      <c r="I13" s="575">
        <v>22</v>
      </c>
      <c r="J13" s="766">
        <v>180</v>
      </c>
      <c r="K13" s="575">
        <v>69</v>
      </c>
      <c r="L13" s="766">
        <v>23</v>
      </c>
      <c r="M13" s="575">
        <v>9</v>
      </c>
      <c r="N13" s="766">
        <v>60</v>
      </c>
      <c r="O13" s="577">
        <v>26</v>
      </c>
      <c r="P13" s="766">
        <v>150</v>
      </c>
      <c r="Q13" s="577">
        <v>64</v>
      </c>
      <c r="R13" s="766">
        <v>22</v>
      </c>
      <c r="S13" s="577">
        <v>10</v>
      </c>
      <c r="T13" s="766">
        <v>63</v>
      </c>
      <c r="U13" s="579">
        <v>23</v>
      </c>
      <c r="V13" s="766">
        <v>180</v>
      </c>
      <c r="W13" s="577">
        <v>66</v>
      </c>
      <c r="X13" s="766">
        <v>30</v>
      </c>
      <c r="Y13" s="579">
        <v>11</v>
      </c>
      <c r="Z13" s="766">
        <v>57</v>
      </c>
      <c r="AA13" s="579">
        <v>30</v>
      </c>
      <c r="AB13" s="766">
        <v>110</v>
      </c>
      <c r="AC13" s="577">
        <v>58</v>
      </c>
      <c r="AD13" s="766">
        <v>22</v>
      </c>
      <c r="AE13" s="577">
        <v>12</v>
      </c>
      <c r="AF13" s="766">
        <v>87</v>
      </c>
      <c r="AG13" s="577">
        <v>38</v>
      </c>
      <c r="AH13" s="766">
        <v>120</v>
      </c>
      <c r="AI13" s="577">
        <v>53</v>
      </c>
      <c r="AJ13" s="766">
        <v>20</v>
      </c>
      <c r="AK13" s="577">
        <v>9</v>
      </c>
      <c r="AL13" s="766">
        <v>66</v>
      </c>
      <c r="AM13" s="577">
        <v>32</v>
      </c>
      <c r="AN13" s="766">
        <v>130</v>
      </c>
      <c r="AO13" s="577">
        <v>65</v>
      </c>
      <c r="AP13" s="766">
        <v>7</v>
      </c>
      <c r="AQ13" s="577">
        <v>3</v>
      </c>
      <c r="AR13" s="766">
        <v>270</v>
      </c>
      <c r="AS13" s="577">
        <v>30</v>
      </c>
      <c r="AT13" s="766">
        <v>550</v>
      </c>
      <c r="AU13" s="577">
        <v>61</v>
      </c>
      <c r="AV13" s="766">
        <v>79</v>
      </c>
      <c r="AW13" s="577">
        <v>9</v>
      </c>
      <c r="AX13" s="766">
        <v>50</v>
      </c>
      <c r="AY13" s="660">
        <v>30</v>
      </c>
      <c r="AZ13" s="766">
        <v>100</v>
      </c>
      <c r="BA13" s="660">
        <v>60</v>
      </c>
      <c r="BB13" s="766">
        <v>16</v>
      </c>
      <c r="BC13" s="660">
        <v>10</v>
      </c>
      <c r="BD13" s="196"/>
      <c r="BE13" s="342" t="e">
        <f t="shared" si="0"/>
        <v>#REF!</v>
      </c>
      <c r="BF13" s="343">
        <f t="shared" si="1"/>
        <v>23</v>
      </c>
      <c r="BG13" s="342" t="e">
        <f t="shared" si="2"/>
        <v>#REF!</v>
      </c>
      <c r="BH13" s="343">
        <f t="shared" si="3"/>
        <v>66</v>
      </c>
      <c r="BI13" s="342" t="e">
        <f t="shared" si="4"/>
        <v>#REF!</v>
      </c>
      <c r="BJ13" s="343">
        <f t="shared" si="5"/>
        <v>11</v>
      </c>
      <c r="BK13" s="342" t="e">
        <f t="shared" si="6"/>
        <v>#REF!</v>
      </c>
      <c r="BL13" s="343">
        <f t="shared" si="7"/>
        <v>30</v>
      </c>
      <c r="BM13" s="342" t="e">
        <f t="shared" si="8"/>
        <v>#REF!</v>
      </c>
      <c r="BN13" s="343">
        <f t="shared" si="9"/>
        <v>58</v>
      </c>
      <c r="BO13" s="342" t="e">
        <f t="shared" si="10"/>
        <v>#REF!</v>
      </c>
      <c r="BP13" s="343">
        <f t="shared" si="11"/>
        <v>12</v>
      </c>
      <c r="BQ13" s="342" t="e">
        <f t="shared" si="12"/>
        <v>#REF!</v>
      </c>
      <c r="BR13" s="343">
        <f t="shared" si="13"/>
        <v>38</v>
      </c>
      <c r="BS13" s="342" t="e">
        <f t="shared" si="14"/>
        <v>#REF!</v>
      </c>
      <c r="BT13" s="343">
        <f t="shared" si="15"/>
        <v>53</v>
      </c>
      <c r="BU13" s="342" t="e">
        <f t="shared" si="16"/>
        <v>#REF!</v>
      </c>
      <c r="BV13" s="343">
        <f t="shared" si="17"/>
        <v>9</v>
      </c>
      <c r="BW13" s="342" t="e">
        <f t="shared" si="18"/>
        <v>#REF!</v>
      </c>
      <c r="BX13" s="343">
        <f t="shared" si="19"/>
        <v>32</v>
      </c>
      <c r="BY13" s="342" t="e">
        <f t="shared" si="20"/>
        <v>#REF!</v>
      </c>
      <c r="BZ13" s="343">
        <f t="shared" si="21"/>
        <v>65</v>
      </c>
      <c r="CA13" s="342" t="e">
        <f t="shared" si="22"/>
        <v>#REF!</v>
      </c>
      <c r="CB13" s="343">
        <f t="shared" si="23"/>
        <v>3</v>
      </c>
      <c r="CC13" s="342" t="e">
        <f t="shared" si="24"/>
        <v>#REF!</v>
      </c>
      <c r="CD13" s="343">
        <f t="shared" si="25"/>
        <v>30</v>
      </c>
      <c r="CE13" s="342" t="e">
        <f t="shared" si="26"/>
        <v>#REF!</v>
      </c>
      <c r="CF13" s="343">
        <f t="shared" si="27"/>
        <v>61</v>
      </c>
      <c r="CG13" s="342" t="e">
        <f t="shared" si="28"/>
        <v>#REF!</v>
      </c>
      <c r="CH13" s="343">
        <f t="shared" si="29"/>
        <v>9</v>
      </c>
      <c r="CI13" s="196"/>
      <c r="CJ13" s="318" t="e">
        <f>IF(T13&gt;=#REF!,#REF!,IF(AND(T13&gt;=#REF!,T13&lt;#REF!),#REF!,#REF!))</f>
        <v>#REF!</v>
      </c>
      <c r="CK13" s="195"/>
      <c r="CL13" s="318" t="e">
        <f>IF(AH13&gt;=#REF!,#REF!,IF(AND(AH13&gt;=#REF!,AH13&lt;#REF!),#REF!,#REF!))</f>
        <v>#REF!</v>
      </c>
      <c r="CM13" s="195"/>
      <c r="CN13" s="318" t="e">
        <f>IF(AJ13&gt;=#REF!,#REF!,IF(AND(AJ13&gt;=#REF!,AJ13&lt;#REF!),#REF!,#REF!))</f>
        <v>#REF!</v>
      </c>
      <c r="CO13" s="195"/>
      <c r="CP13" s="451"/>
      <c r="CQ13" s="451"/>
      <c r="CR13" s="452"/>
      <c r="CS13" s="451"/>
      <c r="CT13" s="196"/>
    </row>
    <row r="14" spans="24:56" ht="12.75">
      <c r="X14" s="3"/>
      <c r="Z14" s="3"/>
      <c r="AK14" s="3"/>
      <c r="AL14" s="3"/>
      <c r="AM14" s="3"/>
      <c r="AN14" s="3"/>
      <c r="AO14" s="3"/>
      <c r="AP14" s="3"/>
      <c r="AQ14" s="3"/>
      <c r="AR14" s="3"/>
      <c r="AS14" s="3"/>
      <c r="AT14" s="3"/>
      <c r="AU14" s="3"/>
      <c r="AV14" s="3"/>
      <c r="AX14" s="22"/>
      <c r="AY14" s="22"/>
      <c r="AZ14" s="22"/>
      <c r="BA14" s="22"/>
      <c r="BB14" s="22"/>
      <c r="BC14" s="22" t="s">
        <v>285</v>
      </c>
      <c r="BD14" s="22"/>
    </row>
    <row r="15" spans="1:56" ht="12.75" customHeight="1">
      <c r="A15" s="6"/>
      <c r="B15" s="6"/>
      <c r="C15" s="6"/>
      <c r="D15" s="6"/>
      <c r="E15" s="6"/>
      <c r="F15" s="6"/>
      <c r="G15" s="6"/>
      <c r="X15" s="3"/>
      <c r="Z15" s="3"/>
      <c r="AK15" s="3"/>
      <c r="AL15" s="3"/>
      <c r="AM15" s="3"/>
      <c r="AN15" s="3"/>
      <c r="AO15" s="3"/>
      <c r="AP15" s="3"/>
      <c r="AQ15" s="3"/>
      <c r="AR15" s="3"/>
      <c r="AS15" s="3"/>
      <c r="AT15" s="3"/>
      <c r="AU15" s="3"/>
      <c r="AV15" s="3"/>
      <c r="AW15" s="3"/>
      <c r="AX15" s="3"/>
      <c r="AY15" s="3"/>
      <c r="AZ15" s="3"/>
      <c r="BA15" s="3"/>
      <c r="BB15" s="3"/>
      <c r="BC15" s="3"/>
      <c r="BD15" s="3"/>
    </row>
    <row r="16" spans="1:56" ht="12.75">
      <c r="A16" s="438"/>
      <c r="B16" s="440"/>
      <c r="C16" s="7"/>
      <c r="D16" s="440"/>
      <c r="E16" s="7"/>
      <c r="F16" s="440"/>
      <c r="G16" s="7"/>
      <c r="H16" s="440"/>
      <c r="J16" s="440"/>
      <c r="L16" s="440"/>
      <c r="N16" s="440"/>
      <c r="P16" s="440"/>
      <c r="R16" s="440"/>
      <c r="T16" s="440"/>
      <c r="V16" s="440"/>
      <c r="X16" s="440"/>
      <c r="Z16" s="440"/>
      <c r="AB16" s="440"/>
      <c r="AD16" s="440"/>
      <c r="AF16" s="440"/>
      <c r="AH16" s="440"/>
      <c r="AJ16" s="440"/>
      <c r="AK16" s="3"/>
      <c r="AL16" s="440"/>
      <c r="AM16" s="3"/>
      <c r="AN16" s="440"/>
      <c r="AO16" s="3"/>
      <c r="AP16" s="440"/>
      <c r="AQ16" s="3"/>
      <c r="AR16" s="440"/>
      <c r="AS16" s="3"/>
      <c r="AT16" s="440"/>
      <c r="AU16" s="3"/>
      <c r="AV16" s="440"/>
      <c r="AW16" s="3"/>
      <c r="AX16" s="3"/>
      <c r="AY16" s="3"/>
      <c r="AZ16" s="3"/>
      <c r="BA16" s="3"/>
      <c r="BB16" s="3"/>
      <c r="BC16" s="3"/>
      <c r="BD16" s="3"/>
    </row>
    <row r="17" spans="1:56" ht="12.75">
      <c r="A17" s="7"/>
      <c r="B17" s="440"/>
      <c r="C17" s="7"/>
      <c r="D17" s="440"/>
      <c r="E17" s="7"/>
      <c r="F17" s="440"/>
      <c r="G17" s="7"/>
      <c r="H17" s="440"/>
      <c r="J17" s="440"/>
      <c r="L17" s="440"/>
      <c r="N17" s="440"/>
      <c r="P17" s="440"/>
      <c r="R17" s="440"/>
      <c r="T17" s="440"/>
      <c r="V17" s="440"/>
      <c r="X17" s="440"/>
      <c r="Z17" s="440"/>
      <c r="AB17" s="440"/>
      <c r="AD17" s="440"/>
      <c r="AF17" s="440"/>
      <c r="AH17" s="440"/>
      <c r="AJ17" s="440"/>
      <c r="AK17" s="3"/>
      <c r="AL17" s="440"/>
      <c r="AM17" s="3"/>
      <c r="AN17" s="440"/>
      <c r="AO17" s="3"/>
      <c r="AP17" s="440"/>
      <c r="AQ17" s="3"/>
      <c r="AR17" s="440"/>
      <c r="AS17" s="3"/>
      <c r="AT17" s="440"/>
      <c r="AU17" s="3"/>
      <c r="AV17" s="440"/>
      <c r="AW17" s="3"/>
      <c r="AX17" s="3"/>
      <c r="AY17" s="3"/>
      <c r="AZ17" s="3"/>
      <c r="BA17" s="3"/>
      <c r="BB17" s="3"/>
      <c r="BC17" s="3"/>
      <c r="BD17" s="3"/>
    </row>
    <row r="18" spans="1:7" ht="12.75">
      <c r="A18" s="7"/>
      <c r="B18" s="7"/>
      <c r="C18" s="7"/>
      <c r="D18" s="7"/>
      <c r="E18" s="7"/>
      <c r="F18" s="7"/>
      <c r="G18" s="7"/>
    </row>
    <row r="19" spans="1:7" ht="12.75">
      <c r="A19" s="7"/>
      <c r="B19" s="7"/>
      <c r="C19" s="7"/>
      <c r="D19" s="7"/>
      <c r="E19" s="7"/>
      <c r="F19" s="7"/>
      <c r="G19" s="7"/>
    </row>
    <row r="20" spans="1:7" ht="12.75">
      <c r="A20" s="7"/>
      <c r="B20" s="7"/>
      <c r="C20" s="7"/>
      <c r="D20" s="7"/>
      <c r="E20" s="7"/>
      <c r="F20" s="7"/>
      <c r="G20" s="7"/>
    </row>
    <row r="21" spans="1:7" ht="12.75">
      <c r="A21" s="7"/>
      <c r="B21" s="7"/>
      <c r="C21" s="7"/>
      <c r="D21" s="7"/>
      <c r="E21" s="7"/>
      <c r="F21" s="7"/>
      <c r="G21" s="7"/>
    </row>
    <row r="22" spans="1:7" ht="12.75">
      <c r="A22" s="7"/>
      <c r="B22" s="7"/>
      <c r="C22" s="7"/>
      <c r="D22" s="7"/>
      <c r="E22" s="7"/>
      <c r="F22" s="7"/>
      <c r="G22" s="7"/>
    </row>
    <row r="23" spans="1:7" ht="12.75">
      <c r="A23" s="37"/>
      <c r="B23" s="37"/>
      <c r="C23" s="37"/>
      <c r="D23" s="37"/>
      <c r="E23" s="37"/>
      <c r="F23" s="37"/>
      <c r="G23" s="37"/>
    </row>
    <row r="24" spans="1:7" ht="12.75">
      <c r="A24" s="31"/>
      <c r="B24" s="31"/>
      <c r="C24" s="31"/>
      <c r="D24" s="31"/>
      <c r="E24" s="31"/>
      <c r="F24" s="31"/>
      <c r="G24" s="31"/>
    </row>
  </sheetData>
  <sheetProtection/>
  <protectedRanges>
    <protectedRange sqref="AX14:BD14" name="Range1"/>
  </protectedRanges>
  <mergeCells count="75">
    <mergeCell ref="CC3:CH3"/>
    <mergeCell ref="CC4:CH4"/>
    <mergeCell ref="CC5:CH5"/>
    <mergeCell ref="CC6:CD6"/>
    <mergeCell ref="CE6:CF6"/>
    <mergeCell ref="CG6:CH6"/>
    <mergeCell ref="BK3:BP3"/>
    <mergeCell ref="BW3:CB3"/>
    <mergeCell ref="BW4:CB4"/>
    <mergeCell ref="BW5:CB5"/>
    <mergeCell ref="BK4:BP4"/>
    <mergeCell ref="BK5:BP5"/>
    <mergeCell ref="BQ3:BV3"/>
    <mergeCell ref="BQ4:BV4"/>
    <mergeCell ref="BQ5:BV5"/>
    <mergeCell ref="BQ6:BR6"/>
    <mergeCell ref="BS6:BT6"/>
    <mergeCell ref="BU6:BV6"/>
    <mergeCell ref="AR5:AW5"/>
    <mergeCell ref="BE4:BJ4"/>
    <mergeCell ref="AX4:BC4"/>
    <mergeCell ref="AX5:BC5"/>
    <mergeCell ref="BW6:BX6"/>
    <mergeCell ref="BY6:BZ6"/>
    <mergeCell ref="CS6:CT6"/>
    <mergeCell ref="CO5:CT5"/>
    <mergeCell ref="BE3:BJ3"/>
    <mergeCell ref="AR6:AS6"/>
    <mergeCell ref="AT6:AU6"/>
    <mergeCell ref="AV6:AW6"/>
    <mergeCell ref="BE5:BJ5"/>
    <mergeCell ref="BG6:BH6"/>
    <mergeCell ref="BI6:BJ6"/>
    <mergeCell ref="BE6:BF6"/>
    <mergeCell ref="BK6:BL6"/>
    <mergeCell ref="BM6:BN6"/>
    <mergeCell ref="AZ6:BA6"/>
    <mergeCell ref="BB6:BC6"/>
    <mergeCell ref="CO6:CP6"/>
    <mergeCell ref="CQ6:CR6"/>
    <mergeCell ref="CA6:CB6"/>
    <mergeCell ref="N6:O6"/>
    <mergeCell ref="Z6:AA6"/>
    <mergeCell ref="AD6:AE6"/>
    <mergeCell ref="AB6:AC6"/>
    <mergeCell ref="AN6:AO6"/>
    <mergeCell ref="AP6:AQ6"/>
    <mergeCell ref="V6:W6"/>
    <mergeCell ref="X6:Y6"/>
    <mergeCell ref="P6:Q6"/>
    <mergeCell ref="R6:S6"/>
    <mergeCell ref="T6:U6"/>
    <mergeCell ref="BO6:BP6"/>
    <mergeCell ref="AL6:AM6"/>
    <mergeCell ref="AF6:AG6"/>
    <mergeCell ref="AH6:AI6"/>
    <mergeCell ref="AJ6:AK6"/>
    <mergeCell ref="T4:AW4"/>
    <mergeCell ref="AL5:AQ5"/>
    <mergeCell ref="AX6:AY6"/>
    <mergeCell ref="H4:M4"/>
    <mergeCell ref="N4:S4"/>
    <mergeCell ref="AF5:AK5"/>
    <mergeCell ref="T5:Y5"/>
    <mergeCell ref="N5:S5"/>
    <mergeCell ref="Z5:AE5"/>
    <mergeCell ref="J6:K6"/>
    <mergeCell ref="B4:G4"/>
    <mergeCell ref="B5:G5"/>
    <mergeCell ref="B6:C6"/>
    <mergeCell ref="D6:E6"/>
    <mergeCell ref="F6:G6"/>
    <mergeCell ref="H5:M5"/>
    <mergeCell ref="L6:M6"/>
    <mergeCell ref="H6:I6"/>
  </mergeCells>
  <printOptions/>
  <pageMargins left="0.75" right="0.75" top="1" bottom="1" header="0.5" footer="0.5"/>
  <pageSetup horizontalDpi="600" verticalDpi="600" orientation="portrait" paperSize="9" scale="35" r:id="rId1"/>
  <headerFooter alignWithMargins="0">
    <oddFooter>&amp;C&amp;Z&amp;F</oddFooter>
  </headerFooter>
  <colBreaks count="3" manualBreakCount="3">
    <brk id="31" max="13" man="1"/>
    <brk id="56" max="13" man="1"/>
    <brk id="62" max="65535" man="1"/>
  </colBreaks>
</worksheet>
</file>

<file path=xl/worksheets/sheet11.xml><?xml version="1.0" encoding="utf-8"?>
<worksheet xmlns="http://schemas.openxmlformats.org/spreadsheetml/2006/main" xmlns:r="http://schemas.openxmlformats.org/officeDocument/2006/relationships">
  <dimension ref="A1:T1836"/>
  <sheetViews>
    <sheetView showGridLines="0" view="pageBreakPreview"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J9" sqref="J9"/>
    </sheetView>
  </sheetViews>
  <sheetFormatPr defaultColWidth="9.140625" defaultRowHeight="12.75" outlineLevelRow="1"/>
  <cols>
    <col min="1" max="1" width="29.7109375" style="7" customWidth="1"/>
    <col min="2" max="3" width="12.421875" style="7" customWidth="1"/>
    <col min="4" max="4" width="12.7109375" style="7" customWidth="1"/>
    <col min="5" max="5" width="11.7109375" style="41" customWidth="1"/>
    <col min="6" max="6" width="14.421875" style="41" customWidth="1"/>
    <col min="7" max="7" width="12.00390625" style="41" customWidth="1"/>
    <col min="8" max="9" width="15.57421875" style="41" customWidth="1"/>
    <col min="10" max="10" width="11.57421875" style="41" customWidth="1"/>
    <col min="11" max="16384" width="9.140625" style="41" customWidth="1"/>
  </cols>
  <sheetData>
    <row r="1" spans="1:9" ht="18" customHeight="1">
      <c r="A1" s="782" t="s">
        <v>200</v>
      </c>
      <c r="B1" s="782"/>
      <c r="C1" s="782"/>
      <c r="D1" s="783"/>
      <c r="E1" s="783"/>
      <c r="F1" s="783"/>
      <c r="G1" s="783"/>
      <c r="H1" s="783"/>
      <c r="I1" s="209"/>
    </row>
    <row r="2" spans="2:5" ht="58.5" customHeight="1">
      <c r="B2" s="542"/>
      <c r="C2" s="542"/>
      <c r="D2" s="542"/>
      <c r="E2" s="542"/>
    </row>
    <row r="3" spans="1:11" ht="12.75">
      <c r="A3" s="60"/>
      <c r="B3" s="192" t="s">
        <v>221</v>
      </c>
      <c r="C3" s="167" t="s">
        <v>222</v>
      </c>
      <c r="D3" s="192" t="s">
        <v>27</v>
      </c>
      <c r="E3" s="348" t="s">
        <v>102</v>
      </c>
      <c r="F3" s="784" t="s">
        <v>172</v>
      </c>
      <c r="G3" s="785"/>
      <c r="H3" s="785"/>
      <c r="I3" s="786"/>
      <c r="J3" s="166" t="s">
        <v>286</v>
      </c>
      <c r="K3"/>
    </row>
    <row r="4" spans="1:11" ht="12.75">
      <c r="A4" s="54"/>
      <c r="B4" s="32"/>
      <c r="C4" s="32"/>
      <c r="D4" s="32"/>
      <c r="E4" s="61"/>
      <c r="F4" s="61"/>
      <c r="G4" s="61"/>
      <c r="H4" s="61"/>
      <c r="I4" s="61"/>
      <c r="J4" s="152"/>
      <c r="K4"/>
    </row>
    <row r="5" spans="1:20" ht="14.25">
      <c r="A5" s="143"/>
      <c r="B5" s="144" t="s">
        <v>2</v>
      </c>
      <c r="C5" s="144" t="s">
        <v>2</v>
      </c>
      <c r="D5" s="144" t="s">
        <v>2</v>
      </c>
      <c r="E5" s="144" t="s">
        <v>2</v>
      </c>
      <c r="F5" s="144" t="s">
        <v>2</v>
      </c>
      <c r="G5" s="144" t="s">
        <v>3</v>
      </c>
      <c r="H5" s="144" t="s">
        <v>1</v>
      </c>
      <c r="I5" s="144" t="s">
        <v>319</v>
      </c>
      <c r="J5" s="158" t="s">
        <v>2</v>
      </c>
      <c r="K5"/>
      <c r="L5" s="199"/>
      <c r="M5" s="199"/>
      <c r="N5" s="199"/>
      <c r="O5" s="199"/>
      <c r="P5" s="199"/>
      <c r="Q5" s="199"/>
      <c r="R5" s="199"/>
      <c r="S5" s="199"/>
      <c r="T5" s="199"/>
    </row>
    <row r="6" spans="1:10" s="49" customFormat="1" ht="12.75">
      <c r="A6" s="54"/>
      <c r="B6" s="54"/>
      <c r="C6" s="281"/>
      <c r="D6" s="767"/>
      <c r="E6" s="61"/>
      <c r="F6" s="330"/>
      <c r="G6" s="55"/>
      <c r="H6" s="330"/>
      <c r="I6" s="55"/>
      <c r="J6" s="152"/>
    </row>
    <row r="7" spans="1:20" s="49" customFormat="1" ht="12.75">
      <c r="A7" s="298" t="s">
        <v>171</v>
      </c>
      <c r="B7" s="715">
        <v>254400</v>
      </c>
      <c r="C7" s="753">
        <v>372800</v>
      </c>
      <c r="D7" s="715">
        <v>484200</v>
      </c>
      <c r="E7" s="753">
        <v>658000</v>
      </c>
      <c r="F7" s="715">
        <v>750400</v>
      </c>
      <c r="G7" s="753">
        <v>743100</v>
      </c>
      <c r="H7" s="715">
        <v>753700</v>
      </c>
      <c r="I7" s="753">
        <v>756100</v>
      </c>
      <c r="J7" s="753">
        <v>775600</v>
      </c>
      <c r="K7" s="613"/>
      <c r="L7" s="614"/>
      <c r="M7" s="613"/>
      <c r="N7" s="614"/>
      <c r="O7" s="613"/>
      <c r="P7" s="614"/>
      <c r="Q7" s="613"/>
      <c r="R7" s="614"/>
      <c r="S7" s="613"/>
      <c r="T7" s="614"/>
    </row>
    <row r="8" spans="1:20" s="49" customFormat="1" ht="12.75">
      <c r="A8" s="194"/>
      <c r="B8" s="291"/>
      <c r="C8" s="297"/>
      <c r="D8" s="771"/>
      <c r="E8" s="602"/>
      <c r="F8" s="771"/>
      <c r="G8" s="602"/>
      <c r="H8" s="771"/>
      <c r="I8" s="602"/>
      <c r="J8" s="676"/>
      <c r="K8" s="613"/>
      <c r="L8" s="614"/>
      <c r="M8" s="613"/>
      <c r="N8" s="614"/>
      <c r="O8" s="613"/>
      <c r="P8" s="614"/>
      <c r="Q8" s="613"/>
      <c r="R8" s="614"/>
      <c r="S8" s="613"/>
      <c r="T8" s="614"/>
    </row>
    <row r="9" spans="1:20" ht="22.5">
      <c r="A9" s="298" t="s">
        <v>163</v>
      </c>
      <c r="B9" s="716">
        <v>54100</v>
      </c>
      <c r="C9" s="544">
        <v>67300</v>
      </c>
      <c r="D9" s="716">
        <v>84400</v>
      </c>
      <c r="E9" s="544">
        <v>52300</v>
      </c>
      <c r="F9" s="716">
        <v>34500</v>
      </c>
      <c r="G9" s="544">
        <v>37200</v>
      </c>
      <c r="H9" s="716">
        <v>34800</v>
      </c>
      <c r="I9" s="544">
        <v>28900</v>
      </c>
      <c r="J9" s="544">
        <v>33500</v>
      </c>
      <c r="K9" s="613"/>
      <c r="L9" s="614"/>
      <c r="M9" s="613"/>
      <c r="N9" s="614"/>
      <c r="O9" s="613"/>
      <c r="P9" s="614"/>
      <c r="Q9" s="613"/>
      <c r="R9" s="614"/>
      <c r="S9" s="613"/>
      <c r="T9" s="614"/>
    </row>
    <row r="10" spans="1:20" ht="12.75">
      <c r="A10" s="299"/>
      <c r="B10" s="288"/>
      <c r="C10" s="769"/>
      <c r="D10" s="694"/>
      <c r="E10" s="287"/>
      <c r="F10" s="675"/>
      <c r="G10" s="287"/>
      <c r="H10" s="675"/>
      <c r="I10" s="287"/>
      <c r="J10" s="510"/>
      <c r="K10" s="613"/>
      <c r="L10" s="614"/>
      <c r="M10" s="613"/>
      <c r="N10" s="614"/>
      <c r="O10" s="613"/>
      <c r="P10" s="614"/>
      <c r="Q10" s="613"/>
      <c r="R10" s="614"/>
      <c r="S10" s="613"/>
      <c r="T10" s="614"/>
    </row>
    <row r="11" spans="1:20" ht="12.75" outlineLevel="1">
      <c r="A11" s="300" t="s">
        <v>174</v>
      </c>
      <c r="B11" s="716" t="s">
        <v>112</v>
      </c>
      <c r="C11" s="544" t="s">
        <v>112</v>
      </c>
      <c r="D11" s="716" t="s">
        <v>112</v>
      </c>
      <c r="E11" s="544">
        <v>360</v>
      </c>
      <c r="F11" s="716">
        <v>310</v>
      </c>
      <c r="G11" s="544">
        <v>340</v>
      </c>
      <c r="H11" s="716">
        <v>350</v>
      </c>
      <c r="I11" s="544">
        <v>360</v>
      </c>
      <c r="J11" s="544">
        <v>370</v>
      </c>
      <c r="K11" s="613"/>
      <c r="L11" s="614"/>
      <c r="M11" s="613"/>
      <c r="N11" s="614"/>
      <c r="O11" s="613"/>
      <c r="P11" s="614"/>
      <c r="Q11" s="613"/>
      <c r="R11" s="614"/>
      <c r="S11" s="613"/>
      <c r="T11" s="614"/>
    </row>
    <row r="12" spans="1:20" ht="12.75" outlineLevel="1">
      <c r="A12" s="299"/>
      <c r="B12" s="288"/>
      <c r="C12" s="769"/>
      <c r="D12" s="694"/>
      <c r="E12" s="287"/>
      <c r="F12" s="675"/>
      <c r="G12" s="287"/>
      <c r="H12" s="675"/>
      <c r="I12" s="287"/>
      <c r="J12" s="287"/>
      <c r="K12" s="613"/>
      <c r="L12" s="614"/>
      <c r="M12" s="613"/>
      <c r="N12" s="614"/>
      <c r="O12" s="613"/>
      <c r="P12" s="614"/>
      <c r="Q12" s="613"/>
      <c r="R12" s="614"/>
      <c r="S12" s="613"/>
      <c r="T12" s="614"/>
    </row>
    <row r="13" spans="1:20" ht="12.75" customHeight="1" outlineLevel="1">
      <c r="A13" s="298" t="s">
        <v>24</v>
      </c>
      <c r="B13" s="716">
        <v>144900</v>
      </c>
      <c r="C13" s="544">
        <v>242000</v>
      </c>
      <c r="D13" s="716">
        <v>306900</v>
      </c>
      <c r="E13" s="544">
        <v>416600</v>
      </c>
      <c r="F13" s="716">
        <v>503100</v>
      </c>
      <c r="G13" s="544">
        <v>506800</v>
      </c>
      <c r="H13" s="716">
        <v>530400</v>
      </c>
      <c r="I13" s="544">
        <v>540800</v>
      </c>
      <c r="J13" s="544">
        <v>549600</v>
      </c>
      <c r="K13" s="613"/>
      <c r="L13" s="614"/>
      <c r="M13" s="613"/>
      <c r="N13" s="614"/>
      <c r="O13" s="613"/>
      <c r="P13" s="614"/>
      <c r="Q13" s="613"/>
      <c r="R13" s="614"/>
      <c r="S13" s="613"/>
      <c r="T13" s="614"/>
    </row>
    <row r="14" spans="1:20" ht="12.75" outlineLevel="1">
      <c r="A14" s="301" t="s">
        <v>9</v>
      </c>
      <c r="B14" s="716">
        <v>21500</v>
      </c>
      <c r="C14" s="544">
        <v>22900</v>
      </c>
      <c r="D14" s="716">
        <v>33100</v>
      </c>
      <c r="E14" s="544">
        <v>31600</v>
      </c>
      <c r="F14" s="716">
        <v>28700</v>
      </c>
      <c r="G14" s="544">
        <v>27800</v>
      </c>
      <c r="H14" s="716">
        <v>28000</v>
      </c>
      <c r="I14" s="544">
        <v>26500</v>
      </c>
      <c r="J14" s="544">
        <v>25700</v>
      </c>
      <c r="K14" s="613"/>
      <c r="L14" s="614"/>
      <c r="M14" s="613"/>
      <c r="N14" s="614"/>
      <c r="O14" s="613"/>
      <c r="P14" s="614"/>
      <c r="Q14" s="613"/>
      <c r="R14" s="614"/>
      <c r="S14" s="613"/>
      <c r="T14" s="614"/>
    </row>
    <row r="15" spans="1:20" ht="12.75" outlineLevel="1">
      <c r="A15" s="301" t="s">
        <v>10</v>
      </c>
      <c r="B15" s="716">
        <v>123500</v>
      </c>
      <c r="C15" s="544">
        <v>219200</v>
      </c>
      <c r="D15" s="716">
        <v>273800</v>
      </c>
      <c r="E15" s="544">
        <v>385000</v>
      </c>
      <c r="F15" s="716">
        <v>474300</v>
      </c>
      <c r="G15" s="544">
        <v>478900</v>
      </c>
      <c r="H15" s="716">
        <v>502400</v>
      </c>
      <c r="I15" s="544">
        <v>514300</v>
      </c>
      <c r="J15" s="544">
        <v>524000</v>
      </c>
      <c r="K15" s="613"/>
      <c r="L15" s="614"/>
      <c r="M15" s="613"/>
      <c r="N15" s="614"/>
      <c r="O15" s="613"/>
      <c r="P15" s="614"/>
      <c r="Q15" s="613"/>
      <c r="R15" s="614"/>
      <c r="S15" s="613"/>
      <c r="T15" s="614"/>
    </row>
    <row r="16" spans="1:20" ht="12.75">
      <c r="A16" s="299"/>
      <c r="B16" s="288"/>
      <c r="C16" s="769"/>
      <c r="D16" s="694"/>
      <c r="E16" s="287"/>
      <c r="F16" s="675"/>
      <c r="G16" s="287"/>
      <c r="H16" s="675"/>
      <c r="I16" s="287"/>
      <c r="J16" s="510"/>
      <c r="K16" s="613"/>
      <c r="L16" s="614"/>
      <c r="M16" s="613"/>
      <c r="N16" s="614"/>
      <c r="O16" s="613"/>
      <c r="P16" s="614"/>
      <c r="Q16" s="613"/>
      <c r="R16" s="614"/>
      <c r="S16" s="613"/>
      <c r="T16" s="614"/>
    </row>
    <row r="17" spans="1:20" ht="12.75" outlineLevel="1">
      <c r="A17" s="298" t="s">
        <v>25</v>
      </c>
      <c r="B17" s="716">
        <v>38000</v>
      </c>
      <c r="C17" s="544">
        <v>46100</v>
      </c>
      <c r="D17" s="716">
        <v>68500</v>
      </c>
      <c r="E17" s="544">
        <v>158400</v>
      </c>
      <c r="F17" s="716">
        <v>179700</v>
      </c>
      <c r="G17" s="544">
        <v>162700</v>
      </c>
      <c r="H17" s="716">
        <v>149800</v>
      </c>
      <c r="I17" s="544">
        <v>145200</v>
      </c>
      <c r="J17" s="544">
        <v>149500</v>
      </c>
      <c r="K17" s="613"/>
      <c r="L17" s="614"/>
      <c r="M17" s="613"/>
      <c r="N17" s="614"/>
      <c r="O17" s="613"/>
      <c r="P17" s="614"/>
      <c r="Q17" s="613"/>
      <c r="R17" s="614"/>
      <c r="S17" s="613"/>
      <c r="T17" s="614"/>
    </row>
    <row r="18" spans="1:20" ht="12.75">
      <c r="A18" s="299"/>
      <c r="B18" s="288"/>
      <c r="C18" s="769"/>
      <c r="D18" s="768"/>
      <c r="E18" s="287"/>
      <c r="F18" s="675"/>
      <c r="G18" s="287"/>
      <c r="H18" s="675"/>
      <c r="I18" s="287"/>
      <c r="J18" s="510"/>
      <c r="K18" s="613"/>
      <c r="L18" s="614"/>
      <c r="M18" s="613"/>
      <c r="N18" s="614"/>
      <c r="O18" s="613"/>
      <c r="P18" s="614"/>
      <c r="Q18" s="613"/>
      <c r="R18" s="614"/>
      <c r="S18" s="613"/>
      <c r="T18" s="614"/>
    </row>
    <row r="19" spans="1:20" ht="12.75" outlineLevel="1">
      <c r="A19" s="298" t="s">
        <v>19</v>
      </c>
      <c r="B19" s="716" t="s">
        <v>112</v>
      </c>
      <c r="C19" s="544" t="s">
        <v>112</v>
      </c>
      <c r="D19" s="716">
        <v>5100</v>
      </c>
      <c r="E19" s="544">
        <v>4700</v>
      </c>
      <c r="F19" s="716">
        <v>4300</v>
      </c>
      <c r="G19" s="544">
        <v>4000</v>
      </c>
      <c r="H19" s="716">
        <v>4000</v>
      </c>
      <c r="I19" s="544">
        <v>4400</v>
      </c>
      <c r="J19" s="544">
        <v>4600</v>
      </c>
      <c r="K19" s="613"/>
      <c r="L19" s="614"/>
      <c r="M19" s="613"/>
      <c r="N19" s="614"/>
      <c r="O19" s="613"/>
      <c r="P19" s="614"/>
      <c r="Q19" s="613"/>
      <c r="R19" s="614"/>
      <c r="S19" s="613"/>
      <c r="T19" s="614"/>
    </row>
    <row r="20" spans="1:20" ht="12.75" outlineLevel="1">
      <c r="A20" s="299"/>
      <c r="B20" s="288"/>
      <c r="C20" s="769"/>
      <c r="D20" s="768"/>
      <c r="E20" s="287"/>
      <c r="F20" s="675"/>
      <c r="G20" s="287"/>
      <c r="H20" s="774"/>
      <c r="I20" s="530"/>
      <c r="J20" s="287"/>
      <c r="K20" s="613"/>
      <c r="L20" s="614"/>
      <c r="M20" s="613"/>
      <c r="N20" s="614"/>
      <c r="O20" s="613"/>
      <c r="P20" s="614"/>
      <c r="Q20" s="613"/>
      <c r="R20" s="614"/>
      <c r="S20" s="613"/>
      <c r="T20" s="614"/>
    </row>
    <row r="21" spans="1:20" ht="12.75" outlineLevel="1">
      <c r="A21" s="300" t="s">
        <v>11</v>
      </c>
      <c r="B21" s="716">
        <v>2600</v>
      </c>
      <c r="C21" s="544">
        <v>1700</v>
      </c>
      <c r="D21" s="716">
        <v>1500</v>
      </c>
      <c r="E21" s="544">
        <v>1500</v>
      </c>
      <c r="F21" s="716">
        <v>1300</v>
      </c>
      <c r="G21" s="544">
        <v>1200</v>
      </c>
      <c r="H21" s="716">
        <v>1100</v>
      </c>
      <c r="I21" s="544">
        <v>1100</v>
      </c>
      <c r="J21" s="544">
        <v>1200</v>
      </c>
      <c r="K21" s="613"/>
      <c r="L21" s="614"/>
      <c r="M21" s="613"/>
      <c r="N21" s="614"/>
      <c r="O21" s="613"/>
      <c r="P21" s="614"/>
      <c r="Q21" s="613"/>
      <c r="R21" s="614"/>
      <c r="S21" s="613"/>
      <c r="T21" s="614"/>
    </row>
    <row r="22" spans="1:20" ht="12.75" outlineLevel="1">
      <c r="A22" s="302"/>
      <c r="B22" s="290"/>
      <c r="C22" s="296"/>
      <c r="D22" s="694"/>
      <c r="E22" s="287"/>
      <c r="F22" s="675"/>
      <c r="G22" s="287"/>
      <c r="H22" s="774"/>
      <c r="I22" s="530"/>
      <c r="J22" s="287"/>
      <c r="K22" s="613"/>
      <c r="L22" s="614"/>
      <c r="M22" s="613"/>
      <c r="N22" s="614"/>
      <c r="O22" s="613"/>
      <c r="P22" s="614"/>
      <c r="Q22" s="613"/>
      <c r="R22" s="614"/>
      <c r="S22" s="613"/>
      <c r="T22" s="614"/>
    </row>
    <row r="23" spans="1:20" ht="12.75" outlineLevel="1">
      <c r="A23" s="300" t="s">
        <v>278</v>
      </c>
      <c r="B23" s="716" t="s">
        <v>105</v>
      </c>
      <c r="C23" s="544" t="s">
        <v>105</v>
      </c>
      <c r="D23" s="716" t="s">
        <v>105</v>
      </c>
      <c r="E23" s="544" t="s">
        <v>105</v>
      </c>
      <c r="F23" s="716" t="s">
        <v>105</v>
      </c>
      <c r="G23" s="544" t="s">
        <v>105</v>
      </c>
      <c r="H23" s="716">
        <v>210</v>
      </c>
      <c r="I23" s="544">
        <v>310</v>
      </c>
      <c r="J23" s="544">
        <v>340</v>
      </c>
      <c r="K23" s="613"/>
      <c r="L23" s="614"/>
      <c r="M23" s="613"/>
      <c r="N23" s="614"/>
      <c r="O23" s="613"/>
      <c r="P23" s="614"/>
      <c r="Q23" s="613"/>
      <c r="R23" s="614"/>
      <c r="S23" s="613"/>
      <c r="T23" s="614"/>
    </row>
    <row r="24" spans="1:20" ht="12.75" outlineLevel="1">
      <c r="A24" s="302"/>
      <c r="B24" s="290"/>
      <c r="C24" s="296"/>
      <c r="D24" s="695"/>
      <c r="E24" s="292"/>
      <c r="F24" s="674"/>
      <c r="G24" s="292"/>
      <c r="H24" s="687"/>
      <c r="I24" s="510"/>
      <c r="J24" s="287"/>
      <c r="K24" s="613"/>
      <c r="L24" s="614"/>
      <c r="M24" s="613"/>
      <c r="N24" s="614"/>
      <c r="O24" s="613"/>
      <c r="P24" s="614"/>
      <c r="Q24" s="613"/>
      <c r="R24" s="614"/>
      <c r="S24" s="613"/>
      <c r="T24" s="614"/>
    </row>
    <row r="25" spans="1:20" ht="12.75" outlineLevel="1">
      <c r="A25" s="300" t="s">
        <v>261</v>
      </c>
      <c r="B25" s="716" t="s">
        <v>105</v>
      </c>
      <c r="C25" s="544" t="s">
        <v>105</v>
      </c>
      <c r="D25" s="716" t="s">
        <v>105</v>
      </c>
      <c r="E25" s="544" t="s">
        <v>105</v>
      </c>
      <c r="F25" s="716" t="s">
        <v>105</v>
      </c>
      <c r="G25" s="544" t="s">
        <v>105</v>
      </c>
      <c r="H25" s="716">
        <v>0</v>
      </c>
      <c r="I25" s="544">
        <v>0</v>
      </c>
      <c r="J25" s="544">
        <v>0</v>
      </c>
      <c r="K25" s="613"/>
      <c r="L25" s="614"/>
      <c r="M25" s="613"/>
      <c r="N25" s="614"/>
      <c r="O25" s="613"/>
      <c r="P25" s="614"/>
      <c r="Q25" s="613"/>
      <c r="R25" s="614"/>
      <c r="S25" s="613"/>
      <c r="T25" s="614"/>
    </row>
    <row r="26" spans="1:20" ht="12.75" outlineLevel="1">
      <c r="A26" s="302"/>
      <c r="B26" s="290"/>
      <c r="C26" s="296"/>
      <c r="D26" s="694"/>
      <c r="E26" s="287"/>
      <c r="F26" s="675"/>
      <c r="G26" s="287"/>
      <c r="H26" s="774"/>
      <c r="I26" s="530"/>
      <c r="J26" s="287"/>
      <c r="K26" s="613"/>
      <c r="L26" s="614"/>
      <c r="M26" s="613"/>
      <c r="N26" s="614"/>
      <c r="O26" s="613"/>
      <c r="P26" s="614"/>
      <c r="Q26" s="613"/>
      <c r="R26" s="614"/>
      <c r="S26" s="613"/>
      <c r="T26" s="614"/>
    </row>
    <row r="27" spans="1:20" ht="12.75" outlineLevel="1">
      <c r="A27" s="300" t="s">
        <v>12</v>
      </c>
      <c r="B27" s="716">
        <v>99</v>
      </c>
      <c r="C27" s="544">
        <v>47</v>
      </c>
      <c r="D27" s="716">
        <v>97</v>
      </c>
      <c r="E27" s="544">
        <v>270</v>
      </c>
      <c r="F27" s="716">
        <v>150</v>
      </c>
      <c r="G27" s="544">
        <v>83</v>
      </c>
      <c r="H27" s="716">
        <v>91</v>
      </c>
      <c r="I27" s="544">
        <v>96</v>
      </c>
      <c r="J27" s="544">
        <v>180</v>
      </c>
      <c r="K27" s="613"/>
      <c r="L27" s="614"/>
      <c r="M27" s="613"/>
      <c r="N27" s="614"/>
      <c r="O27" s="613"/>
      <c r="P27" s="614"/>
      <c r="Q27" s="613"/>
      <c r="R27" s="614"/>
      <c r="S27" s="613"/>
      <c r="T27" s="614"/>
    </row>
    <row r="28" spans="1:20" ht="12.75" outlineLevel="1">
      <c r="A28" s="302"/>
      <c r="B28" s="290"/>
      <c r="C28" s="296"/>
      <c r="D28" s="694"/>
      <c r="E28" s="287"/>
      <c r="F28" s="675"/>
      <c r="G28" s="287"/>
      <c r="H28" s="774"/>
      <c r="I28" s="530"/>
      <c r="J28" s="287"/>
      <c r="K28" s="613"/>
      <c r="L28" s="614"/>
      <c r="M28" s="613"/>
      <c r="N28" s="614"/>
      <c r="O28" s="613"/>
      <c r="P28" s="614"/>
      <c r="Q28" s="613"/>
      <c r="R28" s="614"/>
      <c r="S28" s="613"/>
      <c r="T28" s="614"/>
    </row>
    <row r="29" spans="1:20" ht="12.75" outlineLevel="1">
      <c r="A29" s="298" t="s">
        <v>13</v>
      </c>
      <c r="B29" s="716">
        <v>130</v>
      </c>
      <c r="C29" s="544">
        <v>130</v>
      </c>
      <c r="D29" s="716">
        <v>110</v>
      </c>
      <c r="E29" s="544">
        <v>110</v>
      </c>
      <c r="F29" s="716">
        <v>37</v>
      </c>
      <c r="G29" s="544">
        <v>34</v>
      </c>
      <c r="H29" s="716">
        <v>26</v>
      </c>
      <c r="I29" s="544">
        <v>27</v>
      </c>
      <c r="J29" s="544">
        <v>24</v>
      </c>
      <c r="K29" s="613"/>
      <c r="L29" s="614"/>
      <c r="M29" s="613"/>
      <c r="N29" s="614"/>
      <c r="O29" s="613"/>
      <c r="P29" s="614"/>
      <c r="Q29" s="613"/>
      <c r="R29" s="614"/>
      <c r="S29" s="613"/>
      <c r="T29" s="614"/>
    </row>
    <row r="30" spans="1:20" ht="12.75" outlineLevel="1">
      <c r="A30" s="303"/>
      <c r="B30" s="290"/>
      <c r="C30" s="297"/>
      <c r="D30" s="694"/>
      <c r="E30" s="287"/>
      <c r="F30" s="675"/>
      <c r="G30" s="287"/>
      <c r="H30" s="774"/>
      <c r="I30" s="530"/>
      <c r="J30" s="287"/>
      <c r="K30" s="613"/>
      <c r="L30" s="614"/>
      <c r="M30" s="613"/>
      <c r="N30" s="614"/>
      <c r="O30" s="613"/>
      <c r="P30" s="614"/>
      <c r="Q30" s="613"/>
      <c r="R30" s="614"/>
      <c r="S30" s="613"/>
      <c r="T30" s="614"/>
    </row>
    <row r="31" spans="1:20" ht="12.75" outlineLevel="1">
      <c r="A31" s="298" t="s">
        <v>262</v>
      </c>
      <c r="B31" s="716" t="s">
        <v>105</v>
      </c>
      <c r="C31" s="544" t="s">
        <v>104</v>
      </c>
      <c r="D31" s="716" t="s">
        <v>104</v>
      </c>
      <c r="E31" s="544">
        <v>0</v>
      </c>
      <c r="F31" s="716" t="s">
        <v>104</v>
      </c>
      <c r="G31" s="544" t="s">
        <v>104</v>
      </c>
      <c r="H31" s="716" t="s">
        <v>104</v>
      </c>
      <c r="I31" s="544" t="s">
        <v>104</v>
      </c>
      <c r="J31" s="544" t="s">
        <v>104</v>
      </c>
      <c r="K31" s="613"/>
      <c r="L31" s="614"/>
      <c r="M31" s="613"/>
      <c r="N31" s="614"/>
      <c r="O31" s="613"/>
      <c r="P31" s="614"/>
      <c r="Q31" s="613"/>
      <c r="R31" s="614"/>
      <c r="S31" s="613"/>
      <c r="T31" s="614"/>
    </row>
    <row r="32" spans="1:20" ht="12.75" outlineLevel="1">
      <c r="A32" s="302"/>
      <c r="B32" s="290"/>
      <c r="C32" s="296"/>
      <c r="D32" s="694"/>
      <c r="E32" s="287"/>
      <c r="F32" s="675"/>
      <c r="G32" s="287"/>
      <c r="H32" s="774"/>
      <c r="I32" s="530"/>
      <c r="J32" s="287"/>
      <c r="K32" s="613"/>
      <c r="L32" s="614"/>
      <c r="M32" s="613"/>
      <c r="N32" s="614"/>
      <c r="O32" s="613"/>
      <c r="P32" s="614"/>
      <c r="Q32" s="613"/>
      <c r="R32" s="614"/>
      <c r="S32" s="613"/>
      <c r="T32" s="614"/>
    </row>
    <row r="33" spans="1:20" ht="12.75" outlineLevel="1">
      <c r="A33" s="298" t="s">
        <v>14</v>
      </c>
      <c r="B33" s="716">
        <v>0</v>
      </c>
      <c r="C33" s="544">
        <v>0</v>
      </c>
      <c r="D33" s="716" t="s">
        <v>104</v>
      </c>
      <c r="E33" s="544" t="s">
        <v>104</v>
      </c>
      <c r="F33" s="716" t="s">
        <v>104</v>
      </c>
      <c r="G33" s="544" t="s">
        <v>104</v>
      </c>
      <c r="H33" s="716" t="s">
        <v>104</v>
      </c>
      <c r="I33" s="544">
        <v>0</v>
      </c>
      <c r="J33" s="544">
        <v>0</v>
      </c>
      <c r="K33" s="613"/>
      <c r="L33" s="614"/>
      <c r="M33" s="613"/>
      <c r="N33" s="614"/>
      <c r="O33" s="613"/>
      <c r="P33" s="614"/>
      <c r="Q33" s="613"/>
      <c r="R33" s="614"/>
      <c r="S33" s="613"/>
      <c r="T33" s="614"/>
    </row>
    <row r="34" spans="1:20" ht="12.75" outlineLevel="1">
      <c r="A34" s="302"/>
      <c r="B34" s="290"/>
      <c r="C34" s="296"/>
      <c r="D34" s="694"/>
      <c r="E34" s="287"/>
      <c r="F34" s="675"/>
      <c r="G34" s="287"/>
      <c r="H34" s="774"/>
      <c r="I34" s="530"/>
      <c r="J34" s="287"/>
      <c r="K34" s="613"/>
      <c r="L34" s="614"/>
      <c r="M34" s="613"/>
      <c r="N34" s="614"/>
      <c r="O34" s="613"/>
      <c r="P34" s="614"/>
      <c r="Q34" s="613"/>
      <c r="R34" s="614"/>
      <c r="S34" s="613"/>
      <c r="T34" s="614"/>
    </row>
    <row r="35" spans="1:20" ht="12.75" outlineLevel="1">
      <c r="A35" s="300" t="s">
        <v>263</v>
      </c>
      <c r="B35" s="716" t="s">
        <v>105</v>
      </c>
      <c r="C35" s="544" t="s">
        <v>104</v>
      </c>
      <c r="D35" s="716" t="s">
        <v>104</v>
      </c>
      <c r="E35" s="544">
        <v>6</v>
      </c>
      <c r="F35" s="716">
        <v>10</v>
      </c>
      <c r="G35" s="544">
        <v>8</v>
      </c>
      <c r="H35" s="716">
        <v>12</v>
      </c>
      <c r="I35" s="544">
        <v>15</v>
      </c>
      <c r="J35" s="544">
        <v>13</v>
      </c>
      <c r="K35" s="613"/>
      <c r="L35" s="614"/>
      <c r="M35" s="613"/>
      <c r="N35" s="614"/>
      <c r="O35" s="613"/>
      <c r="P35" s="614"/>
      <c r="Q35" s="613"/>
      <c r="R35" s="614"/>
      <c r="S35" s="613"/>
      <c r="T35" s="614"/>
    </row>
    <row r="36" spans="1:20" ht="12.75" outlineLevel="1">
      <c r="A36" s="302"/>
      <c r="B36" s="290"/>
      <c r="C36" s="296"/>
      <c r="D36" s="694"/>
      <c r="E36" s="287"/>
      <c r="F36" s="675"/>
      <c r="G36" s="287"/>
      <c r="H36" s="774"/>
      <c r="I36" s="530"/>
      <c r="J36" s="287"/>
      <c r="K36" s="613"/>
      <c r="L36" s="614"/>
      <c r="M36" s="613"/>
      <c r="N36" s="614"/>
      <c r="O36" s="613"/>
      <c r="P36" s="614"/>
      <c r="Q36" s="613"/>
      <c r="R36" s="614"/>
      <c r="S36" s="613"/>
      <c r="T36" s="614"/>
    </row>
    <row r="37" spans="1:20" ht="12.75" customHeight="1" outlineLevel="1">
      <c r="A37" s="300" t="s">
        <v>15</v>
      </c>
      <c r="B37" s="716">
        <v>2400</v>
      </c>
      <c r="C37" s="544">
        <v>2500</v>
      </c>
      <c r="D37" s="716">
        <v>2600</v>
      </c>
      <c r="E37" s="544">
        <v>2800</v>
      </c>
      <c r="F37" s="716">
        <v>2200</v>
      </c>
      <c r="G37" s="544">
        <v>2000</v>
      </c>
      <c r="H37" s="716">
        <v>2200</v>
      </c>
      <c r="I37" s="544">
        <v>2300</v>
      </c>
      <c r="J37" s="544">
        <v>2300</v>
      </c>
      <c r="K37" s="613"/>
      <c r="L37" s="614"/>
      <c r="M37" s="613"/>
      <c r="N37" s="614"/>
      <c r="O37" s="613"/>
      <c r="P37" s="614"/>
      <c r="Q37" s="613"/>
      <c r="R37" s="614"/>
      <c r="S37" s="613"/>
      <c r="T37" s="614"/>
    </row>
    <row r="38" spans="1:20" ht="12.75" customHeight="1" outlineLevel="1">
      <c r="A38" s="300"/>
      <c r="B38" s="290"/>
      <c r="C38" s="770"/>
      <c r="D38" s="694"/>
      <c r="E38" s="287"/>
      <c r="F38" s="675"/>
      <c r="G38" s="287"/>
      <c r="H38" s="774"/>
      <c r="I38" s="530"/>
      <c r="J38" s="287"/>
      <c r="K38" s="613"/>
      <c r="L38" s="614"/>
      <c r="M38" s="613"/>
      <c r="N38" s="614"/>
      <c r="O38" s="613"/>
      <c r="P38" s="614"/>
      <c r="Q38" s="613"/>
      <c r="R38" s="614"/>
      <c r="S38" s="613"/>
      <c r="T38" s="614"/>
    </row>
    <row r="39" spans="1:20" ht="12.75" customHeight="1" outlineLevel="1">
      <c r="A39" s="298" t="s">
        <v>264</v>
      </c>
      <c r="B39" s="716" t="s">
        <v>105</v>
      </c>
      <c r="C39" s="544" t="s">
        <v>105</v>
      </c>
      <c r="D39" s="716" t="s">
        <v>105</v>
      </c>
      <c r="E39" s="544">
        <v>0</v>
      </c>
      <c r="F39" s="716">
        <v>0</v>
      </c>
      <c r="G39" s="544">
        <v>0</v>
      </c>
      <c r="H39" s="716">
        <v>0</v>
      </c>
      <c r="I39" s="544">
        <v>0</v>
      </c>
      <c r="J39" s="544" t="s">
        <v>104</v>
      </c>
      <c r="K39" s="613"/>
      <c r="L39" s="614"/>
      <c r="M39" s="613"/>
      <c r="N39" s="614"/>
      <c r="O39" s="613"/>
      <c r="P39" s="614"/>
      <c r="Q39" s="613"/>
      <c r="R39" s="614"/>
      <c r="S39" s="613"/>
      <c r="T39" s="614"/>
    </row>
    <row r="40" spans="1:20" ht="12.75" outlineLevel="1">
      <c r="A40" s="303"/>
      <c r="B40" s="290"/>
      <c r="C40" s="297"/>
      <c r="D40" s="694"/>
      <c r="E40" s="287"/>
      <c r="F40" s="675"/>
      <c r="G40" s="287"/>
      <c r="H40" s="774"/>
      <c r="I40" s="530"/>
      <c r="J40" s="287"/>
      <c r="K40" s="613"/>
      <c r="L40" s="614"/>
      <c r="M40" s="613"/>
      <c r="N40" s="614"/>
      <c r="O40" s="613"/>
      <c r="P40" s="614"/>
      <c r="Q40" s="613"/>
      <c r="R40" s="614"/>
      <c r="S40" s="613"/>
      <c r="T40" s="614"/>
    </row>
    <row r="41" spans="1:20" ht="12.75" outlineLevel="1">
      <c r="A41" s="298" t="s">
        <v>246</v>
      </c>
      <c r="B41" s="716" t="s">
        <v>105</v>
      </c>
      <c r="C41" s="544" t="s">
        <v>105</v>
      </c>
      <c r="D41" s="716">
        <v>0</v>
      </c>
      <c r="E41" s="544" t="s">
        <v>104</v>
      </c>
      <c r="F41" s="716">
        <v>0</v>
      </c>
      <c r="G41" s="544" t="s">
        <v>104</v>
      </c>
      <c r="H41" s="716">
        <v>0</v>
      </c>
      <c r="I41" s="544">
        <v>0</v>
      </c>
      <c r="J41" s="544">
        <v>0</v>
      </c>
      <c r="K41" s="613"/>
      <c r="L41" s="614"/>
      <c r="M41" s="613"/>
      <c r="N41" s="614"/>
      <c r="O41" s="613"/>
      <c r="P41" s="614"/>
      <c r="Q41" s="613"/>
      <c r="R41" s="614"/>
      <c r="S41" s="613"/>
      <c r="T41" s="614"/>
    </row>
    <row r="42" spans="1:20" ht="12.75" outlineLevel="1">
      <c r="A42" s="303"/>
      <c r="B42" s="290"/>
      <c r="C42" s="297"/>
      <c r="D42" s="694"/>
      <c r="E42" s="287"/>
      <c r="F42" s="675"/>
      <c r="G42" s="287"/>
      <c r="H42" s="774"/>
      <c r="I42" s="530"/>
      <c r="J42" s="287"/>
      <c r="K42" s="613"/>
      <c r="L42" s="614"/>
      <c r="M42" s="613"/>
      <c r="N42" s="614"/>
      <c r="O42" s="613"/>
      <c r="P42" s="614"/>
      <c r="Q42" s="613"/>
      <c r="R42" s="614"/>
      <c r="S42" s="613"/>
      <c r="T42" s="614"/>
    </row>
    <row r="43" spans="1:20" ht="22.5" outlineLevel="1">
      <c r="A43" s="298" t="s">
        <v>188</v>
      </c>
      <c r="B43" s="716">
        <v>11</v>
      </c>
      <c r="C43" s="544">
        <v>11</v>
      </c>
      <c r="D43" s="716">
        <v>17</v>
      </c>
      <c r="E43" s="544">
        <v>24</v>
      </c>
      <c r="F43" s="716">
        <v>1200</v>
      </c>
      <c r="G43" s="544">
        <v>1200</v>
      </c>
      <c r="H43" s="716">
        <v>760</v>
      </c>
      <c r="I43" s="544">
        <v>770</v>
      </c>
      <c r="J43" s="544">
        <v>770</v>
      </c>
      <c r="K43" s="613"/>
      <c r="L43" s="614"/>
      <c r="M43" s="613"/>
      <c r="N43" s="614"/>
      <c r="O43" s="613"/>
      <c r="P43" s="614"/>
      <c r="Q43" s="613"/>
      <c r="R43" s="614"/>
      <c r="S43" s="613"/>
      <c r="T43" s="614"/>
    </row>
    <row r="44" spans="1:20" ht="12.75" outlineLevel="1">
      <c r="A44" s="298"/>
      <c r="B44" s="290"/>
      <c r="C44" s="297"/>
      <c r="D44" s="695"/>
      <c r="E44" s="287"/>
      <c r="F44" s="675"/>
      <c r="G44" s="287"/>
      <c r="H44" s="774"/>
      <c r="I44" s="530"/>
      <c r="J44" s="287"/>
      <c r="K44" s="613"/>
      <c r="L44" s="614"/>
      <c r="M44" s="613"/>
      <c r="N44" s="614"/>
      <c r="O44" s="613"/>
      <c r="P44" s="614"/>
      <c r="Q44" s="613"/>
      <c r="R44" s="614"/>
      <c r="S44" s="613"/>
      <c r="T44" s="614"/>
    </row>
    <row r="45" spans="1:20" ht="12.75" outlineLevel="1">
      <c r="A45" s="298" t="s">
        <v>255</v>
      </c>
      <c r="B45" s="716">
        <v>8</v>
      </c>
      <c r="C45" s="544" t="s">
        <v>104</v>
      </c>
      <c r="D45" s="716" t="s">
        <v>104</v>
      </c>
      <c r="E45" s="544" t="s">
        <v>104</v>
      </c>
      <c r="F45" s="716" t="s">
        <v>104</v>
      </c>
      <c r="G45" s="544" t="s">
        <v>104</v>
      </c>
      <c r="H45" s="716">
        <v>7</v>
      </c>
      <c r="I45" s="544">
        <v>7</v>
      </c>
      <c r="J45" s="544" t="s">
        <v>104</v>
      </c>
      <c r="K45" s="613"/>
      <c r="L45" s="614"/>
      <c r="M45" s="613"/>
      <c r="N45" s="614"/>
      <c r="O45" s="613"/>
      <c r="P45" s="614"/>
      <c r="Q45" s="613"/>
      <c r="R45" s="614"/>
      <c r="S45" s="613"/>
      <c r="T45" s="614"/>
    </row>
    <row r="46" spans="1:20" ht="12.75" outlineLevel="1">
      <c r="A46" s="298"/>
      <c r="B46" s="290"/>
      <c r="C46" s="297"/>
      <c r="D46" s="694"/>
      <c r="E46" s="287"/>
      <c r="F46" s="675"/>
      <c r="G46" s="287"/>
      <c r="H46" s="774"/>
      <c r="I46" s="530"/>
      <c r="J46" s="287"/>
      <c r="K46" s="613"/>
      <c r="L46" s="614"/>
      <c r="M46" s="613"/>
      <c r="N46" s="614"/>
      <c r="O46" s="613"/>
      <c r="P46" s="614"/>
      <c r="Q46" s="613"/>
      <c r="R46" s="614"/>
      <c r="S46" s="613"/>
      <c r="T46" s="614"/>
    </row>
    <row r="47" spans="1:20" ht="12.75" outlineLevel="1">
      <c r="A47" s="298" t="s">
        <v>16</v>
      </c>
      <c r="B47" s="716">
        <v>0</v>
      </c>
      <c r="C47" s="544">
        <v>0</v>
      </c>
      <c r="D47" s="716" t="s">
        <v>104</v>
      </c>
      <c r="E47" s="544" t="s">
        <v>104</v>
      </c>
      <c r="F47" s="716" t="s">
        <v>104</v>
      </c>
      <c r="G47" s="544" t="s">
        <v>104</v>
      </c>
      <c r="H47" s="716" t="s">
        <v>104</v>
      </c>
      <c r="I47" s="544" t="s">
        <v>104</v>
      </c>
      <c r="J47" s="544" t="s">
        <v>104</v>
      </c>
      <c r="K47" s="613"/>
      <c r="L47" s="614"/>
      <c r="M47" s="613"/>
      <c r="N47" s="614"/>
      <c r="O47" s="613"/>
      <c r="P47" s="614"/>
      <c r="Q47" s="613"/>
      <c r="R47" s="614"/>
      <c r="S47" s="613"/>
      <c r="T47" s="614"/>
    </row>
    <row r="48" spans="1:20" ht="12.75" outlineLevel="1">
      <c r="A48" s="298"/>
      <c r="B48" s="290"/>
      <c r="C48" s="297"/>
      <c r="D48" s="694"/>
      <c r="E48" s="287"/>
      <c r="F48" s="675"/>
      <c r="G48" s="287"/>
      <c r="H48" s="774"/>
      <c r="I48" s="530"/>
      <c r="J48" s="287"/>
      <c r="K48" s="613"/>
      <c r="L48" s="614"/>
      <c r="M48" s="613"/>
      <c r="N48" s="614"/>
      <c r="O48" s="613"/>
      <c r="P48" s="614"/>
      <c r="Q48" s="613"/>
      <c r="R48" s="614"/>
      <c r="S48" s="613"/>
      <c r="T48" s="614"/>
    </row>
    <row r="49" spans="1:20" ht="12.75" outlineLevel="1">
      <c r="A49" s="298" t="s">
        <v>247</v>
      </c>
      <c r="B49" s="716" t="s">
        <v>105</v>
      </c>
      <c r="C49" s="544" t="s">
        <v>105</v>
      </c>
      <c r="D49" s="716" t="s">
        <v>105</v>
      </c>
      <c r="E49" s="544" t="s">
        <v>105</v>
      </c>
      <c r="F49" s="716" t="s">
        <v>105</v>
      </c>
      <c r="G49" s="544" t="s">
        <v>105</v>
      </c>
      <c r="H49" s="716">
        <v>20</v>
      </c>
      <c r="I49" s="544">
        <v>15</v>
      </c>
      <c r="J49" s="544">
        <v>16</v>
      </c>
      <c r="K49" s="613"/>
      <c r="L49" s="614"/>
      <c r="M49" s="613"/>
      <c r="N49" s="614"/>
      <c r="O49" s="613"/>
      <c r="P49" s="614"/>
      <c r="Q49" s="613"/>
      <c r="R49" s="614"/>
      <c r="S49" s="613"/>
      <c r="T49" s="614"/>
    </row>
    <row r="50" spans="1:20" ht="12.75" outlineLevel="1">
      <c r="A50" s="298"/>
      <c r="B50" s="290"/>
      <c r="C50" s="297"/>
      <c r="D50" s="694"/>
      <c r="E50" s="287"/>
      <c r="F50" s="675"/>
      <c r="G50" s="287"/>
      <c r="H50" s="774"/>
      <c r="I50" s="530"/>
      <c r="J50" s="287"/>
      <c r="K50" s="613"/>
      <c r="L50" s="614"/>
      <c r="M50" s="613"/>
      <c r="N50" s="614"/>
      <c r="O50" s="613"/>
      <c r="P50" s="614"/>
      <c r="Q50" s="613"/>
      <c r="R50" s="614"/>
      <c r="S50" s="613"/>
      <c r="T50" s="614"/>
    </row>
    <row r="51" spans="1:20" ht="12.75" outlineLevel="1">
      <c r="A51" s="298" t="s">
        <v>17</v>
      </c>
      <c r="B51" s="716">
        <v>93</v>
      </c>
      <c r="C51" s="544">
        <v>82</v>
      </c>
      <c r="D51" s="716">
        <v>86</v>
      </c>
      <c r="E51" s="544">
        <v>110</v>
      </c>
      <c r="F51" s="716">
        <v>100</v>
      </c>
      <c r="G51" s="544">
        <v>87</v>
      </c>
      <c r="H51" s="716">
        <v>76</v>
      </c>
      <c r="I51" s="544">
        <v>89</v>
      </c>
      <c r="J51" s="544">
        <v>68</v>
      </c>
      <c r="K51" s="613"/>
      <c r="L51" s="614"/>
      <c r="M51" s="613"/>
      <c r="N51" s="614"/>
      <c r="O51" s="613"/>
      <c r="P51" s="614"/>
      <c r="Q51" s="613"/>
      <c r="R51" s="614"/>
      <c r="S51" s="613"/>
      <c r="T51" s="614"/>
    </row>
    <row r="52" spans="1:20" ht="12.75" outlineLevel="1">
      <c r="A52" s="298"/>
      <c r="B52" s="290"/>
      <c r="C52" s="297"/>
      <c r="D52" s="694"/>
      <c r="E52" s="287"/>
      <c r="F52" s="675"/>
      <c r="G52" s="287"/>
      <c r="H52" s="774"/>
      <c r="I52" s="530"/>
      <c r="J52" s="287"/>
      <c r="K52" s="613"/>
      <c r="L52" s="614"/>
      <c r="M52" s="613"/>
      <c r="N52" s="614"/>
      <c r="O52" s="613"/>
      <c r="P52" s="614"/>
      <c r="Q52" s="613"/>
      <c r="R52" s="614"/>
      <c r="S52" s="613"/>
      <c r="T52" s="614"/>
    </row>
    <row r="53" spans="1:20" ht="12.75" outlineLevel="1">
      <c r="A53" s="298" t="s">
        <v>150</v>
      </c>
      <c r="B53" s="716">
        <v>73</v>
      </c>
      <c r="C53" s="544">
        <v>76</v>
      </c>
      <c r="D53" s="716">
        <v>39</v>
      </c>
      <c r="E53" s="544">
        <v>120</v>
      </c>
      <c r="F53" s="716">
        <v>120</v>
      </c>
      <c r="G53" s="544">
        <v>160</v>
      </c>
      <c r="H53" s="716">
        <v>180</v>
      </c>
      <c r="I53" s="544">
        <v>170</v>
      </c>
      <c r="J53" s="544">
        <v>150</v>
      </c>
      <c r="K53" s="613"/>
      <c r="L53" s="614"/>
      <c r="M53" s="613"/>
      <c r="N53" s="614"/>
      <c r="O53" s="613"/>
      <c r="P53" s="614"/>
      <c r="Q53" s="613"/>
      <c r="R53" s="614"/>
      <c r="S53" s="613"/>
      <c r="T53" s="614"/>
    </row>
    <row r="54" spans="1:20" ht="12.75" outlineLevel="1">
      <c r="A54" s="298"/>
      <c r="B54" s="290"/>
      <c r="C54" s="297"/>
      <c r="D54" s="694"/>
      <c r="E54" s="287"/>
      <c r="F54" s="675"/>
      <c r="G54" s="287"/>
      <c r="H54" s="774"/>
      <c r="I54" s="530"/>
      <c r="J54" s="287"/>
      <c r="K54" s="613"/>
      <c r="L54" s="614"/>
      <c r="M54" s="613"/>
      <c r="N54" s="614"/>
      <c r="O54" s="613"/>
      <c r="P54" s="614"/>
      <c r="Q54" s="613"/>
      <c r="R54" s="614"/>
      <c r="S54" s="613"/>
      <c r="T54" s="614"/>
    </row>
    <row r="55" spans="1:20" ht="12.75" outlineLevel="1">
      <c r="A55" s="298" t="s">
        <v>294</v>
      </c>
      <c r="B55" s="716">
        <v>1100</v>
      </c>
      <c r="C55" s="544">
        <v>1300</v>
      </c>
      <c r="D55" s="716">
        <v>1400</v>
      </c>
      <c r="E55" s="544">
        <v>1600</v>
      </c>
      <c r="F55" s="716">
        <v>730</v>
      </c>
      <c r="G55" s="544">
        <v>690</v>
      </c>
      <c r="H55" s="716">
        <v>730</v>
      </c>
      <c r="I55" s="544">
        <v>740</v>
      </c>
      <c r="J55" s="544">
        <v>730</v>
      </c>
      <c r="K55" s="613"/>
      <c r="L55" s="614"/>
      <c r="M55" s="613"/>
      <c r="N55" s="614"/>
      <c r="O55" s="613"/>
      <c r="P55" s="614"/>
      <c r="Q55" s="613"/>
      <c r="R55" s="614"/>
      <c r="S55" s="613"/>
      <c r="T55" s="614"/>
    </row>
    <row r="56" spans="1:20" ht="12.75" outlineLevel="1">
      <c r="A56" s="298"/>
      <c r="B56" s="290"/>
      <c r="C56" s="297"/>
      <c r="D56" s="694"/>
      <c r="E56" s="287"/>
      <c r="F56" s="675"/>
      <c r="G56" s="287"/>
      <c r="H56" s="675"/>
      <c r="I56" s="530"/>
      <c r="J56" s="287"/>
      <c r="K56" s="613"/>
      <c r="L56" s="614"/>
      <c r="M56" s="613"/>
      <c r="N56" s="614"/>
      <c r="O56" s="613"/>
      <c r="P56" s="614"/>
      <c r="Q56" s="613"/>
      <c r="R56" s="614"/>
      <c r="S56" s="613"/>
      <c r="T56" s="614"/>
    </row>
    <row r="57" spans="1:20" ht="22.5" outlineLevel="1">
      <c r="A57" s="300" t="s">
        <v>248</v>
      </c>
      <c r="B57" s="716" t="s">
        <v>105</v>
      </c>
      <c r="C57" s="544" t="s">
        <v>105</v>
      </c>
      <c r="D57" s="716">
        <v>16</v>
      </c>
      <c r="E57" s="544">
        <v>15</v>
      </c>
      <c r="F57" s="716">
        <v>8</v>
      </c>
      <c r="G57" s="544">
        <v>13</v>
      </c>
      <c r="H57" s="716">
        <v>22</v>
      </c>
      <c r="I57" s="544">
        <v>11</v>
      </c>
      <c r="J57" s="544">
        <v>8</v>
      </c>
      <c r="K57" s="613"/>
      <c r="L57" s="614"/>
      <c r="M57" s="613"/>
      <c r="N57" s="614"/>
      <c r="O57" s="613"/>
      <c r="P57" s="614"/>
      <c r="Q57" s="613"/>
      <c r="R57" s="614"/>
      <c r="S57" s="613"/>
      <c r="T57" s="614"/>
    </row>
    <row r="58" spans="1:20" ht="12.75" outlineLevel="1">
      <c r="A58" s="298"/>
      <c r="B58" s="290"/>
      <c r="C58" s="297"/>
      <c r="D58" s="772"/>
      <c r="E58" s="287"/>
      <c r="F58" s="675"/>
      <c r="G58" s="287"/>
      <c r="H58" s="675"/>
      <c r="I58" s="530"/>
      <c r="J58" s="287"/>
      <c r="K58" s="613"/>
      <c r="L58" s="614"/>
      <c r="M58" s="613"/>
      <c r="N58" s="614"/>
      <c r="O58" s="613"/>
      <c r="P58" s="614"/>
      <c r="Q58" s="613"/>
      <c r="R58" s="614"/>
      <c r="S58" s="613"/>
      <c r="T58" s="614"/>
    </row>
    <row r="59" spans="1:20" ht="12.75" outlineLevel="1">
      <c r="A59" s="298" t="s">
        <v>199</v>
      </c>
      <c r="B59" s="716" t="s">
        <v>104</v>
      </c>
      <c r="C59" s="544" t="s">
        <v>104</v>
      </c>
      <c r="D59" s="716">
        <v>0</v>
      </c>
      <c r="E59" s="544" t="s">
        <v>104</v>
      </c>
      <c r="F59" s="716" t="s">
        <v>105</v>
      </c>
      <c r="G59" s="544" t="s">
        <v>105</v>
      </c>
      <c r="H59" s="716" t="s">
        <v>105</v>
      </c>
      <c r="I59" s="544" t="s">
        <v>105</v>
      </c>
      <c r="J59" s="544" t="s">
        <v>105</v>
      </c>
      <c r="K59" s="613"/>
      <c r="L59" s="614"/>
      <c r="M59" s="613"/>
      <c r="N59" s="614"/>
      <c r="O59" s="613"/>
      <c r="P59" s="614"/>
      <c r="Q59" s="613"/>
      <c r="R59" s="614"/>
      <c r="S59" s="613"/>
      <c r="T59" s="614"/>
    </row>
    <row r="60" spans="1:20" ht="12.75" outlineLevel="1">
      <c r="A60" s="280"/>
      <c r="B60" s="290"/>
      <c r="C60" s="297"/>
      <c r="D60" s="694"/>
      <c r="E60" s="287"/>
      <c r="F60" s="675"/>
      <c r="G60" s="287"/>
      <c r="H60" s="675"/>
      <c r="I60" s="530"/>
      <c r="J60" s="287"/>
      <c r="K60" s="613"/>
      <c r="L60" s="614"/>
      <c r="M60" s="613"/>
      <c r="N60" s="614"/>
      <c r="O60" s="613"/>
      <c r="P60" s="614"/>
      <c r="Q60" s="613"/>
      <c r="R60" s="614"/>
      <c r="S60" s="613"/>
      <c r="T60" s="614"/>
    </row>
    <row r="61" spans="1:20" ht="12.75" outlineLevel="1">
      <c r="A61" s="304" t="s">
        <v>249</v>
      </c>
      <c r="B61" s="716" t="s">
        <v>105</v>
      </c>
      <c r="C61" s="544" t="s">
        <v>105</v>
      </c>
      <c r="D61" s="716">
        <v>0</v>
      </c>
      <c r="E61" s="544">
        <v>37</v>
      </c>
      <c r="F61" s="716">
        <v>32</v>
      </c>
      <c r="G61" s="544">
        <v>27</v>
      </c>
      <c r="H61" s="716">
        <v>25</v>
      </c>
      <c r="I61" s="544">
        <v>18</v>
      </c>
      <c r="J61" s="544">
        <v>26</v>
      </c>
      <c r="K61" s="613"/>
      <c r="L61" s="614"/>
      <c r="M61" s="613"/>
      <c r="N61" s="614"/>
      <c r="O61" s="613"/>
      <c r="P61" s="614"/>
      <c r="Q61" s="613"/>
      <c r="R61" s="614"/>
      <c r="S61" s="613"/>
      <c r="T61" s="614"/>
    </row>
    <row r="62" spans="1:20" ht="12.75" outlineLevel="1">
      <c r="A62" s="280" t="s">
        <v>81</v>
      </c>
      <c r="B62" s="290"/>
      <c r="C62" s="297"/>
      <c r="D62" s="694"/>
      <c r="E62" s="287"/>
      <c r="F62" s="675"/>
      <c r="G62" s="287"/>
      <c r="H62" s="675"/>
      <c r="I62" s="530"/>
      <c r="J62" s="287"/>
      <c r="K62" s="613"/>
      <c r="L62" s="614"/>
      <c r="M62" s="613"/>
      <c r="N62" s="614"/>
      <c r="O62" s="613"/>
      <c r="P62" s="614"/>
      <c r="Q62" s="613"/>
      <c r="R62" s="614"/>
      <c r="S62" s="613"/>
      <c r="T62" s="614"/>
    </row>
    <row r="63" spans="1:20" ht="12.75" outlineLevel="1">
      <c r="A63" s="304" t="s">
        <v>279</v>
      </c>
      <c r="B63" s="716" t="s">
        <v>105</v>
      </c>
      <c r="C63" s="544" t="s">
        <v>105</v>
      </c>
      <c r="D63" s="716" t="s">
        <v>104</v>
      </c>
      <c r="E63" s="544" t="s">
        <v>104</v>
      </c>
      <c r="F63" s="716">
        <v>0</v>
      </c>
      <c r="G63" s="544">
        <v>0</v>
      </c>
      <c r="H63" s="716">
        <v>0</v>
      </c>
      <c r="I63" s="544" t="s">
        <v>104</v>
      </c>
      <c r="J63" s="544" t="s">
        <v>104</v>
      </c>
      <c r="K63" s="613"/>
      <c r="L63" s="614"/>
      <c r="M63" s="613"/>
      <c r="N63" s="614"/>
      <c r="O63" s="613"/>
      <c r="P63" s="614"/>
      <c r="Q63" s="613"/>
      <c r="R63" s="614"/>
      <c r="S63" s="613"/>
      <c r="T63" s="614"/>
    </row>
    <row r="64" spans="1:20" ht="12.75" outlineLevel="1">
      <c r="A64" s="304"/>
      <c r="B64" s="284"/>
      <c r="C64" s="769"/>
      <c r="D64" s="695"/>
      <c r="E64" s="287"/>
      <c r="F64" s="675"/>
      <c r="G64" s="287"/>
      <c r="H64" s="675"/>
      <c r="I64" s="530"/>
      <c r="J64" s="287"/>
      <c r="K64" s="613"/>
      <c r="L64" s="614"/>
      <c r="M64" s="613"/>
      <c r="N64" s="614"/>
      <c r="O64" s="613"/>
      <c r="P64" s="614"/>
      <c r="Q64" s="613"/>
      <c r="R64" s="614"/>
      <c r="S64" s="613"/>
      <c r="T64" s="614"/>
    </row>
    <row r="65" spans="1:20" ht="12.75" outlineLevel="1">
      <c r="A65" s="298" t="s">
        <v>280</v>
      </c>
      <c r="B65" s="716" t="s">
        <v>105</v>
      </c>
      <c r="C65" s="544" t="s">
        <v>105</v>
      </c>
      <c r="D65" s="716" t="s">
        <v>105</v>
      </c>
      <c r="E65" s="544" t="s">
        <v>105</v>
      </c>
      <c r="F65" s="716" t="s">
        <v>105</v>
      </c>
      <c r="G65" s="544">
        <v>2800</v>
      </c>
      <c r="H65" s="716">
        <v>3000</v>
      </c>
      <c r="I65" s="544">
        <v>3300</v>
      </c>
      <c r="J65" s="544">
        <v>3200</v>
      </c>
      <c r="K65" s="613"/>
      <c r="L65" s="614"/>
      <c r="M65" s="613"/>
      <c r="N65" s="614"/>
      <c r="O65" s="613"/>
      <c r="P65" s="614"/>
      <c r="Q65" s="613"/>
      <c r="R65" s="614"/>
      <c r="S65" s="613"/>
      <c r="T65" s="614"/>
    </row>
    <row r="66" spans="1:20" ht="12.75" outlineLevel="1">
      <c r="A66" s="305"/>
      <c r="B66" s="284"/>
      <c r="C66" s="769"/>
      <c r="D66" s="694"/>
      <c r="E66" s="287"/>
      <c r="F66" s="675"/>
      <c r="G66" s="287"/>
      <c r="H66" s="675"/>
      <c r="I66" s="530"/>
      <c r="J66" s="287"/>
      <c r="K66" s="613"/>
      <c r="L66" s="614"/>
      <c r="M66" s="613"/>
      <c r="N66" s="614"/>
      <c r="O66" s="613"/>
      <c r="P66" s="614"/>
      <c r="Q66" s="613"/>
      <c r="R66" s="614"/>
      <c r="S66" s="613"/>
      <c r="T66" s="614"/>
    </row>
    <row r="67" spans="1:20" ht="22.5" outlineLevel="1">
      <c r="A67" s="424" t="s">
        <v>223</v>
      </c>
      <c r="B67" s="716">
        <v>410</v>
      </c>
      <c r="C67" s="544">
        <v>380</v>
      </c>
      <c r="D67" s="716" t="s">
        <v>105</v>
      </c>
      <c r="E67" s="544" t="s">
        <v>105</v>
      </c>
      <c r="F67" s="716" t="s">
        <v>105</v>
      </c>
      <c r="G67" s="544" t="s">
        <v>105</v>
      </c>
      <c r="H67" s="716" t="s">
        <v>105</v>
      </c>
      <c r="I67" s="544" t="s">
        <v>105</v>
      </c>
      <c r="J67" s="544" t="s">
        <v>105</v>
      </c>
      <c r="K67" s="613"/>
      <c r="L67" s="614"/>
      <c r="M67" s="613"/>
      <c r="N67" s="614"/>
      <c r="O67" s="613"/>
      <c r="P67" s="614"/>
      <c r="Q67" s="613"/>
      <c r="R67" s="614"/>
      <c r="S67" s="613"/>
      <c r="T67" s="614"/>
    </row>
    <row r="68" spans="1:20" ht="12.75" outlineLevel="1">
      <c r="A68" s="305"/>
      <c r="B68" s="284"/>
      <c r="C68" s="769"/>
      <c r="D68" s="694"/>
      <c r="E68" s="287"/>
      <c r="F68" s="675"/>
      <c r="G68" s="287"/>
      <c r="H68" s="675"/>
      <c r="I68" s="530"/>
      <c r="J68" s="287"/>
      <c r="K68" s="613"/>
      <c r="L68" s="614"/>
      <c r="M68" s="613"/>
      <c r="N68" s="614"/>
      <c r="O68" s="613"/>
      <c r="P68" s="614"/>
      <c r="Q68" s="613"/>
      <c r="R68" s="614"/>
      <c r="S68" s="613"/>
      <c r="T68" s="614"/>
    </row>
    <row r="69" spans="1:20" ht="22.5" outlineLevel="1">
      <c r="A69" s="298" t="s">
        <v>20</v>
      </c>
      <c r="B69" s="716">
        <v>1300</v>
      </c>
      <c r="C69" s="544">
        <v>1400</v>
      </c>
      <c r="D69" s="716">
        <v>1300</v>
      </c>
      <c r="E69" s="544">
        <v>1300</v>
      </c>
      <c r="F69" s="716">
        <v>1300</v>
      </c>
      <c r="G69" s="544">
        <v>1200</v>
      </c>
      <c r="H69" s="716">
        <v>1000</v>
      </c>
      <c r="I69" s="544">
        <v>1000</v>
      </c>
      <c r="J69" s="544">
        <v>1100</v>
      </c>
      <c r="K69" s="613"/>
      <c r="L69" s="614"/>
      <c r="M69" s="613"/>
      <c r="N69" s="614"/>
      <c r="O69" s="613"/>
      <c r="P69" s="614"/>
      <c r="Q69" s="613"/>
      <c r="R69" s="614"/>
      <c r="S69" s="613"/>
      <c r="T69" s="614"/>
    </row>
    <row r="70" spans="1:20" ht="12.75" outlineLevel="1">
      <c r="A70" s="305"/>
      <c r="B70" s="284"/>
      <c r="C70" s="769"/>
      <c r="D70" s="694"/>
      <c r="E70" s="287"/>
      <c r="F70" s="675"/>
      <c r="G70" s="287"/>
      <c r="H70" s="675"/>
      <c r="I70" s="530"/>
      <c r="J70" s="287"/>
      <c r="K70" s="613"/>
      <c r="L70" s="614"/>
      <c r="M70" s="613"/>
      <c r="N70" s="614"/>
      <c r="O70" s="613"/>
      <c r="P70" s="614"/>
      <c r="Q70" s="613"/>
      <c r="R70" s="614"/>
      <c r="S70" s="613"/>
      <c r="T70" s="614"/>
    </row>
    <row r="71" spans="1:20" ht="12.75" outlineLevel="1">
      <c r="A71" s="298" t="s">
        <v>281</v>
      </c>
      <c r="B71" s="716" t="s">
        <v>105</v>
      </c>
      <c r="C71" s="544" t="s">
        <v>105</v>
      </c>
      <c r="D71" s="716">
        <v>10100</v>
      </c>
      <c r="E71" s="544">
        <v>15600</v>
      </c>
      <c r="F71" s="716">
        <v>19400</v>
      </c>
      <c r="G71" s="544">
        <v>20600</v>
      </c>
      <c r="H71" s="716">
        <v>22500</v>
      </c>
      <c r="I71" s="544">
        <v>24300</v>
      </c>
      <c r="J71" s="544">
        <v>25000</v>
      </c>
      <c r="K71" s="613"/>
      <c r="L71" s="614"/>
      <c r="M71" s="613"/>
      <c r="N71" s="614"/>
      <c r="O71" s="613"/>
      <c r="P71" s="614"/>
      <c r="Q71" s="613"/>
      <c r="R71" s="614"/>
      <c r="S71" s="613"/>
      <c r="T71" s="614"/>
    </row>
    <row r="72" spans="1:20" ht="12.75" outlineLevel="1">
      <c r="A72" s="298"/>
      <c r="B72" s="290"/>
      <c r="C72" s="297"/>
      <c r="D72" s="694"/>
      <c r="E72" s="287"/>
      <c r="F72" s="675"/>
      <c r="G72" s="287"/>
      <c r="H72" s="675"/>
      <c r="I72" s="530"/>
      <c r="J72" s="287"/>
      <c r="K72" s="613"/>
      <c r="L72" s="614"/>
      <c r="M72" s="613"/>
      <c r="N72" s="614"/>
      <c r="O72" s="613"/>
      <c r="P72" s="614"/>
      <c r="Q72" s="613"/>
      <c r="R72" s="614"/>
      <c r="S72" s="613"/>
      <c r="T72" s="614"/>
    </row>
    <row r="73" spans="1:20" ht="12.75" outlineLevel="1">
      <c r="A73" s="298" t="s">
        <v>21</v>
      </c>
      <c r="B73" s="716">
        <v>94</v>
      </c>
      <c r="C73" s="544">
        <v>160</v>
      </c>
      <c r="D73" s="716">
        <v>170</v>
      </c>
      <c r="E73" s="544">
        <v>120</v>
      </c>
      <c r="F73" s="716">
        <v>91</v>
      </c>
      <c r="G73" s="544">
        <v>100</v>
      </c>
      <c r="H73" s="716">
        <v>86</v>
      </c>
      <c r="I73" s="544">
        <v>87</v>
      </c>
      <c r="J73" s="544">
        <v>120</v>
      </c>
      <c r="K73" s="613"/>
      <c r="L73" s="614"/>
      <c r="M73" s="613"/>
      <c r="N73" s="614"/>
      <c r="O73" s="613"/>
      <c r="P73" s="614"/>
      <c r="Q73" s="613"/>
      <c r="R73" s="614"/>
      <c r="S73" s="613"/>
      <c r="T73" s="614"/>
    </row>
    <row r="74" spans="1:20" ht="12.75" outlineLevel="1">
      <c r="A74" s="280"/>
      <c r="B74" s="290"/>
      <c r="C74" s="297"/>
      <c r="D74" s="694"/>
      <c r="E74" s="287"/>
      <c r="F74" s="675"/>
      <c r="G74" s="287"/>
      <c r="H74" s="675"/>
      <c r="I74" s="530"/>
      <c r="J74" s="287"/>
      <c r="K74" s="613"/>
      <c r="L74" s="614"/>
      <c r="M74" s="613"/>
      <c r="N74" s="614"/>
      <c r="O74" s="613"/>
      <c r="P74" s="614"/>
      <c r="Q74" s="613"/>
      <c r="R74" s="614"/>
      <c r="S74" s="613"/>
      <c r="T74" s="614"/>
    </row>
    <row r="75" spans="1:20" ht="22.5" outlineLevel="1">
      <c r="A75" s="298" t="s">
        <v>140</v>
      </c>
      <c r="B75" s="716">
        <v>2000</v>
      </c>
      <c r="C75" s="544">
        <v>1200</v>
      </c>
      <c r="D75" s="716">
        <v>930</v>
      </c>
      <c r="E75" s="544">
        <v>1200</v>
      </c>
      <c r="F75" s="716">
        <v>1100</v>
      </c>
      <c r="G75" s="544">
        <v>1200</v>
      </c>
      <c r="H75" s="716">
        <v>1600</v>
      </c>
      <c r="I75" s="544">
        <v>1600</v>
      </c>
      <c r="J75" s="544">
        <v>1900</v>
      </c>
      <c r="K75" s="613"/>
      <c r="L75" s="614"/>
      <c r="M75" s="613"/>
      <c r="N75" s="614"/>
      <c r="O75" s="613"/>
      <c r="P75" s="614"/>
      <c r="Q75" s="613"/>
      <c r="R75" s="614"/>
      <c r="S75" s="613"/>
      <c r="T75" s="614"/>
    </row>
    <row r="76" spans="1:20" ht="12.75" outlineLevel="1">
      <c r="A76" s="288"/>
      <c r="B76" s="284"/>
      <c r="C76" s="769"/>
      <c r="D76" s="694"/>
      <c r="E76" s="287"/>
      <c r="F76" s="675"/>
      <c r="G76" s="287"/>
      <c r="H76" s="675"/>
      <c r="I76" s="530"/>
      <c r="J76" s="287"/>
      <c r="K76" s="613"/>
      <c r="L76" s="614"/>
      <c r="M76" s="613"/>
      <c r="N76" s="614"/>
      <c r="O76" s="613"/>
      <c r="P76" s="614"/>
      <c r="Q76" s="613"/>
      <c r="R76" s="614"/>
      <c r="S76" s="613"/>
      <c r="T76" s="614"/>
    </row>
    <row r="77" spans="1:20" ht="21.75" customHeight="1" outlineLevel="1">
      <c r="A77" s="298" t="s">
        <v>302</v>
      </c>
      <c r="B77" s="716" t="s">
        <v>105</v>
      </c>
      <c r="C77" s="544" t="s">
        <v>105</v>
      </c>
      <c r="D77" s="716" t="s">
        <v>105</v>
      </c>
      <c r="E77" s="544" t="s">
        <v>105</v>
      </c>
      <c r="F77" s="716" t="s">
        <v>105</v>
      </c>
      <c r="G77" s="544" t="s">
        <v>105</v>
      </c>
      <c r="H77" s="716" t="s">
        <v>105</v>
      </c>
      <c r="I77" s="544" t="s">
        <v>105</v>
      </c>
      <c r="J77" s="544">
        <v>210</v>
      </c>
      <c r="K77" s="613"/>
      <c r="L77" s="614"/>
      <c r="M77" s="613"/>
      <c r="N77" s="614"/>
      <c r="O77" s="613"/>
      <c r="P77" s="614"/>
      <c r="Q77" s="613"/>
      <c r="R77" s="614"/>
      <c r="S77" s="613"/>
      <c r="T77" s="614"/>
    </row>
    <row r="78" spans="1:20" ht="12.75" outlineLevel="1">
      <c r="A78" s="288"/>
      <c r="B78" s="284"/>
      <c r="C78" s="769"/>
      <c r="D78" s="694"/>
      <c r="E78" s="287"/>
      <c r="F78" s="675"/>
      <c r="G78" s="287"/>
      <c r="H78" s="675"/>
      <c r="I78" s="530"/>
      <c r="J78" s="287"/>
      <c r="K78" s="613"/>
      <c r="L78" s="614"/>
      <c r="M78" s="613"/>
      <c r="N78" s="614"/>
      <c r="O78" s="613"/>
      <c r="P78" s="614"/>
      <c r="Q78" s="613"/>
      <c r="R78" s="614"/>
      <c r="S78" s="613"/>
      <c r="T78" s="614"/>
    </row>
    <row r="79" spans="1:20" ht="12.75" outlineLevel="1">
      <c r="A79" s="424" t="s">
        <v>230</v>
      </c>
      <c r="B79" s="716">
        <v>5800</v>
      </c>
      <c r="C79" s="544">
        <v>7500</v>
      </c>
      <c r="D79" s="716" t="s">
        <v>105</v>
      </c>
      <c r="E79" s="544" t="s">
        <v>105</v>
      </c>
      <c r="F79" s="716" t="s">
        <v>105</v>
      </c>
      <c r="G79" s="544" t="s">
        <v>105</v>
      </c>
      <c r="H79" s="716" t="s">
        <v>105</v>
      </c>
      <c r="I79" s="544" t="s">
        <v>105</v>
      </c>
      <c r="J79" s="544" t="s">
        <v>105</v>
      </c>
      <c r="K79" s="613"/>
      <c r="L79" s="614"/>
      <c r="M79" s="613"/>
      <c r="N79" s="614"/>
      <c r="O79" s="613"/>
      <c r="P79" s="614"/>
      <c r="Q79" s="613"/>
      <c r="R79" s="614"/>
      <c r="S79" s="613"/>
      <c r="T79" s="614"/>
    </row>
    <row r="80" spans="1:20" ht="12.75" outlineLevel="1">
      <c r="A80" s="288"/>
      <c r="B80" s="284"/>
      <c r="C80" s="769"/>
      <c r="D80" s="694"/>
      <c r="E80" s="287"/>
      <c r="F80" s="675"/>
      <c r="G80" s="287"/>
      <c r="H80" s="675"/>
      <c r="I80" s="530"/>
      <c r="J80" s="287"/>
      <c r="K80" s="613"/>
      <c r="L80" s="614"/>
      <c r="M80" s="613"/>
      <c r="N80" s="614"/>
      <c r="O80" s="613"/>
      <c r="P80" s="614"/>
      <c r="Q80" s="613"/>
      <c r="R80" s="614"/>
      <c r="S80" s="613"/>
      <c r="T80" s="614"/>
    </row>
    <row r="81" spans="1:20" ht="22.5" outlineLevel="1">
      <c r="A81" s="298" t="s">
        <v>273</v>
      </c>
      <c r="B81" s="716">
        <v>1300</v>
      </c>
      <c r="C81" s="544">
        <v>790</v>
      </c>
      <c r="D81" s="716">
        <v>940</v>
      </c>
      <c r="E81" s="544">
        <v>1000</v>
      </c>
      <c r="F81" s="716">
        <v>790</v>
      </c>
      <c r="G81" s="544">
        <v>680</v>
      </c>
      <c r="H81" s="716">
        <v>600</v>
      </c>
      <c r="I81" s="544">
        <v>640</v>
      </c>
      <c r="J81" s="544">
        <v>560</v>
      </c>
      <c r="K81" s="613"/>
      <c r="L81" s="614"/>
      <c r="M81" s="613"/>
      <c r="N81" s="614"/>
      <c r="O81" s="613"/>
      <c r="P81" s="614"/>
      <c r="Q81" s="613"/>
      <c r="R81" s="614"/>
      <c r="S81" s="613"/>
      <c r="T81" s="614"/>
    </row>
    <row r="82" spans="1:10" ht="12.75">
      <c r="A82" s="306"/>
      <c r="B82" s="425"/>
      <c r="C82" s="700"/>
      <c r="D82" s="697"/>
      <c r="E82" s="294"/>
      <c r="F82" s="773"/>
      <c r="G82" s="294"/>
      <c r="H82" s="775"/>
      <c r="I82" s="381"/>
      <c r="J82" s="474"/>
    </row>
    <row r="83" spans="1:9" ht="12.75">
      <c r="A83" s="62"/>
      <c r="B83" s="440"/>
      <c r="C83" s="440"/>
      <c r="D83" s="440"/>
      <c r="E83" s="440"/>
      <c r="F83" s="440"/>
      <c r="G83" s="440"/>
      <c r="H83" s="440"/>
      <c r="I83" s="440"/>
    </row>
    <row r="84" spans="1:9" ht="14.25">
      <c r="A84" s="791" t="s">
        <v>244</v>
      </c>
      <c r="B84" s="791"/>
      <c r="C84" s="791"/>
      <c r="D84" s="791"/>
      <c r="E84" s="791"/>
      <c r="F84" s="791"/>
      <c r="G84" s="791"/>
      <c r="H84" s="791"/>
      <c r="I84" s="209"/>
    </row>
    <row r="85" spans="1:9" ht="12.75">
      <c r="A85" s="820"/>
      <c r="B85" s="820"/>
      <c r="C85" s="820"/>
      <c r="D85" s="783"/>
      <c r="E85" s="783"/>
      <c r="F85" s="783"/>
      <c r="G85" s="783"/>
      <c r="H85" s="783"/>
      <c r="I85" s="209"/>
    </row>
    <row r="86" spans="1:9" ht="12.75">
      <c r="A86" s="820"/>
      <c r="B86" s="820"/>
      <c r="C86" s="820"/>
      <c r="D86" s="783"/>
      <c r="E86" s="783"/>
      <c r="F86" s="783"/>
      <c r="G86" s="783"/>
      <c r="H86" s="783"/>
      <c r="I86" s="209"/>
    </row>
    <row r="87" spans="1:9" ht="12.75">
      <c r="A87" s="820"/>
      <c r="B87" s="820"/>
      <c r="C87" s="820"/>
      <c r="D87" s="783"/>
      <c r="E87" s="783"/>
      <c r="F87" s="783"/>
      <c r="G87" s="783"/>
      <c r="H87" s="783"/>
      <c r="I87" s="209"/>
    </row>
    <row r="88" spans="1:9" ht="12.75">
      <c r="A88" s="820"/>
      <c r="B88" s="820"/>
      <c r="C88" s="820"/>
      <c r="D88" s="783"/>
      <c r="E88" s="783"/>
      <c r="F88" s="783"/>
      <c r="G88" s="783"/>
      <c r="H88" s="783"/>
      <c r="I88" s="209"/>
    </row>
    <row r="93" spans="1:4" ht="12.75">
      <c r="A93" s="44"/>
      <c r="B93" s="44"/>
      <c r="C93" s="44"/>
      <c r="D93" s="44"/>
    </row>
    <row r="94" spans="1:4" ht="12.75">
      <c r="A94" s="31"/>
      <c r="B94" s="31"/>
      <c r="C94" s="31"/>
      <c r="D94" s="31"/>
    </row>
    <row r="95" spans="1:4" ht="12.75">
      <c r="A95" s="31"/>
      <c r="B95" s="31"/>
      <c r="C95" s="31"/>
      <c r="D95" s="31"/>
    </row>
    <row r="97" spans="1:9" ht="12.75">
      <c r="A97" s="905"/>
      <c r="B97" s="905"/>
      <c r="C97" s="905"/>
      <c r="D97" s="818"/>
      <c r="E97" s="818"/>
      <c r="F97" s="142"/>
      <c r="G97" s="142"/>
      <c r="H97" s="142"/>
      <c r="I97" s="142"/>
    </row>
    <row r="98" spans="1:9" ht="12.75" customHeight="1">
      <c r="A98" s="904"/>
      <c r="B98" s="904"/>
      <c r="C98" s="904"/>
      <c r="D98" s="904"/>
      <c r="E98" s="904"/>
      <c r="F98" s="904"/>
      <c r="G98" s="142"/>
      <c r="H98" s="142"/>
      <c r="I98" s="142"/>
    </row>
    <row r="99" spans="1:9" ht="12.75">
      <c r="A99" s="902"/>
      <c r="B99" s="902"/>
      <c r="C99" s="902"/>
      <c r="D99" s="903"/>
      <c r="E99" s="903"/>
      <c r="F99" s="903"/>
      <c r="G99" s="903"/>
      <c r="H99" s="903"/>
      <c r="I99" s="903"/>
    </row>
    <row r="100" spans="1:4" ht="12.75">
      <c r="A100" s="39"/>
      <c r="B100" s="39"/>
      <c r="C100" s="39"/>
      <c r="D100" s="39"/>
    </row>
    <row r="105" spans="1:4" ht="12.75">
      <c r="A105" s="63"/>
      <c r="B105" s="63"/>
      <c r="C105" s="63"/>
      <c r="D105" s="63"/>
    </row>
    <row r="106" spans="1:4" ht="12.75">
      <c r="A106" s="63"/>
      <c r="B106" s="63"/>
      <c r="C106" s="63"/>
      <c r="D106" s="63"/>
    </row>
    <row r="107" spans="1:4" ht="12.75">
      <c r="A107" s="63"/>
      <c r="B107" s="63"/>
      <c r="C107" s="63"/>
      <c r="D107" s="63"/>
    </row>
    <row r="108" spans="1:4" ht="12.75">
      <c r="A108" s="63"/>
      <c r="B108" s="63"/>
      <c r="C108" s="63"/>
      <c r="D108" s="63"/>
    </row>
    <row r="109" spans="1:4" ht="12.75">
      <c r="A109" s="63"/>
      <c r="B109" s="63"/>
      <c r="C109" s="63"/>
      <c r="D109" s="63"/>
    </row>
    <row r="110" spans="1:4" ht="12.75">
      <c r="A110" s="63"/>
      <c r="B110" s="63"/>
      <c r="C110" s="63"/>
      <c r="D110" s="63"/>
    </row>
    <row r="111" spans="1:4" ht="12.75">
      <c r="A111" s="63"/>
      <c r="B111" s="63"/>
      <c r="C111" s="63"/>
      <c r="D111" s="63"/>
    </row>
    <row r="112" spans="1:4" ht="12.75">
      <c r="A112" s="63"/>
      <c r="B112" s="63"/>
      <c r="C112" s="63"/>
      <c r="D112" s="63"/>
    </row>
    <row r="113" spans="1:4" ht="12.75">
      <c r="A113" s="63"/>
      <c r="B113" s="63"/>
      <c r="C113" s="63"/>
      <c r="D113" s="63"/>
    </row>
    <row r="114" spans="1:4" ht="12.75">
      <c r="A114" s="63"/>
      <c r="B114" s="63"/>
      <c r="C114" s="63"/>
      <c r="D114" s="63"/>
    </row>
    <row r="115" spans="1:4" ht="12.75">
      <c r="A115" s="63"/>
      <c r="B115" s="63"/>
      <c r="C115" s="63"/>
      <c r="D115" s="63"/>
    </row>
    <row r="116" spans="1:4" ht="12.75">
      <c r="A116" s="63"/>
      <c r="B116" s="63"/>
      <c r="C116" s="63"/>
      <c r="D116" s="63"/>
    </row>
    <row r="117" spans="1:4" ht="12.75">
      <c r="A117" s="63"/>
      <c r="B117" s="63"/>
      <c r="C117" s="63"/>
      <c r="D117" s="63"/>
    </row>
    <row r="118" spans="1:4" ht="12.75">
      <c r="A118" s="63"/>
      <c r="B118" s="63"/>
      <c r="C118" s="63"/>
      <c r="D118" s="63"/>
    </row>
    <row r="119" spans="1:4" ht="12.75">
      <c r="A119" s="63"/>
      <c r="B119" s="63"/>
      <c r="C119" s="63"/>
      <c r="D119" s="63"/>
    </row>
    <row r="120" spans="1:4" ht="12.75">
      <c r="A120" s="63"/>
      <c r="B120" s="63"/>
      <c r="C120" s="63"/>
      <c r="D120" s="63"/>
    </row>
    <row r="121" spans="1:4" ht="12.75">
      <c r="A121" s="63"/>
      <c r="B121" s="63"/>
      <c r="C121" s="63"/>
      <c r="D121" s="63"/>
    </row>
    <row r="122" spans="1:4" ht="12.75">
      <c r="A122" s="63"/>
      <c r="B122" s="63"/>
      <c r="C122" s="63"/>
      <c r="D122" s="63"/>
    </row>
    <row r="123" spans="1:4" ht="12.75">
      <c r="A123" s="63"/>
      <c r="B123" s="63"/>
      <c r="C123" s="63"/>
      <c r="D123" s="63"/>
    </row>
    <row r="124" spans="1:4" ht="12.75">
      <c r="A124" s="63"/>
      <c r="B124" s="63"/>
      <c r="C124" s="63"/>
      <c r="D124" s="63"/>
    </row>
    <row r="125" spans="1:4" ht="12.75">
      <c r="A125" s="63"/>
      <c r="B125" s="63"/>
      <c r="C125" s="63"/>
      <c r="D125" s="63"/>
    </row>
    <row r="126" spans="1:4" ht="12.75">
      <c r="A126" s="63"/>
      <c r="B126" s="63"/>
      <c r="C126" s="63"/>
      <c r="D126" s="63"/>
    </row>
    <row r="127" spans="1:4" ht="12.75">
      <c r="A127" s="63"/>
      <c r="B127" s="63"/>
      <c r="C127" s="63"/>
      <c r="D127" s="63"/>
    </row>
    <row r="128" spans="1:4" ht="12.75">
      <c r="A128" s="63"/>
      <c r="B128" s="63"/>
      <c r="C128" s="63"/>
      <c r="D128" s="63"/>
    </row>
    <row r="129" spans="1:4" ht="12.75">
      <c r="A129" s="63"/>
      <c r="B129" s="63"/>
      <c r="C129" s="63"/>
      <c r="D129" s="63"/>
    </row>
    <row r="130" spans="1:4" ht="12.75">
      <c r="A130" s="63"/>
      <c r="B130" s="63"/>
      <c r="C130" s="63"/>
      <c r="D130" s="63"/>
    </row>
    <row r="131" spans="1:4" ht="12.75">
      <c r="A131" s="63"/>
      <c r="B131" s="63"/>
      <c r="C131" s="63"/>
      <c r="D131" s="63"/>
    </row>
    <row r="132" spans="1:4" ht="12.75">
      <c r="A132" s="63"/>
      <c r="B132" s="63"/>
      <c r="C132" s="63"/>
      <c r="D132" s="63"/>
    </row>
    <row r="133" spans="1:4" ht="12.75">
      <c r="A133" s="63"/>
      <c r="B133" s="63"/>
      <c r="C133" s="63"/>
      <c r="D133" s="63"/>
    </row>
    <row r="134" spans="1:4" ht="12.75">
      <c r="A134" s="63"/>
      <c r="B134" s="63"/>
      <c r="C134" s="63"/>
      <c r="D134" s="63"/>
    </row>
    <row r="135" spans="1:4" ht="12.75">
      <c r="A135" s="63"/>
      <c r="B135" s="63"/>
      <c r="C135" s="63"/>
      <c r="D135" s="63"/>
    </row>
    <row r="136" spans="1:4" ht="12.75">
      <c r="A136" s="63"/>
      <c r="B136" s="63"/>
      <c r="C136" s="63"/>
      <c r="D136" s="63"/>
    </row>
    <row r="137" spans="1:4" ht="12.75">
      <c r="A137" s="63"/>
      <c r="B137" s="63"/>
      <c r="C137" s="63"/>
      <c r="D137" s="63"/>
    </row>
    <row r="138" spans="1:4" ht="12.75">
      <c r="A138" s="63"/>
      <c r="B138" s="63"/>
      <c r="C138" s="63"/>
      <c r="D138" s="63"/>
    </row>
    <row r="139" spans="1:4" ht="12.75">
      <c r="A139" s="63"/>
      <c r="B139" s="63"/>
      <c r="C139" s="63"/>
      <c r="D139" s="63"/>
    </row>
    <row r="140" spans="1:4" ht="12.75">
      <c r="A140" s="63"/>
      <c r="B140" s="63"/>
      <c r="C140" s="63"/>
      <c r="D140" s="63"/>
    </row>
    <row r="141" spans="1:4" ht="12.75">
      <c r="A141" s="63"/>
      <c r="B141" s="63"/>
      <c r="C141" s="63"/>
      <c r="D141" s="63"/>
    </row>
    <row r="142" spans="1:4" ht="12.75">
      <c r="A142" s="63"/>
      <c r="B142" s="63"/>
      <c r="C142" s="63"/>
      <c r="D142" s="63"/>
    </row>
    <row r="143" spans="1:4" ht="12.75">
      <c r="A143" s="63"/>
      <c r="B143" s="63"/>
      <c r="C143" s="63"/>
      <c r="D143" s="63"/>
    </row>
    <row r="144" spans="1:4" ht="12.75">
      <c r="A144" s="63"/>
      <c r="B144" s="63"/>
      <c r="C144" s="63"/>
      <c r="D144" s="63"/>
    </row>
    <row r="145" spans="1:4" ht="12.75">
      <c r="A145" s="63"/>
      <c r="B145" s="63"/>
      <c r="C145" s="63"/>
      <c r="D145" s="63"/>
    </row>
    <row r="146" spans="1:4" ht="12.75">
      <c r="A146" s="63"/>
      <c r="B146" s="63"/>
      <c r="C146" s="63"/>
      <c r="D146" s="63"/>
    </row>
    <row r="147" spans="1:4" ht="12.75">
      <c r="A147" s="63"/>
      <c r="B147" s="63"/>
      <c r="C147" s="63"/>
      <c r="D147" s="63"/>
    </row>
    <row r="148" spans="1:4" ht="12.75">
      <c r="A148" s="63"/>
      <c r="B148" s="63"/>
      <c r="C148" s="63"/>
      <c r="D148" s="63"/>
    </row>
    <row r="149" spans="1:4" ht="12.75">
      <c r="A149" s="63"/>
      <c r="B149" s="63"/>
      <c r="C149" s="63"/>
      <c r="D149" s="63"/>
    </row>
    <row r="150" spans="1:4" ht="12.75">
      <c r="A150" s="63"/>
      <c r="B150" s="63"/>
      <c r="C150" s="63"/>
      <c r="D150" s="63"/>
    </row>
    <row r="151" spans="1:4" ht="12.75">
      <c r="A151" s="63"/>
      <c r="B151" s="63"/>
      <c r="C151" s="63"/>
      <c r="D151" s="63"/>
    </row>
    <row r="152" spans="1:4" ht="12.75">
      <c r="A152" s="63"/>
      <c r="B152" s="63"/>
      <c r="C152" s="63"/>
      <c r="D152" s="63"/>
    </row>
    <row r="153" spans="1:4" ht="12.75">
      <c r="A153" s="63"/>
      <c r="B153" s="63"/>
      <c r="C153" s="63"/>
      <c r="D153" s="63"/>
    </row>
    <row r="154" spans="1:4" ht="12.75">
      <c r="A154" s="63"/>
      <c r="B154" s="63"/>
      <c r="C154" s="63"/>
      <c r="D154" s="63"/>
    </row>
    <row r="155" spans="1:4" ht="12.75">
      <c r="A155" s="63"/>
      <c r="B155" s="63"/>
      <c r="C155" s="63"/>
      <c r="D155" s="63"/>
    </row>
    <row r="156" spans="1:4" ht="12.75">
      <c r="A156" s="63"/>
      <c r="B156" s="63"/>
      <c r="C156" s="63"/>
      <c r="D156" s="63"/>
    </row>
    <row r="157" spans="1:4" ht="12.75">
      <c r="A157" s="63"/>
      <c r="B157" s="63"/>
      <c r="C157" s="63"/>
      <c r="D157" s="63"/>
    </row>
    <row r="158" spans="1:4" ht="12.75">
      <c r="A158" s="63"/>
      <c r="B158" s="63"/>
      <c r="C158" s="63"/>
      <c r="D158" s="63"/>
    </row>
    <row r="159" spans="1:4" ht="12.75">
      <c r="A159" s="63"/>
      <c r="B159" s="63"/>
      <c r="C159" s="63"/>
      <c r="D159" s="63"/>
    </row>
    <row r="160" spans="1:4" ht="12.75">
      <c r="A160" s="63"/>
      <c r="B160" s="63"/>
      <c r="C160" s="63"/>
      <c r="D160" s="63"/>
    </row>
    <row r="161" spans="1:4" ht="12.75">
      <c r="A161" s="63"/>
      <c r="B161" s="63"/>
      <c r="C161" s="63"/>
      <c r="D161" s="63"/>
    </row>
    <row r="162" spans="1:4" ht="12.75">
      <c r="A162" s="63"/>
      <c r="B162" s="63"/>
      <c r="C162" s="63"/>
      <c r="D162" s="63"/>
    </row>
    <row r="163" spans="1:4" ht="12.75">
      <c r="A163" s="63"/>
      <c r="B163" s="63"/>
      <c r="C163" s="63"/>
      <c r="D163" s="63"/>
    </row>
    <row r="164" spans="1:4" ht="12.75">
      <c r="A164" s="63"/>
      <c r="B164" s="63"/>
      <c r="C164" s="63"/>
      <c r="D164" s="63"/>
    </row>
    <row r="165" spans="1:4" ht="12.75">
      <c r="A165" s="63"/>
      <c r="B165" s="63"/>
      <c r="C165" s="63"/>
      <c r="D165" s="63"/>
    </row>
    <row r="166" spans="1:4" ht="12.75">
      <c r="A166" s="63"/>
      <c r="B166" s="63"/>
      <c r="C166" s="63"/>
      <c r="D166" s="63"/>
    </row>
    <row r="167" spans="1:4" ht="12.75">
      <c r="A167" s="63"/>
      <c r="B167" s="63"/>
      <c r="C167" s="63"/>
      <c r="D167" s="63"/>
    </row>
    <row r="168" spans="1:4" ht="12.75">
      <c r="A168" s="63"/>
      <c r="B168" s="63"/>
      <c r="C168" s="63"/>
      <c r="D168" s="63"/>
    </row>
    <row r="169" spans="1:4" ht="12.75">
      <c r="A169" s="63"/>
      <c r="B169" s="63"/>
      <c r="C169" s="63"/>
      <c r="D169" s="63"/>
    </row>
    <row r="170" spans="1:4" ht="12.75">
      <c r="A170" s="63"/>
      <c r="B170" s="63"/>
      <c r="C170" s="63"/>
      <c r="D170" s="63"/>
    </row>
    <row r="171" spans="1:4" ht="12.75">
      <c r="A171" s="63"/>
      <c r="B171" s="63"/>
      <c r="C171" s="63"/>
      <c r="D171" s="63"/>
    </row>
    <row r="172" spans="1:4" ht="12.75">
      <c r="A172" s="63"/>
      <c r="B172" s="63"/>
      <c r="C172" s="63"/>
      <c r="D172" s="63"/>
    </row>
    <row r="173" spans="1:4" ht="12.75">
      <c r="A173" s="63"/>
      <c r="B173" s="63"/>
      <c r="C173" s="63"/>
      <c r="D173" s="63"/>
    </row>
    <row r="174" spans="1:4" ht="12.75">
      <c r="A174" s="63"/>
      <c r="B174" s="63"/>
      <c r="C174" s="63"/>
      <c r="D174" s="63"/>
    </row>
    <row r="175" spans="1:4" ht="12.75">
      <c r="A175" s="63"/>
      <c r="B175" s="63"/>
      <c r="C175" s="63"/>
      <c r="D175" s="63"/>
    </row>
    <row r="176" spans="1:4" ht="12.75">
      <c r="A176" s="63"/>
      <c r="B176" s="63"/>
      <c r="C176" s="63"/>
      <c r="D176" s="63"/>
    </row>
    <row r="177" spans="1:4" ht="12.75">
      <c r="A177" s="63"/>
      <c r="B177" s="63"/>
      <c r="C177" s="63"/>
      <c r="D177" s="63"/>
    </row>
    <row r="178" spans="1:4" ht="12.75">
      <c r="A178" s="63"/>
      <c r="B178" s="63"/>
      <c r="C178" s="63"/>
      <c r="D178" s="63"/>
    </row>
    <row r="179" spans="1:4" ht="12.75">
      <c r="A179" s="63"/>
      <c r="B179" s="63"/>
      <c r="C179" s="63"/>
      <c r="D179" s="63"/>
    </row>
    <row r="180" spans="1:4" ht="12.75">
      <c r="A180" s="63"/>
      <c r="B180" s="63"/>
      <c r="C180" s="63"/>
      <c r="D180" s="63"/>
    </row>
    <row r="181" spans="1:4" ht="12.75">
      <c r="A181" s="63"/>
      <c r="B181" s="63"/>
      <c r="C181" s="63"/>
      <c r="D181" s="63"/>
    </row>
    <row r="182" spans="1:4" ht="12.75">
      <c r="A182" s="63"/>
      <c r="B182" s="63"/>
      <c r="C182" s="63"/>
      <c r="D182" s="63"/>
    </row>
    <row r="183" spans="1:4" ht="12.75">
      <c r="A183" s="63"/>
      <c r="B183" s="63"/>
      <c r="C183" s="63"/>
      <c r="D183" s="63"/>
    </row>
    <row r="184" spans="1:4" ht="12.75">
      <c r="A184" s="63"/>
      <c r="B184" s="63"/>
      <c r="C184" s="63"/>
      <c r="D184" s="63"/>
    </row>
    <row r="185" spans="1:4" ht="12.75">
      <c r="A185" s="63"/>
      <c r="B185" s="63"/>
      <c r="C185" s="63"/>
      <c r="D185" s="63"/>
    </row>
    <row r="186" spans="1:4" ht="12.75">
      <c r="A186" s="63"/>
      <c r="B186" s="63"/>
      <c r="C186" s="63"/>
      <c r="D186" s="63"/>
    </row>
    <row r="187" spans="1:4" ht="12.75">
      <c r="A187" s="63"/>
      <c r="B187" s="63"/>
      <c r="C187" s="63"/>
      <c r="D187" s="63"/>
    </row>
    <row r="188" spans="1:4" ht="12.75">
      <c r="A188" s="63"/>
      <c r="B188" s="63"/>
      <c r="C188" s="63"/>
      <c r="D188" s="63"/>
    </row>
    <row r="189" spans="1:4" ht="12.75">
      <c r="A189" s="63"/>
      <c r="B189" s="63"/>
      <c r="C189" s="63"/>
      <c r="D189" s="63"/>
    </row>
    <row r="190" spans="1:4" ht="12.75">
      <c r="A190" s="63"/>
      <c r="B190" s="63"/>
      <c r="C190" s="63"/>
      <c r="D190" s="63"/>
    </row>
    <row r="191" spans="1:4" ht="12.75">
      <c r="A191" s="63"/>
      <c r="B191" s="63"/>
      <c r="C191" s="63"/>
      <c r="D191" s="63"/>
    </row>
    <row r="192" spans="1:4" ht="12.75">
      <c r="A192" s="63"/>
      <c r="B192" s="63"/>
      <c r="C192" s="63"/>
      <c r="D192" s="63"/>
    </row>
    <row r="193" spans="1:4" ht="12.75">
      <c r="A193" s="63"/>
      <c r="B193" s="63"/>
      <c r="C193" s="63"/>
      <c r="D193" s="63"/>
    </row>
    <row r="194" spans="1:4" ht="12.75">
      <c r="A194" s="63"/>
      <c r="B194" s="63"/>
      <c r="C194" s="63"/>
      <c r="D194" s="63"/>
    </row>
    <row r="195" spans="1:4" ht="12.75">
      <c r="A195" s="63"/>
      <c r="B195" s="63"/>
      <c r="C195" s="63"/>
      <c r="D195" s="63"/>
    </row>
    <row r="196" spans="1:4" ht="12.75">
      <c r="A196" s="63"/>
      <c r="B196" s="63"/>
      <c r="C196" s="63"/>
      <c r="D196" s="63"/>
    </row>
    <row r="197" spans="1:4" ht="12.75">
      <c r="A197" s="63"/>
      <c r="B197" s="63"/>
      <c r="C197" s="63"/>
      <c r="D197" s="63"/>
    </row>
    <row r="198" spans="1:4" ht="12.75">
      <c r="A198" s="63"/>
      <c r="B198" s="63"/>
      <c r="C198" s="63"/>
      <c r="D198" s="63"/>
    </row>
    <row r="199" spans="1:4" ht="12.75">
      <c r="A199" s="63"/>
      <c r="B199" s="63"/>
      <c r="C199" s="63"/>
      <c r="D199" s="63"/>
    </row>
    <row r="200" spans="1:4" ht="12.75">
      <c r="A200" s="63"/>
      <c r="B200" s="63"/>
      <c r="C200" s="63"/>
      <c r="D200" s="63"/>
    </row>
    <row r="201" spans="1:4" ht="12.75">
      <c r="A201" s="63"/>
      <c r="B201" s="63"/>
      <c r="C201" s="63"/>
      <c r="D201" s="63"/>
    </row>
    <row r="202" spans="1:4" ht="12.75">
      <c r="A202" s="63"/>
      <c r="B202" s="63"/>
      <c r="C202" s="63"/>
      <c r="D202" s="63"/>
    </row>
    <row r="203" spans="1:4" ht="12.75">
      <c r="A203" s="63"/>
      <c r="B203" s="63"/>
      <c r="C203" s="63"/>
      <c r="D203" s="63"/>
    </row>
    <row r="204" spans="1:4" ht="12.75">
      <c r="A204" s="63"/>
      <c r="B204" s="63"/>
      <c r="C204" s="63"/>
      <c r="D204" s="63"/>
    </row>
    <row r="205" spans="1:4" ht="12.75">
      <c r="A205" s="63"/>
      <c r="B205" s="63"/>
      <c r="C205" s="63"/>
      <c r="D205" s="63"/>
    </row>
    <row r="206" spans="1:4" ht="12.75">
      <c r="A206" s="63"/>
      <c r="B206" s="63"/>
      <c r="C206" s="63"/>
      <c r="D206" s="63"/>
    </row>
    <row r="207" spans="1:4" ht="12.75">
      <c r="A207" s="63"/>
      <c r="B207" s="63"/>
      <c r="C207" s="63"/>
      <c r="D207" s="63"/>
    </row>
    <row r="208" spans="1:4" ht="12.75">
      <c r="A208" s="63"/>
      <c r="B208" s="63"/>
      <c r="C208" s="63"/>
      <c r="D208" s="63"/>
    </row>
    <row r="209" spans="1:4" ht="12.75">
      <c r="A209" s="63"/>
      <c r="B209" s="63"/>
      <c r="C209" s="63"/>
      <c r="D209" s="63"/>
    </row>
    <row r="210" spans="1:4" ht="12.75">
      <c r="A210" s="63"/>
      <c r="B210" s="63"/>
      <c r="C210" s="63"/>
      <c r="D210" s="63"/>
    </row>
    <row r="211" spans="1:4" ht="12.75">
      <c r="A211" s="63"/>
      <c r="B211" s="63"/>
      <c r="C211" s="63"/>
      <c r="D211" s="63"/>
    </row>
    <row r="212" spans="1:4" ht="12.75">
      <c r="A212" s="63"/>
      <c r="B212" s="63"/>
      <c r="C212" s="63"/>
      <c r="D212" s="63"/>
    </row>
    <row r="213" spans="1:4" ht="12.75">
      <c r="A213" s="63"/>
      <c r="B213" s="63"/>
      <c r="C213" s="63"/>
      <c r="D213" s="63"/>
    </row>
    <row r="214" spans="1:4" ht="12.75">
      <c r="A214" s="63"/>
      <c r="B214" s="63"/>
      <c r="C214" s="63"/>
      <c r="D214" s="63"/>
    </row>
    <row r="215" spans="1:4" ht="12.75">
      <c r="A215" s="63"/>
      <c r="B215" s="63"/>
      <c r="C215" s="63"/>
      <c r="D215" s="63"/>
    </row>
    <row r="216" spans="1:4" ht="12.75">
      <c r="A216" s="63"/>
      <c r="B216" s="63"/>
      <c r="C216" s="63"/>
      <c r="D216" s="63"/>
    </row>
    <row r="217" spans="1:4" ht="12.75">
      <c r="A217" s="63"/>
      <c r="B217" s="63"/>
      <c r="C217" s="63"/>
      <c r="D217" s="63"/>
    </row>
    <row r="218" spans="1:4" ht="12.75">
      <c r="A218" s="63"/>
      <c r="B218" s="63"/>
      <c r="C218" s="63"/>
      <c r="D218" s="63"/>
    </row>
    <row r="219" spans="1:4" ht="12.75">
      <c r="A219" s="63"/>
      <c r="B219" s="63"/>
      <c r="C219" s="63"/>
      <c r="D219" s="63"/>
    </row>
    <row r="220" spans="1:4" ht="12.75">
      <c r="A220" s="63"/>
      <c r="B220" s="63"/>
      <c r="C220" s="63"/>
      <c r="D220" s="63"/>
    </row>
    <row r="221" spans="1:4" ht="12.75">
      <c r="A221" s="63"/>
      <c r="B221" s="63"/>
      <c r="C221" s="63"/>
      <c r="D221" s="63"/>
    </row>
    <row r="222" spans="1:4" ht="12.75">
      <c r="A222" s="63"/>
      <c r="B222" s="63"/>
      <c r="C222" s="63"/>
      <c r="D222" s="63"/>
    </row>
    <row r="223" spans="1:4" ht="12.75">
      <c r="A223" s="63"/>
      <c r="B223" s="63"/>
      <c r="C223" s="63"/>
      <c r="D223" s="63"/>
    </row>
    <row r="224" spans="1:4" ht="12.75">
      <c r="A224" s="63"/>
      <c r="B224" s="63"/>
      <c r="C224" s="63"/>
      <c r="D224" s="63"/>
    </row>
    <row r="225" spans="1:4" ht="12.75">
      <c r="A225" s="63"/>
      <c r="B225" s="63"/>
      <c r="C225" s="63"/>
      <c r="D225" s="63"/>
    </row>
    <row r="226" spans="1:4" ht="12.75">
      <c r="A226" s="63"/>
      <c r="B226" s="63"/>
      <c r="C226" s="63"/>
      <c r="D226" s="63"/>
    </row>
    <row r="227" spans="1:4" ht="12.75">
      <c r="A227" s="63"/>
      <c r="B227" s="63"/>
      <c r="C227" s="63"/>
      <c r="D227" s="63"/>
    </row>
    <row r="228" spans="1:4" ht="12.75">
      <c r="A228" s="63"/>
      <c r="B228" s="63"/>
      <c r="C228" s="63"/>
      <c r="D228" s="63"/>
    </row>
    <row r="229" spans="1:4" ht="12.75">
      <c r="A229" s="63"/>
      <c r="B229" s="63"/>
      <c r="C229" s="63"/>
      <c r="D229" s="63"/>
    </row>
    <row r="230" spans="1:4" ht="12.75">
      <c r="A230" s="63"/>
      <c r="B230" s="63"/>
      <c r="C230" s="63"/>
      <c r="D230" s="63"/>
    </row>
    <row r="231" spans="1:4" ht="12.75">
      <c r="A231" s="63"/>
      <c r="B231" s="63"/>
      <c r="C231" s="63"/>
      <c r="D231" s="63"/>
    </row>
    <row r="232" spans="1:4" ht="12.75">
      <c r="A232" s="63"/>
      <c r="B232" s="63"/>
      <c r="C232" s="63"/>
      <c r="D232" s="63"/>
    </row>
    <row r="233" spans="1:4" ht="12.75">
      <c r="A233" s="63"/>
      <c r="B233" s="63"/>
      <c r="C233" s="63"/>
      <c r="D233" s="63"/>
    </row>
    <row r="234" spans="1:4" ht="12.75">
      <c r="A234" s="63"/>
      <c r="B234" s="63"/>
      <c r="C234" s="63"/>
      <c r="D234" s="63"/>
    </row>
    <row r="235" spans="1:4" ht="12.75">
      <c r="A235" s="63"/>
      <c r="B235" s="63"/>
      <c r="C235" s="63"/>
      <c r="D235" s="63"/>
    </row>
    <row r="236" spans="1:4" ht="12.75">
      <c r="A236" s="63"/>
      <c r="B236" s="63"/>
      <c r="C236" s="63"/>
      <c r="D236" s="63"/>
    </row>
    <row r="237" spans="1:4" ht="12.75">
      <c r="A237" s="63"/>
      <c r="B237" s="63"/>
      <c r="C237" s="63"/>
      <c r="D237" s="63"/>
    </row>
    <row r="238" spans="1:4" ht="12.75">
      <c r="A238" s="63"/>
      <c r="B238" s="63"/>
      <c r="C238" s="63"/>
      <c r="D238" s="63"/>
    </row>
    <row r="239" spans="1:4" ht="12.75">
      <c r="A239" s="63"/>
      <c r="B239" s="63"/>
      <c r="C239" s="63"/>
      <c r="D239" s="63"/>
    </row>
    <row r="240" spans="1:4" ht="12.75">
      <c r="A240" s="63"/>
      <c r="B240" s="63"/>
      <c r="C240" s="63"/>
      <c r="D240" s="63"/>
    </row>
    <row r="241" spans="1:4" ht="12.75">
      <c r="A241" s="63"/>
      <c r="B241" s="63"/>
      <c r="C241" s="63"/>
      <c r="D241" s="63"/>
    </row>
    <row r="242" spans="1:4" ht="12.75">
      <c r="A242" s="63"/>
      <c r="B242" s="63"/>
      <c r="C242" s="63"/>
      <c r="D242" s="63"/>
    </row>
    <row r="243" spans="1:4" ht="12.75">
      <c r="A243" s="63"/>
      <c r="B243" s="63"/>
      <c r="C243" s="63"/>
      <c r="D243" s="63"/>
    </row>
    <row r="244" spans="1:4" ht="12.75">
      <c r="A244" s="63"/>
      <c r="B244" s="63"/>
      <c r="C244" s="63"/>
      <c r="D244" s="63"/>
    </row>
    <row r="245" spans="1:4" ht="12.75">
      <c r="A245" s="63"/>
      <c r="B245" s="63"/>
      <c r="C245" s="63"/>
      <c r="D245" s="63"/>
    </row>
    <row r="246" spans="1:4" ht="12.75">
      <c r="A246" s="63"/>
      <c r="B246" s="63"/>
      <c r="C246" s="63"/>
      <c r="D246" s="63"/>
    </row>
    <row r="247" spans="1:4" ht="12.75">
      <c r="A247" s="63"/>
      <c r="B247" s="63"/>
      <c r="C247" s="63"/>
      <c r="D247" s="63"/>
    </row>
    <row r="248" spans="1:4" ht="12.75">
      <c r="A248" s="63"/>
      <c r="B248" s="63"/>
      <c r="C248" s="63"/>
      <c r="D248" s="63"/>
    </row>
    <row r="249" spans="1:4" ht="12.75">
      <c r="A249" s="63"/>
      <c r="B249" s="63"/>
      <c r="C249" s="63"/>
      <c r="D249" s="63"/>
    </row>
    <row r="250" spans="1:4" ht="12.75">
      <c r="A250" s="63"/>
      <c r="B250" s="63"/>
      <c r="C250" s="63"/>
      <c r="D250" s="63"/>
    </row>
    <row r="251" spans="1:4" ht="12.75">
      <c r="A251" s="63"/>
      <c r="B251" s="63"/>
      <c r="C251" s="63"/>
      <c r="D251" s="63"/>
    </row>
    <row r="252" spans="1:4" ht="12.75">
      <c r="A252" s="63"/>
      <c r="B252" s="63"/>
      <c r="C252" s="63"/>
      <c r="D252" s="63"/>
    </row>
    <row r="253" spans="1:4" ht="12.75">
      <c r="A253" s="63"/>
      <c r="B253" s="63"/>
      <c r="C253" s="63"/>
      <c r="D253" s="63"/>
    </row>
    <row r="254" spans="1:4" ht="12.75">
      <c r="A254" s="63"/>
      <c r="B254" s="63"/>
      <c r="C254" s="63"/>
      <c r="D254" s="63"/>
    </row>
    <row r="255" spans="1:4" ht="12.75">
      <c r="A255" s="63"/>
      <c r="B255" s="63"/>
      <c r="C255" s="63"/>
      <c r="D255" s="63"/>
    </row>
    <row r="256" spans="1:4" ht="12.75">
      <c r="A256" s="63"/>
      <c r="B256" s="63"/>
      <c r="C256" s="63"/>
      <c r="D256" s="63"/>
    </row>
    <row r="257" spans="1:4" ht="12.75">
      <c r="A257" s="63"/>
      <c r="B257" s="63"/>
      <c r="C257" s="63"/>
      <c r="D257" s="63"/>
    </row>
    <row r="258" spans="1:4" ht="12.75">
      <c r="A258" s="63"/>
      <c r="B258" s="63"/>
      <c r="C258" s="63"/>
      <c r="D258" s="63"/>
    </row>
    <row r="259" spans="1:4" ht="12.75">
      <c r="A259" s="63"/>
      <c r="B259" s="63"/>
      <c r="C259" s="63"/>
      <c r="D259" s="63"/>
    </row>
    <row r="260" spans="1:4" ht="12.75">
      <c r="A260" s="63"/>
      <c r="B260" s="63"/>
      <c r="C260" s="63"/>
      <c r="D260" s="63"/>
    </row>
    <row r="261" spans="1:4" ht="12.75">
      <c r="A261" s="63"/>
      <c r="B261" s="63"/>
      <c r="C261" s="63"/>
      <c r="D261" s="63"/>
    </row>
    <row r="262" spans="1:4" ht="12.75">
      <c r="A262" s="63"/>
      <c r="B262" s="63"/>
      <c r="C262" s="63"/>
      <c r="D262" s="63"/>
    </row>
    <row r="263" spans="1:4" ht="12.75">
      <c r="A263" s="63"/>
      <c r="B263" s="63"/>
      <c r="C263" s="63"/>
      <c r="D263" s="63"/>
    </row>
    <row r="264" spans="1:4" ht="12.75">
      <c r="A264" s="63"/>
      <c r="B264" s="63"/>
      <c r="C264" s="63"/>
      <c r="D264" s="63"/>
    </row>
    <row r="265" spans="1:4" ht="12.75">
      <c r="A265" s="63"/>
      <c r="B265" s="63"/>
      <c r="C265" s="63"/>
      <c r="D265" s="63"/>
    </row>
    <row r="266" spans="1:4" ht="12.75">
      <c r="A266" s="63"/>
      <c r="B266" s="63"/>
      <c r="C266" s="63"/>
      <c r="D266" s="63"/>
    </row>
    <row r="267" spans="1:4" ht="12.75">
      <c r="A267" s="63"/>
      <c r="B267" s="63"/>
      <c r="C267" s="63"/>
      <c r="D267" s="63"/>
    </row>
    <row r="268" spans="1:4" ht="12.75">
      <c r="A268" s="63"/>
      <c r="B268" s="63"/>
      <c r="C268" s="63"/>
      <c r="D268" s="63"/>
    </row>
    <row r="269" spans="1:4" ht="12.75">
      <c r="A269" s="63"/>
      <c r="B269" s="63"/>
      <c r="C269" s="63"/>
      <c r="D269" s="63"/>
    </row>
    <row r="270" spans="1:4" ht="12.75">
      <c r="A270" s="63"/>
      <c r="B270" s="63"/>
      <c r="C270" s="63"/>
      <c r="D270" s="63"/>
    </row>
    <row r="271" spans="1:4" ht="12.75">
      <c r="A271" s="63"/>
      <c r="B271" s="63"/>
      <c r="C271" s="63"/>
      <c r="D271" s="63"/>
    </row>
    <row r="272" spans="1:4" ht="12.75">
      <c r="A272" s="63"/>
      <c r="B272" s="63"/>
      <c r="C272" s="63"/>
      <c r="D272" s="63"/>
    </row>
    <row r="273" spans="1:4" ht="12.75">
      <c r="A273" s="63"/>
      <c r="B273" s="63"/>
      <c r="C273" s="63"/>
      <c r="D273" s="63"/>
    </row>
    <row r="274" spans="1:4" ht="12.75">
      <c r="A274" s="63"/>
      <c r="B274" s="63"/>
      <c r="C274" s="63"/>
      <c r="D274" s="63"/>
    </row>
    <row r="275" spans="1:4" ht="12.75">
      <c r="A275" s="63"/>
      <c r="B275" s="63"/>
      <c r="C275" s="63"/>
      <c r="D275" s="63"/>
    </row>
    <row r="276" spans="1:4" ht="12.75">
      <c r="A276" s="63"/>
      <c r="B276" s="63"/>
      <c r="C276" s="63"/>
      <c r="D276" s="63"/>
    </row>
    <row r="277" spans="1:4" ht="12.75">
      <c r="A277" s="63"/>
      <c r="B277" s="63"/>
      <c r="C277" s="63"/>
      <c r="D277" s="63"/>
    </row>
    <row r="278" spans="1:4" ht="12.75">
      <c r="A278" s="63"/>
      <c r="B278" s="63"/>
      <c r="C278" s="63"/>
      <c r="D278" s="63"/>
    </row>
    <row r="279" spans="1:4" ht="12.75">
      <c r="A279" s="63"/>
      <c r="B279" s="63"/>
      <c r="C279" s="63"/>
      <c r="D279" s="63"/>
    </row>
    <row r="280" spans="1:4" ht="12.75">
      <c r="A280" s="63"/>
      <c r="B280" s="63"/>
      <c r="C280" s="63"/>
      <c r="D280" s="63"/>
    </row>
    <row r="281" spans="1:4" ht="12.75">
      <c r="A281" s="63"/>
      <c r="B281" s="63"/>
      <c r="C281" s="63"/>
      <c r="D281" s="63"/>
    </row>
    <row r="282" spans="1:4" ht="12.75">
      <c r="A282" s="63"/>
      <c r="B282" s="63"/>
      <c r="C282" s="63"/>
      <c r="D282" s="63"/>
    </row>
    <row r="283" spans="1:4" ht="12.75">
      <c r="A283" s="63"/>
      <c r="B283" s="63"/>
      <c r="C283" s="63"/>
      <c r="D283" s="63"/>
    </row>
    <row r="284" spans="1:4" ht="12.75">
      <c r="A284" s="63"/>
      <c r="B284" s="63"/>
      <c r="C284" s="63"/>
      <c r="D284" s="63"/>
    </row>
    <row r="285" spans="1:4" ht="12.75">
      <c r="A285" s="63"/>
      <c r="B285" s="63"/>
      <c r="C285" s="63"/>
      <c r="D285" s="63"/>
    </row>
    <row r="286" spans="1:4" ht="12.75">
      <c r="A286" s="63"/>
      <c r="B286" s="63"/>
      <c r="C286" s="63"/>
      <c r="D286" s="63"/>
    </row>
    <row r="287" spans="1:4" ht="12.75">
      <c r="A287" s="63"/>
      <c r="B287" s="63"/>
      <c r="C287" s="63"/>
      <c r="D287" s="63"/>
    </row>
    <row r="288" spans="1:4" ht="12.75">
      <c r="A288" s="63"/>
      <c r="B288" s="63"/>
      <c r="C288" s="63"/>
      <c r="D288" s="63"/>
    </row>
    <row r="289" spans="1:4" ht="12.75">
      <c r="A289" s="63"/>
      <c r="B289" s="63"/>
      <c r="C289" s="63"/>
      <c r="D289" s="63"/>
    </row>
    <row r="290" spans="1:4" ht="12.75">
      <c r="A290" s="63"/>
      <c r="B290" s="63"/>
      <c r="C290" s="63"/>
      <c r="D290" s="63"/>
    </row>
    <row r="291" spans="1:4" ht="12.75">
      <c r="A291" s="63"/>
      <c r="B291" s="63"/>
      <c r="C291" s="63"/>
      <c r="D291" s="63"/>
    </row>
    <row r="292" spans="1:4" ht="12.75">
      <c r="A292" s="63"/>
      <c r="B292" s="63"/>
      <c r="C292" s="63"/>
      <c r="D292" s="63"/>
    </row>
    <row r="293" spans="1:4" ht="12.75">
      <c r="A293" s="63"/>
      <c r="B293" s="63"/>
      <c r="C293" s="63"/>
      <c r="D293" s="63"/>
    </row>
    <row r="294" spans="1:4" ht="12.75">
      <c r="A294" s="63"/>
      <c r="B294" s="63"/>
      <c r="C294" s="63"/>
      <c r="D294" s="63"/>
    </row>
    <row r="295" spans="1:4" ht="12.75">
      <c r="A295" s="63"/>
      <c r="B295" s="63"/>
      <c r="C295" s="63"/>
      <c r="D295" s="63"/>
    </row>
    <row r="296" spans="1:4" ht="12.75">
      <c r="A296" s="63"/>
      <c r="B296" s="63"/>
      <c r="C296" s="63"/>
      <c r="D296" s="63"/>
    </row>
    <row r="297" spans="1:4" ht="12.75">
      <c r="A297" s="63"/>
      <c r="B297" s="63"/>
      <c r="C297" s="63"/>
      <c r="D297" s="63"/>
    </row>
    <row r="298" spans="1:4" ht="12.75">
      <c r="A298" s="63"/>
      <c r="B298" s="63"/>
      <c r="C298" s="63"/>
      <c r="D298" s="63"/>
    </row>
    <row r="299" spans="1:4" ht="12.75">
      <c r="A299" s="63"/>
      <c r="B299" s="63"/>
      <c r="C299" s="63"/>
      <c r="D299" s="63"/>
    </row>
    <row r="300" spans="1:4" ht="12.75">
      <c r="A300" s="63"/>
      <c r="B300" s="63"/>
      <c r="C300" s="63"/>
      <c r="D300" s="63"/>
    </row>
    <row r="301" spans="1:4" ht="12.75">
      <c r="A301" s="63"/>
      <c r="B301" s="63"/>
      <c r="C301" s="63"/>
      <c r="D301" s="63"/>
    </row>
    <row r="302" spans="1:4" ht="12.75">
      <c r="A302" s="63"/>
      <c r="B302" s="63"/>
      <c r="C302" s="63"/>
      <c r="D302" s="63"/>
    </row>
    <row r="303" spans="1:4" ht="12.75">
      <c r="A303" s="63"/>
      <c r="B303" s="63"/>
      <c r="C303" s="63"/>
      <c r="D303" s="63"/>
    </row>
    <row r="304" spans="1:4" ht="12.75">
      <c r="A304" s="63"/>
      <c r="B304" s="63"/>
      <c r="C304" s="63"/>
      <c r="D304" s="63"/>
    </row>
    <row r="305" spans="1:4" ht="12.75">
      <c r="A305" s="63"/>
      <c r="B305" s="63"/>
      <c r="C305" s="63"/>
      <c r="D305" s="63"/>
    </row>
    <row r="306" spans="1:4" ht="12.75">
      <c r="A306" s="63"/>
      <c r="B306" s="63"/>
      <c r="C306" s="63"/>
      <c r="D306" s="63"/>
    </row>
    <row r="307" spans="1:4" ht="12.75">
      <c r="A307" s="63"/>
      <c r="B307" s="63"/>
      <c r="C307" s="63"/>
      <c r="D307" s="63"/>
    </row>
    <row r="308" spans="1:4" ht="12.75">
      <c r="A308" s="63"/>
      <c r="B308" s="63"/>
      <c r="C308" s="63"/>
      <c r="D308" s="63"/>
    </row>
    <row r="309" spans="1:4" ht="12.75">
      <c r="A309" s="63"/>
      <c r="B309" s="63"/>
      <c r="C309" s="63"/>
      <c r="D309" s="63"/>
    </row>
    <row r="310" spans="1:4" ht="12.75">
      <c r="A310" s="63"/>
      <c r="B310" s="63"/>
      <c r="C310" s="63"/>
      <c r="D310" s="63"/>
    </row>
    <row r="311" spans="1:4" ht="12.75">
      <c r="A311" s="63"/>
      <c r="B311" s="63"/>
      <c r="C311" s="63"/>
      <c r="D311" s="63"/>
    </row>
    <row r="312" spans="1:4" ht="12.75">
      <c r="A312" s="63"/>
      <c r="B312" s="63"/>
      <c r="C312" s="63"/>
      <c r="D312" s="63"/>
    </row>
    <row r="313" spans="1:4" ht="12.75">
      <c r="A313" s="63"/>
      <c r="B313" s="63"/>
      <c r="C313" s="63"/>
      <c r="D313" s="63"/>
    </row>
    <row r="314" spans="1:4" ht="12.75">
      <c r="A314" s="63"/>
      <c r="B314" s="63"/>
      <c r="C314" s="63"/>
      <c r="D314" s="63"/>
    </row>
    <row r="315" spans="1:4" ht="12.75">
      <c r="A315" s="63"/>
      <c r="B315" s="63"/>
      <c r="C315" s="63"/>
      <c r="D315" s="63"/>
    </row>
    <row r="316" spans="1:4" ht="12.75">
      <c r="A316" s="63"/>
      <c r="B316" s="63"/>
      <c r="C316" s="63"/>
      <c r="D316" s="63"/>
    </row>
    <row r="317" spans="1:4" ht="12.75">
      <c r="A317" s="63"/>
      <c r="B317" s="63"/>
      <c r="C317" s="63"/>
      <c r="D317" s="63"/>
    </row>
    <row r="318" spans="1:4" ht="12.75">
      <c r="A318" s="63"/>
      <c r="B318" s="63"/>
      <c r="C318" s="63"/>
      <c r="D318" s="63"/>
    </row>
    <row r="319" spans="1:4" ht="12.75">
      <c r="A319" s="63"/>
      <c r="B319" s="63"/>
      <c r="C319" s="63"/>
      <c r="D319" s="63"/>
    </row>
    <row r="320" spans="1:4" ht="12.75">
      <c r="A320" s="63"/>
      <c r="B320" s="63"/>
      <c r="C320" s="63"/>
      <c r="D320" s="63"/>
    </row>
    <row r="321" spans="1:4" ht="12.75">
      <c r="A321" s="63"/>
      <c r="B321" s="63"/>
      <c r="C321" s="63"/>
      <c r="D321" s="63"/>
    </row>
    <row r="322" spans="1:4" ht="12.75">
      <c r="A322" s="63"/>
      <c r="B322" s="63"/>
      <c r="C322" s="63"/>
      <c r="D322" s="63"/>
    </row>
    <row r="323" spans="1:4" ht="12.75">
      <c r="A323" s="63"/>
      <c r="B323" s="63"/>
      <c r="C323" s="63"/>
      <c r="D323" s="63"/>
    </row>
    <row r="324" spans="1:4" ht="12.75">
      <c r="A324" s="63"/>
      <c r="B324" s="63"/>
      <c r="C324" s="63"/>
      <c r="D324" s="63"/>
    </row>
    <row r="325" spans="1:4" ht="12.75">
      <c r="A325" s="63"/>
      <c r="B325" s="63"/>
      <c r="C325" s="63"/>
      <c r="D325" s="63"/>
    </row>
    <row r="326" spans="1:4" ht="12.75">
      <c r="A326" s="63"/>
      <c r="B326" s="63"/>
      <c r="C326" s="63"/>
      <c r="D326" s="63"/>
    </row>
    <row r="327" spans="1:4" ht="12.75">
      <c r="A327" s="63"/>
      <c r="B327" s="63"/>
      <c r="C327" s="63"/>
      <c r="D327" s="63"/>
    </row>
    <row r="328" spans="1:4" ht="12.75">
      <c r="A328" s="63"/>
      <c r="B328" s="63"/>
      <c r="C328" s="63"/>
      <c r="D328" s="63"/>
    </row>
    <row r="329" spans="1:4" ht="12.75">
      <c r="A329" s="63"/>
      <c r="B329" s="63"/>
      <c r="C329" s="63"/>
      <c r="D329" s="63"/>
    </row>
    <row r="330" spans="1:4" ht="12.75">
      <c r="A330" s="63"/>
      <c r="B330" s="63"/>
      <c r="C330" s="63"/>
      <c r="D330" s="63"/>
    </row>
    <row r="331" spans="1:4" ht="12.75">
      <c r="A331" s="63"/>
      <c r="B331" s="63"/>
      <c r="C331" s="63"/>
      <c r="D331" s="63"/>
    </row>
    <row r="332" spans="1:4" ht="12.75">
      <c r="A332" s="63"/>
      <c r="B332" s="63"/>
      <c r="C332" s="63"/>
      <c r="D332" s="63"/>
    </row>
    <row r="333" spans="1:4" ht="12.75">
      <c r="A333" s="63"/>
      <c r="B333" s="63"/>
      <c r="C333" s="63"/>
      <c r="D333" s="63"/>
    </row>
    <row r="334" spans="1:4" ht="12.75">
      <c r="A334" s="63"/>
      <c r="B334" s="63"/>
      <c r="C334" s="63"/>
      <c r="D334" s="63"/>
    </row>
    <row r="335" spans="1:4" ht="12.75">
      <c r="A335" s="63"/>
      <c r="B335" s="63"/>
      <c r="C335" s="63"/>
      <c r="D335" s="63"/>
    </row>
    <row r="336" spans="1:4" ht="12.75">
      <c r="A336" s="63"/>
      <c r="B336" s="63"/>
      <c r="C336" s="63"/>
      <c r="D336" s="63"/>
    </row>
    <row r="337" spans="1:4" ht="12.75">
      <c r="A337" s="63"/>
      <c r="B337" s="63"/>
      <c r="C337" s="63"/>
      <c r="D337" s="63"/>
    </row>
    <row r="338" spans="1:4" ht="12.75">
      <c r="A338" s="63"/>
      <c r="B338" s="63"/>
      <c r="C338" s="63"/>
      <c r="D338" s="63"/>
    </row>
    <row r="339" spans="1:4" ht="12.75">
      <c r="A339" s="63"/>
      <c r="B339" s="63"/>
      <c r="C339" s="63"/>
      <c r="D339" s="63"/>
    </row>
    <row r="340" spans="1:4" ht="12.75">
      <c r="A340" s="63"/>
      <c r="B340" s="63"/>
      <c r="C340" s="63"/>
      <c r="D340" s="63"/>
    </row>
    <row r="341" spans="1:4" ht="12.75">
      <c r="A341" s="63"/>
      <c r="B341" s="63"/>
      <c r="C341" s="63"/>
      <c r="D341" s="63"/>
    </row>
    <row r="342" spans="1:4" ht="12.75">
      <c r="A342" s="63"/>
      <c r="B342" s="63"/>
      <c r="C342" s="63"/>
      <c r="D342" s="63"/>
    </row>
    <row r="343" spans="1:4" ht="12.75">
      <c r="A343" s="63"/>
      <c r="B343" s="63"/>
      <c r="C343" s="63"/>
      <c r="D343" s="63"/>
    </row>
    <row r="344" spans="1:4" ht="12.75">
      <c r="A344" s="63"/>
      <c r="B344" s="63"/>
      <c r="C344" s="63"/>
      <c r="D344" s="63"/>
    </row>
    <row r="345" spans="1:4" ht="12.75">
      <c r="A345" s="63"/>
      <c r="B345" s="63"/>
      <c r="C345" s="63"/>
      <c r="D345" s="63"/>
    </row>
    <row r="346" spans="1:4" ht="12.75">
      <c r="A346" s="63"/>
      <c r="B346" s="63"/>
      <c r="C346" s="63"/>
      <c r="D346" s="63"/>
    </row>
    <row r="347" spans="1:4" ht="12.75">
      <c r="A347" s="63"/>
      <c r="B347" s="63"/>
      <c r="C347" s="63"/>
      <c r="D347" s="63"/>
    </row>
    <row r="348" spans="1:4" ht="12.75">
      <c r="A348" s="63"/>
      <c r="B348" s="63"/>
      <c r="C348" s="63"/>
      <c r="D348" s="63"/>
    </row>
    <row r="349" spans="1:4" ht="12.75">
      <c r="A349" s="63"/>
      <c r="B349" s="63"/>
      <c r="C349" s="63"/>
      <c r="D349" s="63"/>
    </row>
    <row r="350" spans="1:4" ht="12.75">
      <c r="A350" s="63"/>
      <c r="B350" s="63"/>
      <c r="C350" s="63"/>
      <c r="D350" s="63"/>
    </row>
    <row r="351" spans="1:4" ht="12.75">
      <c r="A351" s="63"/>
      <c r="B351" s="63"/>
      <c r="C351" s="63"/>
      <c r="D351" s="63"/>
    </row>
    <row r="352" spans="1:4" ht="12.75">
      <c r="A352" s="63"/>
      <c r="B352" s="63"/>
      <c r="C352" s="63"/>
      <c r="D352" s="63"/>
    </row>
    <row r="353" spans="1:4" ht="12.75">
      <c r="A353" s="63"/>
      <c r="B353" s="63"/>
      <c r="C353" s="63"/>
      <c r="D353" s="63"/>
    </row>
    <row r="354" spans="1:4" ht="12.75">
      <c r="A354" s="63"/>
      <c r="B354" s="63"/>
      <c r="C354" s="63"/>
      <c r="D354" s="63"/>
    </row>
    <row r="355" spans="1:4" ht="12.75">
      <c r="A355" s="63"/>
      <c r="B355" s="63"/>
      <c r="C355" s="63"/>
      <c r="D355" s="63"/>
    </row>
    <row r="356" spans="1:4" ht="12.75">
      <c r="A356" s="63"/>
      <c r="B356" s="63"/>
      <c r="C356" s="63"/>
      <c r="D356" s="63"/>
    </row>
    <row r="357" spans="1:4" ht="12.75">
      <c r="A357" s="63"/>
      <c r="B357" s="63"/>
      <c r="C357" s="63"/>
      <c r="D357" s="63"/>
    </row>
    <row r="358" spans="1:4" ht="12.75">
      <c r="A358" s="63"/>
      <c r="B358" s="63"/>
      <c r="C358" s="63"/>
      <c r="D358" s="63"/>
    </row>
    <row r="359" spans="1:4" ht="12.75">
      <c r="A359" s="63"/>
      <c r="B359" s="63"/>
      <c r="C359" s="63"/>
      <c r="D359" s="63"/>
    </row>
    <row r="360" spans="1:4" ht="12.75">
      <c r="A360" s="63"/>
      <c r="B360" s="63"/>
      <c r="C360" s="63"/>
      <c r="D360" s="63"/>
    </row>
    <row r="361" spans="1:4" ht="12.75">
      <c r="A361" s="63"/>
      <c r="B361" s="63"/>
      <c r="C361" s="63"/>
      <c r="D361" s="63"/>
    </row>
    <row r="362" spans="1:4" ht="12.75">
      <c r="A362" s="63"/>
      <c r="B362" s="63"/>
      <c r="C362" s="63"/>
      <c r="D362" s="63"/>
    </row>
    <row r="363" spans="1:4" ht="12.75">
      <c r="A363" s="63"/>
      <c r="B363" s="63"/>
      <c r="C363" s="63"/>
      <c r="D363" s="63"/>
    </row>
    <row r="364" spans="1:4" ht="12.75">
      <c r="A364" s="63"/>
      <c r="B364" s="63"/>
      <c r="C364" s="63"/>
      <c r="D364" s="63"/>
    </row>
    <row r="365" spans="1:4" ht="12.75">
      <c r="A365" s="63"/>
      <c r="B365" s="63"/>
      <c r="C365" s="63"/>
      <c r="D365" s="63"/>
    </row>
    <row r="366" spans="1:4" ht="12.75">
      <c r="A366" s="63"/>
      <c r="B366" s="63"/>
      <c r="C366" s="63"/>
      <c r="D366" s="63"/>
    </row>
    <row r="367" spans="1:4" ht="12.75">
      <c r="A367" s="63"/>
      <c r="B367" s="63"/>
      <c r="C367" s="63"/>
      <c r="D367" s="63"/>
    </row>
    <row r="368" spans="1:4" ht="12.75">
      <c r="A368" s="63"/>
      <c r="B368" s="63"/>
      <c r="C368" s="63"/>
      <c r="D368" s="63"/>
    </row>
    <row r="369" spans="1:4" ht="12.75">
      <c r="A369" s="63"/>
      <c r="B369" s="63"/>
      <c r="C369" s="63"/>
      <c r="D369" s="63"/>
    </row>
    <row r="370" spans="1:4" ht="12.75">
      <c r="A370" s="63"/>
      <c r="B370" s="63"/>
      <c r="C370" s="63"/>
      <c r="D370" s="63"/>
    </row>
    <row r="371" spans="1:4" ht="12.75">
      <c r="A371" s="63"/>
      <c r="B371" s="63"/>
      <c r="C371" s="63"/>
      <c r="D371" s="63"/>
    </row>
    <row r="372" spans="1:4" ht="12.75">
      <c r="A372" s="63"/>
      <c r="B372" s="63"/>
      <c r="C372" s="63"/>
      <c r="D372" s="63"/>
    </row>
    <row r="373" spans="1:4" ht="12.75">
      <c r="A373" s="63"/>
      <c r="B373" s="63"/>
      <c r="C373" s="63"/>
      <c r="D373" s="63"/>
    </row>
    <row r="374" spans="1:4" ht="12.75">
      <c r="A374" s="63"/>
      <c r="B374" s="63"/>
      <c r="C374" s="63"/>
      <c r="D374" s="63"/>
    </row>
    <row r="375" spans="1:4" ht="12.75">
      <c r="A375" s="63"/>
      <c r="B375" s="63"/>
      <c r="C375" s="63"/>
      <c r="D375" s="63"/>
    </row>
    <row r="376" spans="1:4" ht="12.75">
      <c r="A376" s="63"/>
      <c r="B376" s="63"/>
      <c r="C376" s="63"/>
      <c r="D376" s="63"/>
    </row>
    <row r="377" spans="1:4" ht="12.75">
      <c r="A377" s="63"/>
      <c r="B377" s="63"/>
      <c r="C377" s="63"/>
      <c r="D377" s="63"/>
    </row>
    <row r="378" spans="1:4" ht="12.75">
      <c r="A378" s="63"/>
      <c r="B378" s="63"/>
      <c r="C378" s="63"/>
      <c r="D378" s="63"/>
    </row>
    <row r="379" spans="1:4" ht="12.75">
      <c r="A379" s="63"/>
      <c r="B379" s="63"/>
      <c r="C379" s="63"/>
      <c r="D379" s="63"/>
    </row>
    <row r="380" spans="1:4" ht="12.75">
      <c r="A380" s="63"/>
      <c r="B380" s="63"/>
      <c r="C380" s="63"/>
      <c r="D380" s="63"/>
    </row>
    <row r="381" spans="1:4" ht="12.75">
      <c r="A381" s="63"/>
      <c r="B381" s="63"/>
      <c r="C381" s="63"/>
      <c r="D381" s="63"/>
    </row>
    <row r="382" spans="1:4" ht="12.75">
      <c r="A382" s="63"/>
      <c r="B382" s="63"/>
      <c r="C382" s="63"/>
      <c r="D382" s="63"/>
    </row>
    <row r="383" spans="1:4" ht="12.75">
      <c r="A383" s="63"/>
      <c r="B383" s="63"/>
      <c r="C383" s="63"/>
      <c r="D383" s="63"/>
    </row>
    <row r="384" spans="1:4" ht="12.75">
      <c r="A384" s="63"/>
      <c r="B384" s="63"/>
      <c r="C384" s="63"/>
      <c r="D384" s="63"/>
    </row>
    <row r="385" spans="1:4" ht="12.75">
      <c r="A385" s="63"/>
      <c r="B385" s="63"/>
      <c r="C385" s="63"/>
      <c r="D385" s="63"/>
    </row>
    <row r="386" spans="1:4" ht="12.75">
      <c r="A386" s="63"/>
      <c r="B386" s="63"/>
      <c r="C386" s="63"/>
      <c r="D386" s="63"/>
    </row>
    <row r="387" spans="1:4" ht="12.75">
      <c r="A387" s="63"/>
      <c r="B387" s="63"/>
      <c r="C387" s="63"/>
      <c r="D387" s="63"/>
    </row>
    <row r="388" spans="1:4" ht="12.75">
      <c r="A388" s="63"/>
      <c r="B388" s="63"/>
      <c r="C388" s="63"/>
      <c r="D388" s="63"/>
    </row>
    <row r="389" spans="1:4" ht="12.75">
      <c r="A389" s="63"/>
      <c r="B389" s="63"/>
      <c r="C389" s="63"/>
      <c r="D389" s="63"/>
    </row>
    <row r="390" spans="1:4" ht="12.75">
      <c r="A390" s="63"/>
      <c r="B390" s="63"/>
      <c r="C390" s="63"/>
      <c r="D390" s="63"/>
    </row>
    <row r="391" spans="1:4" ht="12.75">
      <c r="A391" s="63"/>
      <c r="B391" s="63"/>
      <c r="C391" s="63"/>
      <c r="D391" s="63"/>
    </row>
    <row r="392" spans="1:4" ht="12.75">
      <c r="A392" s="63"/>
      <c r="B392" s="63"/>
      <c r="C392" s="63"/>
      <c r="D392" s="63"/>
    </row>
    <row r="393" spans="1:4" ht="12.75">
      <c r="A393" s="63"/>
      <c r="B393" s="63"/>
      <c r="C393" s="63"/>
      <c r="D393" s="63"/>
    </row>
    <row r="394" spans="1:4" ht="12.75">
      <c r="A394" s="63"/>
      <c r="B394" s="63"/>
      <c r="C394" s="63"/>
      <c r="D394" s="63"/>
    </row>
    <row r="395" spans="1:4" ht="12.75">
      <c r="A395" s="63"/>
      <c r="B395" s="63"/>
      <c r="C395" s="63"/>
      <c r="D395" s="63"/>
    </row>
    <row r="396" spans="1:4" ht="12.75">
      <c r="A396" s="63"/>
      <c r="B396" s="63"/>
      <c r="C396" s="63"/>
      <c r="D396" s="63"/>
    </row>
    <row r="397" spans="1:4" ht="12.75">
      <c r="A397" s="63"/>
      <c r="B397" s="63"/>
      <c r="C397" s="63"/>
      <c r="D397" s="63"/>
    </row>
    <row r="398" spans="1:4" ht="12.75">
      <c r="A398" s="63"/>
      <c r="B398" s="63"/>
      <c r="C398" s="63"/>
      <c r="D398" s="63"/>
    </row>
    <row r="399" spans="1:4" ht="12.75">
      <c r="A399" s="63"/>
      <c r="B399" s="63"/>
      <c r="C399" s="63"/>
      <c r="D399" s="63"/>
    </row>
    <row r="400" spans="1:4" ht="12.75">
      <c r="A400" s="63"/>
      <c r="B400" s="63"/>
      <c r="C400" s="63"/>
      <c r="D400" s="63"/>
    </row>
    <row r="401" spans="1:4" ht="12.75">
      <c r="A401" s="63"/>
      <c r="B401" s="63"/>
      <c r="C401" s="63"/>
      <c r="D401" s="63"/>
    </row>
    <row r="402" spans="1:4" ht="12.75">
      <c r="A402" s="63"/>
      <c r="B402" s="63"/>
      <c r="C402" s="63"/>
      <c r="D402" s="63"/>
    </row>
    <row r="403" spans="1:4" ht="12.75">
      <c r="A403" s="63"/>
      <c r="B403" s="63"/>
      <c r="C403" s="63"/>
      <c r="D403" s="63"/>
    </row>
    <row r="404" spans="1:4" ht="12.75">
      <c r="A404" s="63"/>
      <c r="B404" s="63"/>
      <c r="C404" s="63"/>
      <c r="D404" s="63"/>
    </row>
    <row r="405" spans="1:4" ht="12.75">
      <c r="A405" s="63"/>
      <c r="B405" s="63"/>
      <c r="C405" s="63"/>
      <c r="D405" s="63"/>
    </row>
    <row r="406" spans="1:4" ht="12.75">
      <c r="A406" s="63"/>
      <c r="B406" s="63"/>
      <c r="C406" s="63"/>
      <c r="D406" s="63"/>
    </row>
    <row r="407" spans="1:4" ht="12.75">
      <c r="A407" s="63"/>
      <c r="B407" s="63"/>
      <c r="C407" s="63"/>
      <c r="D407" s="63"/>
    </row>
    <row r="408" spans="1:4" ht="12.75">
      <c r="A408" s="63"/>
      <c r="B408" s="63"/>
      <c r="C408" s="63"/>
      <c r="D408" s="63"/>
    </row>
    <row r="409" spans="1:4" ht="12.75">
      <c r="A409" s="63"/>
      <c r="B409" s="63"/>
      <c r="C409" s="63"/>
      <c r="D409" s="63"/>
    </row>
    <row r="410" spans="1:4" ht="12.75">
      <c r="A410" s="63"/>
      <c r="B410" s="63"/>
      <c r="C410" s="63"/>
      <c r="D410" s="63"/>
    </row>
    <row r="411" spans="1:4" ht="12.75">
      <c r="A411" s="63"/>
      <c r="B411" s="63"/>
      <c r="C411" s="63"/>
      <c r="D411" s="63"/>
    </row>
    <row r="412" spans="1:4" ht="12.75">
      <c r="A412" s="63"/>
      <c r="B412" s="63"/>
      <c r="C412" s="63"/>
      <c r="D412" s="63"/>
    </row>
    <row r="413" spans="1:4" ht="12.75">
      <c r="A413" s="63"/>
      <c r="B413" s="63"/>
      <c r="C413" s="63"/>
      <c r="D413" s="63"/>
    </row>
    <row r="414" spans="1:4" ht="12.75">
      <c r="A414" s="63"/>
      <c r="B414" s="63"/>
      <c r="C414" s="63"/>
      <c r="D414" s="63"/>
    </row>
    <row r="415" spans="1:4" ht="12.75">
      <c r="A415" s="63"/>
      <c r="B415" s="63"/>
      <c r="C415" s="63"/>
      <c r="D415" s="63"/>
    </row>
    <row r="416" spans="1:4" ht="12.75">
      <c r="A416" s="63"/>
      <c r="B416" s="63"/>
      <c r="C416" s="63"/>
      <c r="D416" s="63"/>
    </row>
    <row r="417" spans="1:4" ht="12.75">
      <c r="A417" s="63"/>
      <c r="B417" s="63"/>
      <c r="C417" s="63"/>
      <c r="D417" s="63"/>
    </row>
    <row r="418" spans="1:4" ht="12.75">
      <c r="A418" s="63"/>
      <c r="B418" s="63"/>
      <c r="C418" s="63"/>
      <c r="D418" s="63"/>
    </row>
    <row r="419" spans="1:4" ht="12.75">
      <c r="A419" s="63"/>
      <c r="B419" s="63"/>
      <c r="C419" s="63"/>
      <c r="D419" s="63"/>
    </row>
    <row r="420" spans="1:4" ht="12.75">
      <c r="A420" s="63"/>
      <c r="B420" s="63"/>
      <c r="C420" s="63"/>
      <c r="D420" s="63"/>
    </row>
    <row r="421" spans="1:4" ht="12.75">
      <c r="A421" s="63"/>
      <c r="B421" s="63"/>
      <c r="C421" s="63"/>
      <c r="D421" s="63"/>
    </row>
    <row r="422" spans="1:4" ht="12.75">
      <c r="A422" s="63"/>
      <c r="B422" s="63"/>
      <c r="C422" s="63"/>
      <c r="D422" s="63"/>
    </row>
    <row r="423" spans="1:4" ht="12.75">
      <c r="A423" s="63"/>
      <c r="B423" s="63"/>
      <c r="C423" s="63"/>
      <c r="D423" s="63"/>
    </row>
    <row r="424" spans="1:4" ht="12.75">
      <c r="A424" s="63"/>
      <c r="B424" s="63"/>
      <c r="C424" s="63"/>
      <c r="D424" s="63"/>
    </row>
    <row r="425" spans="1:4" ht="12.75">
      <c r="A425" s="63"/>
      <c r="B425" s="63"/>
      <c r="C425" s="63"/>
      <c r="D425" s="63"/>
    </row>
    <row r="426" spans="1:4" ht="12.75">
      <c r="A426" s="63"/>
      <c r="B426" s="63"/>
      <c r="C426" s="63"/>
      <c r="D426" s="63"/>
    </row>
    <row r="427" spans="1:4" ht="12.75">
      <c r="A427" s="63"/>
      <c r="B427" s="63"/>
      <c r="C427" s="63"/>
      <c r="D427" s="63"/>
    </row>
    <row r="428" spans="1:4" ht="12.75">
      <c r="A428" s="63"/>
      <c r="B428" s="63"/>
      <c r="C428" s="63"/>
      <c r="D428" s="63"/>
    </row>
    <row r="429" spans="1:4" ht="12.75">
      <c r="A429" s="63"/>
      <c r="B429" s="63"/>
      <c r="C429" s="63"/>
      <c r="D429" s="63"/>
    </row>
    <row r="430" spans="1:4" ht="12.75">
      <c r="A430" s="63"/>
      <c r="B430" s="63"/>
      <c r="C430" s="63"/>
      <c r="D430" s="63"/>
    </row>
    <row r="431" spans="1:4" ht="12.75">
      <c r="A431" s="63"/>
      <c r="B431" s="63"/>
      <c r="C431" s="63"/>
      <c r="D431" s="63"/>
    </row>
    <row r="432" spans="1:4" ht="12.75">
      <c r="A432" s="63"/>
      <c r="B432" s="63"/>
      <c r="C432" s="63"/>
      <c r="D432" s="63"/>
    </row>
    <row r="433" spans="1:4" ht="12.75">
      <c r="A433" s="63"/>
      <c r="B433" s="63"/>
      <c r="C433" s="63"/>
      <c r="D433" s="63"/>
    </row>
    <row r="434" spans="1:4" ht="12.75">
      <c r="A434" s="63"/>
      <c r="B434" s="63"/>
      <c r="C434" s="63"/>
      <c r="D434" s="63"/>
    </row>
    <row r="435" spans="1:4" ht="12.75">
      <c r="A435" s="63"/>
      <c r="B435" s="63"/>
      <c r="C435" s="63"/>
      <c r="D435" s="63"/>
    </row>
    <row r="436" spans="1:4" ht="12.75">
      <c r="A436" s="63"/>
      <c r="B436" s="63"/>
      <c r="C436" s="63"/>
      <c r="D436" s="63"/>
    </row>
    <row r="437" spans="1:4" ht="12.75">
      <c r="A437" s="63"/>
      <c r="B437" s="63"/>
      <c r="C437" s="63"/>
      <c r="D437" s="63"/>
    </row>
    <row r="438" spans="1:4" ht="12.75">
      <c r="A438" s="63"/>
      <c r="B438" s="63"/>
      <c r="C438" s="63"/>
      <c r="D438" s="63"/>
    </row>
    <row r="439" spans="1:4" ht="12.75">
      <c r="A439" s="63"/>
      <c r="B439" s="63"/>
      <c r="C439" s="63"/>
      <c r="D439" s="63"/>
    </row>
    <row r="440" spans="1:4" ht="12.75">
      <c r="A440" s="63"/>
      <c r="B440" s="63"/>
      <c r="C440" s="63"/>
      <c r="D440" s="63"/>
    </row>
    <row r="441" spans="1:4" ht="12.75">
      <c r="A441" s="63"/>
      <c r="B441" s="63"/>
      <c r="C441" s="63"/>
      <c r="D441" s="63"/>
    </row>
    <row r="442" spans="1:4" ht="12.75">
      <c r="A442" s="63"/>
      <c r="B442" s="63"/>
      <c r="C442" s="63"/>
      <c r="D442" s="63"/>
    </row>
    <row r="443" spans="1:4" ht="12.75">
      <c r="A443" s="63"/>
      <c r="B443" s="63"/>
      <c r="C443" s="63"/>
      <c r="D443" s="63"/>
    </row>
    <row r="444" spans="1:4" ht="12.75">
      <c r="A444" s="63"/>
      <c r="B444" s="63"/>
      <c r="C444" s="63"/>
      <c r="D444" s="63"/>
    </row>
    <row r="445" spans="1:4" ht="12.75">
      <c r="A445" s="63"/>
      <c r="B445" s="63"/>
      <c r="C445" s="63"/>
      <c r="D445" s="63"/>
    </row>
    <row r="446" spans="1:4" ht="12.75">
      <c r="A446" s="63"/>
      <c r="B446" s="63"/>
      <c r="C446" s="63"/>
      <c r="D446" s="63"/>
    </row>
    <row r="447" spans="1:4" ht="12.75">
      <c r="A447" s="63"/>
      <c r="B447" s="63"/>
      <c r="C447" s="63"/>
      <c r="D447" s="63"/>
    </row>
    <row r="448" spans="1:4" ht="12.75">
      <c r="A448" s="63"/>
      <c r="B448" s="63"/>
      <c r="C448" s="63"/>
      <c r="D448" s="63"/>
    </row>
    <row r="449" spans="1:4" ht="12.75">
      <c r="A449" s="63"/>
      <c r="B449" s="63"/>
      <c r="C449" s="63"/>
      <c r="D449" s="63"/>
    </row>
    <row r="450" spans="1:4" ht="12.75">
      <c r="A450" s="63"/>
      <c r="B450" s="63"/>
      <c r="C450" s="63"/>
      <c r="D450" s="63"/>
    </row>
    <row r="451" spans="1:4" ht="12.75">
      <c r="A451" s="63"/>
      <c r="B451" s="63"/>
      <c r="C451" s="63"/>
      <c r="D451" s="63"/>
    </row>
    <row r="452" spans="1:4" ht="12.75">
      <c r="A452" s="63"/>
      <c r="B452" s="63"/>
      <c r="C452" s="63"/>
      <c r="D452" s="63"/>
    </row>
    <row r="453" spans="1:4" ht="12.75">
      <c r="A453" s="63"/>
      <c r="B453" s="63"/>
      <c r="C453" s="63"/>
      <c r="D453" s="63"/>
    </row>
    <row r="454" spans="1:4" ht="12.75">
      <c r="A454" s="63"/>
      <c r="B454" s="63"/>
      <c r="C454" s="63"/>
      <c r="D454" s="63"/>
    </row>
    <row r="455" spans="1:4" ht="12.75">
      <c r="A455" s="63"/>
      <c r="B455" s="63"/>
      <c r="C455" s="63"/>
      <c r="D455" s="63"/>
    </row>
    <row r="456" spans="1:4" ht="12.75">
      <c r="A456" s="63"/>
      <c r="B456" s="63"/>
      <c r="C456" s="63"/>
      <c r="D456" s="63"/>
    </row>
    <row r="457" spans="1:4" ht="12.75">
      <c r="A457" s="63"/>
      <c r="B457" s="63"/>
      <c r="C457" s="63"/>
      <c r="D457" s="63"/>
    </row>
    <row r="458" spans="1:4" ht="12.75">
      <c r="A458" s="63"/>
      <c r="B458" s="63"/>
      <c r="C458" s="63"/>
      <c r="D458" s="63"/>
    </row>
    <row r="459" spans="1:4" ht="12.75">
      <c r="A459" s="63"/>
      <c r="B459" s="63"/>
      <c r="C459" s="63"/>
      <c r="D459" s="63"/>
    </row>
    <row r="460" spans="1:4" ht="12.75">
      <c r="A460" s="63"/>
      <c r="B460" s="63"/>
      <c r="C460" s="63"/>
      <c r="D460" s="63"/>
    </row>
    <row r="461" spans="1:4" ht="12.75">
      <c r="A461" s="63"/>
      <c r="B461" s="63"/>
      <c r="C461" s="63"/>
      <c r="D461" s="63"/>
    </row>
    <row r="462" spans="1:4" ht="12.75">
      <c r="A462" s="63"/>
      <c r="B462" s="63"/>
      <c r="C462" s="63"/>
      <c r="D462" s="63"/>
    </row>
    <row r="463" spans="1:4" ht="12.75">
      <c r="A463" s="63"/>
      <c r="B463" s="63"/>
      <c r="C463" s="63"/>
      <c r="D463" s="63"/>
    </row>
    <row r="464" spans="1:4" ht="12.75">
      <c r="A464" s="63"/>
      <c r="B464" s="63"/>
      <c r="C464" s="63"/>
      <c r="D464" s="63"/>
    </row>
    <row r="465" spans="1:4" ht="12.75">
      <c r="A465" s="63"/>
      <c r="B465" s="63"/>
      <c r="C465" s="63"/>
      <c r="D465" s="63"/>
    </row>
    <row r="466" spans="1:4" ht="12.75">
      <c r="A466" s="63"/>
      <c r="B466" s="63"/>
      <c r="C466" s="63"/>
      <c r="D466" s="63"/>
    </row>
    <row r="467" spans="1:4" ht="12.75">
      <c r="A467" s="63"/>
      <c r="B467" s="63"/>
      <c r="C467" s="63"/>
      <c r="D467" s="63"/>
    </row>
    <row r="468" spans="1:4" ht="12.75">
      <c r="A468" s="63"/>
      <c r="B468" s="63"/>
      <c r="C468" s="63"/>
      <c r="D468" s="63"/>
    </row>
    <row r="469" spans="1:4" ht="12.75">
      <c r="A469" s="63"/>
      <c r="B469" s="63"/>
      <c r="C469" s="63"/>
      <c r="D469" s="63"/>
    </row>
    <row r="470" spans="1:4" ht="12.75">
      <c r="A470" s="63"/>
      <c r="B470" s="63"/>
      <c r="C470" s="63"/>
      <c r="D470" s="63"/>
    </row>
    <row r="471" spans="1:4" ht="12.75">
      <c r="A471" s="63"/>
      <c r="B471" s="63"/>
      <c r="C471" s="63"/>
      <c r="D471" s="63"/>
    </row>
    <row r="472" spans="1:4" ht="12.75">
      <c r="A472" s="63"/>
      <c r="B472" s="63"/>
      <c r="C472" s="63"/>
      <c r="D472" s="63"/>
    </row>
    <row r="473" spans="1:4" ht="12.75">
      <c r="A473" s="63"/>
      <c r="B473" s="63"/>
      <c r="C473" s="63"/>
      <c r="D473" s="63"/>
    </row>
    <row r="474" spans="1:4" ht="12.75">
      <c r="A474" s="63"/>
      <c r="B474" s="63"/>
      <c r="C474" s="63"/>
      <c r="D474" s="63"/>
    </row>
    <row r="475" spans="1:4" ht="12.75">
      <c r="A475" s="63"/>
      <c r="B475" s="63"/>
      <c r="C475" s="63"/>
      <c r="D475" s="63"/>
    </row>
    <row r="476" spans="1:4" ht="12.75">
      <c r="A476" s="63"/>
      <c r="B476" s="63"/>
      <c r="C476" s="63"/>
      <c r="D476" s="63"/>
    </row>
    <row r="477" spans="1:4" ht="12.75">
      <c r="A477" s="63"/>
      <c r="B477" s="63"/>
      <c r="C477" s="63"/>
      <c r="D477" s="63"/>
    </row>
    <row r="478" spans="1:4" ht="12.75">
      <c r="A478" s="63"/>
      <c r="B478" s="63"/>
      <c r="C478" s="63"/>
      <c r="D478" s="63"/>
    </row>
    <row r="479" spans="1:4" ht="12.75">
      <c r="A479" s="63"/>
      <c r="B479" s="63"/>
      <c r="C479" s="63"/>
      <c r="D479" s="63"/>
    </row>
    <row r="480" spans="1:4" ht="12.75">
      <c r="A480" s="63"/>
      <c r="B480" s="63"/>
      <c r="C480" s="63"/>
      <c r="D480" s="63"/>
    </row>
    <row r="481" spans="1:4" ht="12.75">
      <c r="A481" s="63"/>
      <c r="B481" s="63"/>
      <c r="C481" s="63"/>
      <c r="D481" s="63"/>
    </row>
    <row r="482" spans="1:4" ht="12.75">
      <c r="A482" s="63"/>
      <c r="B482" s="63"/>
      <c r="C482" s="63"/>
      <c r="D482" s="63"/>
    </row>
    <row r="483" spans="1:4" ht="12.75">
      <c r="A483" s="63"/>
      <c r="B483" s="63"/>
      <c r="C483" s="63"/>
      <c r="D483" s="63"/>
    </row>
    <row r="484" spans="1:4" ht="12.75">
      <c r="A484" s="63"/>
      <c r="B484" s="63"/>
      <c r="C484" s="63"/>
      <c r="D484" s="63"/>
    </row>
    <row r="485" spans="1:4" ht="12.75">
      <c r="A485" s="63"/>
      <c r="B485" s="63"/>
      <c r="C485" s="63"/>
      <c r="D485" s="63"/>
    </row>
    <row r="486" spans="1:4" ht="12.75">
      <c r="A486" s="63"/>
      <c r="B486" s="63"/>
      <c r="C486" s="63"/>
      <c r="D486" s="63"/>
    </row>
    <row r="487" spans="1:4" ht="12.75">
      <c r="A487" s="63"/>
      <c r="B487" s="63"/>
      <c r="C487" s="63"/>
      <c r="D487" s="63"/>
    </row>
    <row r="488" spans="1:4" ht="12.75">
      <c r="A488" s="63"/>
      <c r="B488" s="63"/>
      <c r="C488" s="63"/>
      <c r="D488" s="63"/>
    </row>
    <row r="489" spans="1:4" ht="12.75">
      <c r="A489" s="63"/>
      <c r="B489" s="63"/>
      <c r="C489" s="63"/>
      <c r="D489" s="63"/>
    </row>
    <row r="490" spans="1:4" ht="12.75">
      <c r="A490" s="63"/>
      <c r="B490" s="63"/>
      <c r="C490" s="63"/>
      <c r="D490" s="63"/>
    </row>
    <row r="491" spans="1:4" ht="12.75">
      <c r="A491" s="63"/>
      <c r="B491" s="63"/>
      <c r="C491" s="63"/>
      <c r="D491" s="63"/>
    </row>
    <row r="492" spans="1:4" ht="12.75">
      <c r="A492" s="63"/>
      <c r="B492" s="63"/>
      <c r="C492" s="63"/>
      <c r="D492" s="63"/>
    </row>
    <row r="493" spans="1:4" ht="12.75">
      <c r="A493" s="63"/>
      <c r="B493" s="63"/>
      <c r="C493" s="63"/>
      <c r="D493" s="63"/>
    </row>
    <row r="494" spans="1:4" ht="12.75">
      <c r="A494" s="63"/>
      <c r="B494" s="63"/>
      <c r="C494" s="63"/>
      <c r="D494" s="63"/>
    </row>
    <row r="495" spans="1:4" ht="12.75">
      <c r="A495" s="63"/>
      <c r="B495" s="63"/>
      <c r="C495" s="63"/>
      <c r="D495" s="63"/>
    </row>
    <row r="496" spans="1:4" ht="12.75">
      <c r="A496" s="63"/>
      <c r="B496" s="63"/>
      <c r="C496" s="63"/>
      <c r="D496" s="63"/>
    </row>
    <row r="497" spans="1:4" ht="12.75">
      <c r="A497" s="63"/>
      <c r="B497" s="63"/>
      <c r="C497" s="63"/>
      <c r="D497" s="63"/>
    </row>
    <row r="498" spans="1:4" ht="12.75">
      <c r="A498" s="63"/>
      <c r="B498" s="63"/>
      <c r="C498" s="63"/>
      <c r="D498" s="63"/>
    </row>
    <row r="499" spans="1:4" ht="12.75">
      <c r="A499" s="63"/>
      <c r="B499" s="63"/>
      <c r="C499" s="63"/>
      <c r="D499" s="63"/>
    </row>
    <row r="500" spans="1:4" ht="12.75">
      <c r="A500" s="63"/>
      <c r="B500" s="63"/>
      <c r="C500" s="63"/>
      <c r="D500" s="63"/>
    </row>
    <row r="501" spans="1:4" ht="12.75">
      <c r="A501" s="63"/>
      <c r="B501" s="63"/>
      <c r="C501" s="63"/>
      <c r="D501" s="63"/>
    </row>
    <row r="502" spans="1:4" ht="12.75">
      <c r="A502" s="63"/>
      <c r="B502" s="63"/>
      <c r="C502" s="63"/>
      <c r="D502" s="63"/>
    </row>
    <row r="503" spans="1:4" ht="12.75">
      <c r="A503" s="63"/>
      <c r="B503" s="63"/>
      <c r="C503" s="63"/>
      <c r="D503" s="63"/>
    </row>
    <row r="504" spans="1:4" ht="12.75">
      <c r="A504" s="63"/>
      <c r="B504" s="63"/>
      <c r="C504" s="63"/>
      <c r="D504" s="63"/>
    </row>
    <row r="505" spans="1:4" ht="12.75">
      <c r="A505" s="63"/>
      <c r="B505" s="63"/>
      <c r="C505" s="63"/>
      <c r="D505" s="63"/>
    </row>
    <row r="506" spans="1:4" ht="12.75">
      <c r="A506" s="63"/>
      <c r="B506" s="63"/>
      <c r="C506" s="63"/>
      <c r="D506" s="63"/>
    </row>
    <row r="507" spans="1:4" ht="12.75">
      <c r="A507" s="63"/>
      <c r="B507" s="63"/>
      <c r="C507" s="63"/>
      <c r="D507" s="63"/>
    </row>
    <row r="508" spans="1:4" ht="12.75">
      <c r="A508" s="63"/>
      <c r="B508" s="63"/>
      <c r="C508" s="63"/>
      <c r="D508" s="63"/>
    </row>
    <row r="509" spans="1:4" ht="12.75">
      <c r="A509" s="63"/>
      <c r="B509" s="63"/>
      <c r="C509" s="63"/>
      <c r="D509" s="63"/>
    </row>
    <row r="510" spans="1:4" ht="12.75">
      <c r="A510" s="63"/>
      <c r="B510" s="63"/>
      <c r="C510" s="63"/>
      <c r="D510" s="63"/>
    </row>
    <row r="511" spans="1:4" ht="12.75">
      <c r="A511" s="63"/>
      <c r="B511" s="63"/>
      <c r="C511" s="63"/>
      <c r="D511" s="63"/>
    </row>
    <row r="512" spans="1:4" ht="12.75">
      <c r="A512" s="63"/>
      <c r="B512" s="63"/>
      <c r="C512" s="63"/>
      <c r="D512" s="63"/>
    </row>
    <row r="513" spans="1:4" ht="12.75">
      <c r="A513" s="63"/>
      <c r="B513" s="63"/>
      <c r="C513" s="63"/>
      <c r="D513" s="63"/>
    </row>
    <row r="514" spans="1:4" ht="12.75">
      <c r="A514" s="63"/>
      <c r="B514" s="63"/>
      <c r="C514" s="63"/>
      <c r="D514" s="63"/>
    </row>
    <row r="515" spans="1:4" ht="12.75">
      <c r="A515" s="63"/>
      <c r="B515" s="63"/>
      <c r="C515" s="63"/>
      <c r="D515" s="63"/>
    </row>
    <row r="516" spans="1:4" ht="12.75">
      <c r="A516" s="63"/>
      <c r="B516" s="63"/>
      <c r="C516" s="63"/>
      <c r="D516" s="63"/>
    </row>
    <row r="517" spans="1:4" ht="12.75">
      <c r="A517" s="63"/>
      <c r="B517" s="63"/>
      <c r="C517" s="63"/>
      <c r="D517" s="63"/>
    </row>
    <row r="518" spans="1:4" ht="12.75">
      <c r="A518" s="63"/>
      <c r="B518" s="63"/>
      <c r="C518" s="63"/>
      <c r="D518" s="63"/>
    </row>
    <row r="519" spans="1:4" ht="12.75">
      <c r="A519" s="63"/>
      <c r="B519" s="63"/>
      <c r="C519" s="63"/>
      <c r="D519" s="63"/>
    </row>
    <row r="520" spans="1:4" ht="12.75">
      <c r="A520" s="63"/>
      <c r="B520" s="63"/>
      <c r="C520" s="63"/>
      <c r="D520" s="63"/>
    </row>
    <row r="521" spans="1:4" ht="12.75">
      <c r="A521" s="63"/>
      <c r="B521" s="63"/>
      <c r="C521" s="63"/>
      <c r="D521" s="63"/>
    </row>
    <row r="522" spans="1:4" ht="12.75">
      <c r="A522" s="63"/>
      <c r="B522" s="63"/>
      <c r="C522" s="63"/>
      <c r="D522" s="63"/>
    </row>
    <row r="523" spans="1:4" ht="12.75">
      <c r="A523" s="63"/>
      <c r="B523" s="63"/>
      <c r="C523" s="63"/>
      <c r="D523" s="63"/>
    </row>
    <row r="524" spans="1:4" ht="12.75">
      <c r="A524" s="63"/>
      <c r="B524" s="63"/>
      <c r="C524" s="63"/>
      <c r="D524" s="63"/>
    </row>
    <row r="525" spans="1:4" ht="12.75">
      <c r="A525" s="63"/>
      <c r="B525" s="63"/>
      <c r="C525" s="63"/>
      <c r="D525" s="63"/>
    </row>
    <row r="526" spans="1:4" ht="12.75">
      <c r="A526" s="63"/>
      <c r="B526" s="63"/>
      <c r="C526" s="63"/>
      <c r="D526" s="63"/>
    </row>
    <row r="527" spans="1:4" ht="12.75">
      <c r="A527" s="63"/>
      <c r="B527" s="63"/>
      <c r="C527" s="63"/>
      <c r="D527" s="63"/>
    </row>
    <row r="528" spans="1:4" ht="12.75">
      <c r="A528" s="63"/>
      <c r="B528" s="63"/>
      <c r="C528" s="63"/>
      <c r="D528" s="63"/>
    </row>
    <row r="529" spans="1:4" ht="12.75">
      <c r="A529" s="63"/>
      <c r="B529" s="63"/>
      <c r="C529" s="63"/>
      <c r="D529" s="63"/>
    </row>
    <row r="530" spans="1:4" ht="12.75">
      <c r="A530" s="63"/>
      <c r="B530" s="63"/>
      <c r="C530" s="63"/>
      <c r="D530" s="63"/>
    </row>
    <row r="531" spans="1:4" ht="12.75">
      <c r="A531" s="63"/>
      <c r="B531" s="63"/>
      <c r="C531" s="63"/>
      <c r="D531" s="63"/>
    </row>
    <row r="532" spans="1:4" ht="12.75">
      <c r="A532" s="63"/>
      <c r="B532" s="63"/>
      <c r="C532" s="63"/>
      <c r="D532" s="63"/>
    </row>
    <row r="533" spans="1:4" ht="12.75">
      <c r="A533" s="63"/>
      <c r="B533" s="63"/>
      <c r="C533" s="63"/>
      <c r="D533" s="63"/>
    </row>
    <row r="534" spans="1:4" ht="12.75">
      <c r="A534" s="63"/>
      <c r="B534" s="63"/>
      <c r="C534" s="63"/>
      <c r="D534" s="63"/>
    </row>
    <row r="535" spans="1:4" ht="12.75">
      <c r="A535" s="63"/>
      <c r="B535" s="63"/>
      <c r="C535" s="63"/>
      <c r="D535" s="63"/>
    </row>
    <row r="536" spans="1:4" ht="12.75">
      <c r="A536" s="63"/>
      <c r="B536" s="63"/>
      <c r="C536" s="63"/>
      <c r="D536" s="63"/>
    </row>
    <row r="537" spans="1:4" ht="12.75">
      <c r="A537" s="63"/>
      <c r="B537" s="63"/>
      <c r="C537" s="63"/>
      <c r="D537" s="63"/>
    </row>
    <row r="538" spans="1:4" ht="12.75">
      <c r="A538" s="63"/>
      <c r="B538" s="63"/>
      <c r="C538" s="63"/>
      <c r="D538" s="63"/>
    </row>
    <row r="539" spans="1:4" ht="12.75">
      <c r="A539" s="63"/>
      <c r="B539" s="63"/>
      <c r="C539" s="63"/>
      <c r="D539" s="63"/>
    </row>
    <row r="540" spans="1:4" ht="12.75">
      <c r="A540" s="63"/>
      <c r="B540" s="63"/>
      <c r="C540" s="63"/>
      <c r="D540" s="63"/>
    </row>
    <row r="541" spans="1:4" ht="12.75">
      <c r="A541" s="63"/>
      <c r="B541" s="63"/>
      <c r="C541" s="63"/>
      <c r="D541" s="63"/>
    </row>
    <row r="542" spans="1:4" ht="12.75">
      <c r="A542" s="63"/>
      <c r="B542" s="63"/>
      <c r="C542" s="63"/>
      <c r="D542" s="63"/>
    </row>
    <row r="543" spans="1:4" ht="12.75">
      <c r="A543" s="63"/>
      <c r="B543" s="63"/>
      <c r="C543" s="63"/>
      <c r="D543" s="63"/>
    </row>
    <row r="544" spans="1:4" ht="12.75">
      <c r="A544" s="63"/>
      <c r="B544" s="63"/>
      <c r="C544" s="63"/>
      <c r="D544" s="63"/>
    </row>
    <row r="545" spans="1:4" ht="12.75">
      <c r="A545" s="63"/>
      <c r="B545" s="63"/>
      <c r="C545" s="63"/>
      <c r="D545" s="63"/>
    </row>
    <row r="546" spans="1:4" ht="12.75">
      <c r="A546" s="63"/>
      <c r="B546" s="63"/>
      <c r="C546" s="63"/>
      <c r="D546" s="63"/>
    </row>
    <row r="547" spans="1:4" ht="12.75">
      <c r="A547" s="63"/>
      <c r="B547" s="63"/>
      <c r="C547" s="63"/>
      <c r="D547" s="63"/>
    </row>
    <row r="548" spans="1:4" ht="12.75">
      <c r="A548" s="63"/>
      <c r="B548" s="63"/>
      <c r="C548" s="63"/>
      <c r="D548" s="63"/>
    </row>
    <row r="549" spans="1:4" ht="12.75">
      <c r="A549" s="63"/>
      <c r="B549" s="63"/>
      <c r="C549" s="63"/>
      <c r="D549" s="63"/>
    </row>
    <row r="550" spans="1:4" ht="12.75">
      <c r="A550" s="63"/>
      <c r="B550" s="63"/>
      <c r="C550" s="63"/>
      <c r="D550" s="63"/>
    </row>
    <row r="551" spans="1:4" ht="12.75">
      <c r="A551" s="63"/>
      <c r="B551" s="63"/>
      <c r="C551" s="63"/>
      <c r="D551" s="63"/>
    </row>
    <row r="552" spans="1:4" ht="12.75">
      <c r="A552" s="63"/>
      <c r="B552" s="63"/>
      <c r="C552" s="63"/>
      <c r="D552" s="63"/>
    </row>
    <row r="553" spans="1:4" ht="12.75">
      <c r="A553" s="63"/>
      <c r="B553" s="63"/>
      <c r="C553" s="63"/>
      <c r="D553" s="63"/>
    </row>
    <row r="554" spans="1:4" ht="12.75">
      <c r="A554" s="63"/>
      <c r="B554" s="63"/>
      <c r="C554" s="63"/>
      <c r="D554" s="63"/>
    </row>
    <row r="555" spans="1:4" ht="12.75">
      <c r="A555" s="63"/>
      <c r="B555" s="63"/>
      <c r="C555" s="63"/>
      <c r="D555" s="63"/>
    </row>
    <row r="556" spans="1:4" ht="12.75">
      <c r="A556" s="63"/>
      <c r="B556" s="63"/>
      <c r="C556" s="63"/>
      <c r="D556" s="63"/>
    </row>
    <row r="557" spans="1:4" ht="12.75">
      <c r="A557" s="63"/>
      <c r="B557" s="63"/>
      <c r="C557" s="63"/>
      <c r="D557" s="63"/>
    </row>
    <row r="558" spans="1:4" ht="12.75">
      <c r="A558" s="63"/>
      <c r="B558" s="63"/>
      <c r="C558" s="63"/>
      <c r="D558" s="63"/>
    </row>
    <row r="559" spans="1:4" ht="12.75">
      <c r="A559" s="63"/>
      <c r="B559" s="63"/>
      <c r="C559" s="63"/>
      <c r="D559" s="63"/>
    </row>
    <row r="560" spans="1:4" ht="12.75">
      <c r="A560" s="63"/>
      <c r="B560" s="63"/>
      <c r="C560" s="63"/>
      <c r="D560" s="63"/>
    </row>
    <row r="561" spans="1:4" ht="12.75">
      <c r="A561" s="63"/>
      <c r="B561" s="63"/>
      <c r="C561" s="63"/>
      <c r="D561" s="63"/>
    </row>
    <row r="562" spans="1:4" ht="12.75">
      <c r="A562" s="63"/>
      <c r="B562" s="63"/>
      <c r="C562" s="63"/>
      <c r="D562" s="63"/>
    </row>
    <row r="563" spans="1:4" ht="12.75">
      <c r="A563" s="63"/>
      <c r="B563" s="63"/>
      <c r="C563" s="63"/>
      <c r="D563" s="63"/>
    </row>
    <row r="564" spans="1:4" ht="12.75">
      <c r="A564" s="63"/>
      <c r="B564" s="63"/>
      <c r="C564" s="63"/>
      <c r="D564" s="63"/>
    </row>
    <row r="565" spans="1:4" ht="12.75">
      <c r="A565" s="63"/>
      <c r="B565" s="63"/>
      <c r="C565" s="63"/>
      <c r="D565" s="63"/>
    </row>
    <row r="566" spans="1:4" ht="12.75">
      <c r="A566" s="63"/>
      <c r="B566" s="63"/>
      <c r="C566" s="63"/>
      <c r="D566" s="63"/>
    </row>
    <row r="567" spans="1:4" ht="12.75">
      <c r="A567" s="63"/>
      <c r="B567" s="63"/>
      <c r="C567" s="63"/>
      <c r="D567" s="63"/>
    </row>
    <row r="568" spans="1:4" ht="12.75">
      <c r="A568" s="63"/>
      <c r="B568" s="63"/>
      <c r="C568" s="63"/>
      <c r="D568" s="63"/>
    </row>
    <row r="569" spans="1:4" ht="12.75">
      <c r="A569" s="63"/>
      <c r="B569" s="63"/>
      <c r="C569" s="63"/>
      <c r="D569" s="63"/>
    </row>
    <row r="570" spans="1:4" ht="12.75">
      <c r="A570" s="63"/>
      <c r="B570" s="63"/>
      <c r="C570" s="63"/>
      <c r="D570" s="63"/>
    </row>
    <row r="571" spans="1:4" ht="12.75">
      <c r="A571" s="63"/>
      <c r="B571" s="63"/>
      <c r="C571" s="63"/>
      <c r="D571" s="63"/>
    </row>
    <row r="572" spans="1:4" ht="12.75">
      <c r="A572" s="63"/>
      <c r="B572" s="63"/>
      <c r="C572" s="63"/>
      <c r="D572" s="63"/>
    </row>
    <row r="573" spans="1:4" ht="12.75">
      <c r="A573" s="63"/>
      <c r="B573" s="63"/>
      <c r="C573" s="63"/>
      <c r="D573" s="63"/>
    </row>
    <row r="574" spans="1:4" ht="12.75">
      <c r="A574" s="63"/>
      <c r="B574" s="63"/>
      <c r="C574" s="63"/>
      <c r="D574" s="63"/>
    </row>
    <row r="575" spans="1:4" ht="12.75">
      <c r="A575" s="63"/>
      <c r="B575" s="63"/>
      <c r="C575" s="63"/>
      <c r="D575" s="63"/>
    </row>
    <row r="576" spans="1:4" ht="12.75">
      <c r="A576" s="63"/>
      <c r="B576" s="63"/>
      <c r="C576" s="63"/>
      <c r="D576" s="63"/>
    </row>
    <row r="577" spans="1:4" ht="12.75">
      <c r="A577" s="63"/>
      <c r="B577" s="63"/>
      <c r="C577" s="63"/>
      <c r="D577" s="63"/>
    </row>
    <row r="578" spans="1:4" ht="12.75">
      <c r="A578" s="63"/>
      <c r="B578" s="63"/>
      <c r="C578" s="63"/>
      <c r="D578" s="63"/>
    </row>
    <row r="579" spans="1:4" ht="12.75">
      <c r="A579" s="63"/>
      <c r="B579" s="63"/>
      <c r="C579" s="63"/>
      <c r="D579" s="63"/>
    </row>
    <row r="580" spans="1:4" ht="12.75">
      <c r="A580" s="63"/>
      <c r="B580" s="63"/>
      <c r="C580" s="63"/>
      <c r="D580" s="63"/>
    </row>
    <row r="581" spans="1:4" ht="12.75">
      <c r="A581" s="63"/>
      <c r="B581" s="63"/>
      <c r="C581" s="63"/>
      <c r="D581" s="63"/>
    </row>
    <row r="582" spans="1:4" ht="12.75">
      <c r="A582" s="63"/>
      <c r="B582" s="63"/>
      <c r="C582" s="63"/>
      <c r="D582" s="63"/>
    </row>
    <row r="583" spans="1:4" ht="12.75">
      <c r="A583" s="63"/>
      <c r="B583" s="63"/>
      <c r="C583" s="63"/>
      <c r="D583" s="63"/>
    </row>
    <row r="584" spans="1:4" ht="12.75">
      <c r="A584" s="63"/>
      <c r="B584" s="63"/>
      <c r="C584" s="63"/>
      <c r="D584" s="63"/>
    </row>
    <row r="585" spans="1:4" ht="12.75">
      <c r="A585" s="63"/>
      <c r="B585" s="63"/>
      <c r="C585" s="63"/>
      <c r="D585" s="63"/>
    </row>
    <row r="586" spans="1:4" ht="12.75">
      <c r="A586" s="63"/>
      <c r="B586" s="63"/>
      <c r="C586" s="63"/>
      <c r="D586" s="63"/>
    </row>
    <row r="587" spans="1:4" ht="12.75">
      <c r="A587" s="63"/>
      <c r="B587" s="63"/>
      <c r="C587" s="63"/>
      <c r="D587" s="63"/>
    </row>
    <row r="588" spans="1:4" ht="12.75">
      <c r="A588" s="63"/>
      <c r="B588" s="63"/>
      <c r="C588" s="63"/>
      <c r="D588" s="63"/>
    </row>
    <row r="589" spans="1:4" ht="12.75">
      <c r="A589" s="63"/>
      <c r="B589" s="63"/>
      <c r="C589" s="63"/>
      <c r="D589" s="63"/>
    </row>
    <row r="590" spans="1:4" ht="12.75">
      <c r="A590" s="63"/>
      <c r="B590" s="63"/>
      <c r="C590" s="63"/>
      <c r="D590" s="63"/>
    </row>
    <row r="591" spans="1:4" ht="12.75">
      <c r="A591" s="63"/>
      <c r="B591" s="63"/>
      <c r="C591" s="63"/>
      <c r="D591" s="63"/>
    </row>
    <row r="592" spans="1:4" ht="12.75">
      <c r="A592" s="63"/>
      <c r="B592" s="63"/>
      <c r="C592" s="63"/>
      <c r="D592" s="63"/>
    </row>
    <row r="593" spans="1:4" ht="12.75">
      <c r="A593" s="63"/>
      <c r="B593" s="63"/>
      <c r="C593" s="63"/>
      <c r="D593" s="63"/>
    </row>
    <row r="594" spans="1:4" ht="12.75">
      <c r="A594" s="63"/>
      <c r="B594" s="63"/>
      <c r="C594" s="63"/>
      <c r="D594" s="63"/>
    </row>
    <row r="595" spans="1:4" ht="12.75">
      <c r="A595" s="63"/>
      <c r="B595" s="63"/>
      <c r="C595" s="63"/>
      <c r="D595" s="63"/>
    </row>
    <row r="596" spans="1:4" ht="12.75">
      <c r="A596" s="63"/>
      <c r="B596" s="63"/>
      <c r="C596" s="63"/>
      <c r="D596" s="63"/>
    </row>
    <row r="597" spans="1:4" ht="12.75">
      <c r="A597" s="63"/>
      <c r="B597" s="63"/>
      <c r="C597" s="63"/>
      <c r="D597" s="63"/>
    </row>
    <row r="598" spans="1:4" ht="12.75">
      <c r="A598" s="63"/>
      <c r="B598" s="63"/>
      <c r="C598" s="63"/>
      <c r="D598" s="63"/>
    </row>
    <row r="599" spans="1:4" ht="12.75">
      <c r="A599" s="63"/>
      <c r="B599" s="63"/>
      <c r="C599" s="63"/>
      <c r="D599" s="63"/>
    </row>
    <row r="600" spans="1:4" ht="12.75">
      <c r="A600" s="63"/>
      <c r="B600" s="63"/>
      <c r="C600" s="63"/>
      <c r="D600" s="63"/>
    </row>
    <row r="601" spans="1:4" ht="12.75">
      <c r="A601" s="63"/>
      <c r="B601" s="63"/>
      <c r="C601" s="63"/>
      <c r="D601" s="63"/>
    </row>
    <row r="602" spans="1:4" ht="12.75">
      <c r="A602" s="63"/>
      <c r="B602" s="63"/>
      <c r="C602" s="63"/>
      <c r="D602" s="63"/>
    </row>
    <row r="603" spans="1:4" ht="12.75">
      <c r="A603" s="63"/>
      <c r="B603" s="63"/>
      <c r="C603" s="63"/>
      <c r="D603" s="63"/>
    </row>
    <row r="604" spans="1:4" ht="12.75">
      <c r="A604" s="63"/>
      <c r="B604" s="63"/>
      <c r="C604" s="63"/>
      <c r="D604" s="63"/>
    </row>
    <row r="605" spans="1:4" ht="12.75">
      <c r="A605" s="63"/>
      <c r="B605" s="63"/>
      <c r="C605" s="63"/>
      <c r="D605" s="63"/>
    </row>
    <row r="606" spans="1:4" ht="12.75">
      <c r="A606" s="63"/>
      <c r="B606" s="63"/>
      <c r="C606" s="63"/>
      <c r="D606" s="63"/>
    </row>
    <row r="607" spans="1:4" ht="12.75">
      <c r="A607" s="63"/>
      <c r="B607" s="63"/>
      <c r="C607" s="63"/>
      <c r="D607" s="63"/>
    </row>
    <row r="608" spans="1:4" ht="12.75">
      <c r="A608" s="63"/>
      <c r="B608" s="63"/>
      <c r="C608" s="63"/>
      <c r="D608" s="63"/>
    </row>
    <row r="609" spans="1:4" ht="12.75">
      <c r="A609" s="63"/>
      <c r="B609" s="63"/>
      <c r="C609" s="63"/>
      <c r="D609" s="63"/>
    </row>
    <row r="610" spans="1:4" ht="12.75">
      <c r="A610" s="63"/>
      <c r="B610" s="63"/>
      <c r="C610" s="63"/>
      <c r="D610" s="63"/>
    </row>
    <row r="611" spans="1:4" ht="12.75">
      <c r="A611" s="63"/>
      <c r="B611" s="63"/>
      <c r="C611" s="63"/>
      <c r="D611" s="63"/>
    </row>
    <row r="612" spans="1:4" ht="12.75">
      <c r="A612" s="63"/>
      <c r="B612" s="63"/>
      <c r="C612" s="63"/>
      <c r="D612" s="63"/>
    </row>
    <row r="613" spans="1:4" ht="12.75">
      <c r="A613" s="63"/>
      <c r="B613" s="63"/>
      <c r="C613" s="63"/>
      <c r="D613" s="63"/>
    </row>
    <row r="614" spans="1:4" ht="12.75">
      <c r="A614" s="63"/>
      <c r="B614" s="63"/>
      <c r="C614" s="63"/>
      <c r="D614" s="63"/>
    </row>
    <row r="615" spans="1:4" ht="12.75">
      <c r="A615" s="63"/>
      <c r="B615" s="63"/>
      <c r="C615" s="63"/>
      <c r="D615" s="63"/>
    </row>
    <row r="616" spans="1:4" ht="12.75">
      <c r="A616" s="63"/>
      <c r="B616" s="63"/>
      <c r="C616" s="63"/>
      <c r="D616" s="63"/>
    </row>
    <row r="617" spans="1:4" ht="12.75">
      <c r="A617" s="63"/>
      <c r="B617" s="63"/>
      <c r="C617" s="63"/>
      <c r="D617" s="63"/>
    </row>
    <row r="618" spans="1:4" ht="12.75">
      <c r="A618" s="63"/>
      <c r="B618" s="63"/>
      <c r="C618" s="63"/>
      <c r="D618" s="63"/>
    </row>
    <row r="619" spans="1:4" ht="12.75">
      <c r="A619" s="63"/>
      <c r="B619" s="63"/>
      <c r="C619" s="63"/>
      <c r="D619" s="63"/>
    </row>
    <row r="620" spans="1:4" ht="12.75">
      <c r="A620" s="63"/>
      <c r="B620" s="63"/>
      <c r="C620" s="63"/>
      <c r="D620" s="63"/>
    </row>
    <row r="621" spans="1:4" ht="12.75">
      <c r="A621" s="63"/>
      <c r="B621" s="63"/>
      <c r="C621" s="63"/>
      <c r="D621" s="63"/>
    </row>
    <row r="622" spans="1:4" ht="12.75">
      <c r="A622" s="63"/>
      <c r="B622" s="63"/>
      <c r="C622" s="63"/>
      <c r="D622" s="63"/>
    </row>
    <row r="623" spans="1:4" ht="12.75">
      <c r="A623" s="63"/>
      <c r="B623" s="63"/>
      <c r="C623" s="63"/>
      <c r="D623" s="63"/>
    </row>
    <row r="624" spans="1:4" ht="12.75">
      <c r="A624" s="63"/>
      <c r="B624" s="63"/>
      <c r="C624" s="63"/>
      <c r="D624" s="63"/>
    </row>
    <row r="625" spans="1:4" ht="12.75">
      <c r="A625" s="63"/>
      <c r="B625" s="63"/>
      <c r="C625" s="63"/>
      <c r="D625" s="63"/>
    </row>
    <row r="626" spans="1:4" ht="12.75">
      <c r="A626" s="63"/>
      <c r="B626" s="63"/>
      <c r="C626" s="63"/>
      <c r="D626" s="63"/>
    </row>
    <row r="627" spans="1:4" ht="12.75">
      <c r="A627" s="63"/>
      <c r="B627" s="63"/>
      <c r="C627" s="63"/>
      <c r="D627" s="63"/>
    </row>
    <row r="628" spans="1:4" ht="12.75">
      <c r="A628" s="63"/>
      <c r="B628" s="63"/>
      <c r="C628" s="63"/>
      <c r="D628" s="63"/>
    </row>
    <row r="629" spans="1:4" ht="12.75">
      <c r="A629" s="63"/>
      <c r="B629" s="63"/>
      <c r="C629" s="63"/>
      <c r="D629" s="63"/>
    </row>
    <row r="630" spans="1:4" ht="12.75">
      <c r="A630" s="63"/>
      <c r="B630" s="63"/>
      <c r="C630" s="63"/>
      <c r="D630" s="63"/>
    </row>
    <row r="631" spans="1:4" ht="12.75">
      <c r="A631" s="63"/>
      <c r="B631" s="63"/>
      <c r="C631" s="63"/>
      <c r="D631" s="63"/>
    </row>
    <row r="632" spans="1:4" ht="12.75">
      <c r="A632" s="63"/>
      <c r="B632" s="63"/>
      <c r="C632" s="63"/>
      <c r="D632" s="63"/>
    </row>
    <row r="633" spans="1:4" ht="12.75">
      <c r="A633" s="63"/>
      <c r="B633" s="63"/>
      <c r="C633" s="63"/>
      <c r="D633" s="63"/>
    </row>
    <row r="634" spans="1:4" ht="12.75">
      <c r="A634" s="63"/>
      <c r="B634" s="63"/>
      <c r="C634" s="63"/>
      <c r="D634" s="63"/>
    </row>
    <row r="635" spans="1:4" ht="12.75">
      <c r="A635" s="63"/>
      <c r="B635" s="63"/>
      <c r="C635" s="63"/>
      <c r="D635" s="63"/>
    </row>
    <row r="636" spans="1:4" ht="12.75">
      <c r="A636" s="63"/>
      <c r="B636" s="63"/>
      <c r="C636" s="63"/>
      <c r="D636" s="63"/>
    </row>
    <row r="637" spans="1:4" ht="12.75">
      <c r="A637" s="63"/>
      <c r="B637" s="63"/>
      <c r="C637" s="63"/>
      <c r="D637" s="63"/>
    </row>
    <row r="638" spans="1:4" ht="12.75">
      <c r="A638" s="63"/>
      <c r="B638" s="63"/>
      <c r="C638" s="63"/>
      <c r="D638" s="63"/>
    </row>
    <row r="639" spans="1:4" ht="12.75">
      <c r="A639" s="63"/>
      <c r="B639" s="63"/>
      <c r="C639" s="63"/>
      <c r="D639" s="63"/>
    </row>
    <row r="640" spans="1:4" ht="12.75">
      <c r="A640" s="63"/>
      <c r="B640" s="63"/>
      <c r="C640" s="63"/>
      <c r="D640" s="63"/>
    </row>
    <row r="641" spans="1:4" ht="12.75">
      <c r="A641" s="63"/>
      <c r="B641" s="63"/>
      <c r="C641" s="63"/>
      <c r="D641" s="63"/>
    </row>
    <row r="642" spans="1:4" ht="12.75">
      <c r="A642" s="63"/>
      <c r="B642" s="63"/>
      <c r="C642" s="63"/>
      <c r="D642" s="63"/>
    </row>
    <row r="643" spans="1:4" ht="12.75">
      <c r="A643" s="63"/>
      <c r="B643" s="63"/>
      <c r="C643" s="63"/>
      <c r="D643" s="63"/>
    </row>
    <row r="644" spans="1:4" ht="12.75">
      <c r="A644" s="63"/>
      <c r="B644" s="63"/>
      <c r="C644" s="63"/>
      <c r="D644" s="63"/>
    </row>
    <row r="645" spans="1:4" ht="12.75">
      <c r="A645" s="63"/>
      <c r="B645" s="63"/>
      <c r="C645" s="63"/>
      <c r="D645" s="63"/>
    </row>
    <row r="646" spans="1:4" ht="12.75">
      <c r="A646" s="63"/>
      <c r="B646" s="63"/>
      <c r="C646" s="63"/>
      <c r="D646" s="63"/>
    </row>
    <row r="647" spans="1:4" ht="12.75">
      <c r="A647" s="63"/>
      <c r="B647" s="63"/>
      <c r="C647" s="63"/>
      <c r="D647" s="63"/>
    </row>
    <row r="648" spans="1:4" ht="12.75">
      <c r="A648" s="63"/>
      <c r="B648" s="63"/>
      <c r="C648" s="63"/>
      <c r="D648" s="63"/>
    </row>
    <row r="649" spans="1:4" ht="12.75">
      <c r="A649" s="63"/>
      <c r="B649" s="63"/>
      <c r="C649" s="63"/>
      <c r="D649" s="63"/>
    </row>
    <row r="650" spans="1:4" ht="12.75">
      <c r="A650" s="63"/>
      <c r="B650" s="63"/>
      <c r="C650" s="63"/>
      <c r="D650" s="63"/>
    </row>
    <row r="651" spans="1:4" ht="12.75">
      <c r="A651" s="63"/>
      <c r="B651" s="63"/>
      <c r="C651" s="63"/>
      <c r="D651" s="63"/>
    </row>
    <row r="652" spans="1:4" ht="12.75">
      <c r="A652" s="63"/>
      <c r="B652" s="63"/>
      <c r="C652" s="63"/>
      <c r="D652" s="63"/>
    </row>
    <row r="653" spans="1:4" ht="12.75">
      <c r="A653" s="63"/>
      <c r="B653" s="63"/>
      <c r="C653" s="63"/>
      <c r="D653" s="63"/>
    </row>
    <row r="654" spans="1:4" ht="12.75">
      <c r="A654" s="63"/>
      <c r="B654" s="63"/>
      <c r="C654" s="63"/>
      <c r="D654" s="63"/>
    </row>
    <row r="655" spans="1:4" ht="12.75">
      <c r="A655" s="63"/>
      <c r="B655" s="63"/>
      <c r="C655" s="63"/>
      <c r="D655" s="63"/>
    </row>
    <row r="656" spans="1:4" ht="12.75">
      <c r="A656" s="63"/>
      <c r="B656" s="63"/>
      <c r="C656" s="63"/>
      <c r="D656" s="63"/>
    </row>
    <row r="657" spans="1:4" ht="12.75">
      <c r="A657" s="63"/>
      <c r="B657" s="63"/>
      <c r="C657" s="63"/>
      <c r="D657" s="63"/>
    </row>
    <row r="658" spans="1:4" ht="12.75">
      <c r="A658" s="63"/>
      <c r="B658" s="63"/>
      <c r="C658" s="63"/>
      <c r="D658" s="63"/>
    </row>
    <row r="659" spans="1:4" ht="12.75">
      <c r="A659" s="63"/>
      <c r="B659" s="63"/>
      <c r="C659" s="63"/>
      <c r="D659" s="63"/>
    </row>
    <row r="660" spans="1:4" ht="12.75">
      <c r="A660" s="63"/>
      <c r="B660" s="63"/>
      <c r="C660" s="63"/>
      <c r="D660" s="63"/>
    </row>
    <row r="661" spans="1:4" ht="12.75">
      <c r="A661" s="63"/>
      <c r="B661" s="63"/>
      <c r="C661" s="63"/>
      <c r="D661" s="63"/>
    </row>
    <row r="662" spans="1:4" ht="12.75">
      <c r="A662" s="63"/>
      <c r="B662" s="63"/>
      <c r="C662" s="63"/>
      <c r="D662" s="63"/>
    </row>
    <row r="663" spans="1:4" ht="12.75">
      <c r="A663" s="63"/>
      <c r="B663" s="63"/>
      <c r="C663" s="63"/>
      <c r="D663" s="63"/>
    </row>
    <row r="664" spans="1:4" ht="12.75">
      <c r="A664" s="63"/>
      <c r="B664" s="63"/>
      <c r="C664" s="63"/>
      <c r="D664" s="63"/>
    </row>
    <row r="665" spans="1:4" ht="12.75">
      <c r="A665" s="63"/>
      <c r="B665" s="63"/>
      <c r="C665" s="63"/>
      <c r="D665" s="63"/>
    </row>
    <row r="666" spans="1:4" ht="12.75">
      <c r="A666" s="63"/>
      <c r="B666" s="63"/>
      <c r="C666" s="63"/>
      <c r="D666" s="63"/>
    </row>
    <row r="667" spans="1:4" ht="12.75">
      <c r="A667" s="63"/>
      <c r="B667" s="63"/>
      <c r="C667" s="63"/>
      <c r="D667" s="63"/>
    </row>
    <row r="668" spans="1:4" ht="12.75">
      <c r="A668" s="63"/>
      <c r="B668" s="63"/>
      <c r="C668" s="63"/>
      <c r="D668" s="63"/>
    </row>
    <row r="669" spans="1:4" ht="12.75">
      <c r="A669" s="63"/>
      <c r="B669" s="63"/>
      <c r="C669" s="63"/>
      <c r="D669" s="63"/>
    </row>
    <row r="670" spans="1:4" ht="12.75">
      <c r="A670" s="63"/>
      <c r="B670" s="63"/>
      <c r="C670" s="63"/>
      <c r="D670" s="63"/>
    </row>
    <row r="671" spans="1:4" ht="12.75">
      <c r="A671" s="63"/>
      <c r="B671" s="63"/>
      <c r="C671" s="63"/>
      <c r="D671" s="63"/>
    </row>
    <row r="672" spans="1:4" ht="12.75">
      <c r="A672" s="63"/>
      <c r="B672" s="63"/>
      <c r="C672" s="63"/>
      <c r="D672" s="63"/>
    </row>
    <row r="673" spans="1:4" ht="12.75">
      <c r="A673" s="63"/>
      <c r="B673" s="63"/>
      <c r="C673" s="63"/>
      <c r="D673" s="63"/>
    </row>
    <row r="674" spans="1:4" ht="12.75">
      <c r="A674" s="63"/>
      <c r="B674" s="63"/>
      <c r="C674" s="63"/>
      <c r="D674" s="63"/>
    </row>
    <row r="675" spans="1:4" ht="12.75">
      <c r="A675" s="63"/>
      <c r="B675" s="63"/>
      <c r="C675" s="63"/>
      <c r="D675" s="63"/>
    </row>
    <row r="676" spans="1:4" ht="12.75">
      <c r="A676" s="63"/>
      <c r="B676" s="63"/>
      <c r="C676" s="63"/>
      <c r="D676" s="63"/>
    </row>
    <row r="677" spans="1:4" ht="12.75">
      <c r="A677" s="63"/>
      <c r="B677" s="63"/>
      <c r="C677" s="63"/>
      <c r="D677" s="63"/>
    </row>
    <row r="678" spans="1:4" ht="12.75">
      <c r="A678" s="63"/>
      <c r="B678" s="63"/>
      <c r="C678" s="63"/>
      <c r="D678" s="63"/>
    </row>
    <row r="679" spans="1:4" ht="12.75">
      <c r="A679" s="63"/>
      <c r="B679" s="63"/>
      <c r="C679" s="63"/>
      <c r="D679" s="63"/>
    </row>
    <row r="680" spans="1:4" ht="12.75">
      <c r="A680" s="63"/>
      <c r="B680" s="63"/>
      <c r="C680" s="63"/>
      <c r="D680" s="63"/>
    </row>
    <row r="681" spans="1:4" ht="12.75">
      <c r="A681" s="63"/>
      <c r="B681" s="63"/>
      <c r="C681" s="63"/>
      <c r="D681" s="63"/>
    </row>
    <row r="682" spans="1:4" ht="12.75">
      <c r="A682" s="63"/>
      <c r="B682" s="63"/>
      <c r="C682" s="63"/>
      <c r="D682" s="63"/>
    </row>
    <row r="683" spans="1:4" ht="12.75">
      <c r="A683" s="63"/>
      <c r="B683" s="63"/>
      <c r="C683" s="63"/>
      <c r="D683" s="63"/>
    </row>
    <row r="684" spans="1:4" ht="12.75">
      <c r="A684" s="63"/>
      <c r="B684" s="63"/>
      <c r="C684" s="63"/>
      <c r="D684" s="63"/>
    </row>
    <row r="685" spans="1:4" ht="12.75">
      <c r="A685" s="63"/>
      <c r="B685" s="63"/>
      <c r="C685" s="63"/>
      <c r="D685" s="63"/>
    </row>
    <row r="686" spans="1:4" ht="12.75">
      <c r="A686" s="63"/>
      <c r="B686" s="63"/>
      <c r="C686" s="63"/>
      <c r="D686" s="63"/>
    </row>
    <row r="687" spans="1:4" ht="12.75">
      <c r="A687" s="63"/>
      <c r="B687" s="63"/>
      <c r="C687" s="63"/>
      <c r="D687" s="63"/>
    </row>
    <row r="688" spans="1:4" ht="12.75">
      <c r="A688" s="63"/>
      <c r="B688" s="63"/>
      <c r="C688" s="63"/>
      <c r="D688" s="63"/>
    </row>
    <row r="689" spans="1:4" ht="12.75">
      <c r="A689" s="63"/>
      <c r="B689" s="63"/>
      <c r="C689" s="63"/>
      <c r="D689" s="63"/>
    </row>
    <row r="690" spans="1:4" ht="12.75">
      <c r="A690" s="63"/>
      <c r="B690" s="63"/>
      <c r="C690" s="63"/>
      <c r="D690" s="63"/>
    </row>
    <row r="691" spans="1:4" ht="12.75">
      <c r="A691" s="63"/>
      <c r="B691" s="63"/>
      <c r="C691" s="63"/>
      <c r="D691" s="63"/>
    </row>
    <row r="692" spans="1:4" ht="12.75">
      <c r="A692" s="63"/>
      <c r="B692" s="63"/>
      <c r="C692" s="63"/>
      <c r="D692" s="63"/>
    </row>
    <row r="693" spans="1:4" ht="12.75">
      <c r="A693" s="63"/>
      <c r="B693" s="63"/>
      <c r="C693" s="63"/>
      <c r="D693" s="63"/>
    </row>
    <row r="694" spans="1:4" ht="12.75">
      <c r="A694" s="63"/>
      <c r="B694" s="63"/>
      <c r="C694" s="63"/>
      <c r="D694" s="63"/>
    </row>
    <row r="695" spans="1:4" ht="12.75">
      <c r="A695" s="63"/>
      <c r="B695" s="63"/>
      <c r="C695" s="63"/>
      <c r="D695" s="63"/>
    </row>
    <row r="696" spans="1:4" ht="12.75">
      <c r="A696" s="63"/>
      <c r="B696" s="63"/>
      <c r="C696" s="63"/>
      <c r="D696" s="63"/>
    </row>
    <row r="697" spans="1:4" ht="12.75">
      <c r="A697" s="63"/>
      <c r="B697" s="63"/>
      <c r="C697" s="63"/>
      <c r="D697" s="63"/>
    </row>
    <row r="698" spans="1:4" ht="12.75">
      <c r="A698" s="63"/>
      <c r="B698" s="63"/>
      <c r="C698" s="63"/>
      <c r="D698" s="63"/>
    </row>
    <row r="699" spans="1:4" ht="12.75">
      <c r="A699" s="63"/>
      <c r="B699" s="63"/>
      <c r="C699" s="63"/>
      <c r="D699" s="63"/>
    </row>
    <row r="700" spans="1:4" ht="12.75">
      <c r="A700" s="63"/>
      <c r="B700" s="63"/>
      <c r="C700" s="63"/>
      <c r="D700" s="63"/>
    </row>
    <row r="701" spans="1:4" ht="12.75">
      <c r="A701" s="63"/>
      <c r="B701" s="63"/>
      <c r="C701" s="63"/>
      <c r="D701" s="63"/>
    </row>
    <row r="702" spans="1:4" ht="12.75">
      <c r="A702" s="63"/>
      <c r="B702" s="63"/>
      <c r="C702" s="63"/>
      <c r="D702" s="63"/>
    </row>
    <row r="703" spans="1:4" ht="12.75">
      <c r="A703" s="63"/>
      <c r="B703" s="63"/>
      <c r="C703" s="63"/>
      <c r="D703" s="63"/>
    </row>
    <row r="704" spans="1:4" ht="12.75">
      <c r="A704" s="63"/>
      <c r="B704" s="63"/>
      <c r="C704" s="63"/>
      <c r="D704" s="63"/>
    </row>
    <row r="705" spans="1:4" ht="12.75">
      <c r="A705" s="63"/>
      <c r="B705" s="63"/>
      <c r="C705" s="63"/>
      <c r="D705" s="63"/>
    </row>
    <row r="706" spans="1:4" ht="12.75">
      <c r="A706" s="63"/>
      <c r="B706" s="63"/>
      <c r="C706" s="63"/>
      <c r="D706" s="63"/>
    </row>
    <row r="707" spans="1:4" ht="12.75">
      <c r="A707" s="63"/>
      <c r="B707" s="63"/>
      <c r="C707" s="63"/>
      <c r="D707" s="63"/>
    </row>
    <row r="708" spans="1:4" ht="12.75">
      <c r="A708" s="63"/>
      <c r="B708" s="63"/>
      <c r="C708" s="63"/>
      <c r="D708" s="63"/>
    </row>
    <row r="709" spans="1:4" ht="12.75">
      <c r="A709" s="63"/>
      <c r="B709" s="63"/>
      <c r="C709" s="63"/>
      <c r="D709" s="63"/>
    </row>
    <row r="710" spans="1:4" ht="12.75">
      <c r="A710" s="63"/>
      <c r="B710" s="63"/>
      <c r="C710" s="63"/>
      <c r="D710" s="63"/>
    </row>
    <row r="711" spans="1:4" ht="12.75">
      <c r="A711" s="63"/>
      <c r="B711" s="63"/>
      <c r="C711" s="63"/>
      <c r="D711" s="63"/>
    </row>
    <row r="712" spans="1:4" ht="12.75">
      <c r="A712" s="63"/>
      <c r="B712" s="63"/>
      <c r="C712" s="63"/>
      <c r="D712" s="63"/>
    </row>
    <row r="713" spans="1:4" ht="12.75">
      <c r="A713" s="63"/>
      <c r="B713" s="63"/>
      <c r="C713" s="63"/>
      <c r="D713" s="63"/>
    </row>
    <row r="714" spans="1:4" ht="12.75">
      <c r="A714" s="63"/>
      <c r="B714" s="63"/>
      <c r="C714" s="63"/>
      <c r="D714" s="63"/>
    </row>
    <row r="715" spans="1:4" ht="12.75">
      <c r="A715" s="63"/>
      <c r="B715" s="63"/>
      <c r="C715" s="63"/>
      <c r="D715" s="63"/>
    </row>
    <row r="716" spans="1:4" ht="12.75">
      <c r="A716" s="63"/>
      <c r="B716" s="63"/>
      <c r="C716" s="63"/>
      <c r="D716" s="63"/>
    </row>
    <row r="717" spans="1:4" ht="12.75">
      <c r="A717" s="63"/>
      <c r="B717" s="63"/>
      <c r="C717" s="63"/>
      <c r="D717" s="63"/>
    </row>
    <row r="718" spans="1:4" ht="12.75">
      <c r="A718" s="63"/>
      <c r="B718" s="63"/>
      <c r="C718" s="63"/>
      <c r="D718" s="63"/>
    </row>
    <row r="719" spans="1:4" ht="12.75">
      <c r="A719" s="63"/>
      <c r="B719" s="63"/>
      <c r="C719" s="63"/>
      <c r="D719" s="63"/>
    </row>
    <row r="720" spans="1:4" ht="12.75">
      <c r="A720" s="63"/>
      <c r="B720" s="63"/>
      <c r="C720" s="63"/>
      <c r="D720" s="63"/>
    </row>
    <row r="721" spans="1:4" ht="12.75">
      <c r="A721" s="63"/>
      <c r="B721" s="63"/>
      <c r="C721" s="63"/>
      <c r="D721" s="63"/>
    </row>
    <row r="722" spans="1:4" ht="12.75">
      <c r="A722" s="63"/>
      <c r="B722" s="63"/>
      <c r="C722" s="63"/>
      <c r="D722" s="63"/>
    </row>
    <row r="723" spans="1:4" ht="12.75">
      <c r="A723" s="63"/>
      <c r="B723" s="63"/>
      <c r="C723" s="63"/>
      <c r="D723" s="63"/>
    </row>
    <row r="724" spans="1:4" ht="12.75">
      <c r="A724" s="63"/>
      <c r="B724" s="63"/>
      <c r="C724" s="63"/>
      <c r="D724" s="63"/>
    </row>
    <row r="725" spans="1:4" ht="12.75">
      <c r="A725" s="63"/>
      <c r="B725" s="63"/>
      <c r="C725" s="63"/>
      <c r="D725" s="63"/>
    </row>
    <row r="726" spans="1:4" ht="12.75">
      <c r="A726" s="63"/>
      <c r="B726" s="63"/>
      <c r="C726" s="63"/>
      <c r="D726" s="63"/>
    </row>
    <row r="727" spans="1:4" ht="12.75">
      <c r="A727" s="63"/>
      <c r="B727" s="63"/>
      <c r="C727" s="63"/>
      <c r="D727" s="63"/>
    </row>
    <row r="728" spans="1:4" ht="12.75">
      <c r="A728" s="63"/>
      <c r="B728" s="63"/>
      <c r="C728" s="63"/>
      <c r="D728" s="63"/>
    </row>
    <row r="729" spans="1:4" ht="12.75">
      <c r="A729" s="63"/>
      <c r="B729" s="63"/>
      <c r="C729" s="63"/>
      <c r="D729" s="63"/>
    </row>
    <row r="730" spans="1:4" ht="12.75">
      <c r="A730" s="63"/>
      <c r="B730" s="63"/>
      <c r="C730" s="63"/>
      <c r="D730" s="63"/>
    </row>
    <row r="731" spans="1:4" ht="12.75">
      <c r="A731" s="63"/>
      <c r="B731" s="63"/>
      <c r="C731" s="63"/>
      <c r="D731" s="63"/>
    </row>
    <row r="732" spans="1:4" ht="12.75">
      <c r="A732" s="63"/>
      <c r="B732" s="63"/>
      <c r="C732" s="63"/>
      <c r="D732" s="63"/>
    </row>
    <row r="733" spans="1:4" ht="12.75">
      <c r="A733" s="63"/>
      <c r="B733" s="63"/>
      <c r="C733" s="63"/>
      <c r="D733" s="63"/>
    </row>
    <row r="734" spans="1:4" ht="12.75">
      <c r="A734" s="63"/>
      <c r="B734" s="63"/>
      <c r="C734" s="63"/>
      <c r="D734" s="63"/>
    </row>
    <row r="735" spans="1:4" ht="12.75">
      <c r="A735" s="63"/>
      <c r="B735" s="63"/>
      <c r="C735" s="63"/>
      <c r="D735" s="63"/>
    </row>
    <row r="736" spans="1:4" ht="12.75">
      <c r="A736" s="63"/>
      <c r="B736" s="63"/>
      <c r="C736" s="63"/>
      <c r="D736" s="63"/>
    </row>
    <row r="737" spans="1:4" ht="12.75">
      <c r="A737" s="63"/>
      <c r="B737" s="63"/>
      <c r="C737" s="63"/>
      <c r="D737" s="63"/>
    </row>
    <row r="738" spans="1:4" ht="12.75">
      <c r="A738" s="63"/>
      <c r="B738" s="63"/>
      <c r="C738" s="63"/>
      <c r="D738" s="63"/>
    </row>
    <row r="739" spans="1:4" ht="12.75">
      <c r="A739" s="63"/>
      <c r="B739" s="63"/>
      <c r="C739" s="63"/>
      <c r="D739" s="63"/>
    </row>
    <row r="740" spans="1:4" ht="12.75">
      <c r="A740" s="63"/>
      <c r="B740" s="63"/>
      <c r="C740" s="63"/>
      <c r="D740" s="63"/>
    </row>
    <row r="741" spans="1:4" ht="12.75">
      <c r="A741" s="63"/>
      <c r="B741" s="63"/>
      <c r="C741" s="63"/>
      <c r="D741" s="63"/>
    </row>
    <row r="742" spans="1:4" ht="12.75">
      <c r="A742" s="63"/>
      <c r="B742" s="63"/>
      <c r="C742" s="63"/>
      <c r="D742" s="63"/>
    </row>
    <row r="743" spans="1:4" ht="12.75">
      <c r="A743" s="63"/>
      <c r="B743" s="63"/>
      <c r="C743" s="63"/>
      <c r="D743" s="63"/>
    </row>
    <row r="744" spans="1:4" ht="12.75">
      <c r="A744" s="63"/>
      <c r="B744" s="63"/>
      <c r="C744" s="63"/>
      <c r="D744" s="63"/>
    </row>
    <row r="745" spans="1:4" ht="12.75">
      <c r="A745" s="63"/>
      <c r="B745" s="63"/>
      <c r="C745" s="63"/>
      <c r="D745" s="63"/>
    </row>
    <row r="746" spans="1:4" ht="12.75">
      <c r="A746" s="63"/>
      <c r="B746" s="63"/>
      <c r="C746" s="63"/>
      <c r="D746" s="63"/>
    </row>
    <row r="747" spans="1:4" ht="12.75">
      <c r="A747" s="63"/>
      <c r="B747" s="63"/>
      <c r="C747" s="63"/>
      <c r="D747" s="63"/>
    </row>
    <row r="748" spans="1:4" ht="12.75">
      <c r="A748" s="63"/>
      <c r="B748" s="63"/>
      <c r="C748" s="63"/>
      <c r="D748" s="63"/>
    </row>
    <row r="749" spans="1:4" ht="12.75">
      <c r="A749" s="63"/>
      <c r="B749" s="63"/>
      <c r="C749" s="63"/>
      <c r="D749" s="63"/>
    </row>
    <row r="750" spans="1:4" ht="12.75">
      <c r="A750" s="63"/>
      <c r="B750" s="63"/>
      <c r="C750" s="63"/>
      <c r="D750" s="63"/>
    </row>
    <row r="751" spans="1:4" ht="12.75">
      <c r="A751" s="63"/>
      <c r="B751" s="63"/>
      <c r="C751" s="63"/>
      <c r="D751" s="63"/>
    </row>
    <row r="752" spans="1:4" ht="12.75">
      <c r="A752" s="63"/>
      <c r="B752" s="63"/>
      <c r="C752" s="63"/>
      <c r="D752" s="63"/>
    </row>
    <row r="753" spans="1:4" ht="12.75">
      <c r="A753" s="63"/>
      <c r="B753" s="63"/>
      <c r="C753" s="63"/>
      <c r="D753" s="63"/>
    </row>
    <row r="754" spans="1:4" ht="12.75">
      <c r="A754" s="63"/>
      <c r="B754" s="63"/>
      <c r="C754" s="63"/>
      <c r="D754" s="63"/>
    </row>
    <row r="755" spans="1:4" ht="12.75">
      <c r="A755" s="63"/>
      <c r="B755" s="63"/>
      <c r="C755" s="63"/>
      <c r="D755" s="63"/>
    </row>
    <row r="756" spans="1:4" ht="12.75">
      <c r="A756" s="63"/>
      <c r="B756" s="63"/>
      <c r="C756" s="63"/>
      <c r="D756" s="63"/>
    </row>
    <row r="757" spans="1:4" ht="12.75">
      <c r="A757" s="63"/>
      <c r="B757" s="63"/>
      <c r="C757" s="63"/>
      <c r="D757" s="63"/>
    </row>
    <row r="758" spans="1:4" ht="12.75">
      <c r="A758" s="63"/>
      <c r="B758" s="63"/>
      <c r="C758" s="63"/>
      <c r="D758" s="63"/>
    </row>
    <row r="759" spans="1:4" ht="12.75">
      <c r="A759" s="63"/>
      <c r="B759" s="63"/>
      <c r="C759" s="63"/>
      <c r="D759" s="63"/>
    </row>
    <row r="760" spans="1:4" ht="12.75">
      <c r="A760" s="63"/>
      <c r="B760" s="63"/>
      <c r="C760" s="63"/>
      <c r="D760" s="63"/>
    </row>
    <row r="761" spans="1:4" ht="12.75">
      <c r="A761" s="63"/>
      <c r="B761" s="63"/>
      <c r="C761" s="63"/>
      <c r="D761" s="63"/>
    </row>
    <row r="762" spans="1:4" ht="12.75">
      <c r="A762" s="63"/>
      <c r="B762" s="63"/>
      <c r="C762" s="63"/>
      <c r="D762" s="63"/>
    </row>
    <row r="763" spans="1:4" ht="12.75">
      <c r="A763" s="63"/>
      <c r="B763" s="63"/>
      <c r="C763" s="63"/>
      <c r="D763" s="63"/>
    </row>
    <row r="764" spans="1:4" ht="12.75">
      <c r="A764" s="63"/>
      <c r="B764" s="63"/>
      <c r="C764" s="63"/>
      <c r="D764" s="63"/>
    </row>
    <row r="765" spans="1:4" ht="12.75">
      <c r="A765" s="63"/>
      <c r="B765" s="63"/>
      <c r="C765" s="63"/>
      <c r="D765" s="63"/>
    </row>
    <row r="766" spans="1:4" ht="12.75">
      <c r="A766" s="63"/>
      <c r="B766" s="63"/>
      <c r="C766" s="63"/>
      <c r="D766" s="63"/>
    </row>
    <row r="767" spans="1:4" ht="12.75">
      <c r="A767" s="63"/>
      <c r="B767" s="63"/>
      <c r="C767" s="63"/>
      <c r="D767" s="63"/>
    </row>
    <row r="768" spans="1:4" ht="12.75">
      <c r="A768" s="63"/>
      <c r="B768" s="63"/>
      <c r="C768" s="63"/>
      <c r="D768" s="63"/>
    </row>
    <row r="769" spans="1:4" ht="12.75">
      <c r="A769" s="63"/>
      <c r="B769" s="63"/>
      <c r="C769" s="63"/>
      <c r="D769" s="63"/>
    </row>
    <row r="770" spans="1:4" ht="12.75">
      <c r="A770" s="63"/>
      <c r="B770" s="63"/>
      <c r="C770" s="63"/>
      <c r="D770" s="63"/>
    </row>
    <row r="771" spans="1:4" ht="12.75">
      <c r="A771" s="63"/>
      <c r="B771" s="63"/>
      <c r="C771" s="63"/>
      <c r="D771" s="63"/>
    </row>
    <row r="772" spans="1:4" ht="12.75">
      <c r="A772" s="63"/>
      <c r="B772" s="63"/>
      <c r="C772" s="63"/>
      <c r="D772" s="63"/>
    </row>
    <row r="773" spans="1:4" ht="12.75">
      <c r="A773" s="63"/>
      <c r="B773" s="63"/>
      <c r="C773" s="63"/>
      <c r="D773" s="63"/>
    </row>
    <row r="774" spans="1:4" ht="12.75">
      <c r="A774" s="63"/>
      <c r="B774" s="63"/>
      <c r="C774" s="63"/>
      <c r="D774" s="63"/>
    </row>
    <row r="775" spans="1:4" ht="12.75">
      <c r="A775" s="63"/>
      <c r="B775" s="63"/>
      <c r="C775" s="63"/>
      <c r="D775" s="63"/>
    </row>
    <row r="776" spans="1:4" ht="12.75">
      <c r="A776" s="63"/>
      <c r="B776" s="63"/>
      <c r="C776" s="63"/>
      <c r="D776" s="63"/>
    </row>
    <row r="777" spans="1:4" ht="12.75">
      <c r="A777" s="63"/>
      <c r="B777" s="63"/>
      <c r="C777" s="63"/>
      <c r="D777" s="63"/>
    </row>
    <row r="778" spans="1:4" ht="12.75">
      <c r="A778" s="63"/>
      <c r="B778" s="63"/>
      <c r="C778" s="63"/>
      <c r="D778" s="63"/>
    </row>
    <row r="779" spans="1:4" ht="12.75">
      <c r="A779" s="63"/>
      <c r="B779" s="63"/>
      <c r="C779" s="63"/>
      <c r="D779" s="63"/>
    </row>
    <row r="780" spans="1:4" ht="12.75">
      <c r="A780" s="63"/>
      <c r="B780" s="63"/>
      <c r="C780" s="63"/>
      <c r="D780" s="63"/>
    </row>
    <row r="781" spans="1:4" ht="12.75">
      <c r="A781" s="63"/>
      <c r="B781" s="63"/>
      <c r="C781" s="63"/>
      <c r="D781" s="63"/>
    </row>
    <row r="782" spans="1:4" ht="12.75">
      <c r="A782" s="63"/>
      <c r="B782" s="63"/>
      <c r="C782" s="63"/>
      <c r="D782" s="63"/>
    </row>
    <row r="783" spans="1:4" ht="12.75">
      <c r="A783" s="63"/>
      <c r="B783" s="63"/>
      <c r="C783" s="63"/>
      <c r="D783" s="63"/>
    </row>
    <row r="784" spans="1:4" ht="12.75">
      <c r="A784" s="63"/>
      <c r="B784" s="63"/>
      <c r="C784" s="63"/>
      <c r="D784" s="63"/>
    </row>
    <row r="785" spans="1:4" ht="12.75">
      <c r="A785" s="63"/>
      <c r="B785" s="63"/>
      <c r="C785" s="63"/>
      <c r="D785" s="63"/>
    </row>
    <row r="786" spans="1:4" ht="12.75">
      <c r="A786" s="63"/>
      <c r="B786" s="63"/>
      <c r="C786" s="63"/>
      <c r="D786" s="63"/>
    </row>
    <row r="787" spans="1:4" ht="12.75">
      <c r="A787" s="63"/>
      <c r="B787" s="63"/>
      <c r="C787" s="63"/>
      <c r="D787" s="63"/>
    </row>
    <row r="788" spans="1:4" ht="12.75">
      <c r="A788" s="63"/>
      <c r="B788" s="63"/>
      <c r="C788" s="63"/>
      <c r="D788" s="63"/>
    </row>
    <row r="789" spans="1:4" ht="12.75">
      <c r="A789" s="63"/>
      <c r="B789" s="63"/>
      <c r="C789" s="63"/>
      <c r="D789" s="63"/>
    </row>
    <row r="790" spans="1:4" ht="12.75">
      <c r="A790" s="63"/>
      <c r="B790" s="63"/>
      <c r="C790" s="63"/>
      <c r="D790" s="63"/>
    </row>
    <row r="791" spans="1:4" ht="12.75">
      <c r="A791" s="63"/>
      <c r="B791" s="63"/>
      <c r="C791" s="63"/>
      <c r="D791" s="63"/>
    </row>
    <row r="792" spans="1:4" ht="12.75">
      <c r="A792" s="63"/>
      <c r="B792" s="63"/>
      <c r="C792" s="63"/>
      <c r="D792" s="63"/>
    </row>
    <row r="793" spans="1:4" ht="12.75">
      <c r="A793" s="63"/>
      <c r="B793" s="63"/>
      <c r="C793" s="63"/>
      <c r="D793" s="63"/>
    </row>
    <row r="794" spans="1:4" ht="12.75">
      <c r="A794" s="63"/>
      <c r="B794" s="63"/>
      <c r="C794" s="63"/>
      <c r="D794" s="63"/>
    </row>
    <row r="795" spans="1:4" ht="12.75">
      <c r="A795" s="63"/>
      <c r="B795" s="63"/>
      <c r="C795" s="63"/>
      <c r="D795" s="63"/>
    </row>
    <row r="796" spans="1:4" ht="12.75">
      <c r="A796" s="63"/>
      <c r="B796" s="63"/>
      <c r="C796" s="63"/>
      <c r="D796" s="63"/>
    </row>
    <row r="797" spans="1:4" ht="12.75">
      <c r="A797" s="63"/>
      <c r="B797" s="63"/>
      <c r="C797" s="63"/>
      <c r="D797" s="63"/>
    </row>
    <row r="798" spans="1:4" ht="12.75">
      <c r="A798" s="63"/>
      <c r="B798" s="63"/>
      <c r="C798" s="63"/>
      <c r="D798" s="63"/>
    </row>
    <row r="799" spans="1:4" ht="12.75">
      <c r="A799" s="63"/>
      <c r="B799" s="63"/>
      <c r="C799" s="63"/>
      <c r="D799" s="63"/>
    </row>
    <row r="800" spans="1:4" ht="12.75">
      <c r="A800" s="63"/>
      <c r="B800" s="63"/>
      <c r="C800" s="63"/>
      <c r="D800" s="63"/>
    </row>
    <row r="801" spans="1:4" ht="12.75">
      <c r="A801" s="63"/>
      <c r="B801" s="63"/>
      <c r="C801" s="63"/>
      <c r="D801" s="63"/>
    </row>
    <row r="802" spans="1:4" ht="12.75">
      <c r="A802" s="63"/>
      <c r="B802" s="63"/>
      <c r="C802" s="63"/>
      <c r="D802" s="63"/>
    </row>
    <row r="803" spans="1:4" ht="12.75">
      <c r="A803" s="63"/>
      <c r="B803" s="63"/>
      <c r="C803" s="63"/>
      <c r="D803" s="63"/>
    </row>
    <row r="804" spans="1:4" ht="12.75">
      <c r="A804" s="63"/>
      <c r="B804" s="63"/>
      <c r="C804" s="63"/>
      <c r="D804" s="63"/>
    </row>
    <row r="805" spans="1:4" ht="12.75">
      <c r="A805" s="63"/>
      <c r="B805" s="63"/>
      <c r="C805" s="63"/>
      <c r="D805" s="63"/>
    </row>
    <row r="806" spans="1:4" ht="12.75">
      <c r="A806" s="63"/>
      <c r="B806" s="63"/>
      <c r="C806" s="63"/>
      <c r="D806" s="63"/>
    </row>
    <row r="807" spans="1:4" ht="12.75">
      <c r="A807" s="63"/>
      <c r="B807" s="63"/>
      <c r="C807" s="63"/>
      <c r="D807" s="63"/>
    </row>
    <row r="808" spans="1:4" ht="12.75">
      <c r="A808" s="63"/>
      <c r="B808" s="63"/>
      <c r="C808" s="63"/>
      <c r="D808" s="63"/>
    </row>
    <row r="809" spans="1:4" ht="12.75">
      <c r="A809" s="63"/>
      <c r="B809" s="63"/>
      <c r="C809" s="63"/>
      <c r="D809" s="63"/>
    </row>
    <row r="810" spans="1:4" ht="12.75">
      <c r="A810" s="63"/>
      <c r="B810" s="63"/>
      <c r="C810" s="63"/>
      <c r="D810" s="63"/>
    </row>
    <row r="811" spans="1:4" ht="12.75">
      <c r="A811" s="63"/>
      <c r="B811" s="63"/>
      <c r="C811" s="63"/>
      <c r="D811" s="63"/>
    </row>
    <row r="812" spans="1:4" ht="12.75">
      <c r="A812" s="63"/>
      <c r="B812" s="63"/>
      <c r="C812" s="63"/>
      <c r="D812" s="63"/>
    </row>
    <row r="813" spans="1:4" ht="12.75">
      <c r="A813" s="63"/>
      <c r="B813" s="63"/>
      <c r="C813" s="63"/>
      <c r="D813" s="63"/>
    </row>
    <row r="814" spans="1:4" ht="12.75">
      <c r="A814" s="63"/>
      <c r="B814" s="63"/>
      <c r="C814" s="63"/>
      <c r="D814" s="63"/>
    </row>
    <row r="815" spans="1:4" ht="12.75">
      <c r="A815" s="63"/>
      <c r="B815" s="63"/>
      <c r="C815" s="63"/>
      <c r="D815" s="63"/>
    </row>
    <row r="816" spans="1:4" ht="12.75">
      <c r="A816" s="63"/>
      <c r="B816" s="63"/>
      <c r="C816" s="63"/>
      <c r="D816" s="63"/>
    </row>
    <row r="817" spans="1:4" ht="12.75">
      <c r="A817" s="63"/>
      <c r="B817" s="63"/>
      <c r="C817" s="63"/>
      <c r="D817" s="63"/>
    </row>
    <row r="818" spans="1:4" ht="12.75">
      <c r="A818" s="63"/>
      <c r="B818" s="63"/>
      <c r="C818" s="63"/>
      <c r="D818" s="63"/>
    </row>
    <row r="819" spans="1:4" ht="12.75">
      <c r="A819" s="63"/>
      <c r="B819" s="63"/>
      <c r="C819" s="63"/>
      <c r="D819" s="63"/>
    </row>
    <row r="820" spans="1:4" ht="12.75">
      <c r="A820" s="63"/>
      <c r="B820" s="63"/>
      <c r="C820" s="63"/>
      <c r="D820" s="63"/>
    </row>
    <row r="821" spans="1:4" ht="12.75">
      <c r="A821" s="63"/>
      <c r="B821" s="63"/>
      <c r="C821" s="63"/>
      <c r="D821" s="63"/>
    </row>
    <row r="822" spans="1:4" ht="12.75">
      <c r="A822" s="63"/>
      <c r="B822" s="63"/>
      <c r="C822" s="63"/>
      <c r="D822" s="63"/>
    </row>
    <row r="823" spans="1:4" ht="12.75">
      <c r="A823" s="63"/>
      <c r="B823" s="63"/>
      <c r="C823" s="63"/>
      <c r="D823" s="63"/>
    </row>
    <row r="824" spans="1:4" ht="12.75">
      <c r="A824" s="63"/>
      <c r="B824" s="63"/>
      <c r="C824" s="63"/>
      <c r="D824" s="63"/>
    </row>
    <row r="825" spans="1:4" ht="12.75">
      <c r="A825" s="63"/>
      <c r="B825" s="63"/>
      <c r="C825" s="63"/>
      <c r="D825" s="63"/>
    </row>
    <row r="826" spans="1:4" ht="12.75">
      <c r="A826" s="63"/>
      <c r="B826" s="63"/>
      <c r="C826" s="63"/>
      <c r="D826" s="63"/>
    </row>
    <row r="827" spans="1:4" ht="12.75">
      <c r="A827" s="63"/>
      <c r="B827" s="63"/>
      <c r="C827" s="63"/>
      <c r="D827" s="63"/>
    </row>
    <row r="828" spans="1:4" ht="12.75">
      <c r="A828" s="63"/>
      <c r="B828" s="63"/>
      <c r="C828" s="63"/>
      <c r="D828" s="63"/>
    </row>
    <row r="829" spans="1:4" ht="12.75">
      <c r="A829" s="63"/>
      <c r="B829" s="63"/>
      <c r="C829" s="63"/>
      <c r="D829" s="63"/>
    </row>
    <row r="830" spans="1:4" ht="12.75">
      <c r="A830" s="63"/>
      <c r="B830" s="63"/>
      <c r="C830" s="63"/>
      <c r="D830" s="63"/>
    </row>
    <row r="831" spans="1:4" ht="12.75">
      <c r="A831" s="63"/>
      <c r="B831" s="63"/>
      <c r="C831" s="63"/>
      <c r="D831" s="63"/>
    </row>
    <row r="832" spans="1:4" ht="12.75">
      <c r="A832" s="63"/>
      <c r="B832" s="63"/>
      <c r="C832" s="63"/>
      <c r="D832" s="63"/>
    </row>
    <row r="833" spans="1:4" ht="12.75">
      <c r="A833" s="63"/>
      <c r="B833" s="63"/>
      <c r="C833" s="63"/>
      <c r="D833" s="63"/>
    </row>
    <row r="834" spans="1:4" ht="12.75">
      <c r="A834" s="63"/>
      <c r="B834" s="63"/>
      <c r="C834" s="63"/>
      <c r="D834" s="63"/>
    </row>
    <row r="835" spans="1:4" ht="12.75">
      <c r="A835" s="63"/>
      <c r="B835" s="63"/>
      <c r="C835" s="63"/>
      <c r="D835" s="63"/>
    </row>
    <row r="836" spans="1:4" ht="12.75">
      <c r="A836" s="63"/>
      <c r="B836" s="63"/>
      <c r="C836" s="63"/>
      <c r="D836" s="63"/>
    </row>
    <row r="837" spans="1:4" ht="12.75">
      <c r="A837" s="63"/>
      <c r="B837" s="63"/>
      <c r="C837" s="63"/>
      <c r="D837" s="63"/>
    </row>
    <row r="838" spans="1:4" ht="12.75">
      <c r="A838" s="63"/>
      <c r="B838" s="63"/>
      <c r="C838" s="63"/>
      <c r="D838" s="63"/>
    </row>
    <row r="839" spans="1:4" ht="12.75">
      <c r="A839" s="63"/>
      <c r="B839" s="63"/>
      <c r="C839" s="63"/>
      <c r="D839" s="63"/>
    </row>
    <row r="840" spans="1:4" ht="12.75">
      <c r="A840" s="63"/>
      <c r="B840" s="63"/>
      <c r="C840" s="63"/>
      <c r="D840" s="63"/>
    </row>
    <row r="841" spans="1:4" ht="12.75">
      <c r="A841" s="63"/>
      <c r="B841" s="63"/>
      <c r="C841" s="63"/>
      <c r="D841" s="63"/>
    </row>
    <row r="842" spans="1:4" ht="12.75">
      <c r="A842" s="63"/>
      <c r="B842" s="63"/>
      <c r="C842" s="63"/>
      <c r="D842" s="63"/>
    </row>
    <row r="843" spans="1:4" ht="12.75">
      <c r="A843" s="63"/>
      <c r="B843" s="63"/>
      <c r="C843" s="63"/>
      <c r="D843" s="63"/>
    </row>
    <row r="844" spans="1:4" ht="12.75">
      <c r="A844" s="63"/>
      <c r="B844" s="63"/>
      <c r="C844" s="63"/>
      <c r="D844" s="63"/>
    </row>
    <row r="845" spans="1:4" ht="12.75">
      <c r="A845" s="63"/>
      <c r="B845" s="63"/>
      <c r="C845" s="63"/>
      <c r="D845" s="63"/>
    </row>
    <row r="846" spans="1:4" ht="12.75">
      <c r="A846" s="63"/>
      <c r="B846" s="63"/>
      <c r="C846" s="63"/>
      <c r="D846" s="63"/>
    </row>
    <row r="847" spans="1:4" ht="12.75">
      <c r="A847" s="63"/>
      <c r="B847" s="63"/>
      <c r="C847" s="63"/>
      <c r="D847" s="63"/>
    </row>
    <row r="848" spans="1:4" ht="12.75">
      <c r="A848" s="63"/>
      <c r="B848" s="63"/>
      <c r="C848" s="63"/>
      <c r="D848" s="63"/>
    </row>
    <row r="849" spans="1:4" ht="12.75">
      <c r="A849" s="63"/>
      <c r="B849" s="63"/>
      <c r="C849" s="63"/>
      <c r="D849" s="63"/>
    </row>
    <row r="850" spans="1:4" ht="12.75">
      <c r="A850" s="63"/>
      <c r="B850" s="63"/>
      <c r="C850" s="63"/>
      <c r="D850" s="63"/>
    </row>
    <row r="851" spans="1:4" ht="12.75">
      <c r="A851" s="63"/>
      <c r="B851" s="63"/>
      <c r="C851" s="63"/>
      <c r="D851" s="63"/>
    </row>
    <row r="852" spans="1:4" ht="12.75">
      <c r="A852" s="63"/>
      <c r="B852" s="63"/>
      <c r="C852" s="63"/>
      <c r="D852" s="63"/>
    </row>
    <row r="853" spans="1:4" ht="12.75">
      <c r="A853" s="63"/>
      <c r="B853" s="63"/>
      <c r="C853" s="63"/>
      <c r="D853" s="63"/>
    </row>
    <row r="854" spans="1:4" ht="12.75">
      <c r="A854" s="63"/>
      <c r="B854" s="63"/>
      <c r="C854" s="63"/>
      <c r="D854" s="63"/>
    </row>
    <row r="855" spans="1:4" ht="12.75">
      <c r="A855" s="63"/>
      <c r="B855" s="63"/>
      <c r="C855" s="63"/>
      <c r="D855" s="63"/>
    </row>
    <row r="856" spans="1:4" ht="12.75">
      <c r="A856" s="63"/>
      <c r="B856" s="63"/>
      <c r="C856" s="63"/>
      <c r="D856" s="63"/>
    </row>
    <row r="857" spans="1:4" ht="12.75">
      <c r="A857" s="63"/>
      <c r="B857" s="63"/>
      <c r="C857" s="63"/>
      <c r="D857" s="63"/>
    </row>
    <row r="858" spans="1:4" ht="12.75">
      <c r="A858" s="63"/>
      <c r="B858" s="63"/>
      <c r="C858" s="63"/>
      <c r="D858" s="63"/>
    </row>
    <row r="859" spans="1:4" ht="12.75">
      <c r="A859" s="63"/>
      <c r="B859" s="63"/>
      <c r="C859" s="63"/>
      <c r="D859" s="63"/>
    </row>
    <row r="860" spans="1:4" ht="12.75">
      <c r="A860" s="63"/>
      <c r="B860" s="63"/>
      <c r="C860" s="63"/>
      <c r="D860" s="63"/>
    </row>
    <row r="861" spans="1:4" ht="12.75">
      <c r="A861" s="63"/>
      <c r="B861" s="63"/>
      <c r="C861" s="63"/>
      <c r="D861" s="63"/>
    </row>
    <row r="862" spans="1:4" ht="12.75">
      <c r="A862" s="63"/>
      <c r="B862" s="63"/>
      <c r="C862" s="63"/>
      <c r="D862" s="63"/>
    </row>
    <row r="863" spans="1:4" ht="12.75">
      <c r="A863" s="63"/>
      <c r="B863" s="63"/>
      <c r="C863" s="63"/>
      <c r="D863" s="63"/>
    </row>
    <row r="864" spans="1:4" ht="12.75">
      <c r="A864" s="63"/>
      <c r="B864" s="63"/>
      <c r="C864" s="63"/>
      <c r="D864" s="63"/>
    </row>
    <row r="865" spans="1:4" ht="12.75">
      <c r="A865" s="63"/>
      <c r="B865" s="63"/>
      <c r="C865" s="63"/>
      <c r="D865" s="63"/>
    </row>
    <row r="866" spans="1:4" ht="12.75">
      <c r="A866" s="63"/>
      <c r="B866" s="63"/>
      <c r="C866" s="63"/>
      <c r="D866" s="63"/>
    </row>
    <row r="867" spans="1:4" ht="12.75">
      <c r="A867" s="63"/>
      <c r="B867" s="63"/>
      <c r="C867" s="63"/>
      <c r="D867" s="63"/>
    </row>
    <row r="868" spans="1:4" ht="12.75">
      <c r="A868" s="63"/>
      <c r="B868" s="63"/>
      <c r="C868" s="63"/>
      <c r="D868" s="63"/>
    </row>
    <row r="869" spans="1:4" ht="12.75">
      <c r="A869" s="63"/>
      <c r="B869" s="63"/>
      <c r="C869" s="63"/>
      <c r="D869" s="63"/>
    </row>
    <row r="870" spans="1:4" ht="12.75">
      <c r="A870" s="63"/>
      <c r="B870" s="63"/>
      <c r="C870" s="63"/>
      <c r="D870" s="63"/>
    </row>
    <row r="871" spans="1:4" ht="12.75">
      <c r="A871" s="63"/>
      <c r="B871" s="63"/>
      <c r="C871" s="63"/>
      <c r="D871" s="63"/>
    </row>
    <row r="872" spans="1:4" ht="12.75">
      <c r="A872" s="63"/>
      <c r="B872" s="63"/>
      <c r="C872" s="63"/>
      <c r="D872" s="63"/>
    </row>
    <row r="873" spans="1:4" ht="12.75">
      <c r="A873" s="63"/>
      <c r="B873" s="63"/>
      <c r="C873" s="63"/>
      <c r="D873" s="63"/>
    </row>
    <row r="874" spans="1:4" ht="12.75">
      <c r="A874" s="63"/>
      <c r="B874" s="63"/>
      <c r="C874" s="63"/>
      <c r="D874" s="63"/>
    </row>
    <row r="875" spans="1:4" ht="12.75">
      <c r="A875" s="63"/>
      <c r="B875" s="63"/>
      <c r="C875" s="63"/>
      <c r="D875" s="63"/>
    </row>
    <row r="876" spans="1:4" ht="12.75">
      <c r="A876" s="63"/>
      <c r="B876" s="63"/>
      <c r="C876" s="63"/>
      <c r="D876" s="63"/>
    </row>
    <row r="877" spans="1:4" ht="12.75">
      <c r="A877" s="63"/>
      <c r="B877" s="63"/>
      <c r="C877" s="63"/>
      <c r="D877" s="63"/>
    </row>
    <row r="878" spans="1:4" ht="12.75">
      <c r="A878" s="63"/>
      <c r="B878" s="63"/>
      <c r="C878" s="63"/>
      <c r="D878" s="63"/>
    </row>
    <row r="879" spans="1:4" ht="12.75">
      <c r="A879" s="63"/>
      <c r="B879" s="63"/>
      <c r="C879" s="63"/>
      <c r="D879" s="63"/>
    </row>
    <row r="880" spans="1:4" ht="12.75">
      <c r="A880" s="63"/>
      <c r="B880" s="63"/>
      <c r="C880" s="63"/>
      <c r="D880" s="63"/>
    </row>
    <row r="881" spans="1:4" ht="12.75">
      <c r="A881" s="63"/>
      <c r="B881" s="63"/>
      <c r="C881" s="63"/>
      <c r="D881" s="63"/>
    </row>
    <row r="882" spans="1:4" ht="12.75">
      <c r="A882" s="63"/>
      <c r="B882" s="63"/>
      <c r="C882" s="63"/>
      <c r="D882" s="63"/>
    </row>
    <row r="883" spans="1:4" ht="12.75">
      <c r="A883" s="63"/>
      <c r="B883" s="63"/>
      <c r="C883" s="63"/>
      <c r="D883" s="63"/>
    </row>
    <row r="884" spans="1:4" ht="12.75">
      <c r="A884" s="63"/>
      <c r="B884" s="63"/>
      <c r="C884" s="63"/>
      <c r="D884" s="63"/>
    </row>
    <row r="885" spans="1:4" ht="12.75">
      <c r="A885" s="63"/>
      <c r="B885" s="63"/>
      <c r="C885" s="63"/>
      <c r="D885" s="63"/>
    </row>
    <row r="886" spans="1:4" ht="12.75">
      <c r="A886" s="63"/>
      <c r="B886" s="63"/>
      <c r="C886" s="63"/>
      <c r="D886" s="63"/>
    </row>
    <row r="887" spans="1:4" ht="12.75">
      <c r="A887" s="63"/>
      <c r="B887" s="63"/>
      <c r="C887" s="63"/>
      <c r="D887" s="63"/>
    </row>
    <row r="888" spans="1:4" ht="12.75">
      <c r="A888" s="63"/>
      <c r="B888" s="63"/>
      <c r="C888" s="63"/>
      <c r="D888" s="63"/>
    </row>
    <row r="889" spans="1:4" ht="12.75">
      <c r="A889" s="63"/>
      <c r="B889" s="63"/>
      <c r="C889" s="63"/>
      <c r="D889" s="63"/>
    </row>
    <row r="890" spans="1:4" ht="12.75">
      <c r="A890" s="63"/>
      <c r="B890" s="63"/>
      <c r="C890" s="63"/>
      <c r="D890" s="63"/>
    </row>
    <row r="891" spans="1:4" ht="12.75">
      <c r="A891" s="63"/>
      <c r="B891" s="63"/>
      <c r="C891" s="63"/>
      <c r="D891" s="63"/>
    </row>
    <row r="892" spans="1:4" ht="12.75">
      <c r="A892" s="63"/>
      <c r="B892" s="63"/>
      <c r="C892" s="63"/>
      <c r="D892" s="63"/>
    </row>
    <row r="893" spans="1:4" ht="12.75">
      <c r="A893" s="63"/>
      <c r="B893" s="63"/>
      <c r="C893" s="63"/>
      <c r="D893" s="63"/>
    </row>
    <row r="894" spans="1:4" ht="12.75">
      <c r="A894" s="63"/>
      <c r="B894" s="63"/>
      <c r="C894" s="63"/>
      <c r="D894" s="63"/>
    </row>
    <row r="895" spans="1:4" ht="12.75">
      <c r="A895" s="63"/>
      <c r="B895" s="63"/>
      <c r="C895" s="63"/>
      <c r="D895" s="63"/>
    </row>
    <row r="896" spans="1:4" ht="12.75">
      <c r="A896" s="63"/>
      <c r="B896" s="63"/>
      <c r="C896" s="63"/>
      <c r="D896" s="63"/>
    </row>
    <row r="897" spans="1:4" ht="12.75">
      <c r="A897" s="63"/>
      <c r="B897" s="63"/>
      <c r="C897" s="63"/>
      <c r="D897" s="63"/>
    </row>
    <row r="898" spans="1:4" ht="12.75">
      <c r="A898" s="63"/>
      <c r="B898" s="63"/>
      <c r="C898" s="63"/>
      <c r="D898" s="63"/>
    </row>
    <row r="899" spans="1:4" ht="12.75">
      <c r="A899" s="63"/>
      <c r="B899" s="63"/>
      <c r="C899" s="63"/>
      <c r="D899" s="63"/>
    </row>
    <row r="900" spans="1:4" ht="12.75">
      <c r="A900" s="63"/>
      <c r="B900" s="63"/>
      <c r="C900" s="63"/>
      <c r="D900" s="63"/>
    </row>
    <row r="901" spans="1:4" ht="12.75">
      <c r="A901" s="63"/>
      <c r="B901" s="63"/>
      <c r="C901" s="63"/>
      <c r="D901" s="63"/>
    </row>
    <row r="902" spans="1:4" ht="12.75">
      <c r="A902" s="63"/>
      <c r="B902" s="63"/>
      <c r="C902" s="63"/>
      <c r="D902" s="63"/>
    </row>
    <row r="903" spans="1:4" ht="12.75">
      <c r="A903" s="63"/>
      <c r="B903" s="63"/>
      <c r="C903" s="63"/>
      <c r="D903" s="63"/>
    </row>
    <row r="904" spans="1:4" ht="12.75">
      <c r="A904" s="63"/>
      <c r="B904" s="63"/>
      <c r="C904" s="63"/>
      <c r="D904" s="63"/>
    </row>
    <row r="905" spans="1:4" ht="12.75">
      <c r="A905" s="63"/>
      <c r="B905" s="63"/>
      <c r="C905" s="63"/>
      <c r="D905" s="63"/>
    </row>
    <row r="906" spans="1:4" ht="12.75">
      <c r="A906" s="63"/>
      <c r="B906" s="63"/>
      <c r="C906" s="63"/>
      <c r="D906" s="63"/>
    </row>
    <row r="907" spans="1:4" ht="12.75">
      <c r="A907" s="63"/>
      <c r="B907" s="63"/>
      <c r="C907" s="63"/>
      <c r="D907" s="63"/>
    </row>
    <row r="908" spans="1:4" ht="12.75">
      <c r="A908" s="63"/>
      <c r="B908" s="63"/>
      <c r="C908" s="63"/>
      <c r="D908" s="63"/>
    </row>
    <row r="909" spans="1:4" ht="12.75">
      <c r="A909" s="63"/>
      <c r="B909" s="63"/>
      <c r="C909" s="63"/>
      <c r="D909" s="63"/>
    </row>
    <row r="910" spans="1:4" ht="12.75">
      <c r="A910" s="63"/>
      <c r="B910" s="63"/>
      <c r="C910" s="63"/>
      <c r="D910" s="63"/>
    </row>
    <row r="911" spans="1:4" ht="12.75">
      <c r="A911" s="63"/>
      <c r="B911" s="63"/>
      <c r="C911" s="63"/>
      <c r="D911" s="63"/>
    </row>
    <row r="912" spans="1:4" ht="12.75">
      <c r="A912" s="63"/>
      <c r="B912" s="63"/>
      <c r="C912" s="63"/>
      <c r="D912" s="63"/>
    </row>
    <row r="913" spans="1:4" ht="12.75">
      <c r="A913" s="63"/>
      <c r="B913" s="63"/>
      <c r="C913" s="63"/>
      <c r="D913" s="63"/>
    </row>
    <row r="914" spans="1:4" ht="12.75">
      <c r="A914" s="63"/>
      <c r="B914" s="63"/>
      <c r="C914" s="63"/>
      <c r="D914" s="63"/>
    </row>
    <row r="915" spans="1:4" ht="12.75">
      <c r="A915" s="63"/>
      <c r="B915" s="63"/>
      <c r="C915" s="63"/>
      <c r="D915" s="63"/>
    </row>
    <row r="916" spans="1:4" ht="12.75">
      <c r="A916" s="63"/>
      <c r="B916" s="63"/>
      <c r="C916" s="63"/>
      <c r="D916" s="63"/>
    </row>
    <row r="917" spans="1:4" ht="12.75">
      <c r="A917" s="63"/>
      <c r="B917" s="63"/>
      <c r="C917" s="63"/>
      <c r="D917" s="63"/>
    </row>
    <row r="918" spans="1:4" ht="12.75">
      <c r="A918" s="63"/>
      <c r="B918" s="63"/>
      <c r="C918" s="63"/>
      <c r="D918" s="63"/>
    </row>
    <row r="919" spans="1:4" ht="12.75">
      <c r="A919" s="63"/>
      <c r="B919" s="63"/>
      <c r="C919" s="63"/>
      <c r="D919" s="63"/>
    </row>
    <row r="920" spans="1:4" ht="12.75">
      <c r="A920" s="63"/>
      <c r="B920" s="63"/>
      <c r="C920" s="63"/>
      <c r="D920" s="63"/>
    </row>
    <row r="921" spans="1:4" ht="12.75">
      <c r="A921" s="63"/>
      <c r="B921" s="63"/>
      <c r="C921" s="63"/>
      <c r="D921" s="63"/>
    </row>
    <row r="922" spans="1:4" ht="12.75">
      <c r="A922" s="63"/>
      <c r="B922" s="63"/>
      <c r="C922" s="63"/>
      <c r="D922" s="63"/>
    </row>
    <row r="923" spans="1:4" ht="12.75">
      <c r="A923" s="63"/>
      <c r="B923" s="63"/>
      <c r="C923" s="63"/>
      <c r="D923" s="63"/>
    </row>
    <row r="924" spans="1:4" ht="12.75">
      <c r="A924" s="63"/>
      <c r="B924" s="63"/>
      <c r="C924" s="63"/>
      <c r="D924" s="63"/>
    </row>
    <row r="925" spans="1:4" ht="12.75">
      <c r="A925" s="63"/>
      <c r="B925" s="63"/>
      <c r="C925" s="63"/>
      <c r="D925" s="63"/>
    </row>
    <row r="926" spans="1:4" ht="12.75">
      <c r="A926" s="63"/>
      <c r="B926" s="63"/>
      <c r="C926" s="63"/>
      <c r="D926" s="63"/>
    </row>
    <row r="927" spans="1:4" ht="12.75">
      <c r="A927" s="63"/>
      <c r="B927" s="63"/>
      <c r="C927" s="63"/>
      <c r="D927" s="63"/>
    </row>
    <row r="928" spans="1:4" ht="12.75">
      <c r="A928" s="63"/>
      <c r="B928" s="63"/>
      <c r="C928" s="63"/>
      <c r="D928" s="63"/>
    </row>
    <row r="929" spans="1:4" ht="12.75">
      <c r="A929" s="63"/>
      <c r="B929" s="63"/>
      <c r="C929" s="63"/>
      <c r="D929" s="63"/>
    </row>
    <row r="930" spans="1:4" ht="12.75">
      <c r="A930" s="63"/>
      <c r="B930" s="63"/>
      <c r="C930" s="63"/>
      <c r="D930" s="63"/>
    </row>
    <row r="931" spans="1:4" ht="12.75">
      <c r="A931" s="63"/>
      <c r="B931" s="63"/>
      <c r="C931" s="63"/>
      <c r="D931" s="63"/>
    </row>
    <row r="932" spans="1:4" ht="12.75">
      <c r="A932" s="63"/>
      <c r="B932" s="63"/>
      <c r="C932" s="63"/>
      <c r="D932" s="63"/>
    </row>
    <row r="933" spans="1:4" ht="12.75">
      <c r="A933" s="63"/>
      <c r="B933" s="63"/>
      <c r="C933" s="63"/>
      <c r="D933" s="63"/>
    </row>
    <row r="934" spans="1:4" ht="12.75">
      <c r="A934" s="63"/>
      <c r="B934" s="63"/>
      <c r="C934" s="63"/>
      <c r="D934" s="63"/>
    </row>
    <row r="935" spans="1:4" ht="12.75">
      <c r="A935" s="63"/>
      <c r="B935" s="63"/>
      <c r="C935" s="63"/>
      <c r="D935" s="63"/>
    </row>
    <row r="936" spans="1:4" ht="12.75">
      <c r="A936" s="63"/>
      <c r="B936" s="63"/>
      <c r="C936" s="63"/>
      <c r="D936" s="63"/>
    </row>
    <row r="937" spans="1:4" ht="12.75">
      <c r="A937" s="63"/>
      <c r="B937" s="63"/>
      <c r="C937" s="63"/>
      <c r="D937" s="63"/>
    </row>
    <row r="938" spans="1:4" ht="12.75">
      <c r="A938" s="63"/>
      <c r="B938" s="63"/>
      <c r="C938" s="63"/>
      <c r="D938" s="63"/>
    </row>
    <row r="939" spans="1:4" ht="12.75">
      <c r="A939" s="63"/>
      <c r="B939" s="63"/>
      <c r="C939" s="63"/>
      <c r="D939" s="63"/>
    </row>
    <row r="940" spans="1:4" ht="12.75">
      <c r="A940" s="63"/>
      <c r="B940" s="63"/>
      <c r="C940" s="63"/>
      <c r="D940" s="63"/>
    </row>
    <row r="941" spans="1:4" ht="12.75">
      <c r="A941" s="63"/>
      <c r="B941" s="63"/>
      <c r="C941" s="63"/>
      <c r="D941" s="63"/>
    </row>
    <row r="942" spans="1:4" ht="12.75">
      <c r="A942" s="63"/>
      <c r="B942" s="63"/>
      <c r="C942" s="63"/>
      <c r="D942" s="63"/>
    </row>
    <row r="943" spans="1:4" ht="12.75">
      <c r="A943" s="63"/>
      <c r="B943" s="63"/>
      <c r="C943" s="63"/>
      <c r="D943" s="63"/>
    </row>
    <row r="944" spans="1:4" ht="12.75">
      <c r="A944" s="63"/>
      <c r="B944" s="63"/>
      <c r="C944" s="63"/>
      <c r="D944" s="63"/>
    </row>
    <row r="945" spans="1:4" ht="12.75">
      <c r="A945" s="63"/>
      <c r="B945" s="63"/>
      <c r="C945" s="63"/>
      <c r="D945" s="63"/>
    </row>
    <row r="946" spans="1:4" ht="12.75">
      <c r="A946" s="63"/>
      <c r="B946" s="63"/>
      <c r="C946" s="63"/>
      <c r="D946" s="63"/>
    </row>
    <row r="947" spans="1:4" ht="12.75">
      <c r="A947" s="63"/>
      <c r="B947" s="63"/>
      <c r="C947" s="63"/>
      <c r="D947" s="63"/>
    </row>
    <row r="948" spans="1:4" ht="12.75">
      <c r="A948" s="63"/>
      <c r="B948" s="63"/>
      <c r="C948" s="63"/>
      <c r="D948" s="63"/>
    </row>
    <row r="949" spans="1:4" ht="12.75">
      <c r="A949" s="63"/>
      <c r="B949" s="63"/>
      <c r="C949" s="63"/>
      <c r="D949" s="63"/>
    </row>
    <row r="950" spans="1:4" ht="12.75">
      <c r="A950" s="63"/>
      <c r="B950" s="63"/>
      <c r="C950" s="63"/>
      <c r="D950" s="63"/>
    </row>
    <row r="951" spans="1:4" ht="12.75">
      <c r="A951" s="63"/>
      <c r="B951" s="63"/>
      <c r="C951" s="63"/>
      <c r="D951" s="63"/>
    </row>
    <row r="952" spans="1:4" ht="12.75">
      <c r="A952" s="63"/>
      <c r="B952" s="63"/>
      <c r="C952" s="63"/>
      <c r="D952" s="63"/>
    </row>
    <row r="953" spans="1:4" ht="12.75">
      <c r="A953" s="63"/>
      <c r="B953" s="63"/>
      <c r="C953" s="63"/>
      <c r="D953" s="63"/>
    </row>
    <row r="954" spans="1:4" ht="12.75">
      <c r="A954" s="63"/>
      <c r="B954" s="63"/>
      <c r="C954" s="63"/>
      <c r="D954" s="63"/>
    </row>
    <row r="955" spans="1:4" ht="12.75">
      <c r="A955" s="63"/>
      <c r="B955" s="63"/>
      <c r="C955" s="63"/>
      <c r="D955" s="63"/>
    </row>
    <row r="956" spans="1:4" ht="12.75">
      <c r="A956" s="63"/>
      <c r="B956" s="63"/>
      <c r="C956" s="63"/>
      <c r="D956" s="63"/>
    </row>
    <row r="957" spans="1:4" ht="12.75">
      <c r="A957" s="63"/>
      <c r="B957" s="63"/>
      <c r="C957" s="63"/>
      <c r="D957" s="63"/>
    </row>
    <row r="958" spans="1:4" ht="12.75">
      <c r="A958" s="63"/>
      <c r="B958" s="63"/>
      <c r="C958" s="63"/>
      <c r="D958" s="63"/>
    </row>
    <row r="959" spans="1:4" ht="12.75">
      <c r="A959" s="63"/>
      <c r="B959" s="63"/>
      <c r="C959" s="63"/>
      <c r="D959" s="63"/>
    </row>
    <row r="960" spans="1:4" ht="12.75">
      <c r="A960" s="63"/>
      <c r="B960" s="63"/>
      <c r="C960" s="63"/>
      <c r="D960" s="63"/>
    </row>
    <row r="961" spans="1:4" ht="12.75">
      <c r="A961" s="63"/>
      <c r="B961" s="63"/>
      <c r="C961" s="63"/>
      <c r="D961" s="63"/>
    </row>
    <row r="962" spans="1:4" ht="12.75">
      <c r="A962" s="63"/>
      <c r="B962" s="63"/>
      <c r="C962" s="63"/>
      <c r="D962" s="63"/>
    </row>
    <row r="963" spans="1:4" ht="12.75">
      <c r="A963" s="63"/>
      <c r="B963" s="63"/>
      <c r="C963" s="63"/>
      <c r="D963" s="63"/>
    </row>
    <row r="964" spans="1:4" ht="12.75">
      <c r="A964" s="63"/>
      <c r="B964" s="63"/>
      <c r="C964" s="63"/>
      <c r="D964" s="63"/>
    </row>
    <row r="965" spans="1:4" ht="12.75">
      <c r="A965" s="63"/>
      <c r="B965" s="63"/>
      <c r="C965" s="63"/>
      <c r="D965" s="63"/>
    </row>
    <row r="966" spans="1:4" ht="12.75">
      <c r="A966" s="63"/>
      <c r="B966" s="63"/>
      <c r="C966" s="63"/>
      <c r="D966" s="63"/>
    </row>
    <row r="967" spans="1:4" ht="12.75">
      <c r="A967" s="63"/>
      <c r="B967" s="63"/>
      <c r="C967" s="63"/>
      <c r="D967" s="63"/>
    </row>
    <row r="968" spans="1:4" ht="12.75">
      <c r="A968" s="63"/>
      <c r="B968" s="63"/>
      <c r="C968" s="63"/>
      <c r="D968" s="63"/>
    </row>
    <row r="969" spans="1:4" ht="12.75">
      <c r="A969" s="63"/>
      <c r="B969" s="63"/>
      <c r="C969" s="63"/>
      <c r="D969" s="63"/>
    </row>
    <row r="970" spans="1:4" ht="12.75">
      <c r="A970" s="63"/>
      <c r="B970" s="63"/>
      <c r="C970" s="63"/>
      <c r="D970" s="63"/>
    </row>
    <row r="971" spans="1:4" ht="12.75">
      <c r="A971" s="63"/>
      <c r="B971" s="63"/>
      <c r="C971" s="63"/>
      <c r="D971" s="63"/>
    </row>
    <row r="972" spans="1:4" ht="12.75">
      <c r="A972" s="63"/>
      <c r="B972" s="63"/>
      <c r="C972" s="63"/>
      <c r="D972" s="63"/>
    </row>
    <row r="973" spans="1:4" ht="12.75">
      <c r="A973" s="63"/>
      <c r="B973" s="63"/>
      <c r="C973" s="63"/>
      <c r="D973" s="63"/>
    </row>
    <row r="974" spans="1:4" ht="12.75">
      <c r="A974" s="63"/>
      <c r="B974" s="63"/>
      <c r="C974" s="63"/>
      <c r="D974" s="63"/>
    </row>
    <row r="975" spans="1:4" ht="12.75">
      <c r="A975" s="63"/>
      <c r="B975" s="63"/>
      <c r="C975" s="63"/>
      <c r="D975" s="63"/>
    </row>
    <row r="976" spans="1:4" ht="12.75">
      <c r="A976" s="63"/>
      <c r="B976" s="63"/>
      <c r="C976" s="63"/>
      <c r="D976" s="63"/>
    </row>
    <row r="977" spans="1:4" ht="12.75">
      <c r="A977" s="63"/>
      <c r="B977" s="63"/>
      <c r="C977" s="63"/>
      <c r="D977" s="63"/>
    </row>
    <row r="978" spans="1:4" ht="12.75">
      <c r="A978" s="63"/>
      <c r="B978" s="63"/>
      <c r="C978" s="63"/>
      <c r="D978" s="63"/>
    </row>
    <row r="979" spans="1:4" ht="12.75">
      <c r="A979" s="63"/>
      <c r="B979" s="63"/>
      <c r="C979" s="63"/>
      <c r="D979" s="63"/>
    </row>
    <row r="980" spans="1:4" ht="12.75">
      <c r="A980" s="63"/>
      <c r="B980" s="63"/>
      <c r="C980" s="63"/>
      <c r="D980" s="63"/>
    </row>
    <row r="981" spans="1:4" ht="12.75">
      <c r="A981" s="63"/>
      <c r="B981" s="63"/>
      <c r="C981" s="63"/>
      <c r="D981" s="63"/>
    </row>
    <row r="982" spans="1:4" ht="12.75">
      <c r="A982" s="63"/>
      <c r="B982" s="63"/>
      <c r="C982" s="63"/>
      <c r="D982" s="63"/>
    </row>
    <row r="983" spans="1:4" ht="12.75">
      <c r="A983" s="63"/>
      <c r="B983" s="63"/>
      <c r="C983" s="63"/>
      <c r="D983" s="63"/>
    </row>
    <row r="984" spans="1:4" ht="12.75">
      <c r="A984" s="63"/>
      <c r="B984" s="63"/>
      <c r="C984" s="63"/>
      <c r="D984" s="63"/>
    </row>
    <row r="985" spans="1:4" ht="12.75">
      <c r="A985" s="63"/>
      <c r="B985" s="63"/>
      <c r="C985" s="63"/>
      <c r="D985" s="63"/>
    </row>
    <row r="986" spans="1:4" ht="12.75">
      <c r="A986" s="63"/>
      <c r="B986" s="63"/>
      <c r="C986" s="63"/>
      <c r="D986" s="63"/>
    </row>
    <row r="987" spans="1:4" ht="12.75">
      <c r="A987" s="63"/>
      <c r="B987" s="63"/>
      <c r="C987" s="63"/>
      <c r="D987" s="63"/>
    </row>
    <row r="988" spans="1:4" ht="12.75">
      <c r="A988" s="63"/>
      <c r="B988" s="63"/>
      <c r="C988" s="63"/>
      <c r="D988" s="63"/>
    </row>
    <row r="989" spans="1:4" ht="12.75">
      <c r="A989" s="63"/>
      <c r="B989" s="63"/>
      <c r="C989" s="63"/>
      <c r="D989" s="63"/>
    </row>
    <row r="990" spans="1:4" ht="12.75">
      <c r="A990" s="63"/>
      <c r="B990" s="63"/>
      <c r="C990" s="63"/>
      <c r="D990" s="63"/>
    </row>
    <row r="991" spans="1:4" ht="12.75">
      <c r="A991" s="63"/>
      <c r="B991" s="63"/>
      <c r="C991" s="63"/>
      <c r="D991" s="63"/>
    </row>
    <row r="992" spans="1:4" ht="12.75">
      <c r="A992" s="63"/>
      <c r="B992" s="63"/>
      <c r="C992" s="63"/>
      <c r="D992" s="63"/>
    </row>
    <row r="993" spans="1:4" ht="12.75">
      <c r="A993" s="63"/>
      <c r="B993" s="63"/>
      <c r="C993" s="63"/>
      <c r="D993" s="63"/>
    </row>
    <row r="994" spans="1:4" ht="12.75">
      <c r="A994" s="63"/>
      <c r="B994" s="63"/>
      <c r="C994" s="63"/>
      <c r="D994" s="63"/>
    </row>
    <row r="995" spans="1:4" ht="12.75">
      <c r="A995" s="63"/>
      <c r="B995" s="63"/>
      <c r="C995" s="63"/>
      <c r="D995" s="63"/>
    </row>
    <row r="996" spans="1:4" ht="12.75">
      <c r="A996" s="63"/>
      <c r="B996" s="63"/>
      <c r="C996" s="63"/>
      <c r="D996" s="63"/>
    </row>
    <row r="997" spans="1:4" ht="12.75">
      <c r="A997" s="63"/>
      <c r="B997" s="63"/>
      <c r="C997" s="63"/>
      <c r="D997" s="63"/>
    </row>
    <row r="998" spans="1:4" ht="12.75">
      <c r="A998" s="63"/>
      <c r="B998" s="63"/>
      <c r="C998" s="63"/>
      <c r="D998" s="63"/>
    </row>
    <row r="999" spans="1:4" ht="12.75">
      <c r="A999" s="63"/>
      <c r="B999" s="63"/>
      <c r="C999" s="63"/>
      <c r="D999" s="63"/>
    </row>
    <row r="1000" spans="1:4" ht="12.75">
      <c r="A1000" s="63"/>
      <c r="B1000" s="63"/>
      <c r="C1000" s="63"/>
      <c r="D1000" s="63"/>
    </row>
    <row r="1001" spans="1:4" ht="12.75">
      <c r="A1001" s="63"/>
      <c r="B1001" s="63"/>
      <c r="C1001" s="63"/>
      <c r="D1001" s="63"/>
    </row>
    <row r="1002" spans="1:4" ht="12.75">
      <c r="A1002" s="63"/>
      <c r="B1002" s="63"/>
      <c r="C1002" s="63"/>
      <c r="D1002" s="63"/>
    </row>
    <row r="1003" spans="1:4" ht="12.75">
      <c r="A1003" s="63"/>
      <c r="B1003" s="63"/>
      <c r="C1003" s="63"/>
      <c r="D1003" s="63"/>
    </row>
    <row r="1004" spans="1:4" ht="12.75">
      <c r="A1004" s="63"/>
      <c r="B1004" s="63"/>
      <c r="C1004" s="63"/>
      <c r="D1004" s="63"/>
    </row>
    <row r="1005" spans="1:4" ht="12.75">
      <c r="A1005" s="63"/>
      <c r="B1005" s="63"/>
      <c r="C1005" s="63"/>
      <c r="D1005" s="63"/>
    </row>
    <row r="1006" spans="1:4" ht="12.75">
      <c r="A1006" s="63"/>
      <c r="B1006" s="63"/>
      <c r="C1006" s="63"/>
      <c r="D1006" s="63"/>
    </row>
    <row r="1007" spans="1:4" ht="12.75">
      <c r="A1007" s="63"/>
      <c r="B1007" s="63"/>
      <c r="C1007" s="63"/>
      <c r="D1007" s="63"/>
    </row>
    <row r="1008" spans="1:4" ht="12.75">
      <c r="A1008" s="63"/>
      <c r="B1008" s="63"/>
      <c r="C1008" s="63"/>
      <c r="D1008" s="63"/>
    </row>
    <row r="1009" spans="1:4" ht="12.75">
      <c r="A1009" s="63"/>
      <c r="B1009" s="63"/>
      <c r="C1009" s="63"/>
      <c r="D1009" s="63"/>
    </row>
    <row r="1010" spans="1:4" ht="12.75">
      <c r="A1010" s="63"/>
      <c r="B1010" s="63"/>
      <c r="C1010" s="63"/>
      <c r="D1010" s="63"/>
    </row>
    <row r="1011" spans="1:4" ht="12.75">
      <c r="A1011" s="63"/>
      <c r="B1011" s="63"/>
      <c r="C1011" s="63"/>
      <c r="D1011" s="63"/>
    </row>
    <row r="1012" spans="1:4" ht="12.75">
      <c r="A1012" s="63"/>
      <c r="B1012" s="63"/>
      <c r="C1012" s="63"/>
      <c r="D1012" s="63"/>
    </row>
    <row r="1013" spans="1:4" ht="12.75">
      <c r="A1013" s="63"/>
      <c r="B1013" s="63"/>
      <c r="C1013" s="63"/>
      <c r="D1013" s="63"/>
    </row>
    <row r="1014" spans="1:4" ht="12.75">
      <c r="A1014" s="63"/>
      <c r="B1014" s="63"/>
      <c r="C1014" s="63"/>
      <c r="D1014" s="63"/>
    </row>
    <row r="1015" spans="1:4" ht="12.75">
      <c r="A1015" s="63"/>
      <c r="B1015" s="63"/>
      <c r="C1015" s="63"/>
      <c r="D1015" s="63"/>
    </row>
    <row r="1016" spans="1:4" ht="12.75">
      <c r="A1016" s="63"/>
      <c r="B1016" s="63"/>
      <c r="C1016" s="63"/>
      <c r="D1016" s="63"/>
    </row>
    <row r="1017" spans="1:4" ht="12.75">
      <c r="A1017" s="63"/>
      <c r="B1017" s="63"/>
      <c r="C1017" s="63"/>
      <c r="D1017" s="63"/>
    </row>
    <row r="1018" spans="1:4" ht="12.75">
      <c r="A1018" s="63"/>
      <c r="B1018" s="63"/>
      <c r="C1018" s="63"/>
      <c r="D1018" s="63"/>
    </row>
    <row r="1019" spans="1:4" ht="12.75">
      <c r="A1019" s="63"/>
      <c r="B1019" s="63"/>
      <c r="C1019" s="63"/>
      <c r="D1019" s="63"/>
    </row>
    <row r="1020" spans="1:4" ht="12.75">
      <c r="A1020" s="63"/>
      <c r="B1020" s="63"/>
      <c r="C1020" s="63"/>
      <c r="D1020" s="63"/>
    </row>
    <row r="1021" spans="1:4" ht="12.75">
      <c r="A1021" s="63"/>
      <c r="B1021" s="63"/>
      <c r="C1021" s="63"/>
      <c r="D1021" s="63"/>
    </row>
    <row r="1022" spans="1:4" ht="12.75">
      <c r="A1022" s="63"/>
      <c r="B1022" s="63"/>
      <c r="C1022" s="63"/>
      <c r="D1022" s="63"/>
    </row>
    <row r="1023" spans="1:4" ht="12.75">
      <c r="A1023" s="63"/>
      <c r="B1023" s="63"/>
      <c r="C1023" s="63"/>
      <c r="D1023" s="63"/>
    </row>
    <row r="1024" spans="1:4" ht="12.75">
      <c r="A1024" s="63"/>
      <c r="B1024" s="63"/>
      <c r="C1024" s="63"/>
      <c r="D1024" s="63"/>
    </row>
    <row r="1025" spans="1:4" ht="12.75">
      <c r="A1025" s="63"/>
      <c r="B1025" s="63"/>
      <c r="C1025" s="63"/>
      <c r="D1025" s="63"/>
    </row>
    <row r="1026" spans="1:4" ht="12.75">
      <c r="A1026" s="63"/>
      <c r="B1026" s="63"/>
      <c r="C1026" s="63"/>
      <c r="D1026" s="63"/>
    </row>
    <row r="1027" spans="1:4" ht="12.75">
      <c r="A1027" s="63"/>
      <c r="B1027" s="63"/>
      <c r="C1027" s="63"/>
      <c r="D1027" s="63"/>
    </row>
    <row r="1028" spans="1:4" ht="12.75">
      <c r="A1028" s="63"/>
      <c r="B1028" s="63"/>
      <c r="C1028" s="63"/>
      <c r="D1028" s="63"/>
    </row>
    <row r="1029" spans="1:4" ht="12.75">
      <c r="A1029" s="63"/>
      <c r="B1029" s="63"/>
      <c r="C1029" s="63"/>
      <c r="D1029" s="63"/>
    </row>
    <row r="1030" spans="1:4" ht="12.75">
      <c r="A1030" s="63"/>
      <c r="B1030" s="63"/>
      <c r="C1030" s="63"/>
      <c r="D1030" s="63"/>
    </row>
    <row r="1031" spans="1:4" ht="12.75">
      <c r="A1031" s="63"/>
      <c r="B1031" s="63"/>
      <c r="C1031" s="63"/>
      <c r="D1031" s="63"/>
    </row>
    <row r="1032" spans="1:4" ht="12.75">
      <c r="A1032" s="63"/>
      <c r="B1032" s="63"/>
      <c r="C1032" s="63"/>
      <c r="D1032" s="63"/>
    </row>
    <row r="1033" spans="1:4" ht="12.75">
      <c r="A1033" s="63"/>
      <c r="B1033" s="63"/>
      <c r="C1033" s="63"/>
      <c r="D1033" s="63"/>
    </row>
    <row r="1034" spans="1:4" ht="12.75">
      <c r="A1034" s="63"/>
      <c r="B1034" s="63"/>
      <c r="C1034" s="63"/>
      <c r="D1034" s="63"/>
    </row>
    <row r="1035" spans="1:4" ht="12.75">
      <c r="A1035" s="63"/>
      <c r="B1035" s="63"/>
      <c r="C1035" s="63"/>
      <c r="D1035" s="63"/>
    </row>
    <row r="1036" spans="1:4" ht="12.75">
      <c r="A1036" s="63"/>
      <c r="B1036" s="63"/>
      <c r="C1036" s="63"/>
      <c r="D1036" s="63"/>
    </row>
    <row r="1037" spans="1:4" ht="12.75">
      <c r="A1037" s="63"/>
      <c r="B1037" s="63"/>
      <c r="C1037" s="63"/>
      <c r="D1037" s="63"/>
    </row>
    <row r="1038" spans="1:4" ht="12.75">
      <c r="A1038" s="63"/>
      <c r="B1038" s="63"/>
      <c r="C1038" s="63"/>
      <c r="D1038" s="63"/>
    </row>
    <row r="1039" spans="1:4" ht="12.75">
      <c r="A1039" s="63"/>
      <c r="B1039" s="63"/>
      <c r="C1039" s="63"/>
      <c r="D1039" s="63"/>
    </row>
    <row r="1040" spans="1:4" ht="12.75">
      <c r="A1040" s="63"/>
      <c r="B1040" s="63"/>
      <c r="C1040" s="63"/>
      <c r="D1040" s="63"/>
    </row>
    <row r="1041" spans="1:4" ht="12.75">
      <c r="A1041" s="63"/>
      <c r="B1041" s="63"/>
      <c r="C1041" s="63"/>
      <c r="D1041" s="63"/>
    </row>
    <row r="1042" spans="1:4" ht="12.75">
      <c r="A1042" s="63"/>
      <c r="B1042" s="63"/>
      <c r="C1042" s="63"/>
      <c r="D1042" s="63"/>
    </row>
    <row r="1043" spans="1:4" ht="12.75">
      <c r="A1043" s="63"/>
      <c r="B1043" s="63"/>
      <c r="C1043" s="63"/>
      <c r="D1043" s="63"/>
    </row>
    <row r="1044" spans="1:4" ht="12.75">
      <c r="A1044" s="63"/>
      <c r="B1044" s="63"/>
      <c r="C1044" s="63"/>
      <c r="D1044" s="63"/>
    </row>
    <row r="1045" spans="1:4" ht="12.75">
      <c r="A1045" s="63"/>
      <c r="B1045" s="63"/>
      <c r="C1045" s="63"/>
      <c r="D1045" s="63"/>
    </row>
    <row r="1046" spans="1:4" ht="12.75">
      <c r="A1046" s="63"/>
      <c r="B1046" s="63"/>
      <c r="C1046" s="63"/>
      <c r="D1046" s="63"/>
    </row>
    <row r="1047" spans="1:4" ht="12.75">
      <c r="A1047" s="63"/>
      <c r="B1047" s="63"/>
      <c r="C1047" s="63"/>
      <c r="D1047" s="63"/>
    </row>
    <row r="1048" spans="1:4" ht="12.75">
      <c r="A1048" s="63"/>
      <c r="B1048" s="63"/>
      <c r="C1048" s="63"/>
      <c r="D1048" s="63"/>
    </row>
    <row r="1049" spans="1:4" ht="12.75">
      <c r="A1049" s="63"/>
      <c r="B1049" s="63"/>
      <c r="C1049" s="63"/>
      <c r="D1049" s="63"/>
    </row>
    <row r="1050" spans="1:4" ht="12.75">
      <c r="A1050" s="63"/>
      <c r="B1050" s="63"/>
      <c r="C1050" s="63"/>
      <c r="D1050" s="63"/>
    </row>
    <row r="1051" spans="1:4" ht="12.75">
      <c r="A1051" s="63"/>
      <c r="B1051" s="63"/>
      <c r="C1051" s="63"/>
      <c r="D1051" s="63"/>
    </row>
    <row r="1052" spans="1:4" ht="12.75">
      <c r="A1052" s="63"/>
      <c r="B1052" s="63"/>
      <c r="C1052" s="63"/>
      <c r="D1052" s="63"/>
    </row>
    <row r="1053" spans="1:4" ht="12.75">
      <c r="A1053" s="63"/>
      <c r="B1053" s="63"/>
      <c r="C1053" s="63"/>
      <c r="D1053" s="63"/>
    </row>
    <row r="1054" spans="1:4" ht="12.75">
      <c r="A1054" s="63"/>
      <c r="B1054" s="63"/>
      <c r="C1054" s="63"/>
      <c r="D1054" s="63"/>
    </row>
    <row r="1055" spans="1:4" ht="12.75">
      <c r="A1055" s="63"/>
      <c r="B1055" s="63"/>
      <c r="C1055" s="63"/>
      <c r="D1055" s="63"/>
    </row>
    <row r="1056" spans="1:4" ht="12.75">
      <c r="A1056" s="63"/>
      <c r="B1056" s="63"/>
      <c r="C1056" s="63"/>
      <c r="D1056" s="63"/>
    </row>
    <row r="1057" spans="1:4" ht="12.75">
      <c r="A1057" s="63"/>
      <c r="B1057" s="63"/>
      <c r="C1057" s="63"/>
      <c r="D1057" s="63"/>
    </row>
    <row r="1058" spans="1:4" ht="12.75">
      <c r="A1058" s="63"/>
      <c r="B1058" s="63"/>
      <c r="C1058" s="63"/>
      <c r="D1058" s="63"/>
    </row>
    <row r="1059" spans="1:4" ht="12.75">
      <c r="A1059" s="63"/>
      <c r="B1059" s="63"/>
      <c r="C1059" s="63"/>
      <c r="D1059" s="63"/>
    </row>
    <row r="1060" spans="1:4" ht="12.75">
      <c r="A1060" s="63"/>
      <c r="B1060" s="63"/>
      <c r="C1060" s="63"/>
      <c r="D1060" s="63"/>
    </row>
    <row r="1061" spans="1:4" ht="12.75">
      <c r="A1061" s="63"/>
      <c r="B1061" s="63"/>
      <c r="C1061" s="63"/>
      <c r="D1061" s="63"/>
    </row>
    <row r="1062" spans="1:4" ht="12.75">
      <c r="A1062" s="63"/>
      <c r="B1062" s="63"/>
      <c r="C1062" s="63"/>
      <c r="D1062" s="63"/>
    </row>
    <row r="1063" spans="1:4" ht="12.75">
      <c r="A1063" s="63"/>
      <c r="B1063" s="63"/>
      <c r="C1063" s="63"/>
      <c r="D1063" s="63"/>
    </row>
    <row r="1064" spans="1:4" ht="12.75">
      <c r="A1064" s="63"/>
      <c r="B1064" s="63"/>
      <c r="C1064" s="63"/>
      <c r="D1064" s="63"/>
    </row>
    <row r="1065" spans="1:4" ht="12.75">
      <c r="A1065" s="63"/>
      <c r="B1065" s="63"/>
      <c r="C1065" s="63"/>
      <c r="D1065" s="63"/>
    </row>
    <row r="1066" spans="1:4" ht="12.75">
      <c r="A1066" s="63"/>
      <c r="B1066" s="63"/>
      <c r="C1066" s="63"/>
      <c r="D1066" s="63"/>
    </row>
    <row r="1067" spans="1:4" ht="12.75">
      <c r="A1067" s="63"/>
      <c r="B1067" s="63"/>
      <c r="C1067" s="63"/>
      <c r="D1067" s="63"/>
    </row>
    <row r="1068" spans="1:4" ht="12.75">
      <c r="A1068" s="63"/>
      <c r="B1068" s="63"/>
      <c r="C1068" s="63"/>
      <c r="D1068" s="63"/>
    </row>
    <row r="1069" spans="1:4" ht="12.75">
      <c r="A1069" s="63"/>
      <c r="B1069" s="63"/>
      <c r="C1069" s="63"/>
      <c r="D1069" s="63"/>
    </row>
    <row r="1070" spans="1:4" ht="12.75">
      <c r="A1070" s="63"/>
      <c r="B1070" s="63"/>
      <c r="C1070" s="63"/>
      <c r="D1070" s="63"/>
    </row>
    <row r="1071" spans="1:4" ht="12.75">
      <c r="A1071" s="63"/>
      <c r="B1071" s="63"/>
      <c r="C1071" s="63"/>
      <c r="D1071" s="63"/>
    </row>
    <row r="1072" spans="1:4" ht="12.75">
      <c r="A1072" s="63"/>
      <c r="B1072" s="63"/>
      <c r="C1072" s="63"/>
      <c r="D1072" s="63"/>
    </row>
    <row r="1073" spans="1:4" ht="12.75">
      <c r="A1073" s="63"/>
      <c r="B1073" s="63"/>
      <c r="C1073" s="63"/>
      <c r="D1073" s="63"/>
    </row>
    <row r="1074" spans="1:4" ht="12.75">
      <c r="A1074" s="63"/>
      <c r="B1074" s="63"/>
      <c r="C1074" s="63"/>
      <c r="D1074" s="63"/>
    </row>
    <row r="1075" spans="1:4" ht="12.75">
      <c r="A1075" s="63"/>
      <c r="B1075" s="63"/>
      <c r="C1075" s="63"/>
      <c r="D1075" s="63"/>
    </row>
    <row r="1076" spans="1:4" ht="12.75">
      <c r="A1076" s="63"/>
      <c r="B1076" s="63"/>
      <c r="C1076" s="63"/>
      <c r="D1076" s="63"/>
    </row>
    <row r="1077" spans="1:4" ht="12.75">
      <c r="A1077" s="63"/>
      <c r="B1077" s="63"/>
      <c r="C1077" s="63"/>
      <c r="D1077" s="63"/>
    </row>
    <row r="1078" spans="1:4" ht="12.75">
      <c r="A1078" s="63"/>
      <c r="B1078" s="63"/>
      <c r="C1078" s="63"/>
      <c r="D1078" s="63"/>
    </row>
    <row r="1079" spans="1:4" ht="12.75">
      <c r="A1079" s="63"/>
      <c r="B1079" s="63"/>
      <c r="C1079" s="63"/>
      <c r="D1079" s="63"/>
    </row>
    <row r="1080" spans="1:4" ht="12.75">
      <c r="A1080" s="63"/>
      <c r="B1080" s="63"/>
      <c r="C1080" s="63"/>
      <c r="D1080" s="63"/>
    </row>
    <row r="1081" spans="1:4" ht="12.75">
      <c r="A1081" s="63"/>
      <c r="B1081" s="63"/>
      <c r="C1081" s="63"/>
      <c r="D1081" s="63"/>
    </row>
    <row r="1082" spans="1:4" ht="12.75">
      <c r="A1082" s="63"/>
      <c r="B1082" s="63"/>
      <c r="C1082" s="63"/>
      <c r="D1082" s="63"/>
    </row>
    <row r="1083" spans="1:4" ht="12.75">
      <c r="A1083" s="63"/>
      <c r="B1083" s="63"/>
      <c r="C1083" s="63"/>
      <c r="D1083" s="63"/>
    </row>
    <row r="1084" spans="1:4" ht="12.75">
      <c r="A1084" s="63"/>
      <c r="B1084" s="63"/>
      <c r="C1084" s="63"/>
      <c r="D1084" s="63"/>
    </row>
    <row r="1085" spans="1:4" ht="12.75">
      <c r="A1085" s="63"/>
      <c r="B1085" s="63"/>
      <c r="C1085" s="63"/>
      <c r="D1085" s="63"/>
    </row>
    <row r="1086" spans="1:4" ht="12.75">
      <c r="A1086" s="63"/>
      <c r="B1086" s="63"/>
      <c r="C1086" s="63"/>
      <c r="D1086" s="63"/>
    </row>
    <row r="1087" spans="1:4" ht="12.75">
      <c r="A1087" s="63"/>
      <c r="B1087" s="63"/>
      <c r="C1087" s="63"/>
      <c r="D1087" s="63"/>
    </row>
    <row r="1088" spans="1:4" ht="12.75">
      <c r="A1088" s="63"/>
      <c r="B1088" s="63"/>
      <c r="C1088" s="63"/>
      <c r="D1088" s="63"/>
    </row>
    <row r="1089" spans="1:4" ht="12.75">
      <c r="A1089" s="63"/>
      <c r="B1089" s="63"/>
      <c r="C1089" s="63"/>
      <c r="D1089" s="63"/>
    </row>
    <row r="1090" spans="1:4" ht="12.75">
      <c r="A1090" s="63"/>
      <c r="B1090" s="63"/>
      <c r="C1090" s="63"/>
      <c r="D1090" s="63"/>
    </row>
    <row r="1091" spans="1:4" ht="12.75">
      <c r="A1091" s="63"/>
      <c r="B1091" s="63"/>
      <c r="C1091" s="63"/>
      <c r="D1091" s="63"/>
    </row>
    <row r="1092" spans="1:4" ht="12.75">
      <c r="A1092" s="63"/>
      <c r="B1092" s="63"/>
      <c r="C1092" s="63"/>
      <c r="D1092" s="63"/>
    </row>
    <row r="1093" spans="1:4" ht="12.75">
      <c r="A1093" s="63"/>
      <c r="B1093" s="63"/>
      <c r="C1093" s="63"/>
      <c r="D1093" s="63"/>
    </row>
    <row r="1094" spans="1:4" ht="12.75">
      <c r="A1094" s="63"/>
      <c r="B1094" s="63"/>
      <c r="C1094" s="63"/>
      <c r="D1094" s="63"/>
    </row>
    <row r="1095" spans="1:4" ht="12.75">
      <c r="A1095" s="63"/>
      <c r="B1095" s="63"/>
      <c r="C1095" s="63"/>
      <c r="D1095" s="63"/>
    </row>
    <row r="1096" spans="1:4" ht="12.75">
      <c r="A1096" s="63"/>
      <c r="B1096" s="63"/>
      <c r="C1096" s="63"/>
      <c r="D1096" s="63"/>
    </row>
    <row r="1097" spans="1:4" ht="12.75">
      <c r="A1097" s="63"/>
      <c r="B1097" s="63"/>
      <c r="C1097" s="63"/>
      <c r="D1097" s="63"/>
    </row>
    <row r="1098" spans="1:4" ht="12.75">
      <c r="A1098" s="63"/>
      <c r="B1098" s="63"/>
      <c r="C1098" s="63"/>
      <c r="D1098" s="63"/>
    </row>
    <row r="1099" spans="1:4" ht="12.75">
      <c r="A1099" s="63"/>
      <c r="B1099" s="63"/>
      <c r="C1099" s="63"/>
      <c r="D1099" s="63"/>
    </row>
    <row r="1100" spans="1:4" ht="12.75">
      <c r="A1100" s="63"/>
      <c r="B1100" s="63"/>
      <c r="C1100" s="63"/>
      <c r="D1100" s="63"/>
    </row>
    <row r="1101" spans="1:4" ht="12.75">
      <c r="A1101" s="63"/>
      <c r="B1101" s="63"/>
      <c r="C1101" s="63"/>
      <c r="D1101" s="63"/>
    </row>
    <row r="1102" spans="1:4" ht="12.75">
      <c r="A1102" s="63"/>
      <c r="B1102" s="63"/>
      <c r="C1102" s="63"/>
      <c r="D1102" s="63"/>
    </row>
    <row r="1103" spans="1:4" ht="12.75">
      <c r="A1103" s="63"/>
      <c r="B1103" s="63"/>
      <c r="C1103" s="63"/>
      <c r="D1103" s="63"/>
    </row>
    <row r="1104" spans="1:4" ht="12.75">
      <c r="A1104" s="63"/>
      <c r="B1104" s="63"/>
      <c r="C1104" s="63"/>
      <c r="D1104" s="63"/>
    </row>
    <row r="1105" spans="1:4" ht="12.75">
      <c r="A1105" s="63"/>
      <c r="B1105" s="63"/>
      <c r="C1105" s="63"/>
      <c r="D1105" s="63"/>
    </row>
    <row r="1106" spans="1:4" ht="12.75">
      <c r="A1106" s="63"/>
      <c r="B1106" s="63"/>
      <c r="C1106" s="63"/>
      <c r="D1106" s="63"/>
    </row>
    <row r="1107" spans="1:4" ht="12.75">
      <c r="A1107" s="63"/>
      <c r="B1107" s="63"/>
      <c r="C1107" s="63"/>
      <c r="D1107" s="63"/>
    </row>
    <row r="1108" spans="1:4" ht="12.75">
      <c r="A1108" s="63"/>
      <c r="B1108" s="63"/>
      <c r="C1108" s="63"/>
      <c r="D1108" s="63"/>
    </row>
    <row r="1109" spans="1:4" ht="12.75">
      <c r="A1109" s="63"/>
      <c r="B1109" s="63"/>
      <c r="C1109" s="63"/>
      <c r="D1109" s="63"/>
    </row>
    <row r="1110" spans="1:4" ht="12.75">
      <c r="A1110" s="63"/>
      <c r="B1110" s="63"/>
      <c r="C1110" s="63"/>
      <c r="D1110" s="63"/>
    </row>
    <row r="1111" spans="1:4" ht="12.75">
      <c r="A1111" s="63"/>
      <c r="B1111" s="63"/>
      <c r="C1111" s="63"/>
      <c r="D1111" s="63"/>
    </row>
    <row r="1112" spans="1:4" ht="12.75">
      <c r="A1112" s="63"/>
      <c r="B1112" s="63"/>
      <c r="C1112" s="63"/>
      <c r="D1112" s="63"/>
    </row>
    <row r="1113" spans="1:4" ht="12.75">
      <c r="A1113" s="63"/>
      <c r="B1113" s="63"/>
      <c r="C1113" s="63"/>
      <c r="D1113" s="63"/>
    </row>
    <row r="1114" spans="1:4" ht="12.75">
      <c r="A1114" s="63"/>
      <c r="B1114" s="63"/>
      <c r="C1114" s="63"/>
      <c r="D1114" s="63"/>
    </row>
    <row r="1115" spans="1:4" ht="12.75">
      <c r="A1115" s="63"/>
      <c r="B1115" s="63"/>
      <c r="C1115" s="63"/>
      <c r="D1115" s="63"/>
    </row>
    <row r="1116" spans="1:4" ht="12.75">
      <c r="A1116" s="63"/>
      <c r="B1116" s="63"/>
      <c r="C1116" s="63"/>
      <c r="D1116" s="63"/>
    </row>
    <row r="1117" spans="1:4" ht="12.75">
      <c r="A1117" s="63"/>
      <c r="B1117" s="63"/>
      <c r="C1117" s="63"/>
      <c r="D1117" s="63"/>
    </row>
    <row r="1118" spans="1:4" ht="12.75">
      <c r="A1118" s="63"/>
      <c r="B1118" s="63"/>
      <c r="C1118" s="63"/>
      <c r="D1118" s="63"/>
    </row>
    <row r="1119" spans="1:4" ht="12.75">
      <c r="A1119" s="63"/>
      <c r="B1119" s="63"/>
      <c r="C1119" s="63"/>
      <c r="D1119" s="63"/>
    </row>
    <row r="1120" spans="1:4" ht="12.75">
      <c r="A1120" s="63"/>
      <c r="B1120" s="63"/>
      <c r="C1120" s="63"/>
      <c r="D1120" s="63"/>
    </row>
    <row r="1121" spans="1:4" ht="12.75">
      <c r="A1121" s="63"/>
      <c r="B1121" s="63"/>
      <c r="C1121" s="63"/>
      <c r="D1121" s="63"/>
    </row>
    <row r="1122" spans="1:4" ht="12.75">
      <c r="A1122" s="63"/>
      <c r="B1122" s="63"/>
      <c r="C1122" s="63"/>
      <c r="D1122" s="63"/>
    </row>
    <row r="1123" spans="1:4" ht="12.75">
      <c r="A1123" s="63"/>
      <c r="B1123" s="63"/>
      <c r="C1123" s="63"/>
      <c r="D1123" s="63"/>
    </row>
    <row r="1124" spans="1:4" ht="12.75">
      <c r="A1124" s="63"/>
      <c r="B1124" s="63"/>
      <c r="C1124" s="63"/>
      <c r="D1124" s="63"/>
    </row>
    <row r="1125" spans="1:4" ht="12.75">
      <c r="A1125" s="63"/>
      <c r="B1125" s="63"/>
      <c r="C1125" s="63"/>
      <c r="D1125" s="63"/>
    </row>
    <row r="1126" spans="1:4" ht="12.75">
      <c r="A1126" s="63"/>
      <c r="B1126" s="63"/>
      <c r="C1126" s="63"/>
      <c r="D1126" s="63"/>
    </row>
    <row r="1127" spans="1:4" ht="12.75">
      <c r="A1127" s="63"/>
      <c r="B1127" s="63"/>
      <c r="C1127" s="63"/>
      <c r="D1127" s="63"/>
    </row>
    <row r="1128" spans="1:4" ht="12.75">
      <c r="A1128" s="63"/>
      <c r="B1128" s="63"/>
      <c r="C1128" s="63"/>
      <c r="D1128" s="63"/>
    </row>
    <row r="1129" spans="1:4" ht="12.75">
      <c r="A1129" s="63"/>
      <c r="B1129" s="63"/>
      <c r="C1129" s="63"/>
      <c r="D1129" s="63"/>
    </row>
    <row r="1130" spans="1:4" ht="12.75">
      <c r="A1130" s="63"/>
      <c r="B1130" s="63"/>
      <c r="C1130" s="63"/>
      <c r="D1130" s="63"/>
    </row>
    <row r="1131" spans="1:4" ht="12.75">
      <c r="A1131" s="63"/>
      <c r="B1131" s="63"/>
      <c r="C1131" s="63"/>
      <c r="D1131" s="63"/>
    </row>
    <row r="1132" spans="1:4" ht="12.75">
      <c r="A1132" s="63"/>
      <c r="B1132" s="63"/>
      <c r="C1132" s="63"/>
      <c r="D1132" s="63"/>
    </row>
    <row r="1133" spans="1:4" ht="12.75">
      <c r="A1133" s="63"/>
      <c r="B1133" s="63"/>
      <c r="C1133" s="63"/>
      <c r="D1133" s="63"/>
    </row>
    <row r="1134" spans="1:4" ht="12.75">
      <c r="A1134" s="63"/>
      <c r="B1134" s="63"/>
      <c r="C1134" s="63"/>
      <c r="D1134" s="63"/>
    </row>
    <row r="1135" spans="1:4" ht="12.75">
      <c r="A1135" s="63"/>
      <c r="B1135" s="63"/>
      <c r="C1135" s="63"/>
      <c r="D1135" s="63"/>
    </row>
    <row r="1136" spans="1:4" ht="12.75">
      <c r="A1136" s="63"/>
      <c r="B1136" s="63"/>
      <c r="C1136" s="63"/>
      <c r="D1136" s="63"/>
    </row>
    <row r="1137" spans="1:4" ht="12.75">
      <c r="A1137" s="63"/>
      <c r="B1137" s="63"/>
      <c r="C1137" s="63"/>
      <c r="D1137" s="63"/>
    </row>
    <row r="1138" spans="1:4" ht="12.75">
      <c r="A1138" s="63"/>
      <c r="B1138" s="63"/>
      <c r="C1138" s="63"/>
      <c r="D1138" s="63"/>
    </row>
    <row r="1139" spans="1:4" ht="12.75">
      <c r="A1139" s="63"/>
      <c r="B1139" s="63"/>
      <c r="C1139" s="63"/>
      <c r="D1139" s="63"/>
    </row>
    <row r="1140" spans="1:4" ht="12.75">
      <c r="A1140" s="63"/>
      <c r="B1140" s="63"/>
      <c r="C1140" s="63"/>
      <c r="D1140" s="63"/>
    </row>
    <row r="1141" spans="1:4" ht="12.75">
      <c r="A1141" s="63"/>
      <c r="B1141" s="63"/>
      <c r="C1141" s="63"/>
      <c r="D1141" s="63"/>
    </row>
    <row r="1142" spans="1:4" ht="12.75">
      <c r="A1142" s="63"/>
      <c r="B1142" s="63"/>
      <c r="C1142" s="63"/>
      <c r="D1142" s="63"/>
    </row>
    <row r="1143" spans="1:4" ht="12.75">
      <c r="A1143" s="63"/>
      <c r="B1143" s="63"/>
      <c r="C1143" s="63"/>
      <c r="D1143" s="63"/>
    </row>
    <row r="1144" spans="1:4" ht="12.75">
      <c r="A1144" s="63"/>
      <c r="B1144" s="63"/>
      <c r="C1144" s="63"/>
      <c r="D1144" s="63"/>
    </row>
    <row r="1145" spans="1:4" ht="12.75">
      <c r="A1145" s="63"/>
      <c r="B1145" s="63"/>
      <c r="C1145" s="63"/>
      <c r="D1145" s="63"/>
    </row>
    <row r="1146" spans="1:4" ht="12.75">
      <c r="A1146" s="63"/>
      <c r="B1146" s="63"/>
      <c r="C1146" s="63"/>
      <c r="D1146" s="63"/>
    </row>
    <row r="1147" spans="1:4" ht="12.75">
      <c r="A1147" s="63"/>
      <c r="B1147" s="63"/>
      <c r="C1147" s="63"/>
      <c r="D1147" s="63"/>
    </row>
    <row r="1148" spans="1:4" ht="12.75">
      <c r="A1148" s="63"/>
      <c r="B1148" s="63"/>
      <c r="C1148" s="63"/>
      <c r="D1148" s="63"/>
    </row>
    <row r="1149" spans="1:4" ht="12.75">
      <c r="A1149" s="63"/>
      <c r="B1149" s="63"/>
      <c r="C1149" s="63"/>
      <c r="D1149" s="63"/>
    </row>
    <row r="1150" spans="1:4" ht="12.75">
      <c r="A1150" s="63"/>
      <c r="B1150" s="63"/>
      <c r="C1150" s="63"/>
      <c r="D1150" s="63"/>
    </row>
    <row r="1151" spans="1:4" ht="12.75">
      <c r="A1151" s="63"/>
      <c r="B1151" s="63"/>
      <c r="C1151" s="63"/>
      <c r="D1151" s="63"/>
    </row>
    <row r="1152" spans="1:4" ht="12.75">
      <c r="A1152" s="63"/>
      <c r="B1152" s="63"/>
      <c r="C1152" s="63"/>
      <c r="D1152" s="63"/>
    </row>
    <row r="1153" spans="1:4" ht="12.75">
      <c r="A1153" s="63"/>
      <c r="B1153" s="63"/>
      <c r="C1153" s="63"/>
      <c r="D1153" s="63"/>
    </row>
    <row r="1154" spans="1:4" ht="12.75">
      <c r="A1154" s="63"/>
      <c r="B1154" s="63"/>
      <c r="C1154" s="63"/>
      <c r="D1154" s="63"/>
    </row>
    <row r="1155" spans="1:4" ht="12.75">
      <c r="A1155" s="63"/>
      <c r="B1155" s="63"/>
      <c r="C1155" s="63"/>
      <c r="D1155" s="63"/>
    </row>
    <row r="1156" spans="1:4" ht="12.75">
      <c r="A1156" s="63"/>
      <c r="B1156" s="63"/>
      <c r="C1156" s="63"/>
      <c r="D1156" s="63"/>
    </row>
    <row r="1157" spans="1:4" ht="12.75">
      <c r="A1157" s="63"/>
      <c r="B1157" s="63"/>
      <c r="C1157" s="63"/>
      <c r="D1157" s="63"/>
    </row>
    <row r="1158" spans="1:4" ht="12.75">
      <c r="A1158" s="63"/>
      <c r="B1158" s="63"/>
      <c r="C1158" s="63"/>
      <c r="D1158" s="63"/>
    </row>
    <row r="1159" spans="1:4" ht="12.75">
      <c r="A1159" s="63"/>
      <c r="B1159" s="63"/>
      <c r="C1159" s="63"/>
      <c r="D1159" s="63"/>
    </row>
    <row r="1160" spans="1:4" ht="12.75">
      <c r="A1160" s="63"/>
      <c r="B1160" s="63"/>
      <c r="C1160" s="63"/>
      <c r="D1160" s="63"/>
    </row>
    <row r="1161" spans="1:4" ht="12.75">
      <c r="A1161" s="63"/>
      <c r="B1161" s="63"/>
      <c r="C1161" s="63"/>
      <c r="D1161" s="63"/>
    </row>
    <row r="1162" spans="1:4" ht="12.75">
      <c r="A1162" s="63"/>
      <c r="B1162" s="63"/>
      <c r="C1162" s="63"/>
      <c r="D1162" s="63"/>
    </row>
    <row r="1163" spans="1:4" ht="12.75">
      <c r="A1163" s="63"/>
      <c r="B1163" s="63"/>
      <c r="C1163" s="63"/>
      <c r="D1163" s="63"/>
    </row>
    <row r="1164" spans="1:4" ht="12.75">
      <c r="A1164" s="63"/>
      <c r="B1164" s="63"/>
      <c r="C1164" s="63"/>
      <c r="D1164" s="63"/>
    </row>
    <row r="1165" spans="1:4" ht="12.75">
      <c r="A1165" s="63"/>
      <c r="B1165" s="63"/>
      <c r="C1165" s="63"/>
      <c r="D1165" s="63"/>
    </row>
    <row r="1166" spans="1:4" ht="12.75">
      <c r="A1166" s="63"/>
      <c r="B1166" s="63"/>
      <c r="C1166" s="63"/>
      <c r="D1166" s="63"/>
    </row>
    <row r="1167" spans="1:4" ht="12.75">
      <c r="A1167" s="63"/>
      <c r="B1167" s="63"/>
      <c r="C1167" s="63"/>
      <c r="D1167" s="63"/>
    </row>
    <row r="1168" spans="1:4" ht="12.75">
      <c r="A1168" s="63"/>
      <c r="B1168" s="63"/>
      <c r="C1168" s="63"/>
      <c r="D1168" s="63"/>
    </row>
    <row r="1169" spans="1:4" ht="12.75">
      <c r="A1169" s="63"/>
      <c r="B1169" s="63"/>
      <c r="C1169" s="63"/>
      <c r="D1169" s="63"/>
    </row>
    <row r="1170" spans="1:4" ht="12.75">
      <c r="A1170" s="63"/>
      <c r="B1170" s="63"/>
      <c r="C1170" s="63"/>
      <c r="D1170" s="63"/>
    </row>
    <row r="1171" spans="1:4" ht="12.75">
      <c r="A1171" s="63"/>
      <c r="B1171" s="63"/>
      <c r="C1171" s="63"/>
      <c r="D1171" s="63"/>
    </row>
    <row r="1172" spans="1:4" ht="12.75">
      <c r="A1172" s="63"/>
      <c r="B1172" s="63"/>
      <c r="C1172" s="63"/>
      <c r="D1172" s="63"/>
    </row>
    <row r="1173" spans="1:4" ht="12.75">
      <c r="A1173" s="63"/>
      <c r="B1173" s="63"/>
      <c r="C1173" s="63"/>
      <c r="D1173" s="63"/>
    </row>
    <row r="1174" spans="1:4" ht="12.75">
      <c r="A1174" s="63"/>
      <c r="B1174" s="63"/>
      <c r="C1174" s="63"/>
      <c r="D1174" s="63"/>
    </row>
    <row r="1175" spans="1:4" ht="12.75">
      <c r="A1175" s="63"/>
      <c r="B1175" s="63"/>
      <c r="C1175" s="63"/>
      <c r="D1175" s="63"/>
    </row>
    <row r="1176" spans="1:4" ht="12.75">
      <c r="A1176" s="63"/>
      <c r="B1176" s="63"/>
      <c r="C1176" s="63"/>
      <c r="D1176" s="63"/>
    </row>
    <row r="1177" spans="1:4" ht="12.75">
      <c r="A1177" s="63"/>
      <c r="B1177" s="63"/>
      <c r="C1177" s="63"/>
      <c r="D1177" s="63"/>
    </row>
    <row r="1178" spans="1:4" ht="12.75">
      <c r="A1178" s="63"/>
      <c r="B1178" s="63"/>
      <c r="C1178" s="63"/>
      <c r="D1178" s="63"/>
    </row>
    <row r="1179" spans="1:4" ht="12.75">
      <c r="A1179" s="63"/>
      <c r="B1179" s="63"/>
      <c r="C1179" s="63"/>
      <c r="D1179" s="63"/>
    </row>
    <row r="1180" spans="1:4" ht="12.75">
      <c r="A1180" s="63"/>
      <c r="B1180" s="63"/>
      <c r="C1180" s="63"/>
      <c r="D1180" s="63"/>
    </row>
    <row r="1181" spans="1:4" ht="12.75">
      <c r="A1181" s="63"/>
      <c r="B1181" s="63"/>
      <c r="C1181" s="63"/>
      <c r="D1181" s="63"/>
    </row>
    <row r="1182" spans="1:4" ht="12.75">
      <c r="A1182" s="63"/>
      <c r="B1182" s="63"/>
      <c r="C1182" s="63"/>
      <c r="D1182" s="63"/>
    </row>
    <row r="1183" spans="1:4" ht="12.75">
      <c r="A1183" s="63"/>
      <c r="B1183" s="63"/>
      <c r="C1183" s="63"/>
      <c r="D1183" s="63"/>
    </row>
    <row r="1184" spans="1:4" ht="12.75">
      <c r="A1184" s="63"/>
      <c r="B1184" s="63"/>
      <c r="C1184" s="63"/>
      <c r="D1184" s="63"/>
    </row>
    <row r="1185" spans="1:4" ht="12.75">
      <c r="A1185" s="63"/>
      <c r="B1185" s="63"/>
      <c r="C1185" s="63"/>
      <c r="D1185" s="63"/>
    </row>
    <row r="1186" spans="1:4" ht="12.75">
      <c r="A1186" s="63"/>
      <c r="B1186" s="63"/>
      <c r="C1186" s="63"/>
      <c r="D1186" s="63"/>
    </row>
    <row r="1187" spans="1:4" ht="12.75">
      <c r="A1187" s="63"/>
      <c r="B1187" s="63"/>
      <c r="C1187" s="63"/>
      <c r="D1187" s="63"/>
    </row>
    <row r="1188" spans="1:4" ht="12.75">
      <c r="A1188" s="63"/>
      <c r="B1188" s="63"/>
      <c r="C1188" s="63"/>
      <c r="D1188" s="63"/>
    </row>
    <row r="1189" spans="1:4" ht="12.75">
      <c r="A1189" s="63"/>
      <c r="B1189" s="63"/>
      <c r="C1189" s="63"/>
      <c r="D1189" s="63"/>
    </row>
    <row r="1190" spans="1:4" ht="12.75">
      <c r="A1190" s="63"/>
      <c r="B1190" s="63"/>
      <c r="C1190" s="63"/>
      <c r="D1190" s="63"/>
    </row>
    <row r="1191" spans="1:4" ht="12.75">
      <c r="A1191" s="63"/>
      <c r="B1191" s="63"/>
      <c r="C1191" s="63"/>
      <c r="D1191" s="63"/>
    </row>
    <row r="1192" spans="1:4" ht="12.75">
      <c r="A1192" s="63"/>
      <c r="B1192" s="63"/>
      <c r="C1192" s="63"/>
      <c r="D1192" s="63"/>
    </row>
    <row r="1193" spans="1:4" ht="12.75">
      <c r="A1193" s="63"/>
      <c r="B1193" s="63"/>
      <c r="C1193" s="63"/>
      <c r="D1193" s="63"/>
    </row>
    <row r="1194" spans="1:4" ht="12.75">
      <c r="A1194" s="63"/>
      <c r="B1194" s="63"/>
      <c r="C1194" s="63"/>
      <c r="D1194" s="63"/>
    </row>
    <row r="1195" spans="1:4" ht="12.75">
      <c r="A1195" s="63"/>
      <c r="B1195" s="63"/>
      <c r="C1195" s="63"/>
      <c r="D1195" s="63"/>
    </row>
    <row r="1196" spans="1:4" ht="12.75">
      <c r="A1196" s="63"/>
      <c r="B1196" s="63"/>
      <c r="C1196" s="63"/>
      <c r="D1196" s="63"/>
    </row>
    <row r="1197" spans="1:4" ht="12.75">
      <c r="A1197" s="63"/>
      <c r="B1197" s="63"/>
      <c r="C1197" s="63"/>
      <c r="D1197" s="63"/>
    </row>
    <row r="1198" spans="1:4" ht="12.75">
      <c r="A1198" s="63"/>
      <c r="B1198" s="63"/>
      <c r="C1198" s="63"/>
      <c r="D1198" s="63"/>
    </row>
    <row r="1199" spans="1:4" ht="12.75">
      <c r="A1199" s="63"/>
      <c r="B1199" s="63"/>
      <c r="C1199" s="63"/>
      <c r="D1199" s="63"/>
    </row>
    <row r="1200" spans="1:4" ht="12.75">
      <c r="A1200" s="63"/>
      <c r="B1200" s="63"/>
      <c r="C1200" s="63"/>
      <c r="D1200" s="63"/>
    </row>
    <row r="1201" spans="1:4" ht="12.75">
      <c r="A1201" s="63"/>
      <c r="B1201" s="63"/>
      <c r="C1201" s="63"/>
      <c r="D1201" s="63"/>
    </row>
    <row r="1202" spans="1:4" ht="12.75">
      <c r="A1202" s="63"/>
      <c r="B1202" s="63"/>
      <c r="C1202" s="63"/>
      <c r="D1202" s="63"/>
    </row>
    <row r="1203" spans="1:4" ht="12.75">
      <c r="A1203" s="63"/>
      <c r="B1203" s="63"/>
      <c r="C1203" s="63"/>
      <c r="D1203" s="63"/>
    </row>
    <row r="1204" spans="1:4" ht="12.75">
      <c r="A1204" s="63"/>
      <c r="B1204" s="63"/>
      <c r="C1204" s="63"/>
      <c r="D1204" s="63"/>
    </row>
    <row r="1205" spans="1:4" ht="12.75">
      <c r="A1205" s="63"/>
      <c r="B1205" s="63"/>
      <c r="C1205" s="63"/>
      <c r="D1205" s="63"/>
    </row>
    <row r="1206" spans="1:4" ht="12.75">
      <c r="A1206" s="63"/>
      <c r="B1206" s="63"/>
      <c r="C1206" s="63"/>
      <c r="D1206" s="63"/>
    </row>
    <row r="1207" spans="1:4" ht="12.75">
      <c r="A1207" s="63"/>
      <c r="B1207" s="63"/>
      <c r="C1207" s="63"/>
      <c r="D1207" s="63"/>
    </row>
    <row r="1208" spans="1:4" ht="12.75">
      <c r="A1208" s="63"/>
      <c r="B1208" s="63"/>
      <c r="C1208" s="63"/>
      <c r="D1208" s="63"/>
    </row>
    <row r="1209" spans="1:4" ht="12.75">
      <c r="A1209" s="63"/>
      <c r="B1209" s="63"/>
      <c r="C1209" s="63"/>
      <c r="D1209" s="63"/>
    </row>
    <row r="1210" spans="1:4" ht="12.75">
      <c r="A1210" s="63"/>
      <c r="B1210" s="63"/>
      <c r="C1210" s="63"/>
      <c r="D1210" s="63"/>
    </row>
    <row r="1211" spans="1:4" ht="12.75">
      <c r="A1211" s="63"/>
      <c r="B1211" s="63"/>
      <c r="C1211" s="63"/>
      <c r="D1211" s="63"/>
    </row>
    <row r="1212" spans="1:4" ht="12.75">
      <c r="A1212" s="63"/>
      <c r="B1212" s="63"/>
      <c r="C1212" s="63"/>
      <c r="D1212" s="63"/>
    </row>
    <row r="1213" spans="1:4" ht="12.75">
      <c r="A1213" s="63"/>
      <c r="B1213" s="63"/>
      <c r="C1213" s="63"/>
      <c r="D1213" s="63"/>
    </row>
    <row r="1214" spans="1:4" ht="12.75">
      <c r="A1214" s="63"/>
      <c r="B1214" s="63"/>
      <c r="C1214" s="63"/>
      <c r="D1214" s="63"/>
    </row>
    <row r="1215" spans="1:4" ht="12.75">
      <c r="A1215" s="63"/>
      <c r="B1215" s="63"/>
      <c r="C1215" s="63"/>
      <c r="D1215" s="63"/>
    </row>
    <row r="1216" spans="1:4" ht="12.75">
      <c r="A1216" s="63"/>
      <c r="B1216" s="63"/>
      <c r="C1216" s="63"/>
      <c r="D1216" s="63"/>
    </row>
    <row r="1217" spans="1:4" ht="12.75">
      <c r="A1217" s="63"/>
      <c r="B1217" s="63"/>
      <c r="C1217" s="63"/>
      <c r="D1217" s="63"/>
    </row>
    <row r="1218" spans="1:4" ht="12.75">
      <c r="A1218" s="63"/>
      <c r="B1218" s="63"/>
      <c r="C1218" s="63"/>
      <c r="D1218" s="63"/>
    </row>
    <row r="1219" spans="1:4" ht="12.75">
      <c r="A1219" s="63"/>
      <c r="B1219" s="63"/>
      <c r="C1219" s="63"/>
      <c r="D1219" s="63"/>
    </row>
    <row r="1220" spans="1:4" ht="12.75">
      <c r="A1220" s="63"/>
      <c r="B1220" s="63"/>
      <c r="C1220" s="63"/>
      <c r="D1220" s="63"/>
    </row>
    <row r="1221" spans="1:4" ht="12.75">
      <c r="A1221" s="63"/>
      <c r="B1221" s="63"/>
      <c r="C1221" s="63"/>
      <c r="D1221" s="63"/>
    </row>
    <row r="1222" spans="1:4" ht="12.75">
      <c r="A1222" s="63"/>
      <c r="B1222" s="63"/>
      <c r="C1222" s="63"/>
      <c r="D1222" s="63"/>
    </row>
    <row r="1223" spans="1:4" ht="12.75">
      <c r="A1223" s="63"/>
      <c r="B1223" s="63"/>
      <c r="C1223" s="63"/>
      <c r="D1223" s="63"/>
    </row>
    <row r="1224" spans="1:4" ht="12.75">
      <c r="A1224" s="63"/>
      <c r="B1224" s="63"/>
      <c r="C1224" s="63"/>
      <c r="D1224" s="63"/>
    </row>
    <row r="1225" spans="1:4" ht="12.75">
      <c r="A1225" s="63"/>
      <c r="B1225" s="63"/>
      <c r="C1225" s="63"/>
      <c r="D1225" s="63"/>
    </row>
    <row r="1226" spans="1:4" ht="12.75">
      <c r="A1226" s="63"/>
      <c r="B1226" s="63"/>
      <c r="C1226" s="63"/>
      <c r="D1226" s="63"/>
    </row>
    <row r="1227" spans="1:4" ht="12.75">
      <c r="A1227" s="63"/>
      <c r="B1227" s="63"/>
      <c r="C1227" s="63"/>
      <c r="D1227" s="63"/>
    </row>
    <row r="1228" spans="1:4" ht="12.75">
      <c r="A1228" s="63"/>
      <c r="B1228" s="63"/>
      <c r="C1228" s="63"/>
      <c r="D1228" s="63"/>
    </row>
    <row r="1229" spans="1:4" ht="12.75">
      <c r="A1229" s="63"/>
      <c r="B1229" s="63"/>
      <c r="C1229" s="63"/>
      <c r="D1229" s="63"/>
    </row>
    <row r="1230" spans="1:4" ht="12.75">
      <c r="A1230" s="63"/>
      <c r="B1230" s="63"/>
      <c r="C1230" s="63"/>
      <c r="D1230" s="63"/>
    </row>
    <row r="1231" spans="1:4" ht="12.75">
      <c r="A1231" s="63"/>
      <c r="B1231" s="63"/>
      <c r="C1231" s="63"/>
      <c r="D1231" s="63"/>
    </row>
    <row r="1232" spans="1:4" ht="12.75">
      <c r="A1232" s="63"/>
      <c r="B1232" s="63"/>
      <c r="C1232" s="63"/>
      <c r="D1232" s="63"/>
    </row>
    <row r="1233" spans="1:4" ht="12.75">
      <c r="A1233" s="63"/>
      <c r="B1233" s="63"/>
      <c r="C1233" s="63"/>
      <c r="D1233" s="63"/>
    </row>
    <row r="1234" spans="1:4" ht="12.75">
      <c r="A1234" s="63"/>
      <c r="B1234" s="63"/>
      <c r="C1234" s="63"/>
      <c r="D1234" s="63"/>
    </row>
    <row r="1235" spans="1:4" ht="12.75">
      <c r="A1235" s="63"/>
      <c r="B1235" s="63"/>
      <c r="C1235" s="63"/>
      <c r="D1235" s="63"/>
    </row>
    <row r="1236" spans="1:4" ht="12.75">
      <c r="A1236" s="63"/>
      <c r="B1236" s="63"/>
      <c r="C1236" s="63"/>
      <c r="D1236" s="63"/>
    </row>
    <row r="1237" spans="1:4" ht="12.75">
      <c r="A1237" s="63"/>
      <c r="B1237" s="63"/>
      <c r="C1237" s="63"/>
      <c r="D1237" s="63"/>
    </row>
    <row r="1238" spans="1:4" ht="12.75">
      <c r="A1238" s="63"/>
      <c r="B1238" s="63"/>
      <c r="C1238" s="63"/>
      <c r="D1238" s="63"/>
    </row>
    <row r="1239" spans="1:4" ht="12.75">
      <c r="A1239" s="63"/>
      <c r="B1239" s="63"/>
      <c r="C1239" s="63"/>
      <c r="D1239" s="63"/>
    </row>
    <row r="1240" spans="1:4" ht="12.75">
      <c r="A1240" s="63"/>
      <c r="B1240" s="63"/>
      <c r="C1240" s="63"/>
      <c r="D1240" s="63"/>
    </row>
    <row r="1241" spans="1:4" ht="12.75">
      <c r="A1241" s="63"/>
      <c r="B1241" s="63"/>
      <c r="C1241" s="63"/>
      <c r="D1241" s="63"/>
    </row>
    <row r="1242" spans="1:4" ht="12.75">
      <c r="A1242" s="63"/>
      <c r="B1242" s="63"/>
      <c r="C1242" s="63"/>
      <c r="D1242" s="63"/>
    </row>
    <row r="1243" spans="1:4" ht="12.75">
      <c r="A1243" s="63"/>
      <c r="B1243" s="63"/>
      <c r="C1243" s="63"/>
      <c r="D1243" s="63"/>
    </row>
    <row r="1244" spans="1:4" ht="12.75">
      <c r="A1244" s="63"/>
      <c r="B1244" s="63"/>
      <c r="C1244" s="63"/>
      <c r="D1244" s="63"/>
    </row>
    <row r="1245" spans="1:4" ht="12.75">
      <c r="A1245" s="63"/>
      <c r="B1245" s="63"/>
      <c r="C1245" s="63"/>
      <c r="D1245" s="63"/>
    </row>
    <row r="1246" spans="1:4" ht="12.75">
      <c r="A1246" s="63"/>
      <c r="B1246" s="63"/>
      <c r="C1246" s="63"/>
      <c r="D1246" s="63"/>
    </row>
    <row r="1247" spans="1:4" ht="12.75">
      <c r="A1247" s="63"/>
      <c r="B1247" s="63"/>
      <c r="C1247" s="63"/>
      <c r="D1247" s="63"/>
    </row>
    <row r="1248" spans="1:4" ht="12.75">
      <c r="A1248" s="63"/>
      <c r="B1248" s="63"/>
      <c r="C1248" s="63"/>
      <c r="D1248" s="63"/>
    </row>
    <row r="1249" spans="1:4" ht="12.75">
      <c r="A1249" s="63"/>
      <c r="B1249" s="63"/>
      <c r="C1249" s="63"/>
      <c r="D1249" s="63"/>
    </row>
    <row r="1250" spans="1:4" ht="12.75">
      <c r="A1250" s="63"/>
      <c r="B1250" s="63"/>
      <c r="C1250" s="63"/>
      <c r="D1250" s="63"/>
    </row>
    <row r="1251" spans="1:4" ht="12.75">
      <c r="A1251" s="63"/>
      <c r="B1251" s="63"/>
      <c r="C1251" s="63"/>
      <c r="D1251" s="63"/>
    </row>
    <row r="1252" spans="1:4" ht="12.75">
      <c r="A1252" s="63"/>
      <c r="B1252" s="63"/>
      <c r="C1252" s="63"/>
      <c r="D1252" s="63"/>
    </row>
    <row r="1253" spans="1:4" ht="12.75">
      <c r="A1253" s="63"/>
      <c r="B1253" s="63"/>
      <c r="C1253" s="63"/>
      <c r="D1253" s="63"/>
    </row>
    <row r="1254" spans="1:4" ht="12.75">
      <c r="A1254" s="63"/>
      <c r="B1254" s="63"/>
      <c r="C1254" s="63"/>
      <c r="D1254" s="63"/>
    </row>
    <row r="1255" spans="1:4" ht="12.75">
      <c r="A1255" s="63"/>
      <c r="B1255" s="63"/>
      <c r="C1255" s="63"/>
      <c r="D1255" s="63"/>
    </row>
    <row r="1256" spans="1:4" ht="12.75">
      <c r="A1256" s="63"/>
      <c r="B1256" s="63"/>
      <c r="C1256" s="63"/>
      <c r="D1256" s="63"/>
    </row>
    <row r="1257" spans="1:4" ht="12.75">
      <c r="A1257" s="63"/>
      <c r="B1257" s="63"/>
      <c r="C1257" s="63"/>
      <c r="D1257" s="63"/>
    </row>
    <row r="1258" spans="1:4" ht="12.75">
      <c r="A1258" s="63"/>
      <c r="B1258" s="63"/>
      <c r="C1258" s="63"/>
      <c r="D1258" s="63"/>
    </row>
    <row r="1259" spans="1:4" ht="12.75">
      <c r="A1259" s="63"/>
      <c r="B1259" s="63"/>
      <c r="C1259" s="63"/>
      <c r="D1259" s="63"/>
    </row>
    <row r="1260" spans="1:4" ht="12.75">
      <c r="A1260" s="63"/>
      <c r="B1260" s="63"/>
      <c r="C1260" s="63"/>
      <c r="D1260" s="63"/>
    </row>
    <row r="1261" spans="1:4" ht="12.75">
      <c r="A1261" s="63"/>
      <c r="B1261" s="63"/>
      <c r="C1261" s="63"/>
      <c r="D1261" s="63"/>
    </row>
    <row r="1262" spans="1:4" ht="12.75">
      <c r="A1262" s="63"/>
      <c r="B1262" s="63"/>
      <c r="C1262" s="63"/>
      <c r="D1262" s="63"/>
    </row>
    <row r="1263" spans="1:4" ht="12.75">
      <c r="A1263" s="63"/>
      <c r="B1263" s="63"/>
      <c r="C1263" s="63"/>
      <c r="D1263" s="63"/>
    </row>
    <row r="1264" spans="1:4" ht="12.75">
      <c r="A1264" s="63"/>
      <c r="B1264" s="63"/>
      <c r="C1264" s="63"/>
      <c r="D1264" s="63"/>
    </row>
    <row r="1265" spans="1:4" ht="12.75">
      <c r="A1265" s="63"/>
      <c r="B1265" s="63"/>
      <c r="C1265" s="63"/>
      <c r="D1265" s="63"/>
    </row>
    <row r="1266" spans="1:4" ht="12.75">
      <c r="A1266" s="63"/>
      <c r="B1266" s="63"/>
      <c r="C1266" s="63"/>
      <c r="D1266" s="63"/>
    </row>
    <row r="1267" spans="1:4" ht="12.75">
      <c r="A1267" s="63"/>
      <c r="B1267" s="63"/>
      <c r="C1267" s="63"/>
      <c r="D1267" s="63"/>
    </row>
    <row r="1268" spans="1:4" ht="12.75">
      <c r="A1268" s="63"/>
      <c r="B1268" s="63"/>
      <c r="C1268" s="63"/>
      <c r="D1268" s="63"/>
    </row>
    <row r="1269" spans="1:4" ht="12.75">
      <c r="A1269" s="63"/>
      <c r="B1269" s="63"/>
      <c r="C1269" s="63"/>
      <c r="D1269" s="63"/>
    </row>
    <row r="1270" spans="1:4" ht="12.75">
      <c r="A1270" s="63"/>
      <c r="B1270" s="63"/>
      <c r="C1270" s="63"/>
      <c r="D1270" s="63"/>
    </row>
    <row r="1271" spans="1:4" ht="12.75">
      <c r="A1271" s="63"/>
      <c r="B1271" s="63"/>
      <c r="C1271" s="63"/>
      <c r="D1271" s="63"/>
    </row>
    <row r="1272" spans="1:4" ht="12.75">
      <c r="A1272" s="63"/>
      <c r="B1272" s="63"/>
      <c r="C1272" s="63"/>
      <c r="D1272" s="63"/>
    </row>
    <row r="1273" spans="1:4" ht="12.75">
      <c r="A1273" s="63"/>
      <c r="B1273" s="63"/>
      <c r="C1273" s="63"/>
      <c r="D1273" s="63"/>
    </row>
    <row r="1274" spans="1:4" ht="12.75">
      <c r="A1274" s="63"/>
      <c r="B1274" s="63"/>
      <c r="C1274" s="63"/>
      <c r="D1274" s="63"/>
    </row>
    <row r="1275" spans="1:4" ht="12.75">
      <c r="A1275" s="63"/>
      <c r="B1275" s="63"/>
      <c r="C1275" s="63"/>
      <c r="D1275" s="63"/>
    </row>
    <row r="1276" spans="1:4" ht="12.75">
      <c r="A1276" s="63"/>
      <c r="B1276" s="63"/>
      <c r="C1276" s="63"/>
      <c r="D1276" s="63"/>
    </row>
    <row r="1277" spans="1:4" ht="12.75">
      <c r="A1277" s="63"/>
      <c r="B1277" s="63"/>
      <c r="C1277" s="63"/>
      <c r="D1277" s="63"/>
    </row>
    <row r="1278" spans="1:4" ht="12.75">
      <c r="A1278" s="63"/>
      <c r="B1278" s="63"/>
      <c r="C1278" s="63"/>
      <c r="D1278" s="63"/>
    </row>
    <row r="1279" spans="1:4" ht="12.75">
      <c r="A1279" s="63"/>
      <c r="B1279" s="63"/>
      <c r="C1279" s="63"/>
      <c r="D1279" s="63"/>
    </row>
    <row r="1280" spans="1:4" ht="12.75">
      <c r="A1280" s="63"/>
      <c r="B1280" s="63"/>
      <c r="C1280" s="63"/>
      <c r="D1280" s="63"/>
    </row>
    <row r="1281" spans="1:4" ht="12.75">
      <c r="A1281" s="63"/>
      <c r="B1281" s="63"/>
      <c r="C1281" s="63"/>
      <c r="D1281" s="63"/>
    </row>
    <row r="1282" spans="1:4" ht="12.75">
      <c r="A1282" s="63"/>
      <c r="B1282" s="63"/>
      <c r="C1282" s="63"/>
      <c r="D1282" s="63"/>
    </row>
    <row r="1283" spans="1:4" ht="12.75">
      <c r="A1283" s="63"/>
      <c r="B1283" s="63"/>
      <c r="C1283" s="63"/>
      <c r="D1283" s="63"/>
    </row>
    <row r="1284" spans="1:4" ht="12.75">
      <c r="A1284" s="63"/>
      <c r="B1284" s="63"/>
      <c r="C1284" s="63"/>
      <c r="D1284" s="63"/>
    </row>
    <row r="1285" spans="1:4" ht="12.75">
      <c r="A1285" s="63"/>
      <c r="B1285" s="63"/>
      <c r="C1285" s="63"/>
      <c r="D1285" s="63"/>
    </row>
    <row r="1286" spans="1:4" ht="12.75">
      <c r="A1286" s="63"/>
      <c r="B1286" s="63"/>
      <c r="C1286" s="63"/>
      <c r="D1286" s="63"/>
    </row>
    <row r="1287" spans="1:4" ht="12.75">
      <c r="A1287" s="63"/>
      <c r="B1287" s="63"/>
      <c r="C1287" s="63"/>
      <c r="D1287" s="63"/>
    </row>
    <row r="1288" spans="1:4" ht="12.75">
      <c r="A1288" s="63"/>
      <c r="B1288" s="63"/>
      <c r="C1288" s="63"/>
      <c r="D1288" s="63"/>
    </row>
    <row r="1289" spans="1:4" ht="12.75">
      <c r="A1289" s="63"/>
      <c r="B1289" s="63"/>
      <c r="C1289" s="63"/>
      <c r="D1289" s="63"/>
    </row>
    <row r="1290" spans="1:4" ht="12.75">
      <c r="A1290" s="63"/>
      <c r="B1290" s="63"/>
      <c r="C1290" s="63"/>
      <c r="D1290" s="63"/>
    </row>
    <row r="1291" spans="1:4" ht="12.75">
      <c r="A1291" s="63"/>
      <c r="B1291" s="63"/>
      <c r="C1291" s="63"/>
      <c r="D1291" s="63"/>
    </row>
    <row r="1292" spans="1:4" ht="12.75">
      <c r="A1292" s="63"/>
      <c r="B1292" s="63"/>
      <c r="C1292" s="63"/>
      <c r="D1292" s="63"/>
    </row>
    <row r="1293" spans="1:4" ht="12.75">
      <c r="A1293" s="63"/>
      <c r="B1293" s="63"/>
      <c r="C1293" s="63"/>
      <c r="D1293" s="63"/>
    </row>
    <row r="1294" spans="1:4" ht="12.75">
      <c r="A1294" s="63"/>
      <c r="B1294" s="63"/>
      <c r="C1294" s="63"/>
      <c r="D1294" s="63"/>
    </row>
    <row r="1295" spans="1:4" ht="12.75">
      <c r="A1295" s="63"/>
      <c r="B1295" s="63"/>
      <c r="C1295" s="63"/>
      <c r="D1295" s="63"/>
    </row>
    <row r="1296" spans="1:4" ht="12.75">
      <c r="A1296" s="63"/>
      <c r="B1296" s="63"/>
      <c r="C1296" s="63"/>
      <c r="D1296" s="63"/>
    </row>
    <row r="1297" spans="1:4" ht="12.75">
      <c r="A1297" s="63"/>
      <c r="B1297" s="63"/>
      <c r="C1297" s="63"/>
      <c r="D1297" s="63"/>
    </row>
    <row r="1298" spans="1:4" ht="12.75">
      <c r="A1298" s="63"/>
      <c r="B1298" s="63"/>
      <c r="C1298" s="63"/>
      <c r="D1298" s="63"/>
    </row>
    <row r="1299" spans="1:4" ht="12.75">
      <c r="A1299" s="63"/>
      <c r="B1299" s="63"/>
      <c r="C1299" s="63"/>
      <c r="D1299" s="63"/>
    </row>
    <row r="1300" spans="1:4" ht="12.75">
      <c r="A1300" s="63"/>
      <c r="B1300" s="63"/>
      <c r="C1300" s="63"/>
      <c r="D1300" s="63"/>
    </row>
    <row r="1301" spans="1:4" ht="12.75">
      <c r="A1301" s="63"/>
      <c r="B1301" s="63"/>
      <c r="C1301" s="63"/>
      <c r="D1301" s="63"/>
    </row>
    <row r="1302" spans="1:4" ht="12.75">
      <c r="A1302" s="63"/>
      <c r="B1302" s="63"/>
      <c r="C1302" s="63"/>
      <c r="D1302" s="63"/>
    </row>
    <row r="1303" spans="1:4" ht="12.75">
      <c r="A1303" s="63"/>
      <c r="B1303" s="63"/>
      <c r="C1303" s="63"/>
      <c r="D1303" s="63"/>
    </row>
    <row r="1304" spans="1:4" ht="12.75">
      <c r="A1304" s="63"/>
      <c r="B1304" s="63"/>
      <c r="C1304" s="63"/>
      <c r="D1304" s="63"/>
    </row>
    <row r="1305" spans="1:4" ht="12.75">
      <c r="A1305" s="63"/>
      <c r="B1305" s="63"/>
      <c r="C1305" s="63"/>
      <c r="D1305" s="63"/>
    </row>
    <row r="1306" spans="1:4" ht="12.75">
      <c r="A1306" s="63"/>
      <c r="B1306" s="63"/>
      <c r="C1306" s="63"/>
      <c r="D1306" s="63"/>
    </row>
    <row r="1307" spans="1:4" ht="12.75">
      <c r="A1307" s="63"/>
      <c r="B1307" s="63"/>
      <c r="C1307" s="63"/>
      <c r="D1307" s="63"/>
    </row>
    <row r="1308" spans="1:4" ht="12.75">
      <c r="A1308" s="63"/>
      <c r="B1308" s="63"/>
      <c r="C1308" s="63"/>
      <c r="D1308" s="63"/>
    </row>
    <row r="1309" spans="1:4" ht="12.75">
      <c r="A1309" s="63"/>
      <c r="B1309" s="63"/>
      <c r="C1309" s="63"/>
      <c r="D1309" s="63"/>
    </row>
    <row r="1310" spans="1:4" ht="12.75">
      <c r="A1310" s="63"/>
      <c r="B1310" s="63"/>
      <c r="C1310" s="63"/>
      <c r="D1310" s="63"/>
    </row>
    <row r="1311" spans="1:4" ht="12.75">
      <c r="A1311" s="63"/>
      <c r="B1311" s="63"/>
      <c r="C1311" s="63"/>
      <c r="D1311" s="63"/>
    </row>
    <row r="1312" spans="1:4" ht="12.75">
      <c r="A1312" s="63"/>
      <c r="B1312" s="63"/>
      <c r="C1312" s="63"/>
      <c r="D1312" s="63"/>
    </row>
    <row r="1313" spans="1:4" ht="12.75">
      <c r="A1313" s="63"/>
      <c r="B1313" s="63"/>
      <c r="C1313" s="63"/>
      <c r="D1313" s="63"/>
    </row>
    <row r="1314" spans="1:4" ht="12.75">
      <c r="A1314" s="63"/>
      <c r="B1314" s="63"/>
      <c r="C1314" s="63"/>
      <c r="D1314" s="63"/>
    </row>
    <row r="1315" spans="1:4" ht="12.75">
      <c r="A1315" s="63"/>
      <c r="B1315" s="63"/>
      <c r="C1315" s="63"/>
      <c r="D1315" s="63"/>
    </row>
    <row r="1316" spans="1:4" ht="12.75">
      <c r="A1316" s="63"/>
      <c r="B1316" s="63"/>
      <c r="C1316" s="63"/>
      <c r="D1316" s="63"/>
    </row>
    <row r="1317" spans="1:4" ht="12.75">
      <c r="A1317" s="63"/>
      <c r="B1317" s="63"/>
      <c r="C1317" s="63"/>
      <c r="D1317" s="63"/>
    </row>
    <row r="1318" spans="1:4" ht="12.75">
      <c r="A1318" s="63"/>
      <c r="B1318" s="63"/>
      <c r="C1318" s="63"/>
      <c r="D1318" s="63"/>
    </row>
    <row r="1319" spans="1:4" ht="12.75">
      <c r="A1319" s="63"/>
      <c r="B1319" s="63"/>
      <c r="C1319" s="63"/>
      <c r="D1319" s="63"/>
    </row>
    <row r="1320" spans="1:4" ht="12.75">
      <c r="A1320" s="63"/>
      <c r="B1320" s="63"/>
      <c r="C1320" s="63"/>
      <c r="D1320" s="63"/>
    </row>
    <row r="1321" spans="1:4" ht="12.75">
      <c r="A1321" s="63"/>
      <c r="B1321" s="63"/>
      <c r="C1321" s="63"/>
      <c r="D1321" s="63"/>
    </row>
    <row r="1322" spans="1:4" ht="12.75">
      <c r="A1322" s="63"/>
      <c r="B1322" s="63"/>
      <c r="C1322" s="63"/>
      <c r="D1322" s="63"/>
    </row>
    <row r="1323" spans="1:4" ht="12.75">
      <c r="A1323" s="63"/>
      <c r="B1323" s="63"/>
      <c r="C1323" s="63"/>
      <c r="D1323" s="63"/>
    </row>
    <row r="1324" spans="1:4" ht="12.75">
      <c r="A1324" s="63"/>
      <c r="B1324" s="63"/>
      <c r="C1324" s="63"/>
      <c r="D1324" s="63"/>
    </row>
    <row r="1325" spans="1:4" ht="12.75">
      <c r="A1325" s="63"/>
      <c r="B1325" s="63"/>
      <c r="C1325" s="63"/>
      <c r="D1325" s="63"/>
    </row>
    <row r="1326" spans="1:4" ht="12.75">
      <c r="A1326" s="63"/>
      <c r="B1326" s="63"/>
      <c r="C1326" s="63"/>
      <c r="D1326" s="63"/>
    </row>
    <row r="1327" spans="1:4" ht="12.75">
      <c r="A1327" s="63"/>
      <c r="B1327" s="63"/>
      <c r="C1327" s="63"/>
      <c r="D1327" s="63"/>
    </row>
    <row r="1328" spans="1:4" ht="12.75">
      <c r="A1328" s="63"/>
      <c r="B1328" s="63"/>
      <c r="C1328" s="63"/>
      <c r="D1328" s="63"/>
    </row>
    <row r="1329" spans="1:4" ht="12.75">
      <c r="A1329" s="63"/>
      <c r="B1329" s="63"/>
      <c r="C1329" s="63"/>
      <c r="D1329" s="63"/>
    </row>
    <row r="1330" spans="1:4" ht="12.75">
      <c r="A1330" s="63"/>
      <c r="B1330" s="63"/>
      <c r="C1330" s="63"/>
      <c r="D1330" s="63"/>
    </row>
    <row r="1331" spans="1:4" ht="12.75">
      <c r="A1331" s="63"/>
      <c r="B1331" s="63"/>
      <c r="C1331" s="63"/>
      <c r="D1331" s="63"/>
    </row>
    <row r="1332" spans="1:4" ht="12.75">
      <c r="A1332" s="63"/>
      <c r="B1332" s="63"/>
      <c r="C1332" s="63"/>
      <c r="D1332" s="63"/>
    </row>
    <row r="1333" spans="1:4" ht="12.75">
      <c r="A1333" s="63"/>
      <c r="B1333" s="63"/>
      <c r="C1333" s="63"/>
      <c r="D1333" s="63"/>
    </row>
    <row r="1334" spans="1:4" ht="12.75">
      <c r="A1334" s="63"/>
      <c r="B1334" s="63"/>
      <c r="C1334" s="63"/>
      <c r="D1334" s="63"/>
    </row>
    <row r="1335" spans="1:4" ht="12.75">
      <c r="A1335" s="63"/>
      <c r="B1335" s="63"/>
      <c r="C1335" s="63"/>
      <c r="D1335" s="63"/>
    </row>
    <row r="1336" spans="1:4" ht="12.75">
      <c r="A1336" s="63"/>
      <c r="B1336" s="63"/>
      <c r="C1336" s="63"/>
      <c r="D1336" s="63"/>
    </row>
    <row r="1337" spans="1:4" ht="12.75">
      <c r="A1337" s="63"/>
      <c r="B1337" s="63"/>
      <c r="C1337" s="63"/>
      <c r="D1337" s="63"/>
    </row>
    <row r="1338" spans="1:4" ht="12.75">
      <c r="A1338" s="63"/>
      <c r="B1338" s="63"/>
      <c r="C1338" s="63"/>
      <c r="D1338" s="63"/>
    </row>
    <row r="1339" spans="1:4" ht="12.75">
      <c r="A1339" s="63"/>
      <c r="B1339" s="63"/>
      <c r="C1339" s="63"/>
      <c r="D1339" s="63"/>
    </row>
    <row r="1340" spans="1:4" ht="12.75">
      <c r="A1340" s="63"/>
      <c r="B1340" s="63"/>
      <c r="C1340" s="63"/>
      <c r="D1340" s="63"/>
    </row>
    <row r="1341" spans="1:4" ht="12.75">
      <c r="A1341" s="63"/>
      <c r="B1341" s="63"/>
      <c r="C1341" s="63"/>
      <c r="D1341" s="63"/>
    </row>
    <row r="1342" spans="1:4" ht="12.75">
      <c r="A1342" s="63"/>
      <c r="B1342" s="63"/>
      <c r="C1342" s="63"/>
      <c r="D1342" s="63"/>
    </row>
    <row r="1343" spans="1:4" ht="12.75">
      <c r="A1343" s="63"/>
      <c r="B1343" s="63"/>
      <c r="C1343" s="63"/>
      <c r="D1343" s="63"/>
    </row>
    <row r="1344" spans="1:4" ht="12.75">
      <c r="A1344" s="63"/>
      <c r="B1344" s="63"/>
      <c r="C1344" s="63"/>
      <c r="D1344" s="63"/>
    </row>
    <row r="1345" spans="1:4" ht="12.75">
      <c r="A1345" s="63"/>
      <c r="B1345" s="63"/>
      <c r="C1345" s="63"/>
      <c r="D1345" s="63"/>
    </row>
    <row r="1346" spans="1:4" ht="12.75">
      <c r="A1346" s="63"/>
      <c r="B1346" s="63"/>
      <c r="C1346" s="63"/>
      <c r="D1346" s="63"/>
    </row>
    <row r="1347" spans="1:4" ht="12.75">
      <c r="A1347" s="63"/>
      <c r="B1347" s="63"/>
      <c r="C1347" s="63"/>
      <c r="D1347" s="63"/>
    </row>
    <row r="1348" spans="1:4" ht="12.75">
      <c r="A1348" s="63"/>
      <c r="B1348" s="63"/>
      <c r="C1348" s="63"/>
      <c r="D1348" s="63"/>
    </row>
    <row r="1349" spans="1:4" ht="12.75">
      <c r="A1349" s="63"/>
      <c r="B1349" s="63"/>
      <c r="C1349" s="63"/>
      <c r="D1349" s="63"/>
    </row>
    <row r="1350" spans="1:4" ht="12.75">
      <c r="A1350" s="63"/>
      <c r="B1350" s="63"/>
      <c r="C1350" s="63"/>
      <c r="D1350" s="63"/>
    </row>
    <row r="1351" spans="1:4" ht="12.75">
      <c r="A1351" s="63"/>
      <c r="B1351" s="63"/>
      <c r="C1351" s="63"/>
      <c r="D1351" s="63"/>
    </row>
    <row r="1352" spans="1:4" ht="12.75">
      <c r="A1352" s="63"/>
      <c r="B1352" s="63"/>
      <c r="C1352" s="63"/>
      <c r="D1352" s="63"/>
    </row>
    <row r="1353" spans="1:4" ht="12.75">
      <c r="A1353" s="63"/>
      <c r="B1353" s="63"/>
      <c r="C1353" s="63"/>
      <c r="D1353" s="63"/>
    </row>
    <row r="1354" spans="1:4" ht="12.75">
      <c r="A1354" s="63"/>
      <c r="B1354" s="63"/>
      <c r="C1354" s="63"/>
      <c r="D1354" s="63"/>
    </row>
    <row r="1355" spans="1:4" ht="12.75">
      <c r="A1355" s="63"/>
      <c r="B1355" s="63"/>
      <c r="C1355" s="63"/>
      <c r="D1355" s="63"/>
    </row>
    <row r="1356" spans="1:4" ht="12.75">
      <c r="A1356" s="63"/>
      <c r="B1356" s="63"/>
      <c r="C1356" s="63"/>
      <c r="D1356" s="63"/>
    </row>
    <row r="1357" spans="1:4" ht="12.75">
      <c r="A1357" s="63"/>
      <c r="B1357" s="63"/>
      <c r="C1357" s="63"/>
      <c r="D1357" s="63"/>
    </row>
    <row r="1358" spans="1:4" ht="12.75">
      <c r="A1358" s="63"/>
      <c r="B1358" s="63"/>
      <c r="C1358" s="63"/>
      <c r="D1358" s="63"/>
    </row>
    <row r="1359" spans="1:4" ht="12.75">
      <c r="A1359" s="63"/>
      <c r="B1359" s="63"/>
      <c r="C1359" s="63"/>
      <c r="D1359" s="63"/>
    </row>
    <row r="1360" spans="1:4" ht="12.75">
      <c r="A1360" s="63"/>
      <c r="B1360" s="63"/>
      <c r="C1360" s="63"/>
      <c r="D1360" s="63"/>
    </row>
    <row r="1361" spans="1:4" ht="12.75">
      <c r="A1361" s="63"/>
      <c r="B1361" s="63"/>
      <c r="C1361" s="63"/>
      <c r="D1361" s="63"/>
    </row>
    <row r="1362" spans="1:4" ht="12.75">
      <c r="A1362" s="63"/>
      <c r="B1362" s="63"/>
      <c r="C1362" s="63"/>
      <c r="D1362" s="63"/>
    </row>
    <row r="1363" spans="1:4" ht="12.75">
      <c r="A1363" s="63"/>
      <c r="B1363" s="63"/>
      <c r="C1363" s="63"/>
      <c r="D1363" s="63"/>
    </row>
    <row r="1364" spans="1:4" ht="12.75">
      <c r="A1364" s="63"/>
      <c r="B1364" s="63"/>
      <c r="C1364" s="63"/>
      <c r="D1364" s="63"/>
    </row>
    <row r="1365" spans="1:4" ht="12.75">
      <c r="A1365" s="63"/>
      <c r="B1365" s="63"/>
      <c r="C1365" s="63"/>
      <c r="D1365" s="63"/>
    </row>
    <row r="1366" spans="1:4" ht="12.75">
      <c r="A1366" s="63"/>
      <c r="B1366" s="63"/>
      <c r="C1366" s="63"/>
      <c r="D1366" s="63"/>
    </row>
    <row r="1367" spans="1:4" ht="12.75">
      <c r="A1367" s="63"/>
      <c r="B1367" s="63"/>
      <c r="C1367" s="63"/>
      <c r="D1367" s="63"/>
    </row>
    <row r="1368" spans="1:4" ht="12.75">
      <c r="A1368" s="63"/>
      <c r="B1368" s="63"/>
      <c r="C1368" s="63"/>
      <c r="D1368" s="63"/>
    </row>
    <row r="1369" spans="1:4" ht="12.75">
      <c r="A1369" s="63"/>
      <c r="B1369" s="63"/>
      <c r="C1369" s="63"/>
      <c r="D1369" s="63"/>
    </row>
    <row r="1370" spans="1:4" ht="12.75">
      <c r="A1370" s="63"/>
      <c r="B1370" s="63"/>
      <c r="C1370" s="63"/>
      <c r="D1370" s="63"/>
    </row>
    <row r="1371" spans="1:4" ht="12.75">
      <c r="A1371" s="63"/>
      <c r="B1371" s="63"/>
      <c r="C1371" s="63"/>
      <c r="D1371" s="63"/>
    </row>
    <row r="1372" spans="1:4" ht="12.75">
      <c r="A1372" s="63"/>
      <c r="B1372" s="63"/>
      <c r="C1372" s="63"/>
      <c r="D1372" s="63"/>
    </row>
    <row r="1373" spans="1:4" ht="12.75">
      <c r="A1373" s="63"/>
      <c r="B1373" s="63"/>
      <c r="C1373" s="63"/>
      <c r="D1373" s="63"/>
    </row>
    <row r="1374" spans="1:4" ht="12.75">
      <c r="A1374" s="63"/>
      <c r="B1374" s="63"/>
      <c r="C1374" s="63"/>
      <c r="D1374" s="63"/>
    </row>
    <row r="1375" spans="1:4" ht="12.75">
      <c r="A1375" s="63"/>
      <c r="B1375" s="63"/>
      <c r="C1375" s="63"/>
      <c r="D1375" s="63"/>
    </row>
    <row r="1376" spans="1:4" ht="12.75">
      <c r="A1376" s="63"/>
      <c r="B1376" s="63"/>
      <c r="C1376" s="63"/>
      <c r="D1376" s="63"/>
    </row>
    <row r="1377" spans="1:4" ht="12.75">
      <c r="A1377" s="63"/>
      <c r="B1377" s="63"/>
      <c r="C1377" s="63"/>
      <c r="D1377" s="63"/>
    </row>
    <row r="1378" spans="1:4" ht="12.75">
      <c r="A1378" s="63"/>
      <c r="B1378" s="63"/>
      <c r="C1378" s="63"/>
      <c r="D1378" s="63"/>
    </row>
    <row r="1379" spans="1:4" ht="12.75">
      <c r="A1379" s="63"/>
      <c r="B1379" s="63"/>
      <c r="C1379" s="63"/>
      <c r="D1379" s="63"/>
    </row>
    <row r="1380" spans="1:4" ht="12.75">
      <c r="A1380" s="63"/>
      <c r="B1380" s="63"/>
      <c r="C1380" s="63"/>
      <c r="D1380" s="63"/>
    </row>
    <row r="1381" spans="1:4" ht="12.75">
      <c r="A1381" s="63"/>
      <c r="B1381" s="63"/>
      <c r="C1381" s="63"/>
      <c r="D1381" s="63"/>
    </row>
    <row r="1382" spans="1:4" ht="12.75">
      <c r="A1382" s="63"/>
      <c r="B1382" s="63"/>
      <c r="C1382" s="63"/>
      <c r="D1382" s="63"/>
    </row>
    <row r="1383" spans="1:4" ht="12.75">
      <c r="A1383" s="63"/>
      <c r="B1383" s="63"/>
      <c r="C1383" s="63"/>
      <c r="D1383" s="63"/>
    </row>
    <row r="1384" spans="1:4" ht="12.75">
      <c r="A1384" s="63"/>
      <c r="B1384" s="63"/>
      <c r="C1384" s="63"/>
      <c r="D1384" s="63"/>
    </row>
    <row r="1385" spans="1:4" ht="12.75">
      <c r="A1385" s="63"/>
      <c r="B1385" s="63"/>
      <c r="C1385" s="63"/>
      <c r="D1385" s="63"/>
    </row>
    <row r="1386" spans="1:4" ht="12.75">
      <c r="A1386" s="63"/>
      <c r="B1386" s="63"/>
      <c r="C1386" s="63"/>
      <c r="D1386" s="63"/>
    </row>
    <row r="1387" spans="1:4" ht="12.75">
      <c r="A1387" s="63"/>
      <c r="B1387" s="63"/>
      <c r="C1387" s="63"/>
      <c r="D1387" s="63"/>
    </row>
    <row r="1388" spans="1:4" ht="12.75">
      <c r="A1388" s="63"/>
      <c r="B1388" s="63"/>
      <c r="C1388" s="63"/>
      <c r="D1388" s="63"/>
    </row>
    <row r="1389" spans="1:4" ht="12.75">
      <c r="A1389" s="63"/>
      <c r="B1389" s="63"/>
      <c r="C1389" s="63"/>
      <c r="D1389" s="63"/>
    </row>
    <row r="1390" spans="1:4" ht="12.75">
      <c r="A1390" s="63"/>
      <c r="B1390" s="63"/>
      <c r="C1390" s="63"/>
      <c r="D1390" s="63"/>
    </row>
    <row r="1391" spans="1:4" ht="12.75">
      <c r="A1391" s="63"/>
      <c r="B1391" s="63"/>
      <c r="C1391" s="63"/>
      <c r="D1391" s="63"/>
    </row>
    <row r="1392" spans="1:4" ht="12.75">
      <c r="A1392" s="63"/>
      <c r="B1392" s="63"/>
      <c r="C1392" s="63"/>
      <c r="D1392" s="63"/>
    </row>
    <row r="1393" spans="1:4" ht="12.75">
      <c r="A1393" s="63"/>
      <c r="B1393" s="63"/>
      <c r="C1393" s="63"/>
      <c r="D1393" s="63"/>
    </row>
    <row r="1394" spans="1:4" ht="12.75">
      <c r="A1394" s="63"/>
      <c r="B1394" s="63"/>
      <c r="C1394" s="63"/>
      <c r="D1394" s="63"/>
    </row>
    <row r="1395" spans="1:4" ht="12.75">
      <c r="A1395" s="63"/>
      <c r="B1395" s="63"/>
      <c r="C1395" s="63"/>
      <c r="D1395" s="63"/>
    </row>
    <row r="1396" spans="1:4" ht="12.75">
      <c r="A1396" s="63"/>
      <c r="B1396" s="63"/>
      <c r="C1396" s="63"/>
      <c r="D1396" s="63"/>
    </row>
    <row r="1397" spans="1:4" ht="12.75">
      <c r="A1397" s="63"/>
      <c r="B1397" s="63"/>
      <c r="C1397" s="63"/>
      <c r="D1397" s="63"/>
    </row>
    <row r="1398" spans="1:4" ht="12.75">
      <c r="A1398" s="63"/>
      <c r="B1398" s="63"/>
      <c r="C1398" s="63"/>
      <c r="D1398" s="63"/>
    </row>
    <row r="1399" spans="1:4" ht="12.75">
      <c r="A1399" s="63"/>
      <c r="B1399" s="63"/>
      <c r="C1399" s="63"/>
      <c r="D1399" s="63"/>
    </row>
    <row r="1400" spans="1:4" ht="12.75">
      <c r="A1400" s="63"/>
      <c r="B1400" s="63"/>
      <c r="C1400" s="63"/>
      <c r="D1400" s="63"/>
    </row>
    <row r="1401" spans="1:4" ht="12.75">
      <c r="A1401" s="63"/>
      <c r="B1401" s="63"/>
      <c r="C1401" s="63"/>
      <c r="D1401" s="63"/>
    </row>
    <row r="1402" spans="1:4" ht="12.75">
      <c r="A1402" s="63"/>
      <c r="B1402" s="63"/>
      <c r="C1402" s="63"/>
      <c r="D1402" s="63"/>
    </row>
    <row r="1403" spans="1:4" ht="12.75">
      <c r="A1403" s="63"/>
      <c r="B1403" s="63"/>
      <c r="C1403" s="63"/>
      <c r="D1403" s="63"/>
    </row>
    <row r="1404" spans="1:4" ht="12.75">
      <c r="A1404" s="63"/>
      <c r="B1404" s="63"/>
      <c r="C1404" s="63"/>
      <c r="D1404" s="63"/>
    </row>
    <row r="1405" spans="1:4" ht="12.75">
      <c r="A1405" s="63"/>
      <c r="B1405" s="63"/>
      <c r="C1405" s="63"/>
      <c r="D1405" s="63"/>
    </row>
    <row r="1406" spans="1:4" ht="12.75">
      <c r="A1406" s="63"/>
      <c r="B1406" s="63"/>
      <c r="C1406" s="63"/>
      <c r="D1406" s="63"/>
    </row>
    <row r="1407" spans="1:4" ht="12.75">
      <c r="A1407" s="63"/>
      <c r="B1407" s="63"/>
      <c r="C1407" s="63"/>
      <c r="D1407" s="63"/>
    </row>
    <row r="1408" spans="1:4" ht="12.75">
      <c r="A1408" s="63"/>
      <c r="B1408" s="63"/>
      <c r="C1408" s="63"/>
      <c r="D1408" s="63"/>
    </row>
    <row r="1409" spans="1:4" ht="12.75">
      <c r="A1409" s="63"/>
      <c r="B1409" s="63"/>
      <c r="C1409" s="63"/>
      <c r="D1409" s="63"/>
    </row>
    <row r="1410" spans="1:4" ht="12.75">
      <c r="A1410" s="63"/>
      <c r="B1410" s="63"/>
      <c r="C1410" s="63"/>
      <c r="D1410" s="63"/>
    </row>
    <row r="1411" spans="1:4" ht="12.75">
      <c r="A1411" s="63"/>
      <c r="B1411" s="63"/>
      <c r="C1411" s="63"/>
      <c r="D1411" s="63"/>
    </row>
    <row r="1412" spans="1:4" ht="12.75">
      <c r="A1412" s="63"/>
      <c r="B1412" s="63"/>
      <c r="C1412" s="63"/>
      <c r="D1412" s="63"/>
    </row>
    <row r="1413" spans="1:4" ht="12.75">
      <c r="A1413" s="63"/>
      <c r="B1413" s="63"/>
      <c r="C1413" s="63"/>
      <c r="D1413" s="63"/>
    </row>
    <row r="1414" spans="1:4" ht="12.75">
      <c r="A1414" s="63"/>
      <c r="B1414" s="63"/>
      <c r="C1414" s="63"/>
      <c r="D1414" s="63"/>
    </row>
    <row r="1415" spans="1:4" ht="12.75">
      <c r="A1415" s="63"/>
      <c r="B1415" s="63"/>
      <c r="C1415" s="63"/>
      <c r="D1415" s="63"/>
    </row>
    <row r="1416" spans="1:4" ht="12.75">
      <c r="A1416" s="63"/>
      <c r="B1416" s="63"/>
      <c r="C1416" s="63"/>
      <c r="D1416" s="63"/>
    </row>
    <row r="1417" spans="1:4" ht="12.75">
      <c r="A1417" s="63"/>
      <c r="B1417" s="63"/>
      <c r="C1417" s="63"/>
      <c r="D1417" s="63"/>
    </row>
    <row r="1418" spans="1:4" ht="12.75">
      <c r="A1418" s="63"/>
      <c r="B1418" s="63"/>
      <c r="C1418" s="63"/>
      <c r="D1418" s="63"/>
    </row>
    <row r="1419" spans="1:4" ht="12.75">
      <c r="A1419" s="63"/>
      <c r="B1419" s="63"/>
      <c r="C1419" s="63"/>
      <c r="D1419" s="63"/>
    </row>
    <row r="1420" spans="1:4" ht="12.75">
      <c r="A1420" s="63"/>
      <c r="B1420" s="63"/>
      <c r="C1420" s="63"/>
      <c r="D1420" s="63"/>
    </row>
    <row r="1421" spans="1:4" ht="12.75">
      <c r="A1421" s="63"/>
      <c r="B1421" s="63"/>
      <c r="C1421" s="63"/>
      <c r="D1421" s="63"/>
    </row>
    <row r="1422" spans="1:4" ht="12.75">
      <c r="A1422" s="63"/>
      <c r="B1422" s="63"/>
      <c r="C1422" s="63"/>
      <c r="D1422" s="63"/>
    </row>
    <row r="1423" spans="1:4" ht="12.75">
      <c r="A1423" s="63"/>
      <c r="B1423" s="63"/>
      <c r="C1423" s="63"/>
      <c r="D1423" s="63"/>
    </row>
    <row r="1424" spans="1:4" ht="12.75">
      <c r="A1424" s="63"/>
      <c r="B1424" s="63"/>
      <c r="C1424" s="63"/>
      <c r="D1424" s="63"/>
    </row>
    <row r="1425" spans="1:4" ht="12.75">
      <c r="A1425" s="63"/>
      <c r="B1425" s="63"/>
      <c r="C1425" s="63"/>
      <c r="D1425" s="63"/>
    </row>
    <row r="1426" spans="1:4" ht="12.75">
      <c r="A1426" s="63"/>
      <c r="B1426" s="63"/>
      <c r="C1426" s="63"/>
      <c r="D1426" s="63"/>
    </row>
    <row r="1427" spans="1:4" ht="12.75">
      <c r="A1427" s="63"/>
      <c r="B1427" s="63"/>
      <c r="C1427" s="63"/>
      <c r="D1427" s="63"/>
    </row>
    <row r="1428" spans="1:4" ht="12.75">
      <c r="A1428" s="63"/>
      <c r="B1428" s="63"/>
      <c r="C1428" s="63"/>
      <c r="D1428" s="63"/>
    </row>
    <row r="1429" spans="1:4" ht="12.75">
      <c r="A1429" s="63"/>
      <c r="B1429" s="63"/>
      <c r="C1429" s="63"/>
      <c r="D1429" s="63"/>
    </row>
    <row r="1430" spans="1:4" ht="12.75">
      <c r="A1430" s="63"/>
      <c r="B1430" s="63"/>
      <c r="C1430" s="63"/>
      <c r="D1430" s="63"/>
    </row>
    <row r="1431" spans="1:4" ht="12.75">
      <c r="A1431" s="63"/>
      <c r="B1431" s="63"/>
      <c r="C1431" s="63"/>
      <c r="D1431" s="63"/>
    </row>
    <row r="1432" spans="1:4" ht="12.75">
      <c r="A1432" s="63"/>
      <c r="B1432" s="63"/>
      <c r="C1432" s="63"/>
      <c r="D1432" s="63"/>
    </row>
    <row r="1433" spans="1:4" ht="12.75">
      <c r="A1433" s="63"/>
      <c r="B1433" s="63"/>
      <c r="C1433" s="63"/>
      <c r="D1433" s="63"/>
    </row>
    <row r="1434" spans="1:4" ht="12.75">
      <c r="A1434" s="63"/>
      <c r="B1434" s="63"/>
      <c r="C1434" s="63"/>
      <c r="D1434" s="63"/>
    </row>
    <row r="1435" spans="1:4" ht="12.75">
      <c r="A1435" s="63"/>
      <c r="B1435" s="63"/>
      <c r="C1435" s="63"/>
      <c r="D1435" s="63"/>
    </row>
    <row r="1436" spans="1:4" ht="12.75">
      <c r="A1436" s="63"/>
      <c r="B1436" s="63"/>
      <c r="C1436" s="63"/>
      <c r="D1436" s="63"/>
    </row>
    <row r="1437" spans="1:4" ht="12.75">
      <c r="A1437" s="63"/>
      <c r="B1437" s="63"/>
      <c r="C1437" s="63"/>
      <c r="D1437" s="63"/>
    </row>
    <row r="1438" spans="1:4" ht="12.75">
      <c r="A1438" s="63"/>
      <c r="B1438" s="63"/>
      <c r="C1438" s="63"/>
      <c r="D1438" s="63"/>
    </row>
    <row r="1439" spans="1:4" ht="12.75">
      <c r="A1439" s="63"/>
      <c r="B1439" s="63"/>
      <c r="C1439" s="63"/>
      <c r="D1439" s="63"/>
    </row>
    <row r="1440" spans="1:4" ht="12.75">
      <c r="A1440" s="63"/>
      <c r="B1440" s="63"/>
      <c r="C1440" s="63"/>
      <c r="D1440" s="63"/>
    </row>
    <row r="1441" spans="1:4" ht="12.75">
      <c r="A1441" s="63"/>
      <c r="B1441" s="63"/>
      <c r="C1441" s="63"/>
      <c r="D1441" s="63"/>
    </row>
    <row r="1442" spans="1:4" ht="12.75">
      <c r="A1442" s="63"/>
      <c r="B1442" s="63"/>
      <c r="C1442" s="63"/>
      <c r="D1442" s="63"/>
    </row>
    <row r="1443" spans="1:4" ht="12.75">
      <c r="A1443" s="63"/>
      <c r="B1443" s="63"/>
      <c r="C1443" s="63"/>
      <c r="D1443" s="63"/>
    </row>
    <row r="1444" spans="1:4" ht="12.75">
      <c r="A1444" s="63"/>
      <c r="B1444" s="63"/>
      <c r="C1444" s="63"/>
      <c r="D1444" s="63"/>
    </row>
    <row r="1445" spans="1:4" ht="12.75">
      <c r="A1445" s="63"/>
      <c r="B1445" s="63"/>
      <c r="C1445" s="63"/>
      <c r="D1445" s="63"/>
    </row>
    <row r="1446" spans="1:4" ht="12.75">
      <c r="A1446" s="63"/>
      <c r="B1446" s="63"/>
      <c r="C1446" s="63"/>
      <c r="D1446" s="63"/>
    </row>
    <row r="1447" spans="1:4" ht="12.75">
      <c r="A1447" s="63"/>
      <c r="B1447" s="63"/>
      <c r="C1447" s="63"/>
      <c r="D1447" s="63"/>
    </row>
    <row r="1448" spans="1:4" ht="12.75">
      <c r="A1448" s="63"/>
      <c r="B1448" s="63"/>
      <c r="C1448" s="63"/>
      <c r="D1448" s="63"/>
    </row>
    <row r="1449" spans="1:4" ht="12.75">
      <c r="A1449" s="63"/>
      <c r="B1449" s="63"/>
      <c r="C1449" s="63"/>
      <c r="D1449" s="63"/>
    </row>
    <row r="1450" spans="1:4" ht="12.75">
      <c r="A1450" s="63"/>
      <c r="B1450" s="63"/>
      <c r="C1450" s="63"/>
      <c r="D1450" s="63"/>
    </row>
    <row r="1451" spans="1:4" ht="12.75">
      <c r="A1451" s="63"/>
      <c r="B1451" s="63"/>
      <c r="C1451" s="63"/>
      <c r="D1451" s="63"/>
    </row>
    <row r="1452" spans="1:4" ht="12.75">
      <c r="A1452" s="63"/>
      <c r="B1452" s="63"/>
      <c r="C1452" s="63"/>
      <c r="D1452" s="63"/>
    </row>
    <row r="1453" spans="1:4" ht="12.75">
      <c r="A1453" s="63"/>
      <c r="B1453" s="63"/>
      <c r="C1453" s="63"/>
      <c r="D1453" s="63"/>
    </row>
    <row r="1454" spans="1:4" ht="12.75">
      <c r="A1454" s="63"/>
      <c r="B1454" s="63"/>
      <c r="C1454" s="63"/>
      <c r="D1454" s="63"/>
    </row>
    <row r="1455" spans="1:4" ht="12.75">
      <c r="A1455" s="63"/>
      <c r="B1455" s="63"/>
      <c r="C1455" s="63"/>
      <c r="D1455" s="63"/>
    </row>
    <row r="1456" spans="1:4" ht="12.75">
      <c r="A1456" s="63"/>
      <c r="B1456" s="63"/>
      <c r="C1456" s="63"/>
      <c r="D1456" s="63"/>
    </row>
    <row r="1457" spans="1:4" ht="12.75">
      <c r="A1457" s="63"/>
      <c r="B1457" s="63"/>
      <c r="C1457" s="63"/>
      <c r="D1457" s="63"/>
    </row>
    <row r="1458" spans="1:4" ht="12.75">
      <c r="A1458" s="63"/>
      <c r="B1458" s="63"/>
      <c r="C1458" s="63"/>
      <c r="D1458" s="63"/>
    </row>
    <row r="1459" spans="1:4" ht="12.75">
      <c r="A1459" s="63"/>
      <c r="B1459" s="63"/>
      <c r="C1459" s="63"/>
      <c r="D1459" s="63"/>
    </row>
    <row r="1460" spans="1:4" ht="12.75">
      <c r="A1460" s="63"/>
      <c r="B1460" s="63"/>
      <c r="C1460" s="63"/>
      <c r="D1460" s="63"/>
    </row>
    <row r="1461" spans="1:4" ht="12.75">
      <c r="A1461" s="63"/>
      <c r="B1461" s="63"/>
      <c r="C1461" s="63"/>
      <c r="D1461" s="63"/>
    </row>
    <row r="1462" spans="1:4" ht="12.75">
      <c r="A1462" s="63"/>
      <c r="B1462" s="63"/>
      <c r="C1462" s="63"/>
      <c r="D1462" s="63"/>
    </row>
    <row r="1463" spans="1:4" ht="12.75">
      <c r="A1463" s="63"/>
      <c r="B1463" s="63"/>
      <c r="C1463" s="63"/>
      <c r="D1463" s="63"/>
    </row>
    <row r="1464" spans="1:4" ht="12.75">
      <c r="A1464" s="63"/>
      <c r="B1464" s="63"/>
      <c r="C1464" s="63"/>
      <c r="D1464" s="63"/>
    </row>
    <row r="1465" spans="1:4" ht="12.75">
      <c r="A1465" s="63"/>
      <c r="B1465" s="63"/>
      <c r="C1465" s="63"/>
      <c r="D1465" s="63"/>
    </row>
    <row r="1466" spans="1:4" ht="12.75">
      <c r="A1466" s="63"/>
      <c r="B1466" s="63"/>
      <c r="C1466" s="63"/>
      <c r="D1466" s="63"/>
    </row>
    <row r="1467" spans="1:4" ht="12.75">
      <c r="A1467" s="63"/>
      <c r="B1467" s="63"/>
      <c r="C1467" s="63"/>
      <c r="D1467" s="63"/>
    </row>
    <row r="1468" spans="1:4" ht="12.75">
      <c r="A1468" s="63"/>
      <c r="B1468" s="63"/>
      <c r="C1468" s="63"/>
      <c r="D1468" s="63"/>
    </row>
    <row r="1469" spans="1:4" ht="12.75">
      <c r="A1469" s="63"/>
      <c r="B1469" s="63"/>
      <c r="C1469" s="63"/>
      <c r="D1469" s="63"/>
    </row>
    <row r="1470" spans="1:4" ht="12.75">
      <c r="A1470" s="63"/>
      <c r="B1470" s="63"/>
      <c r="C1470" s="63"/>
      <c r="D1470" s="63"/>
    </row>
    <row r="1471" spans="1:4" ht="12.75">
      <c r="A1471" s="63"/>
      <c r="B1471" s="63"/>
      <c r="C1471" s="63"/>
      <c r="D1471" s="63"/>
    </row>
    <row r="1472" spans="1:4" ht="12.75">
      <c r="A1472" s="63"/>
      <c r="B1472" s="63"/>
      <c r="C1472" s="63"/>
      <c r="D1472" s="63"/>
    </row>
    <row r="1473" spans="1:4" ht="12.75">
      <c r="A1473" s="63"/>
      <c r="B1473" s="63"/>
      <c r="C1473" s="63"/>
      <c r="D1473" s="63"/>
    </row>
    <row r="1474" spans="1:4" ht="12.75">
      <c r="A1474" s="63"/>
      <c r="B1474" s="63"/>
      <c r="C1474" s="63"/>
      <c r="D1474" s="63"/>
    </row>
    <row r="1475" spans="1:4" ht="12.75">
      <c r="A1475" s="63"/>
      <c r="B1475" s="63"/>
      <c r="C1475" s="63"/>
      <c r="D1475" s="63"/>
    </row>
    <row r="1476" spans="1:4" ht="12.75">
      <c r="A1476" s="63"/>
      <c r="B1476" s="63"/>
      <c r="C1476" s="63"/>
      <c r="D1476" s="63"/>
    </row>
    <row r="1477" spans="1:4" ht="12.75">
      <c r="A1477" s="63"/>
      <c r="B1477" s="63"/>
      <c r="C1477" s="63"/>
      <c r="D1477" s="63"/>
    </row>
    <row r="1478" spans="1:4" ht="12.75">
      <c r="A1478" s="63"/>
      <c r="B1478" s="63"/>
      <c r="C1478" s="63"/>
      <c r="D1478" s="63"/>
    </row>
    <row r="1479" spans="1:4" ht="12.75">
      <c r="A1479" s="63"/>
      <c r="B1479" s="63"/>
      <c r="C1479" s="63"/>
      <c r="D1479" s="63"/>
    </row>
    <row r="1480" spans="1:4" ht="12.75">
      <c r="A1480" s="63"/>
      <c r="B1480" s="63"/>
      <c r="C1480" s="63"/>
      <c r="D1480" s="63"/>
    </row>
    <row r="1481" spans="1:4" ht="12.75">
      <c r="A1481" s="63"/>
      <c r="B1481" s="63"/>
      <c r="C1481" s="63"/>
      <c r="D1481" s="63"/>
    </row>
    <row r="1482" spans="1:4" ht="12.75">
      <c r="A1482" s="63"/>
      <c r="B1482" s="63"/>
      <c r="C1482" s="63"/>
      <c r="D1482" s="63"/>
    </row>
    <row r="1483" spans="1:4" ht="12.75">
      <c r="A1483" s="63"/>
      <c r="B1483" s="63"/>
      <c r="C1483" s="63"/>
      <c r="D1483" s="63"/>
    </row>
    <row r="1484" spans="1:4" ht="12.75">
      <c r="A1484" s="63"/>
      <c r="B1484" s="63"/>
      <c r="C1484" s="63"/>
      <c r="D1484" s="63"/>
    </row>
    <row r="1485" spans="1:4" ht="12.75">
      <c r="A1485" s="63"/>
      <c r="B1485" s="63"/>
      <c r="C1485" s="63"/>
      <c r="D1485" s="63"/>
    </row>
    <row r="1486" spans="1:4" ht="12.75">
      <c r="A1486" s="63"/>
      <c r="B1486" s="63"/>
      <c r="C1486" s="63"/>
      <c r="D1486" s="63"/>
    </row>
    <row r="1487" spans="1:4" ht="12.75">
      <c r="A1487" s="63"/>
      <c r="B1487" s="63"/>
      <c r="C1487" s="63"/>
      <c r="D1487" s="63"/>
    </row>
    <row r="1488" spans="1:4" ht="12.75">
      <c r="A1488" s="63"/>
      <c r="B1488" s="63"/>
      <c r="C1488" s="63"/>
      <c r="D1488" s="63"/>
    </row>
    <row r="1489" spans="1:4" ht="12.75">
      <c r="A1489" s="63"/>
      <c r="B1489" s="63"/>
      <c r="C1489" s="63"/>
      <c r="D1489" s="63"/>
    </row>
    <row r="1490" spans="1:4" ht="12.75">
      <c r="A1490" s="63"/>
      <c r="B1490" s="63"/>
      <c r="C1490" s="63"/>
      <c r="D1490" s="63"/>
    </row>
    <row r="1491" spans="1:4" ht="12.75">
      <c r="A1491" s="63"/>
      <c r="B1491" s="63"/>
      <c r="C1491" s="63"/>
      <c r="D1491" s="63"/>
    </row>
    <row r="1492" spans="1:4" ht="12.75">
      <c r="A1492" s="63"/>
      <c r="B1492" s="63"/>
      <c r="C1492" s="63"/>
      <c r="D1492" s="63"/>
    </row>
    <row r="1493" spans="1:4" ht="12.75">
      <c r="A1493" s="63"/>
      <c r="B1493" s="63"/>
      <c r="C1493" s="63"/>
      <c r="D1493" s="63"/>
    </row>
    <row r="1494" spans="1:4" ht="12.75">
      <c r="A1494" s="63"/>
      <c r="B1494" s="63"/>
      <c r="C1494" s="63"/>
      <c r="D1494" s="63"/>
    </row>
    <row r="1495" spans="1:4" ht="12.75">
      <c r="A1495" s="63"/>
      <c r="B1495" s="63"/>
      <c r="C1495" s="63"/>
      <c r="D1495" s="63"/>
    </row>
    <row r="1496" spans="1:4" ht="12.75">
      <c r="A1496" s="63"/>
      <c r="B1496" s="63"/>
      <c r="C1496" s="63"/>
      <c r="D1496" s="63"/>
    </row>
    <row r="1497" spans="1:4" ht="12.75">
      <c r="A1497" s="63"/>
      <c r="B1497" s="63"/>
      <c r="C1497" s="63"/>
      <c r="D1497" s="63"/>
    </row>
    <row r="1498" spans="1:4" ht="12.75">
      <c r="A1498" s="63"/>
      <c r="B1498" s="63"/>
      <c r="C1498" s="63"/>
      <c r="D1498" s="63"/>
    </row>
    <row r="1499" spans="1:4" ht="12.75">
      <c r="A1499" s="63"/>
      <c r="B1499" s="63"/>
      <c r="C1499" s="63"/>
      <c r="D1499" s="63"/>
    </row>
    <row r="1500" spans="1:4" ht="12.75">
      <c r="A1500" s="63"/>
      <c r="B1500" s="63"/>
      <c r="C1500" s="63"/>
      <c r="D1500" s="63"/>
    </row>
    <row r="1501" spans="1:4" ht="12.75">
      <c r="A1501" s="63"/>
      <c r="B1501" s="63"/>
      <c r="C1501" s="63"/>
      <c r="D1501" s="63"/>
    </row>
    <row r="1502" spans="1:4" ht="12.75">
      <c r="A1502" s="63"/>
      <c r="B1502" s="63"/>
      <c r="C1502" s="63"/>
      <c r="D1502" s="63"/>
    </row>
    <row r="1503" spans="1:4" ht="12.75">
      <c r="A1503" s="63"/>
      <c r="B1503" s="63"/>
      <c r="C1503" s="63"/>
      <c r="D1503" s="63"/>
    </row>
    <row r="1504" spans="1:4" ht="12.75">
      <c r="A1504" s="63"/>
      <c r="B1504" s="63"/>
      <c r="C1504" s="63"/>
      <c r="D1504" s="63"/>
    </row>
    <row r="1505" spans="1:4" ht="12.75">
      <c r="A1505" s="63"/>
      <c r="B1505" s="63"/>
      <c r="C1505" s="63"/>
      <c r="D1505" s="63"/>
    </row>
    <row r="1506" spans="1:4" ht="12.75">
      <c r="A1506" s="63"/>
      <c r="B1506" s="63"/>
      <c r="C1506" s="63"/>
      <c r="D1506" s="63"/>
    </row>
    <row r="1507" spans="1:4" ht="12.75">
      <c r="A1507" s="63"/>
      <c r="B1507" s="63"/>
      <c r="C1507" s="63"/>
      <c r="D1507" s="63"/>
    </row>
    <row r="1508" spans="1:4" ht="12.75">
      <c r="A1508" s="63"/>
      <c r="B1508" s="63"/>
      <c r="C1508" s="63"/>
      <c r="D1508" s="63"/>
    </row>
    <row r="1509" spans="1:4" ht="12.75">
      <c r="A1509" s="63"/>
      <c r="B1509" s="63"/>
      <c r="C1509" s="63"/>
      <c r="D1509" s="63"/>
    </row>
    <row r="1510" spans="1:4" ht="12.75">
      <c r="A1510" s="63"/>
      <c r="B1510" s="63"/>
      <c r="C1510" s="63"/>
      <c r="D1510" s="63"/>
    </row>
    <row r="1511" spans="1:4" ht="12.75">
      <c r="A1511" s="63"/>
      <c r="B1511" s="63"/>
      <c r="C1511" s="63"/>
      <c r="D1511" s="63"/>
    </row>
    <row r="1512" spans="1:4" ht="12.75">
      <c r="A1512" s="63"/>
      <c r="B1512" s="63"/>
      <c r="C1512" s="63"/>
      <c r="D1512" s="63"/>
    </row>
    <row r="1513" spans="1:4" ht="12.75">
      <c r="A1513" s="63"/>
      <c r="B1513" s="63"/>
      <c r="C1513" s="63"/>
      <c r="D1513" s="63"/>
    </row>
    <row r="1514" spans="1:4" ht="12.75">
      <c r="A1514" s="63"/>
      <c r="B1514" s="63"/>
      <c r="C1514" s="63"/>
      <c r="D1514" s="63"/>
    </row>
    <row r="1515" spans="1:4" ht="12.75">
      <c r="A1515" s="63"/>
      <c r="B1515" s="63"/>
      <c r="C1515" s="63"/>
      <c r="D1515" s="63"/>
    </row>
    <row r="1516" spans="1:4" ht="12.75">
      <c r="A1516" s="63"/>
      <c r="B1516" s="63"/>
      <c r="C1516" s="63"/>
      <c r="D1516" s="63"/>
    </row>
    <row r="1517" spans="1:4" ht="12.75">
      <c r="A1517" s="63"/>
      <c r="B1517" s="63"/>
      <c r="C1517" s="63"/>
      <c r="D1517" s="63"/>
    </row>
    <row r="1518" spans="1:4" ht="12.75">
      <c r="A1518" s="63"/>
      <c r="B1518" s="63"/>
      <c r="C1518" s="63"/>
      <c r="D1518" s="63"/>
    </row>
    <row r="1519" spans="1:4" ht="12.75">
      <c r="A1519" s="63"/>
      <c r="B1519" s="63"/>
      <c r="C1519" s="63"/>
      <c r="D1519" s="63"/>
    </row>
    <row r="1520" spans="1:4" ht="12.75">
      <c r="A1520" s="63"/>
      <c r="B1520" s="63"/>
      <c r="C1520" s="63"/>
      <c r="D1520" s="63"/>
    </row>
    <row r="1521" spans="1:4" ht="12.75">
      <c r="A1521" s="63"/>
      <c r="B1521" s="63"/>
      <c r="C1521" s="63"/>
      <c r="D1521" s="63"/>
    </row>
    <row r="1522" spans="1:4" ht="12.75">
      <c r="A1522" s="63"/>
      <c r="B1522" s="63"/>
      <c r="C1522" s="63"/>
      <c r="D1522" s="63"/>
    </row>
    <row r="1523" spans="1:4" ht="12.75">
      <c r="A1523" s="63"/>
      <c r="B1523" s="63"/>
      <c r="C1523" s="63"/>
      <c r="D1523" s="63"/>
    </row>
    <row r="1524" spans="1:4" ht="12.75">
      <c r="A1524" s="63"/>
      <c r="B1524" s="63"/>
      <c r="C1524" s="63"/>
      <c r="D1524" s="63"/>
    </row>
    <row r="1525" spans="1:4" ht="12.75">
      <c r="A1525" s="63"/>
      <c r="B1525" s="63"/>
      <c r="C1525" s="63"/>
      <c r="D1525" s="63"/>
    </row>
    <row r="1526" spans="1:4" ht="12.75">
      <c r="A1526" s="63"/>
      <c r="B1526" s="63"/>
      <c r="C1526" s="63"/>
      <c r="D1526" s="63"/>
    </row>
    <row r="1527" spans="1:4" ht="12.75">
      <c r="A1527" s="63"/>
      <c r="B1527" s="63"/>
      <c r="C1527" s="63"/>
      <c r="D1527" s="63"/>
    </row>
    <row r="1528" spans="1:4" ht="12.75">
      <c r="A1528" s="63"/>
      <c r="B1528" s="63"/>
      <c r="C1528" s="63"/>
      <c r="D1528" s="63"/>
    </row>
    <row r="1529" spans="1:4" ht="12.75">
      <c r="A1529" s="63"/>
      <c r="B1529" s="63"/>
      <c r="C1529" s="63"/>
      <c r="D1529" s="63"/>
    </row>
    <row r="1530" spans="1:4" ht="12.75">
      <c r="A1530" s="63"/>
      <c r="B1530" s="63"/>
      <c r="C1530" s="63"/>
      <c r="D1530" s="63"/>
    </row>
    <row r="1531" spans="1:4" ht="12.75">
      <c r="A1531" s="63"/>
      <c r="B1531" s="63"/>
      <c r="C1531" s="63"/>
      <c r="D1531" s="63"/>
    </row>
    <row r="1532" spans="1:4" ht="12.75">
      <c r="A1532" s="63"/>
      <c r="B1532" s="63"/>
      <c r="C1532" s="63"/>
      <c r="D1532" s="63"/>
    </row>
    <row r="1533" spans="1:4" ht="12.75">
      <c r="A1533" s="63"/>
      <c r="B1533" s="63"/>
      <c r="C1533" s="63"/>
      <c r="D1533" s="63"/>
    </row>
    <row r="1534" spans="1:4" ht="12.75">
      <c r="A1534" s="63"/>
      <c r="B1534" s="63"/>
      <c r="C1534" s="63"/>
      <c r="D1534" s="63"/>
    </row>
    <row r="1535" spans="1:4" ht="12.75">
      <c r="A1535" s="63"/>
      <c r="B1535" s="63"/>
      <c r="C1535" s="63"/>
      <c r="D1535" s="63"/>
    </row>
    <row r="1536" spans="1:4" ht="12.75">
      <c r="A1536" s="63"/>
      <c r="B1536" s="63"/>
      <c r="C1536" s="63"/>
      <c r="D1536" s="63"/>
    </row>
    <row r="1537" spans="1:4" ht="12.75">
      <c r="A1537" s="63"/>
      <c r="B1537" s="63"/>
      <c r="C1537" s="63"/>
      <c r="D1537" s="63"/>
    </row>
    <row r="1538" spans="1:4" ht="12.75">
      <c r="A1538" s="63"/>
      <c r="B1538" s="63"/>
      <c r="C1538" s="63"/>
      <c r="D1538" s="63"/>
    </row>
    <row r="1539" spans="1:4" ht="12.75">
      <c r="A1539" s="63"/>
      <c r="B1539" s="63"/>
      <c r="C1539" s="63"/>
      <c r="D1539" s="63"/>
    </row>
    <row r="1540" spans="1:4" ht="12.75">
      <c r="A1540" s="63"/>
      <c r="B1540" s="63"/>
      <c r="C1540" s="63"/>
      <c r="D1540" s="63"/>
    </row>
    <row r="1541" spans="1:4" ht="12.75">
      <c r="A1541" s="63"/>
      <c r="B1541" s="63"/>
      <c r="C1541" s="63"/>
      <c r="D1541" s="63"/>
    </row>
    <row r="1542" spans="1:4" ht="12.75">
      <c r="A1542" s="63"/>
      <c r="B1542" s="63"/>
      <c r="C1542" s="63"/>
      <c r="D1542" s="63"/>
    </row>
    <row r="1543" spans="1:4" ht="12.75">
      <c r="A1543" s="63"/>
      <c r="B1543" s="63"/>
      <c r="C1543" s="63"/>
      <c r="D1543" s="63"/>
    </row>
    <row r="1544" spans="1:4" ht="12.75">
      <c r="A1544" s="63"/>
      <c r="B1544" s="63"/>
      <c r="C1544" s="63"/>
      <c r="D1544" s="63"/>
    </row>
    <row r="1545" spans="1:4" ht="12.75">
      <c r="A1545" s="63"/>
      <c r="B1545" s="63"/>
      <c r="C1545" s="63"/>
      <c r="D1545" s="63"/>
    </row>
    <row r="1546" spans="1:4" ht="12.75">
      <c r="A1546" s="63"/>
      <c r="B1546" s="63"/>
      <c r="C1546" s="63"/>
      <c r="D1546" s="63"/>
    </row>
    <row r="1547" spans="1:4" ht="12.75">
      <c r="A1547" s="63"/>
      <c r="B1547" s="63"/>
      <c r="C1547" s="63"/>
      <c r="D1547" s="63"/>
    </row>
    <row r="1548" spans="1:4" ht="12.75">
      <c r="A1548" s="63"/>
      <c r="B1548" s="63"/>
      <c r="C1548" s="63"/>
      <c r="D1548" s="63"/>
    </row>
    <row r="1549" spans="1:4" ht="12.75">
      <c r="A1549" s="63"/>
      <c r="B1549" s="63"/>
      <c r="C1549" s="63"/>
      <c r="D1549" s="63"/>
    </row>
    <row r="1550" spans="1:4" ht="12.75">
      <c r="A1550" s="63"/>
      <c r="B1550" s="63"/>
      <c r="C1550" s="63"/>
      <c r="D1550" s="63"/>
    </row>
    <row r="1551" spans="1:4" ht="12.75">
      <c r="A1551" s="63"/>
      <c r="B1551" s="63"/>
      <c r="C1551" s="63"/>
      <c r="D1551" s="63"/>
    </row>
    <row r="1552" spans="1:4" ht="12.75">
      <c r="A1552" s="63"/>
      <c r="B1552" s="63"/>
      <c r="C1552" s="63"/>
      <c r="D1552" s="63"/>
    </row>
    <row r="1553" spans="1:4" ht="12.75">
      <c r="A1553" s="63"/>
      <c r="B1553" s="63"/>
      <c r="C1553" s="63"/>
      <c r="D1553" s="63"/>
    </row>
    <row r="1554" spans="1:4" ht="12.75">
      <c r="A1554" s="63"/>
      <c r="B1554" s="63"/>
      <c r="C1554" s="63"/>
      <c r="D1554" s="63"/>
    </row>
    <row r="1555" spans="1:4" ht="12.75">
      <c r="A1555" s="63"/>
      <c r="B1555" s="63"/>
      <c r="C1555" s="63"/>
      <c r="D1555" s="63"/>
    </row>
    <row r="1556" spans="1:4" ht="12.75">
      <c r="A1556" s="63"/>
      <c r="B1556" s="63"/>
      <c r="C1556" s="63"/>
      <c r="D1556" s="63"/>
    </row>
    <row r="1557" spans="1:4" ht="12.75">
      <c r="A1557" s="63"/>
      <c r="B1557" s="63"/>
      <c r="C1557" s="63"/>
      <c r="D1557" s="63"/>
    </row>
    <row r="1558" spans="1:4" ht="12.75">
      <c r="A1558" s="63"/>
      <c r="B1558" s="63"/>
      <c r="C1558" s="63"/>
      <c r="D1558" s="63"/>
    </row>
    <row r="1559" spans="1:4" ht="12.75">
      <c r="A1559" s="63"/>
      <c r="B1559" s="63"/>
      <c r="C1559" s="63"/>
      <c r="D1559" s="63"/>
    </row>
    <row r="1560" spans="1:4" ht="12.75">
      <c r="A1560" s="63"/>
      <c r="B1560" s="63"/>
      <c r="C1560" s="63"/>
      <c r="D1560" s="63"/>
    </row>
    <row r="1561" spans="1:4" ht="12.75">
      <c r="A1561" s="63"/>
      <c r="B1561" s="63"/>
      <c r="C1561" s="63"/>
      <c r="D1561" s="63"/>
    </row>
    <row r="1562" spans="1:4" ht="12.75">
      <c r="A1562" s="63"/>
      <c r="B1562" s="63"/>
      <c r="C1562" s="63"/>
      <c r="D1562" s="63"/>
    </row>
    <row r="1563" spans="1:4" ht="12.75">
      <c r="A1563" s="63"/>
      <c r="B1563" s="63"/>
      <c r="C1563" s="63"/>
      <c r="D1563" s="63"/>
    </row>
    <row r="1564" spans="1:4" ht="12.75">
      <c r="A1564" s="63"/>
      <c r="B1564" s="63"/>
      <c r="C1564" s="63"/>
      <c r="D1564" s="63"/>
    </row>
    <row r="1565" spans="1:4" ht="12.75">
      <c r="A1565" s="63"/>
      <c r="B1565" s="63"/>
      <c r="C1565" s="63"/>
      <c r="D1565" s="63"/>
    </row>
    <row r="1566" spans="1:4" ht="12.75">
      <c r="A1566" s="63"/>
      <c r="B1566" s="63"/>
      <c r="C1566" s="63"/>
      <c r="D1566" s="63"/>
    </row>
    <row r="1567" spans="1:4" ht="12.75">
      <c r="A1567" s="63"/>
      <c r="B1567" s="63"/>
      <c r="C1567" s="63"/>
      <c r="D1567" s="63"/>
    </row>
    <row r="1568" spans="1:4" ht="12.75">
      <c r="A1568" s="63"/>
      <c r="B1568" s="63"/>
      <c r="C1568" s="63"/>
      <c r="D1568" s="63"/>
    </row>
    <row r="1569" spans="1:4" ht="12.75">
      <c r="A1569" s="63"/>
      <c r="B1569" s="63"/>
      <c r="C1569" s="63"/>
      <c r="D1569" s="63"/>
    </row>
    <row r="1570" spans="1:4" ht="12.75">
      <c r="A1570" s="63"/>
      <c r="B1570" s="63"/>
      <c r="C1570" s="63"/>
      <c r="D1570" s="63"/>
    </row>
    <row r="1571" spans="1:4" ht="12.75">
      <c r="A1571" s="63"/>
      <c r="B1571" s="63"/>
      <c r="C1571" s="63"/>
      <c r="D1571" s="63"/>
    </row>
    <row r="1572" spans="1:4" ht="12.75">
      <c r="A1572" s="63"/>
      <c r="B1572" s="63"/>
      <c r="C1572" s="63"/>
      <c r="D1572" s="63"/>
    </row>
    <row r="1573" spans="1:4" ht="12.75">
      <c r="A1573" s="63"/>
      <c r="B1573" s="63"/>
      <c r="C1573" s="63"/>
      <c r="D1573" s="63"/>
    </row>
    <row r="1574" spans="1:4" ht="12.75">
      <c r="A1574" s="63"/>
      <c r="B1574" s="63"/>
      <c r="C1574" s="63"/>
      <c r="D1574" s="63"/>
    </row>
    <row r="1575" spans="1:4" ht="12.75">
      <c r="A1575" s="63"/>
      <c r="B1575" s="63"/>
      <c r="C1575" s="63"/>
      <c r="D1575" s="63"/>
    </row>
    <row r="1576" spans="1:4" ht="12.75">
      <c r="A1576" s="63"/>
      <c r="B1576" s="63"/>
      <c r="C1576" s="63"/>
      <c r="D1576" s="63"/>
    </row>
    <row r="1577" spans="1:4" ht="12.75">
      <c r="A1577" s="63"/>
      <c r="B1577" s="63"/>
      <c r="C1577" s="63"/>
      <c r="D1577" s="63"/>
    </row>
    <row r="1578" spans="1:4" ht="12.75">
      <c r="A1578" s="63"/>
      <c r="B1578" s="63"/>
      <c r="C1578" s="63"/>
      <c r="D1578" s="63"/>
    </row>
    <row r="1579" spans="1:4" ht="12.75">
      <c r="A1579" s="63"/>
      <c r="B1579" s="63"/>
      <c r="C1579" s="63"/>
      <c r="D1579" s="63"/>
    </row>
    <row r="1580" spans="1:4" ht="12.75">
      <c r="A1580" s="63"/>
      <c r="B1580" s="63"/>
      <c r="C1580" s="63"/>
      <c r="D1580" s="63"/>
    </row>
    <row r="1581" spans="1:4" ht="12.75">
      <c r="A1581" s="63"/>
      <c r="B1581" s="63"/>
      <c r="C1581" s="63"/>
      <c r="D1581" s="63"/>
    </row>
    <row r="1582" spans="1:4" ht="12.75">
      <c r="A1582" s="63"/>
      <c r="B1582" s="63"/>
      <c r="C1582" s="63"/>
      <c r="D1582" s="63"/>
    </row>
    <row r="1583" spans="1:4" ht="12.75">
      <c r="A1583" s="63"/>
      <c r="B1583" s="63"/>
      <c r="C1583" s="63"/>
      <c r="D1583" s="63"/>
    </row>
    <row r="1584" spans="1:4" ht="12.75">
      <c r="A1584" s="63"/>
      <c r="B1584" s="63"/>
      <c r="C1584" s="63"/>
      <c r="D1584" s="63"/>
    </row>
    <row r="1585" spans="1:4" ht="12.75">
      <c r="A1585" s="63"/>
      <c r="B1585" s="63"/>
      <c r="C1585" s="63"/>
      <c r="D1585" s="63"/>
    </row>
    <row r="1586" spans="1:4" ht="12.75">
      <c r="A1586" s="63"/>
      <c r="B1586" s="63"/>
      <c r="C1586" s="63"/>
      <c r="D1586" s="63"/>
    </row>
    <row r="1587" spans="1:4" ht="12.75">
      <c r="A1587" s="63"/>
      <c r="B1587" s="63"/>
      <c r="C1587" s="63"/>
      <c r="D1587" s="63"/>
    </row>
    <row r="1588" spans="1:4" ht="12.75">
      <c r="A1588" s="63"/>
      <c r="B1588" s="63"/>
      <c r="C1588" s="63"/>
      <c r="D1588" s="63"/>
    </row>
    <row r="1589" spans="1:4" ht="12.75">
      <c r="A1589" s="63"/>
      <c r="B1589" s="63"/>
      <c r="C1589" s="63"/>
      <c r="D1589" s="63"/>
    </row>
    <row r="1590" spans="1:4" ht="12.75">
      <c r="A1590" s="63"/>
      <c r="B1590" s="63"/>
      <c r="C1590" s="63"/>
      <c r="D1590" s="63"/>
    </row>
    <row r="1591" spans="1:4" ht="12.75">
      <c r="A1591" s="63"/>
      <c r="B1591" s="63"/>
      <c r="C1591" s="63"/>
      <c r="D1591" s="63"/>
    </row>
    <row r="1592" spans="1:4" ht="12.75">
      <c r="A1592" s="63"/>
      <c r="B1592" s="63"/>
      <c r="C1592" s="63"/>
      <c r="D1592" s="63"/>
    </row>
    <row r="1593" spans="1:4" ht="12.75">
      <c r="A1593" s="63"/>
      <c r="B1593" s="63"/>
      <c r="C1593" s="63"/>
      <c r="D1593" s="63"/>
    </row>
    <row r="1594" spans="1:4" ht="12.75">
      <c r="A1594" s="63"/>
      <c r="B1594" s="63"/>
      <c r="C1594" s="63"/>
      <c r="D1594" s="63"/>
    </row>
    <row r="1595" spans="1:4" ht="12.75">
      <c r="A1595" s="63"/>
      <c r="B1595" s="63"/>
      <c r="C1595" s="63"/>
      <c r="D1595" s="63"/>
    </row>
    <row r="1596" spans="1:4" ht="12.75">
      <c r="A1596" s="63"/>
      <c r="B1596" s="63"/>
      <c r="C1596" s="63"/>
      <c r="D1596" s="63"/>
    </row>
    <row r="1597" spans="1:4" ht="12.75">
      <c r="A1597" s="63"/>
      <c r="B1597" s="63"/>
      <c r="C1597" s="63"/>
      <c r="D1597" s="63"/>
    </row>
    <row r="1598" spans="1:4" ht="12.75">
      <c r="A1598" s="63"/>
      <c r="B1598" s="63"/>
      <c r="C1598" s="63"/>
      <c r="D1598" s="63"/>
    </row>
    <row r="1599" spans="1:4" ht="12.75">
      <c r="A1599" s="63"/>
      <c r="B1599" s="63"/>
      <c r="C1599" s="63"/>
      <c r="D1599" s="63"/>
    </row>
    <row r="1600" spans="1:4" ht="12.75">
      <c r="A1600" s="63"/>
      <c r="B1600" s="63"/>
      <c r="C1600" s="63"/>
      <c r="D1600" s="63"/>
    </row>
    <row r="1601" spans="1:4" ht="12.75">
      <c r="A1601" s="63"/>
      <c r="B1601" s="63"/>
      <c r="C1601" s="63"/>
      <c r="D1601" s="63"/>
    </row>
    <row r="1602" spans="1:4" ht="12.75">
      <c r="A1602" s="63"/>
      <c r="B1602" s="63"/>
      <c r="C1602" s="63"/>
      <c r="D1602" s="63"/>
    </row>
    <row r="1603" spans="1:4" ht="12.75">
      <c r="A1603" s="63"/>
      <c r="B1603" s="63"/>
      <c r="C1603" s="63"/>
      <c r="D1603" s="63"/>
    </row>
    <row r="1604" spans="1:4" ht="12.75">
      <c r="A1604" s="63"/>
      <c r="B1604" s="63"/>
      <c r="C1604" s="63"/>
      <c r="D1604" s="63"/>
    </row>
    <row r="1605" spans="1:4" ht="12.75">
      <c r="A1605" s="63"/>
      <c r="B1605" s="63"/>
      <c r="C1605" s="63"/>
      <c r="D1605" s="63"/>
    </row>
    <row r="1606" spans="1:4" ht="12.75">
      <c r="A1606" s="63"/>
      <c r="B1606" s="63"/>
      <c r="C1606" s="63"/>
      <c r="D1606" s="63"/>
    </row>
    <row r="1607" spans="1:4" ht="12.75">
      <c r="A1607" s="63"/>
      <c r="B1607" s="63"/>
      <c r="C1607" s="63"/>
      <c r="D1607" s="63"/>
    </row>
    <row r="1608" spans="1:4" ht="12.75">
      <c r="A1608" s="63"/>
      <c r="B1608" s="63"/>
      <c r="C1608" s="63"/>
      <c r="D1608" s="63"/>
    </row>
    <row r="1609" spans="1:4" ht="12.75">
      <c r="A1609" s="63"/>
      <c r="B1609" s="63"/>
      <c r="C1609" s="63"/>
      <c r="D1609" s="63"/>
    </row>
    <row r="1610" spans="1:4" ht="12.75">
      <c r="A1610" s="63"/>
      <c r="B1610" s="63"/>
      <c r="C1610" s="63"/>
      <c r="D1610" s="63"/>
    </row>
    <row r="1611" spans="1:4" ht="12.75">
      <c r="A1611" s="63"/>
      <c r="B1611" s="63"/>
      <c r="C1611" s="63"/>
      <c r="D1611" s="63"/>
    </row>
    <row r="1612" spans="1:4" ht="12.75">
      <c r="A1612" s="63"/>
      <c r="B1612" s="63"/>
      <c r="C1612" s="63"/>
      <c r="D1612" s="63"/>
    </row>
    <row r="1613" spans="1:4" ht="12.75">
      <c r="A1613" s="63"/>
      <c r="B1613" s="63"/>
      <c r="C1613" s="63"/>
      <c r="D1613" s="63"/>
    </row>
    <row r="1614" spans="1:4" ht="12.75">
      <c r="A1614" s="63"/>
      <c r="B1614" s="63"/>
      <c r="C1614" s="63"/>
      <c r="D1614" s="63"/>
    </row>
    <row r="1615" spans="1:4" ht="12.75">
      <c r="A1615" s="63"/>
      <c r="B1615" s="63"/>
      <c r="C1615" s="63"/>
      <c r="D1615" s="63"/>
    </row>
    <row r="1616" spans="1:4" ht="12.75">
      <c r="A1616" s="63"/>
      <c r="B1616" s="63"/>
      <c r="C1616" s="63"/>
      <c r="D1616" s="63"/>
    </row>
    <row r="1617" spans="1:4" ht="12.75">
      <c r="A1617" s="63"/>
      <c r="B1617" s="63"/>
      <c r="C1617" s="63"/>
      <c r="D1617" s="63"/>
    </row>
    <row r="1618" spans="1:4" ht="12.75">
      <c r="A1618" s="63"/>
      <c r="B1618" s="63"/>
      <c r="C1618" s="63"/>
      <c r="D1618" s="63"/>
    </row>
    <row r="1619" spans="1:4" ht="12.75">
      <c r="A1619" s="63"/>
      <c r="B1619" s="63"/>
      <c r="C1619" s="63"/>
      <c r="D1619" s="63"/>
    </row>
    <row r="1620" spans="1:4" ht="12.75">
      <c r="A1620" s="63"/>
      <c r="B1620" s="63"/>
      <c r="C1620" s="63"/>
      <c r="D1620" s="63"/>
    </row>
    <row r="1621" spans="1:4" ht="12.75">
      <c r="A1621" s="63"/>
      <c r="B1621" s="63"/>
      <c r="C1621" s="63"/>
      <c r="D1621" s="63"/>
    </row>
    <row r="1622" spans="1:4" ht="12.75">
      <c r="A1622" s="63"/>
      <c r="B1622" s="63"/>
      <c r="C1622" s="63"/>
      <c r="D1622" s="63"/>
    </row>
    <row r="1623" spans="1:4" ht="12.75">
      <c r="A1623" s="63"/>
      <c r="B1623" s="63"/>
      <c r="C1623" s="63"/>
      <c r="D1623" s="63"/>
    </row>
    <row r="1624" spans="1:4" ht="12.75">
      <c r="A1624" s="63"/>
      <c r="B1624" s="63"/>
      <c r="C1624" s="63"/>
      <c r="D1624" s="63"/>
    </row>
    <row r="1625" spans="1:4" ht="12.75">
      <c r="A1625" s="63"/>
      <c r="B1625" s="63"/>
      <c r="C1625" s="63"/>
      <c r="D1625" s="63"/>
    </row>
    <row r="1626" spans="1:4" ht="12.75">
      <c r="A1626" s="63"/>
      <c r="B1626" s="63"/>
      <c r="C1626" s="63"/>
      <c r="D1626" s="63"/>
    </row>
    <row r="1627" spans="1:4" ht="12.75">
      <c r="A1627" s="63"/>
      <c r="B1627" s="63"/>
      <c r="C1627" s="63"/>
      <c r="D1627" s="63"/>
    </row>
    <row r="1628" spans="1:4" ht="12.75">
      <c r="A1628" s="63"/>
      <c r="B1628" s="63"/>
      <c r="C1628" s="63"/>
      <c r="D1628" s="63"/>
    </row>
    <row r="1629" spans="1:4" ht="12.75">
      <c r="A1629" s="63"/>
      <c r="B1629" s="63"/>
      <c r="C1629" s="63"/>
      <c r="D1629" s="63"/>
    </row>
    <row r="1630" spans="1:4" ht="12.75">
      <c r="A1630" s="63"/>
      <c r="B1630" s="63"/>
      <c r="C1630" s="63"/>
      <c r="D1630" s="63"/>
    </row>
    <row r="1631" spans="1:4" ht="12.75">
      <c r="A1631" s="63"/>
      <c r="B1631" s="63"/>
      <c r="C1631" s="63"/>
      <c r="D1631" s="63"/>
    </row>
    <row r="1632" spans="1:4" ht="12.75">
      <c r="A1632" s="63"/>
      <c r="B1632" s="63"/>
      <c r="C1632" s="63"/>
      <c r="D1632" s="63"/>
    </row>
    <row r="1633" spans="1:4" ht="12.75">
      <c r="A1633" s="63"/>
      <c r="B1633" s="63"/>
      <c r="C1633" s="63"/>
      <c r="D1633" s="63"/>
    </row>
    <row r="1634" spans="1:4" ht="12.75">
      <c r="A1634" s="63"/>
      <c r="B1634" s="63"/>
      <c r="C1634" s="63"/>
      <c r="D1634" s="63"/>
    </row>
    <row r="1635" spans="1:4" ht="12.75">
      <c r="A1635" s="63"/>
      <c r="B1635" s="63"/>
      <c r="C1635" s="63"/>
      <c r="D1635" s="63"/>
    </row>
    <row r="1636" spans="1:4" ht="12.75">
      <c r="A1636" s="63"/>
      <c r="B1636" s="63"/>
      <c r="C1636" s="63"/>
      <c r="D1636" s="63"/>
    </row>
    <row r="1637" spans="1:4" ht="12.75">
      <c r="A1637" s="63"/>
      <c r="B1637" s="63"/>
      <c r="C1637" s="63"/>
      <c r="D1637" s="63"/>
    </row>
    <row r="1638" spans="1:4" ht="12.75">
      <c r="A1638" s="63"/>
      <c r="B1638" s="63"/>
      <c r="C1638" s="63"/>
      <c r="D1638" s="63"/>
    </row>
    <row r="1639" spans="1:4" ht="12.75">
      <c r="A1639" s="63"/>
      <c r="B1639" s="63"/>
      <c r="C1639" s="63"/>
      <c r="D1639" s="63"/>
    </row>
    <row r="1640" spans="1:4" ht="12.75">
      <c r="A1640" s="63"/>
      <c r="B1640" s="63"/>
      <c r="C1640" s="63"/>
      <c r="D1640" s="63"/>
    </row>
    <row r="1641" spans="1:4" ht="12.75">
      <c r="A1641" s="63"/>
      <c r="B1641" s="63"/>
      <c r="C1641" s="63"/>
      <c r="D1641" s="63"/>
    </row>
    <row r="1642" spans="1:4" ht="12.75">
      <c r="A1642" s="63"/>
      <c r="B1642" s="63"/>
      <c r="C1642" s="63"/>
      <c r="D1642" s="63"/>
    </row>
    <row r="1643" spans="1:4" ht="12.75">
      <c r="A1643" s="63"/>
      <c r="B1643" s="63"/>
      <c r="C1643" s="63"/>
      <c r="D1643" s="63"/>
    </row>
    <row r="1644" spans="1:4" ht="12.75">
      <c r="A1644" s="63"/>
      <c r="B1644" s="63"/>
      <c r="C1644" s="63"/>
      <c r="D1644" s="63"/>
    </row>
    <row r="1645" spans="1:4" ht="12.75">
      <c r="A1645" s="63"/>
      <c r="B1645" s="63"/>
      <c r="C1645" s="63"/>
      <c r="D1645" s="63"/>
    </row>
    <row r="1646" spans="1:4" ht="12.75">
      <c r="A1646" s="63"/>
      <c r="B1646" s="63"/>
      <c r="C1646" s="63"/>
      <c r="D1646" s="63"/>
    </row>
    <row r="1647" spans="1:4" ht="12.75">
      <c r="A1647" s="63"/>
      <c r="B1647" s="63"/>
      <c r="C1647" s="63"/>
      <c r="D1647" s="63"/>
    </row>
    <row r="1648" spans="1:4" ht="12.75">
      <c r="A1648" s="63"/>
      <c r="B1648" s="63"/>
      <c r="C1648" s="63"/>
      <c r="D1648" s="63"/>
    </row>
    <row r="1649" spans="1:4" ht="12.75">
      <c r="A1649" s="63"/>
      <c r="B1649" s="63"/>
      <c r="C1649" s="63"/>
      <c r="D1649" s="63"/>
    </row>
    <row r="1650" spans="1:4" ht="12.75">
      <c r="A1650" s="63"/>
      <c r="B1650" s="63"/>
      <c r="C1650" s="63"/>
      <c r="D1650" s="63"/>
    </row>
    <row r="1651" spans="1:4" ht="12.75">
      <c r="A1651" s="63"/>
      <c r="B1651" s="63"/>
      <c r="C1651" s="63"/>
      <c r="D1651" s="63"/>
    </row>
    <row r="1652" spans="1:4" ht="12.75">
      <c r="A1652" s="63"/>
      <c r="B1652" s="63"/>
      <c r="C1652" s="63"/>
      <c r="D1652" s="63"/>
    </row>
    <row r="1653" spans="1:4" ht="12.75">
      <c r="A1653" s="63"/>
      <c r="B1653" s="63"/>
      <c r="C1653" s="63"/>
      <c r="D1653" s="63"/>
    </row>
    <row r="1654" spans="1:4" ht="12.75">
      <c r="A1654" s="63"/>
      <c r="B1654" s="63"/>
      <c r="C1654" s="63"/>
      <c r="D1654" s="63"/>
    </row>
    <row r="1655" spans="1:4" ht="12.75">
      <c r="A1655" s="63"/>
      <c r="B1655" s="63"/>
      <c r="C1655" s="63"/>
      <c r="D1655" s="63"/>
    </row>
    <row r="1656" spans="1:4" ht="12.75">
      <c r="A1656" s="63"/>
      <c r="B1656" s="63"/>
      <c r="C1656" s="63"/>
      <c r="D1656" s="63"/>
    </row>
    <row r="1657" spans="1:4" ht="12.75">
      <c r="A1657" s="63"/>
      <c r="B1657" s="63"/>
      <c r="C1657" s="63"/>
      <c r="D1657" s="63"/>
    </row>
    <row r="1658" spans="1:4" ht="12.75">
      <c r="A1658" s="63"/>
      <c r="B1658" s="63"/>
      <c r="C1658" s="63"/>
      <c r="D1658" s="63"/>
    </row>
    <row r="1659" spans="1:4" ht="12.75">
      <c r="A1659" s="63"/>
      <c r="B1659" s="63"/>
      <c r="C1659" s="63"/>
      <c r="D1659" s="63"/>
    </row>
    <row r="1660" spans="1:4" ht="12.75">
      <c r="A1660" s="63"/>
      <c r="B1660" s="63"/>
      <c r="C1660" s="63"/>
      <c r="D1660" s="63"/>
    </row>
    <row r="1661" spans="1:4" ht="12.75">
      <c r="A1661" s="63"/>
      <c r="B1661" s="63"/>
      <c r="C1661" s="63"/>
      <c r="D1661" s="63"/>
    </row>
    <row r="1662" spans="1:4" ht="12.75">
      <c r="A1662" s="63"/>
      <c r="B1662" s="63"/>
      <c r="C1662" s="63"/>
      <c r="D1662" s="63"/>
    </row>
    <row r="1663" spans="1:4" ht="12.75">
      <c r="A1663" s="63"/>
      <c r="B1663" s="63"/>
      <c r="C1663" s="63"/>
      <c r="D1663" s="63"/>
    </row>
    <row r="1664" spans="1:4" ht="12.75">
      <c r="A1664" s="63"/>
      <c r="B1664" s="63"/>
      <c r="C1664" s="63"/>
      <c r="D1664" s="63"/>
    </row>
    <row r="1665" spans="1:4" ht="12.75">
      <c r="A1665" s="63"/>
      <c r="B1665" s="63"/>
      <c r="C1665" s="63"/>
      <c r="D1665" s="63"/>
    </row>
    <row r="1666" spans="1:4" ht="12.75">
      <c r="A1666" s="63"/>
      <c r="B1666" s="63"/>
      <c r="C1666" s="63"/>
      <c r="D1666" s="63"/>
    </row>
    <row r="1667" spans="1:4" ht="12.75">
      <c r="A1667" s="63"/>
      <c r="B1667" s="63"/>
      <c r="C1667" s="63"/>
      <c r="D1667" s="63"/>
    </row>
    <row r="1668" spans="1:4" ht="12.75">
      <c r="A1668" s="63"/>
      <c r="B1668" s="63"/>
      <c r="C1668" s="63"/>
      <c r="D1668" s="63"/>
    </row>
    <row r="1669" spans="1:4" ht="12.75">
      <c r="A1669" s="63"/>
      <c r="B1669" s="63"/>
      <c r="C1669" s="63"/>
      <c r="D1669" s="63"/>
    </row>
    <row r="1670" spans="1:4" ht="12.75">
      <c r="A1670" s="63"/>
      <c r="B1670" s="63"/>
      <c r="C1670" s="63"/>
      <c r="D1670" s="63"/>
    </row>
    <row r="1671" spans="1:4" ht="12.75">
      <c r="A1671" s="63"/>
      <c r="B1671" s="63"/>
      <c r="C1671" s="63"/>
      <c r="D1671" s="63"/>
    </row>
    <row r="1672" spans="1:4" ht="12.75">
      <c r="A1672" s="63"/>
      <c r="B1672" s="63"/>
      <c r="C1672" s="63"/>
      <c r="D1672" s="63"/>
    </row>
    <row r="1673" spans="1:4" ht="12.75">
      <c r="A1673" s="63"/>
      <c r="B1673" s="63"/>
      <c r="C1673" s="63"/>
      <c r="D1673" s="63"/>
    </row>
    <row r="1674" spans="1:4" ht="12.75">
      <c r="A1674" s="63"/>
      <c r="B1674" s="63"/>
      <c r="C1674" s="63"/>
      <c r="D1674" s="63"/>
    </row>
    <row r="1675" spans="1:4" ht="12.75">
      <c r="A1675" s="63"/>
      <c r="B1675" s="63"/>
      <c r="C1675" s="63"/>
      <c r="D1675" s="63"/>
    </row>
    <row r="1676" spans="1:4" ht="12.75">
      <c r="A1676" s="63"/>
      <c r="B1676" s="63"/>
      <c r="C1676" s="63"/>
      <c r="D1676" s="63"/>
    </row>
    <row r="1677" spans="1:4" ht="12.75">
      <c r="A1677" s="63"/>
      <c r="B1677" s="63"/>
      <c r="C1677" s="63"/>
      <c r="D1677" s="63"/>
    </row>
    <row r="1678" spans="1:4" ht="12.75">
      <c r="A1678" s="63"/>
      <c r="B1678" s="63"/>
      <c r="C1678" s="63"/>
      <c r="D1678" s="63"/>
    </row>
    <row r="1679" spans="1:4" ht="12.75">
      <c r="A1679" s="63"/>
      <c r="B1679" s="63"/>
      <c r="C1679" s="63"/>
      <c r="D1679" s="63"/>
    </row>
    <row r="1680" spans="1:4" ht="12.75">
      <c r="A1680" s="63"/>
      <c r="B1680" s="63"/>
      <c r="C1680" s="63"/>
      <c r="D1680" s="63"/>
    </row>
    <row r="1681" spans="1:4" ht="12.75">
      <c r="A1681" s="63"/>
      <c r="B1681" s="63"/>
      <c r="C1681" s="63"/>
      <c r="D1681" s="63"/>
    </row>
    <row r="1682" spans="1:4" ht="12.75">
      <c r="A1682" s="63"/>
      <c r="B1682" s="63"/>
      <c r="C1682" s="63"/>
      <c r="D1682" s="63"/>
    </row>
    <row r="1683" spans="1:4" ht="12.75">
      <c r="A1683" s="63"/>
      <c r="B1683" s="63"/>
      <c r="C1683" s="63"/>
      <c r="D1683" s="63"/>
    </row>
    <row r="1684" spans="1:4" ht="12.75">
      <c r="A1684" s="63"/>
      <c r="B1684" s="63"/>
      <c r="C1684" s="63"/>
      <c r="D1684" s="63"/>
    </row>
    <row r="1685" spans="1:4" ht="12.75">
      <c r="A1685" s="63"/>
      <c r="B1685" s="63"/>
      <c r="C1685" s="63"/>
      <c r="D1685" s="63"/>
    </row>
    <row r="1686" spans="1:4" ht="12.75">
      <c r="A1686" s="63"/>
      <c r="B1686" s="63"/>
      <c r="C1686" s="63"/>
      <c r="D1686" s="63"/>
    </row>
    <row r="1687" spans="1:4" ht="12.75">
      <c r="A1687" s="63"/>
      <c r="B1687" s="63"/>
      <c r="C1687" s="63"/>
      <c r="D1687" s="63"/>
    </row>
    <row r="1688" spans="1:4" ht="12.75">
      <c r="A1688" s="63"/>
      <c r="B1688" s="63"/>
      <c r="C1688" s="63"/>
      <c r="D1688" s="63"/>
    </row>
    <row r="1689" spans="1:4" ht="12.75">
      <c r="A1689" s="63"/>
      <c r="B1689" s="63"/>
      <c r="C1689" s="63"/>
      <c r="D1689" s="63"/>
    </row>
    <row r="1690" spans="1:4" ht="12.75">
      <c r="A1690" s="63"/>
      <c r="B1690" s="63"/>
      <c r="C1690" s="63"/>
      <c r="D1690" s="63"/>
    </row>
    <row r="1691" spans="1:4" ht="12.75">
      <c r="A1691" s="63"/>
      <c r="B1691" s="63"/>
      <c r="C1691" s="63"/>
      <c r="D1691" s="63"/>
    </row>
    <row r="1692" spans="1:4" ht="12.75">
      <c r="A1692" s="63"/>
      <c r="B1692" s="63"/>
      <c r="C1692" s="63"/>
      <c r="D1692" s="63"/>
    </row>
    <row r="1693" spans="1:4" ht="12.75">
      <c r="A1693" s="63"/>
      <c r="B1693" s="63"/>
      <c r="C1693" s="63"/>
      <c r="D1693" s="63"/>
    </row>
    <row r="1694" spans="1:4" ht="12.75">
      <c r="A1694" s="63"/>
      <c r="B1694" s="63"/>
      <c r="C1694" s="63"/>
      <c r="D1694" s="63"/>
    </row>
    <row r="1695" spans="1:4" ht="12.75">
      <c r="A1695" s="63"/>
      <c r="B1695" s="63"/>
      <c r="C1695" s="63"/>
      <c r="D1695" s="63"/>
    </row>
    <row r="1696" spans="1:4" ht="12.75">
      <c r="A1696" s="63"/>
      <c r="B1696" s="63"/>
      <c r="C1696" s="63"/>
      <c r="D1696" s="63"/>
    </row>
    <row r="1697" spans="1:4" ht="12.75">
      <c r="A1697" s="63"/>
      <c r="B1697" s="63"/>
      <c r="C1697" s="63"/>
      <c r="D1697" s="63"/>
    </row>
    <row r="1698" spans="1:4" ht="12.75">
      <c r="A1698" s="63"/>
      <c r="B1698" s="63"/>
      <c r="C1698" s="63"/>
      <c r="D1698" s="63"/>
    </row>
    <row r="1699" spans="1:4" ht="12.75">
      <c r="A1699" s="63"/>
      <c r="B1699" s="63"/>
      <c r="C1699" s="63"/>
      <c r="D1699" s="63"/>
    </row>
    <row r="1700" spans="1:4" ht="12.75">
      <c r="A1700" s="63"/>
      <c r="B1700" s="63"/>
      <c r="C1700" s="63"/>
      <c r="D1700" s="63"/>
    </row>
    <row r="1701" spans="1:4" ht="12.75">
      <c r="A1701" s="63"/>
      <c r="B1701" s="63"/>
      <c r="C1701" s="63"/>
      <c r="D1701" s="63"/>
    </row>
    <row r="1702" spans="1:4" ht="12.75">
      <c r="A1702" s="63"/>
      <c r="B1702" s="63"/>
      <c r="C1702" s="63"/>
      <c r="D1702" s="63"/>
    </row>
    <row r="1703" spans="1:4" ht="12.75">
      <c r="A1703" s="63"/>
      <c r="B1703" s="63"/>
      <c r="C1703" s="63"/>
      <c r="D1703" s="63"/>
    </row>
    <row r="1704" spans="1:4" ht="12.75">
      <c r="A1704" s="63"/>
      <c r="B1704" s="63"/>
      <c r="C1704" s="63"/>
      <c r="D1704" s="63"/>
    </row>
    <row r="1705" spans="1:4" ht="12.75">
      <c r="A1705" s="63"/>
      <c r="B1705" s="63"/>
      <c r="C1705" s="63"/>
      <c r="D1705" s="63"/>
    </row>
    <row r="1706" spans="1:4" ht="12.75">
      <c r="A1706" s="63"/>
      <c r="B1706" s="63"/>
      <c r="C1706" s="63"/>
      <c r="D1706" s="63"/>
    </row>
    <row r="1707" spans="1:4" ht="12.75">
      <c r="A1707" s="63"/>
      <c r="B1707" s="63"/>
      <c r="C1707" s="63"/>
      <c r="D1707" s="63"/>
    </row>
    <row r="1708" spans="1:4" ht="12.75">
      <c r="A1708" s="63"/>
      <c r="B1708" s="63"/>
      <c r="C1708" s="63"/>
      <c r="D1708" s="63"/>
    </row>
    <row r="1709" spans="1:4" ht="12.75">
      <c r="A1709" s="63"/>
      <c r="B1709" s="63"/>
      <c r="C1709" s="63"/>
      <c r="D1709" s="63"/>
    </row>
    <row r="1710" spans="1:4" ht="12.75">
      <c r="A1710" s="63"/>
      <c r="B1710" s="63"/>
      <c r="C1710" s="63"/>
      <c r="D1710" s="63"/>
    </row>
    <row r="1711" spans="1:4" ht="12.75">
      <c r="A1711" s="63"/>
      <c r="B1711" s="63"/>
      <c r="C1711" s="63"/>
      <c r="D1711" s="63"/>
    </row>
    <row r="1712" spans="1:4" ht="12.75">
      <c r="A1712" s="63"/>
      <c r="B1712" s="63"/>
      <c r="C1712" s="63"/>
      <c r="D1712" s="63"/>
    </row>
    <row r="1713" spans="1:4" ht="12.75">
      <c r="A1713" s="63"/>
      <c r="B1713" s="63"/>
      <c r="C1713" s="63"/>
      <c r="D1713" s="63"/>
    </row>
    <row r="1714" spans="1:4" ht="12.75">
      <c r="A1714" s="63"/>
      <c r="B1714" s="63"/>
      <c r="C1714" s="63"/>
      <c r="D1714" s="63"/>
    </row>
    <row r="1715" spans="1:4" ht="12.75">
      <c r="A1715" s="63"/>
      <c r="B1715" s="63"/>
      <c r="C1715" s="63"/>
      <c r="D1715" s="63"/>
    </row>
    <row r="1716" spans="1:4" ht="12.75">
      <c r="A1716" s="63"/>
      <c r="B1716" s="63"/>
      <c r="C1716" s="63"/>
      <c r="D1716" s="63"/>
    </row>
    <row r="1717" spans="1:4" ht="12.75">
      <c r="A1717" s="63"/>
      <c r="B1717" s="63"/>
      <c r="C1717" s="63"/>
      <c r="D1717" s="63"/>
    </row>
    <row r="1718" spans="1:4" ht="12.75">
      <c r="A1718" s="63"/>
      <c r="B1718" s="63"/>
      <c r="C1718" s="63"/>
      <c r="D1718" s="63"/>
    </row>
    <row r="1719" spans="1:4" ht="12.75">
      <c r="A1719" s="63"/>
      <c r="B1719" s="63"/>
      <c r="C1719" s="63"/>
      <c r="D1719" s="63"/>
    </row>
    <row r="1720" spans="1:4" ht="12.75">
      <c r="A1720" s="63"/>
      <c r="B1720" s="63"/>
      <c r="C1720" s="63"/>
      <c r="D1720" s="63"/>
    </row>
    <row r="1721" spans="1:4" ht="12.75">
      <c r="A1721" s="63"/>
      <c r="B1721" s="63"/>
      <c r="C1721" s="63"/>
      <c r="D1721" s="63"/>
    </row>
    <row r="1722" spans="1:4" ht="12.75">
      <c r="A1722" s="63"/>
      <c r="B1722" s="63"/>
      <c r="C1722" s="63"/>
      <c r="D1722" s="63"/>
    </row>
    <row r="1723" spans="1:4" ht="12.75">
      <c r="A1723" s="63"/>
      <c r="B1723" s="63"/>
      <c r="C1723" s="63"/>
      <c r="D1723" s="63"/>
    </row>
    <row r="1724" spans="1:4" ht="12.75">
      <c r="A1724" s="63"/>
      <c r="B1724" s="63"/>
      <c r="C1724" s="63"/>
      <c r="D1724" s="63"/>
    </row>
    <row r="1725" spans="1:4" ht="12.75">
      <c r="A1725" s="63"/>
      <c r="B1725" s="63"/>
      <c r="C1725" s="63"/>
      <c r="D1725" s="63"/>
    </row>
    <row r="1726" spans="1:4" ht="12.75">
      <c r="A1726" s="63"/>
      <c r="B1726" s="63"/>
      <c r="C1726" s="63"/>
      <c r="D1726" s="63"/>
    </row>
    <row r="1727" spans="1:4" ht="12.75">
      <c r="A1727" s="63"/>
      <c r="B1727" s="63"/>
      <c r="C1727" s="63"/>
      <c r="D1727" s="63"/>
    </row>
    <row r="1728" spans="1:4" ht="12.75">
      <c r="A1728" s="63"/>
      <c r="B1728" s="63"/>
      <c r="C1728" s="63"/>
      <c r="D1728" s="63"/>
    </row>
    <row r="1729" spans="1:4" ht="12.75">
      <c r="A1729" s="63"/>
      <c r="B1729" s="63"/>
      <c r="C1729" s="63"/>
      <c r="D1729" s="63"/>
    </row>
    <row r="1730" spans="1:4" ht="12.75">
      <c r="A1730" s="63"/>
      <c r="B1730" s="63"/>
      <c r="C1730" s="63"/>
      <c r="D1730" s="63"/>
    </row>
    <row r="1731" spans="1:4" ht="12.75">
      <c r="A1731" s="63"/>
      <c r="B1731" s="63"/>
      <c r="C1731" s="63"/>
      <c r="D1731" s="63"/>
    </row>
    <row r="1732" spans="1:4" ht="12.75">
      <c r="A1732" s="63"/>
      <c r="B1732" s="63"/>
      <c r="C1732" s="63"/>
      <c r="D1732" s="63"/>
    </row>
    <row r="1733" spans="1:4" ht="12.75">
      <c r="A1733" s="63"/>
      <c r="B1733" s="63"/>
      <c r="C1733" s="63"/>
      <c r="D1733" s="63"/>
    </row>
    <row r="1734" spans="1:4" ht="12.75">
      <c r="A1734" s="63"/>
      <c r="B1734" s="63"/>
      <c r="C1734" s="63"/>
      <c r="D1734" s="63"/>
    </row>
    <row r="1735" spans="1:4" ht="12.75">
      <c r="A1735" s="63"/>
      <c r="B1735" s="63"/>
      <c r="C1735" s="63"/>
      <c r="D1735" s="63"/>
    </row>
    <row r="1736" spans="1:4" ht="12.75">
      <c r="A1736" s="63"/>
      <c r="B1736" s="63"/>
      <c r="C1736" s="63"/>
      <c r="D1736" s="63"/>
    </row>
    <row r="1737" spans="1:4" ht="12.75">
      <c r="A1737" s="63"/>
      <c r="B1737" s="63"/>
      <c r="C1737" s="63"/>
      <c r="D1737" s="63"/>
    </row>
    <row r="1738" spans="1:4" ht="12.75">
      <c r="A1738" s="63"/>
      <c r="B1738" s="63"/>
      <c r="C1738" s="63"/>
      <c r="D1738" s="63"/>
    </row>
    <row r="1739" spans="1:4" ht="12.75">
      <c r="A1739" s="63"/>
      <c r="B1739" s="63"/>
      <c r="C1739" s="63"/>
      <c r="D1739" s="63"/>
    </row>
    <row r="1740" spans="1:4" ht="12.75">
      <c r="A1740" s="63"/>
      <c r="B1740" s="63"/>
      <c r="C1740" s="63"/>
      <c r="D1740" s="63"/>
    </row>
    <row r="1741" spans="1:4" ht="12.75">
      <c r="A1741" s="63"/>
      <c r="B1741" s="63"/>
      <c r="C1741" s="63"/>
      <c r="D1741" s="63"/>
    </row>
    <row r="1742" spans="1:4" ht="12.75">
      <c r="A1742" s="63"/>
      <c r="B1742" s="63"/>
      <c r="C1742" s="63"/>
      <c r="D1742" s="63"/>
    </row>
    <row r="1743" spans="1:4" ht="12.75">
      <c r="A1743" s="63"/>
      <c r="B1743" s="63"/>
      <c r="C1743" s="63"/>
      <c r="D1743" s="63"/>
    </row>
    <row r="1744" spans="1:4" ht="12.75">
      <c r="A1744" s="63"/>
      <c r="B1744" s="63"/>
      <c r="C1744" s="63"/>
      <c r="D1744" s="63"/>
    </row>
    <row r="1745" spans="1:4" ht="12.75">
      <c r="A1745" s="63"/>
      <c r="B1745" s="63"/>
      <c r="C1745" s="63"/>
      <c r="D1745" s="63"/>
    </row>
    <row r="1746" spans="1:4" ht="12.75">
      <c r="A1746" s="63"/>
      <c r="B1746" s="63"/>
      <c r="C1746" s="63"/>
      <c r="D1746" s="63"/>
    </row>
    <row r="1747" spans="1:4" ht="12.75">
      <c r="A1747" s="63"/>
      <c r="B1747" s="63"/>
      <c r="C1747" s="63"/>
      <c r="D1747" s="63"/>
    </row>
    <row r="1748" spans="1:4" ht="12.75">
      <c r="A1748" s="63"/>
      <c r="B1748" s="63"/>
      <c r="C1748" s="63"/>
      <c r="D1748" s="63"/>
    </row>
    <row r="1749" spans="1:4" ht="12.75">
      <c r="A1749" s="63"/>
      <c r="B1749" s="63"/>
      <c r="C1749" s="63"/>
      <c r="D1749" s="63"/>
    </row>
    <row r="1750" spans="1:4" ht="12.75">
      <c r="A1750" s="63"/>
      <c r="B1750" s="63"/>
      <c r="C1750" s="63"/>
      <c r="D1750" s="63"/>
    </row>
    <row r="1751" spans="1:4" ht="12.75">
      <c r="A1751" s="63"/>
      <c r="B1751" s="63"/>
      <c r="C1751" s="63"/>
      <c r="D1751" s="63"/>
    </row>
    <row r="1752" spans="1:4" ht="12.75">
      <c r="A1752" s="63"/>
      <c r="B1752" s="63"/>
      <c r="C1752" s="63"/>
      <c r="D1752" s="63"/>
    </row>
    <row r="1753" spans="1:4" ht="12.75">
      <c r="A1753" s="63"/>
      <c r="B1753" s="63"/>
      <c r="C1753" s="63"/>
      <c r="D1753" s="63"/>
    </row>
    <row r="1754" spans="1:4" ht="12.75">
      <c r="A1754" s="63"/>
      <c r="B1754" s="63"/>
      <c r="C1754" s="63"/>
      <c r="D1754" s="63"/>
    </row>
    <row r="1755" spans="1:4" ht="12.75">
      <c r="A1755" s="63"/>
      <c r="B1755" s="63"/>
      <c r="C1755" s="63"/>
      <c r="D1755" s="63"/>
    </row>
    <row r="1756" spans="1:4" ht="12.75">
      <c r="A1756" s="63"/>
      <c r="B1756" s="63"/>
      <c r="C1756" s="63"/>
      <c r="D1756" s="63"/>
    </row>
    <row r="1757" spans="1:4" ht="12.75">
      <c r="A1757" s="63"/>
      <c r="B1757" s="63"/>
      <c r="C1757" s="63"/>
      <c r="D1757" s="63"/>
    </row>
    <row r="1758" spans="1:4" ht="12.75">
      <c r="A1758" s="63"/>
      <c r="B1758" s="63"/>
      <c r="C1758" s="63"/>
      <c r="D1758" s="63"/>
    </row>
    <row r="1759" spans="1:4" ht="12.75">
      <c r="A1759" s="63"/>
      <c r="B1759" s="63"/>
      <c r="C1759" s="63"/>
      <c r="D1759" s="63"/>
    </row>
    <row r="1760" spans="1:4" ht="12.75">
      <c r="A1760" s="63"/>
      <c r="B1760" s="63"/>
      <c r="C1760" s="63"/>
      <c r="D1760" s="63"/>
    </row>
    <row r="1761" spans="1:4" ht="12.75">
      <c r="A1761" s="63"/>
      <c r="B1761" s="63"/>
      <c r="C1761" s="63"/>
      <c r="D1761" s="63"/>
    </row>
    <row r="1762" spans="1:4" ht="12.75">
      <c r="A1762" s="63"/>
      <c r="B1762" s="63"/>
      <c r="C1762" s="63"/>
      <c r="D1762" s="63"/>
    </row>
    <row r="1763" spans="1:4" ht="12.75">
      <c r="A1763" s="63"/>
      <c r="B1763" s="63"/>
      <c r="C1763" s="63"/>
      <c r="D1763" s="63"/>
    </row>
    <row r="1764" spans="1:4" ht="12.75">
      <c r="A1764" s="63"/>
      <c r="B1764" s="63"/>
      <c r="C1764" s="63"/>
      <c r="D1764" s="63"/>
    </row>
    <row r="1765" spans="1:4" ht="12.75">
      <c r="A1765" s="63"/>
      <c r="B1765" s="63"/>
      <c r="C1765" s="63"/>
      <c r="D1765" s="63"/>
    </row>
    <row r="1766" spans="1:4" ht="12.75">
      <c r="A1766" s="63"/>
      <c r="B1766" s="63"/>
      <c r="C1766" s="63"/>
      <c r="D1766" s="63"/>
    </row>
    <row r="1767" spans="1:4" ht="12.75">
      <c r="A1767" s="63"/>
      <c r="B1767" s="63"/>
      <c r="C1767" s="63"/>
      <c r="D1767" s="63"/>
    </row>
    <row r="1768" spans="1:4" ht="12.75">
      <c r="A1768" s="63"/>
      <c r="B1768" s="63"/>
      <c r="C1768" s="63"/>
      <c r="D1768" s="63"/>
    </row>
    <row r="1769" spans="1:4" ht="12.75">
      <c r="A1769" s="63"/>
      <c r="B1769" s="63"/>
      <c r="C1769" s="63"/>
      <c r="D1769" s="63"/>
    </row>
    <row r="1770" spans="1:4" ht="12.75">
      <c r="A1770" s="63"/>
      <c r="B1770" s="63"/>
      <c r="C1770" s="63"/>
      <c r="D1770" s="63"/>
    </row>
    <row r="1771" spans="1:4" ht="12.75">
      <c r="A1771" s="63"/>
      <c r="B1771" s="63"/>
      <c r="C1771" s="63"/>
      <c r="D1771" s="63"/>
    </row>
    <row r="1772" spans="1:4" ht="12.75">
      <c r="A1772" s="63"/>
      <c r="B1772" s="63"/>
      <c r="C1772" s="63"/>
      <c r="D1772" s="63"/>
    </row>
    <row r="1773" spans="1:4" ht="12.75">
      <c r="A1773" s="63"/>
      <c r="B1773" s="63"/>
      <c r="C1773" s="63"/>
      <c r="D1773" s="63"/>
    </row>
    <row r="1774" spans="1:4" ht="12.75">
      <c r="A1774" s="63"/>
      <c r="B1774" s="63"/>
      <c r="C1774" s="63"/>
      <c r="D1774" s="63"/>
    </row>
    <row r="1775" spans="1:4" ht="12.75">
      <c r="A1775" s="63"/>
      <c r="B1775" s="63"/>
      <c r="C1775" s="63"/>
      <c r="D1775" s="63"/>
    </row>
    <row r="1776" spans="1:4" ht="12.75">
      <c r="A1776" s="63"/>
      <c r="B1776" s="63"/>
      <c r="C1776" s="63"/>
      <c r="D1776" s="63"/>
    </row>
    <row r="1777" spans="1:4" ht="12.75">
      <c r="A1777" s="63"/>
      <c r="B1777" s="63"/>
      <c r="C1777" s="63"/>
      <c r="D1777" s="63"/>
    </row>
    <row r="1778" spans="1:4" ht="12.75">
      <c r="A1778" s="63"/>
      <c r="B1778" s="63"/>
      <c r="C1778" s="63"/>
      <c r="D1778" s="63"/>
    </row>
    <row r="1779" spans="1:4" ht="12.75">
      <c r="A1779" s="63"/>
      <c r="B1779" s="63"/>
      <c r="C1779" s="63"/>
      <c r="D1779" s="63"/>
    </row>
    <row r="1780" spans="1:4" ht="12.75">
      <c r="A1780" s="63"/>
      <c r="B1780" s="63"/>
      <c r="C1780" s="63"/>
      <c r="D1780" s="63"/>
    </row>
    <row r="1781" spans="1:4" ht="12.75">
      <c r="A1781" s="63"/>
      <c r="B1781" s="63"/>
      <c r="C1781" s="63"/>
      <c r="D1781" s="63"/>
    </row>
    <row r="1782" spans="1:4" ht="12.75">
      <c r="A1782" s="63"/>
      <c r="B1782" s="63"/>
      <c r="C1782" s="63"/>
      <c r="D1782" s="63"/>
    </row>
    <row r="1783" spans="1:4" ht="12.75">
      <c r="A1783" s="63"/>
      <c r="B1783" s="63"/>
      <c r="C1783" s="63"/>
      <c r="D1783" s="63"/>
    </row>
    <row r="1784" spans="1:4" ht="12.75">
      <c r="A1784" s="63"/>
      <c r="B1784" s="63"/>
      <c r="C1784" s="63"/>
      <c r="D1784" s="63"/>
    </row>
    <row r="1785" spans="1:4" ht="12.75">
      <c r="A1785" s="63"/>
      <c r="B1785" s="63"/>
      <c r="C1785" s="63"/>
      <c r="D1785" s="63"/>
    </row>
    <row r="1786" spans="1:4" ht="12.75">
      <c r="A1786" s="63"/>
      <c r="B1786" s="63"/>
      <c r="C1786" s="63"/>
      <c r="D1786" s="63"/>
    </row>
    <row r="1787" spans="1:4" ht="12.75">
      <c r="A1787" s="63"/>
      <c r="B1787" s="63"/>
      <c r="C1787" s="63"/>
      <c r="D1787" s="63"/>
    </row>
    <row r="1788" spans="1:4" ht="12.75">
      <c r="A1788" s="63"/>
      <c r="B1788" s="63"/>
      <c r="C1788" s="63"/>
      <c r="D1788" s="63"/>
    </row>
    <row r="1789" spans="1:4" ht="12.75">
      <c r="A1789" s="63"/>
      <c r="B1789" s="63"/>
      <c r="C1789" s="63"/>
      <c r="D1789" s="63"/>
    </row>
    <row r="1790" spans="1:4" ht="12.75">
      <c r="A1790" s="63"/>
      <c r="B1790" s="63"/>
      <c r="C1790" s="63"/>
      <c r="D1790" s="63"/>
    </row>
    <row r="1791" spans="1:4" ht="12.75">
      <c r="A1791" s="63"/>
      <c r="B1791" s="63"/>
      <c r="C1791" s="63"/>
      <c r="D1791" s="63"/>
    </row>
    <row r="1792" spans="1:4" ht="12.75">
      <c r="A1792" s="63"/>
      <c r="B1792" s="63"/>
      <c r="C1792" s="63"/>
      <c r="D1792" s="63"/>
    </row>
    <row r="1793" spans="1:4" ht="12.75">
      <c r="A1793" s="63"/>
      <c r="B1793" s="63"/>
      <c r="C1793" s="63"/>
      <c r="D1793" s="63"/>
    </row>
    <row r="1794" spans="1:4" ht="12.75">
      <c r="A1794" s="63"/>
      <c r="B1794" s="63"/>
      <c r="C1794" s="63"/>
      <c r="D1794" s="63"/>
    </row>
    <row r="1795" spans="1:4" ht="12.75">
      <c r="A1795" s="63"/>
      <c r="B1795" s="63"/>
      <c r="C1795" s="63"/>
      <c r="D1795" s="63"/>
    </row>
    <row r="1796" spans="1:4" ht="12.75">
      <c r="A1796" s="63"/>
      <c r="B1796" s="63"/>
      <c r="C1796" s="63"/>
      <c r="D1796" s="63"/>
    </row>
    <row r="1797" spans="1:4" ht="12.75">
      <c r="A1797" s="63"/>
      <c r="B1797" s="63"/>
      <c r="C1797" s="63"/>
      <c r="D1797" s="63"/>
    </row>
    <row r="1798" spans="1:4" ht="12.75">
      <c r="A1798" s="63"/>
      <c r="B1798" s="63"/>
      <c r="C1798" s="63"/>
      <c r="D1798" s="63"/>
    </row>
    <row r="1799" spans="1:4" ht="12.75">
      <c r="A1799" s="63"/>
      <c r="B1799" s="63"/>
      <c r="C1799" s="63"/>
      <c r="D1799" s="63"/>
    </row>
    <row r="1800" spans="1:4" ht="12.75">
      <c r="A1800" s="63"/>
      <c r="B1800" s="63"/>
      <c r="C1800" s="63"/>
      <c r="D1800" s="63"/>
    </row>
    <row r="1801" spans="1:4" ht="12.75">
      <c r="A1801" s="63"/>
      <c r="B1801" s="63"/>
      <c r="C1801" s="63"/>
      <c r="D1801" s="63"/>
    </row>
    <row r="1802" spans="1:4" ht="12.75">
      <c r="A1802" s="63"/>
      <c r="B1802" s="63"/>
      <c r="C1802" s="63"/>
      <c r="D1802" s="63"/>
    </row>
    <row r="1803" spans="1:4" ht="12.75">
      <c r="A1803" s="63"/>
      <c r="B1803" s="63"/>
      <c r="C1803" s="63"/>
      <c r="D1803" s="63"/>
    </row>
    <row r="1804" spans="1:4" ht="12.75">
      <c r="A1804" s="63"/>
      <c r="B1804" s="63"/>
      <c r="C1804" s="63"/>
      <c r="D1804" s="63"/>
    </row>
    <row r="1805" spans="1:4" ht="12.75">
      <c r="A1805" s="63"/>
      <c r="B1805" s="63"/>
      <c r="C1805" s="63"/>
      <c r="D1805" s="63"/>
    </row>
    <row r="1806" spans="1:4" ht="12.75">
      <c r="A1806" s="63"/>
      <c r="B1806" s="63"/>
      <c r="C1806" s="63"/>
      <c r="D1806" s="63"/>
    </row>
    <row r="1807" spans="1:4" ht="12.75">
      <c r="A1807" s="63"/>
      <c r="B1807" s="63"/>
      <c r="C1807" s="63"/>
      <c r="D1807" s="63"/>
    </row>
    <row r="1808" spans="1:4" ht="12.75">
      <c r="A1808" s="63"/>
      <c r="B1808" s="63"/>
      <c r="C1808" s="63"/>
      <c r="D1808" s="63"/>
    </row>
    <row r="1809" spans="1:4" ht="12.75">
      <c r="A1809" s="63"/>
      <c r="B1809" s="63"/>
      <c r="C1809" s="63"/>
      <c r="D1809" s="63"/>
    </row>
    <row r="1810" spans="1:4" ht="12.75">
      <c r="A1810" s="63"/>
      <c r="B1810" s="63"/>
      <c r="C1810" s="63"/>
      <c r="D1810" s="63"/>
    </row>
    <row r="1811" spans="1:4" ht="12.75">
      <c r="A1811" s="63"/>
      <c r="B1811" s="63"/>
      <c r="C1811" s="63"/>
      <c r="D1811" s="63"/>
    </row>
    <row r="1812" spans="1:4" ht="12.75">
      <c r="A1812" s="63"/>
      <c r="B1812" s="63"/>
      <c r="C1812" s="63"/>
      <c r="D1812" s="63"/>
    </row>
    <row r="1813" spans="1:4" ht="12.75">
      <c r="A1813" s="63"/>
      <c r="B1813" s="63"/>
      <c r="C1813" s="63"/>
      <c r="D1813" s="63"/>
    </row>
    <row r="1814" spans="1:4" ht="12.75">
      <c r="A1814" s="63"/>
      <c r="B1814" s="63"/>
      <c r="C1814" s="63"/>
      <c r="D1814" s="63"/>
    </row>
    <row r="1815" spans="1:4" ht="12.75">
      <c r="A1815" s="63"/>
      <c r="B1815" s="63"/>
      <c r="C1815" s="63"/>
      <c r="D1815" s="63"/>
    </row>
    <row r="1816" spans="1:4" ht="12.75">
      <c r="A1816" s="63"/>
      <c r="B1816" s="63"/>
      <c r="C1816" s="63"/>
      <c r="D1816" s="63"/>
    </row>
    <row r="1817" spans="1:4" ht="12.75">
      <c r="A1817" s="63"/>
      <c r="B1817" s="63"/>
      <c r="C1817" s="63"/>
      <c r="D1817" s="63"/>
    </row>
    <row r="1818" spans="1:4" ht="12.75">
      <c r="A1818" s="63"/>
      <c r="B1818" s="63"/>
      <c r="C1818" s="63"/>
      <c r="D1818" s="63"/>
    </row>
    <row r="1819" spans="1:4" ht="12.75">
      <c r="A1819" s="63"/>
      <c r="B1819" s="63"/>
      <c r="C1819" s="63"/>
      <c r="D1819" s="63"/>
    </row>
    <row r="1820" spans="1:4" ht="12.75">
      <c r="A1820" s="63"/>
      <c r="B1820" s="63"/>
      <c r="C1820" s="63"/>
      <c r="D1820" s="63"/>
    </row>
    <row r="1821" spans="1:4" ht="12.75">
      <c r="A1821" s="63"/>
      <c r="B1821" s="63"/>
      <c r="C1821" s="63"/>
      <c r="D1821" s="63"/>
    </row>
    <row r="1822" spans="1:4" ht="12.75">
      <c r="A1822" s="63"/>
      <c r="B1822" s="63"/>
      <c r="C1822" s="63"/>
      <c r="D1822" s="63"/>
    </row>
    <row r="1823" spans="1:4" ht="12.75">
      <c r="A1823" s="63"/>
      <c r="B1823" s="63"/>
      <c r="C1823" s="63"/>
      <c r="D1823" s="63"/>
    </row>
    <row r="1824" spans="1:4" ht="12.75">
      <c r="A1824" s="63"/>
      <c r="B1824" s="63"/>
      <c r="C1824" s="63"/>
      <c r="D1824" s="63"/>
    </row>
    <row r="1825" spans="1:4" ht="12.75">
      <c r="A1825" s="63"/>
      <c r="B1825" s="63"/>
      <c r="C1825" s="63"/>
      <c r="D1825" s="63"/>
    </row>
    <row r="1826" spans="1:4" ht="12.75">
      <c r="A1826" s="63"/>
      <c r="B1826" s="63"/>
      <c r="C1826" s="63"/>
      <c r="D1826" s="63"/>
    </row>
    <row r="1827" spans="1:4" ht="12.75">
      <c r="A1827" s="63"/>
      <c r="B1827" s="63"/>
      <c r="C1827" s="63"/>
      <c r="D1827" s="63"/>
    </row>
    <row r="1828" spans="1:4" ht="12.75">
      <c r="A1828" s="63"/>
      <c r="B1828" s="63"/>
      <c r="C1828" s="63"/>
      <c r="D1828" s="63"/>
    </row>
    <row r="1829" spans="1:4" ht="12.75">
      <c r="A1829" s="63"/>
      <c r="B1829" s="63"/>
      <c r="C1829" s="63"/>
      <c r="D1829" s="63"/>
    </row>
    <row r="1830" spans="1:4" ht="12.75">
      <c r="A1830" s="63"/>
      <c r="B1830" s="63"/>
      <c r="C1830" s="63"/>
      <c r="D1830" s="63"/>
    </row>
    <row r="1831" spans="1:4" ht="12.75">
      <c r="A1831" s="63"/>
      <c r="B1831" s="63"/>
      <c r="C1831" s="63"/>
      <c r="D1831" s="63"/>
    </row>
    <row r="1832" spans="1:4" ht="12.75">
      <c r="A1832" s="63"/>
      <c r="B1832" s="63"/>
      <c r="C1832" s="63"/>
      <c r="D1832" s="63"/>
    </row>
    <row r="1833" spans="1:4" ht="12.75">
      <c r="A1833" s="63"/>
      <c r="B1833" s="63"/>
      <c r="C1833" s="63"/>
      <c r="D1833" s="63"/>
    </row>
    <row r="1834" spans="1:4" ht="12.75">
      <c r="A1834" s="63"/>
      <c r="B1834" s="63"/>
      <c r="C1834" s="63"/>
      <c r="D1834" s="63"/>
    </row>
    <row r="1835" spans="1:4" ht="12.75">
      <c r="A1835" s="63"/>
      <c r="B1835" s="63"/>
      <c r="C1835" s="63"/>
      <c r="D1835" s="63"/>
    </row>
    <row r="1836" spans="1:4" ht="12.75">
      <c r="A1836" s="63"/>
      <c r="B1836" s="63"/>
      <c r="C1836" s="63"/>
      <c r="D1836" s="63"/>
    </row>
  </sheetData>
  <sheetProtection/>
  <protectedRanges>
    <protectedRange sqref="E3 J3" name="Range1"/>
    <protectedRange sqref="J8" name="Range1_1_1"/>
    <protectedRange sqref="D84:F84" name="Range1_1_2_1"/>
  </protectedRanges>
  <mergeCells count="10">
    <mergeCell ref="A86:H86"/>
    <mergeCell ref="F3:I3"/>
    <mergeCell ref="A1:H1"/>
    <mergeCell ref="A84:H84"/>
    <mergeCell ref="A85:H85"/>
    <mergeCell ref="A99:I99"/>
    <mergeCell ref="A98:F98"/>
    <mergeCell ref="A87:H87"/>
    <mergeCell ref="A88:H88"/>
    <mergeCell ref="A97:E97"/>
  </mergeCells>
  <printOptions/>
  <pageMargins left="0.75" right="0.75" top="1" bottom="1" header="0.5" footer="0.5"/>
  <pageSetup horizontalDpi="600" verticalDpi="600" orientation="portrait" pageOrder="overThenDown" paperSize="9" scale="53" r:id="rId2"/>
  <headerFooter alignWithMargins="0">
    <oddFooter>&amp;C&amp;Z&amp;F</oddFooter>
  </headerFooter>
  <drawing r:id="rId1"/>
</worksheet>
</file>

<file path=xl/worksheets/sheet12.xml><?xml version="1.0" encoding="utf-8"?>
<worksheet xmlns="http://schemas.openxmlformats.org/spreadsheetml/2006/main" xmlns:r="http://schemas.openxmlformats.org/officeDocument/2006/relationships">
  <dimension ref="A1:M141"/>
  <sheetViews>
    <sheetView showGridLines="0" view="pageBreakPreview" zoomScale="80" zoomScaleSheetLayoutView="80" zoomScalePageLayoutView="0" workbookViewId="0" topLeftCell="A1">
      <pane xSplit="3" ySplit="6" topLeftCell="G57" activePane="bottomRight" state="frozen"/>
      <selection pane="topLeft" activeCell="A1" sqref="A1"/>
      <selection pane="topRight" activeCell="D1" sqref="D1"/>
      <selection pane="bottomLeft" activeCell="A7" sqref="A7"/>
      <selection pane="bottomRight" activeCell="N67" sqref="N67"/>
    </sheetView>
  </sheetViews>
  <sheetFormatPr defaultColWidth="9.140625" defaultRowHeight="12.75" outlineLevelRow="1"/>
  <cols>
    <col min="1" max="1" width="51.8515625" style="7" customWidth="1"/>
    <col min="2" max="2" width="49.00390625" style="7" customWidth="1"/>
    <col min="3" max="3" width="12.140625" style="7" customWidth="1"/>
    <col min="4" max="7" width="11.28125" style="7" customWidth="1"/>
    <col min="8" max="8" width="10.140625" style="145" customWidth="1"/>
    <col min="9" max="9" width="10.28125" style="208" customWidth="1"/>
    <col min="10" max="10" width="10.00390625" style="7" customWidth="1"/>
    <col min="11" max="11" width="9.57421875" style="7" customWidth="1"/>
    <col min="12" max="12" width="10.140625" style="7" customWidth="1"/>
    <col min="13" max="16384" width="9.140625" style="7" customWidth="1"/>
  </cols>
  <sheetData>
    <row r="1" spans="1:10" ht="15">
      <c r="A1" s="906" t="s">
        <v>194</v>
      </c>
      <c r="B1" s="783"/>
      <c r="C1" s="783"/>
      <c r="D1" s="783"/>
      <c r="E1" s="783"/>
      <c r="F1" s="783"/>
      <c r="G1" s="783"/>
      <c r="H1" s="783"/>
      <c r="I1" s="783"/>
      <c r="J1" s="783"/>
    </row>
    <row r="2" spans="4:13" ht="50.25" customHeight="1">
      <c r="D2" s="542"/>
      <c r="E2" s="542"/>
      <c r="F2" s="542"/>
      <c r="G2" s="542"/>
      <c r="M2" s="28" t="s">
        <v>50</v>
      </c>
    </row>
    <row r="3" spans="1:13" ht="12.75">
      <c r="A3" s="146"/>
      <c r="B3" s="147"/>
      <c r="C3" s="147"/>
      <c r="D3" s="363" t="s">
        <v>26</v>
      </c>
      <c r="E3" s="363" t="s">
        <v>103</v>
      </c>
      <c r="F3" s="363" t="s">
        <v>27</v>
      </c>
      <c r="G3" s="363" t="s">
        <v>102</v>
      </c>
      <c r="H3" s="913" t="s">
        <v>172</v>
      </c>
      <c r="I3" s="785"/>
      <c r="J3" s="785"/>
      <c r="K3" s="785"/>
      <c r="L3" s="786"/>
      <c r="M3" s="689" t="s">
        <v>286</v>
      </c>
    </row>
    <row r="4" spans="1:13" ht="12.75" customHeight="1">
      <c r="A4" s="148"/>
      <c r="B4" s="149"/>
      <c r="C4" s="148"/>
      <c r="D4" s="150"/>
      <c r="E4" s="151"/>
      <c r="F4" s="150"/>
      <c r="G4" s="152"/>
      <c r="H4" s="395"/>
      <c r="I4" s="396"/>
      <c r="J4" s="395"/>
      <c r="K4" s="395"/>
      <c r="L4" s="781"/>
      <c r="M4" s="779"/>
    </row>
    <row r="5" spans="1:13" ht="25.5">
      <c r="A5" s="153"/>
      <c r="B5" s="154" t="s">
        <v>204</v>
      </c>
      <c r="C5" s="383" t="s">
        <v>114</v>
      </c>
      <c r="D5" s="155" t="s">
        <v>2</v>
      </c>
      <c r="E5" s="155" t="s">
        <v>2</v>
      </c>
      <c r="F5" s="155" t="s">
        <v>2</v>
      </c>
      <c r="G5" s="155" t="s">
        <v>2</v>
      </c>
      <c r="H5" s="70" t="s">
        <v>288</v>
      </c>
      <c r="I5" s="397" t="s">
        <v>290</v>
      </c>
      <c r="J5" s="70" t="s">
        <v>145</v>
      </c>
      <c r="K5" s="70" t="s">
        <v>23</v>
      </c>
      <c r="L5" s="777" t="s">
        <v>144</v>
      </c>
      <c r="M5" s="155" t="s">
        <v>2</v>
      </c>
    </row>
    <row r="6" spans="1:13" ht="12.75">
      <c r="A6" s="156"/>
      <c r="B6" s="157"/>
      <c r="C6" s="156"/>
      <c r="D6" s="158"/>
      <c r="E6" s="159"/>
      <c r="F6" s="159"/>
      <c r="G6" s="150"/>
      <c r="H6" s="399"/>
      <c r="I6" s="400"/>
      <c r="J6" s="398"/>
      <c r="K6" s="398"/>
      <c r="L6" s="778"/>
      <c r="M6" s="780"/>
    </row>
    <row r="7" spans="1:13" ht="12.75" customHeight="1">
      <c r="A7" s="117"/>
      <c r="B7" s="117"/>
      <c r="C7" s="117"/>
      <c r="D7" s="152"/>
      <c r="E7" s="269"/>
      <c r="F7" s="152"/>
      <c r="G7" s="152"/>
      <c r="H7" s="401"/>
      <c r="I7" s="402"/>
      <c r="J7" s="401"/>
      <c r="K7" s="401"/>
      <c r="L7" s="403"/>
      <c r="M7" s="662"/>
    </row>
    <row r="8" spans="1:13" ht="25.5" customHeight="1">
      <c r="A8" s="214" t="s">
        <v>173</v>
      </c>
      <c r="B8" s="261" t="s">
        <v>100</v>
      </c>
      <c r="C8" s="384" t="s">
        <v>115</v>
      </c>
      <c r="D8" s="594">
        <v>81</v>
      </c>
      <c r="E8" s="566">
        <v>79</v>
      </c>
      <c r="F8" s="563">
        <v>41</v>
      </c>
      <c r="G8" s="564" t="s">
        <v>105</v>
      </c>
      <c r="H8" s="477" t="s">
        <v>105</v>
      </c>
      <c r="I8" s="478" t="s">
        <v>105</v>
      </c>
      <c r="J8" s="404" t="s">
        <v>105</v>
      </c>
      <c r="K8" s="477" t="s">
        <v>105</v>
      </c>
      <c r="L8" s="463" t="s">
        <v>105</v>
      </c>
      <c r="M8" s="662"/>
    </row>
    <row r="9" spans="1:13" ht="27" customHeight="1">
      <c r="A9" s="214" t="s">
        <v>173</v>
      </c>
      <c r="B9" s="261" t="s">
        <v>100</v>
      </c>
      <c r="C9" s="385" t="s">
        <v>116</v>
      </c>
      <c r="D9" s="590" t="s">
        <v>105</v>
      </c>
      <c r="E9" s="591" t="s">
        <v>105</v>
      </c>
      <c r="F9" s="565" t="s">
        <v>105</v>
      </c>
      <c r="G9" s="566">
        <v>52</v>
      </c>
      <c r="H9" s="453">
        <v>51</v>
      </c>
      <c r="I9" s="453">
        <v>50</v>
      </c>
      <c r="J9" s="453">
        <v>55</v>
      </c>
      <c r="K9" s="453">
        <v>57</v>
      </c>
      <c r="L9" s="464">
        <v>53</v>
      </c>
      <c r="M9" s="663">
        <v>58.870210593403286</v>
      </c>
    </row>
    <row r="10" spans="1:13" ht="12.75" customHeight="1">
      <c r="A10" s="215"/>
      <c r="B10" s="262"/>
      <c r="C10" s="262"/>
      <c r="D10" s="566"/>
      <c r="E10" s="567"/>
      <c r="F10" s="567"/>
      <c r="G10" s="568"/>
      <c r="H10" s="479"/>
      <c r="I10" s="480"/>
      <c r="J10" s="455"/>
      <c r="K10" s="455"/>
      <c r="L10" s="455"/>
      <c r="M10" s="662"/>
    </row>
    <row r="11" spans="1:13" ht="28.5" customHeight="1">
      <c r="A11" s="216" t="s">
        <v>163</v>
      </c>
      <c r="B11" s="386" t="s">
        <v>232</v>
      </c>
      <c r="C11" s="388" t="s">
        <v>115</v>
      </c>
      <c r="D11" s="566">
        <v>67</v>
      </c>
      <c r="E11" s="569">
        <v>73</v>
      </c>
      <c r="F11" s="569">
        <v>28</v>
      </c>
      <c r="G11" s="570" t="s">
        <v>105</v>
      </c>
      <c r="H11" s="481" t="s">
        <v>105</v>
      </c>
      <c r="I11" s="480" t="s">
        <v>105</v>
      </c>
      <c r="J11" s="455" t="s">
        <v>105</v>
      </c>
      <c r="K11" s="455" t="s">
        <v>105</v>
      </c>
      <c r="L11" s="455" t="s">
        <v>105</v>
      </c>
      <c r="M11" s="662"/>
    </row>
    <row r="12" spans="1:13" ht="30.75" customHeight="1" outlineLevel="1">
      <c r="A12" s="216" t="s">
        <v>163</v>
      </c>
      <c r="B12" s="263" t="s">
        <v>201</v>
      </c>
      <c r="C12" s="388" t="s">
        <v>116</v>
      </c>
      <c r="D12" s="590" t="s">
        <v>105</v>
      </c>
      <c r="E12" s="591" t="s">
        <v>105</v>
      </c>
      <c r="F12" s="565" t="s">
        <v>105</v>
      </c>
      <c r="G12" s="567">
        <v>55</v>
      </c>
      <c r="H12" s="408">
        <v>69.44539541252995</v>
      </c>
      <c r="I12" s="408">
        <v>73</v>
      </c>
      <c r="J12" s="454">
        <v>80</v>
      </c>
      <c r="K12" s="454">
        <v>77</v>
      </c>
      <c r="L12" s="455">
        <v>75</v>
      </c>
      <c r="M12" s="663">
        <v>59.08856183836819</v>
      </c>
    </row>
    <row r="13" spans="1:13" ht="12.75" customHeight="1" outlineLevel="1">
      <c r="A13" s="216"/>
      <c r="B13" s="264"/>
      <c r="C13" s="389"/>
      <c r="D13" s="566"/>
      <c r="E13" s="566"/>
      <c r="F13" s="566"/>
      <c r="G13" s="567"/>
      <c r="H13" s="408"/>
      <c r="I13" s="408"/>
      <c r="J13" s="454"/>
      <c r="K13" s="454"/>
      <c r="L13" s="455"/>
      <c r="M13" s="664"/>
    </row>
    <row r="14" spans="1:13" ht="27.75" customHeight="1" outlineLevel="1">
      <c r="A14" s="219" t="s">
        <v>5</v>
      </c>
      <c r="B14" s="265" t="s">
        <v>75</v>
      </c>
      <c r="C14" s="390" t="s">
        <v>117</v>
      </c>
      <c r="D14" s="566">
        <v>59</v>
      </c>
      <c r="E14" s="566">
        <v>72</v>
      </c>
      <c r="F14" s="566">
        <v>58</v>
      </c>
      <c r="G14" s="571">
        <v>58</v>
      </c>
      <c r="H14" s="408">
        <v>60.2161605764282</v>
      </c>
      <c r="I14" s="408">
        <v>57</v>
      </c>
      <c r="J14" s="454">
        <v>56</v>
      </c>
      <c r="K14" s="454">
        <v>56</v>
      </c>
      <c r="L14" s="455">
        <v>58</v>
      </c>
      <c r="M14" s="663">
        <v>51.550632911392405</v>
      </c>
    </row>
    <row r="15" spans="1:13" ht="31.5" customHeight="1" outlineLevel="1">
      <c r="A15" s="219" t="s">
        <v>6</v>
      </c>
      <c r="B15" s="265" t="s">
        <v>76</v>
      </c>
      <c r="C15" s="390" t="s">
        <v>117</v>
      </c>
      <c r="D15" s="569">
        <v>65</v>
      </c>
      <c r="E15" s="569">
        <v>70</v>
      </c>
      <c r="F15" s="569">
        <v>31</v>
      </c>
      <c r="G15" s="571">
        <v>25</v>
      </c>
      <c r="H15" s="408">
        <v>58.39123201878853</v>
      </c>
      <c r="I15" s="408">
        <v>70</v>
      </c>
      <c r="J15" s="454">
        <v>77</v>
      </c>
      <c r="K15" s="454">
        <v>63</v>
      </c>
      <c r="L15" s="455">
        <v>67</v>
      </c>
      <c r="M15" s="663">
        <v>23.014226437462952</v>
      </c>
    </row>
    <row r="16" spans="1:13" ht="31.5" customHeight="1" outlineLevel="1">
      <c r="A16" s="219" t="s">
        <v>7</v>
      </c>
      <c r="B16" s="391" t="s">
        <v>78</v>
      </c>
      <c r="C16" s="388" t="s">
        <v>115</v>
      </c>
      <c r="D16" s="569">
        <v>76</v>
      </c>
      <c r="E16" s="569">
        <v>73</v>
      </c>
      <c r="F16" s="569">
        <v>26</v>
      </c>
      <c r="G16" s="564" t="s">
        <v>105</v>
      </c>
      <c r="H16" s="477" t="s">
        <v>105</v>
      </c>
      <c r="I16" s="478" t="s">
        <v>105</v>
      </c>
      <c r="J16" s="482" t="s">
        <v>105</v>
      </c>
      <c r="K16" s="482" t="s">
        <v>105</v>
      </c>
      <c r="L16" s="464" t="s">
        <v>105</v>
      </c>
      <c r="M16" s="666" t="s">
        <v>105</v>
      </c>
    </row>
    <row r="17" spans="1:13" ht="31.5" customHeight="1" outlineLevel="1">
      <c r="A17" s="219" t="s">
        <v>8</v>
      </c>
      <c r="B17" s="391" t="s">
        <v>77</v>
      </c>
      <c r="C17" s="388" t="s">
        <v>115</v>
      </c>
      <c r="D17" s="569">
        <v>59</v>
      </c>
      <c r="E17" s="569">
        <v>76</v>
      </c>
      <c r="F17" s="569">
        <v>20</v>
      </c>
      <c r="G17" s="564" t="s">
        <v>105</v>
      </c>
      <c r="H17" s="477" t="s">
        <v>105</v>
      </c>
      <c r="I17" s="478" t="s">
        <v>105</v>
      </c>
      <c r="J17" s="482" t="s">
        <v>105</v>
      </c>
      <c r="K17" s="482" t="s">
        <v>105</v>
      </c>
      <c r="L17" s="464" t="s">
        <v>105</v>
      </c>
      <c r="M17" s="666" t="s">
        <v>105</v>
      </c>
    </row>
    <row r="18" spans="1:13" ht="27.75" customHeight="1" outlineLevel="1">
      <c r="A18" s="219" t="s">
        <v>7</v>
      </c>
      <c r="B18" s="265" t="s">
        <v>118</v>
      </c>
      <c r="C18" s="388" t="s">
        <v>116</v>
      </c>
      <c r="D18" s="590" t="s">
        <v>105</v>
      </c>
      <c r="E18" s="591" t="s">
        <v>105</v>
      </c>
      <c r="F18" s="565" t="s">
        <v>105</v>
      </c>
      <c r="G18" s="571">
        <v>70</v>
      </c>
      <c r="H18" s="408">
        <v>75.21254278458652</v>
      </c>
      <c r="I18" s="408">
        <v>65</v>
      </c>
      <c r="J18" s="454">
        <v>72</v>
      </c>
      <c r="K18" s="454">
        <v>84</v>
      </c>
      <c r="L18" s="455">
        <v>73</v>
      </c>
      <c r="M18" s="663">
        <v>72.41058122205663</v>
      </c>
    </row>
    <row r="19" spans="1:13" ht="27" customHeight="1" outlineLevel="1">
      <c r="A19" s="219" t="s">
        <v>8</v>
      </c>
      <c r="B19" s="265" t="s">
        <v>119</v>
      </c>
      <c r="C19" s="388" t="s">
        <v>116</v>
      </c>
      <c r="D19" s="590" t="s">
        <v>105</v>
      </c>
      <c r="E19" s="591" t="s">
        <v>105</v>
      </c>
      <c r="F19" s="565" t="s">
        <v>105</v>
      </c>
      <c r="G19" s="571">
        <v>68</v>
      </c>
      <c r="H19" s="408">
        <v>77.56938603868797</v>
      </c>
      <c r="I19" s="408">
        <v>87</v>
      </c>
      <c r="J19" s="454">
        <v>92</v>
      </c>
      <c r="K19" s="454">
        <v>86</v>
      </c>
      <c r="L19" s="455">
        <v>86</v>
      </c>
      <c r="M19" s="663">
        <v>83.67244410952021</v>
      </c>
    </row>
    <row r="20" spans="1:13" ht="12.75" customHeight="1">
      <c r="A20" s="221"/>
      <c r="B20" s="266"/>
      <c r="C20" s="266"/>
      <c r="D20" s="567"/>
      <c r="E20" s="566"/>
      <c r="F20" s="566"/>
      <c r="G20" s="568"/>
      <c r="H20" s="407"/>
      <c r="I20" s="408"/>
      <c r="J20" s="455"/>
      <c r="K20" s="455"/>
      <c r="L20" s="455"/>
      <c r="M20" s="664"/>
    </row>
    <row r="21" spans="1:13" ht="29.25" customHeight="1" outlineLevel="1">
      <c r="A21" s="216" t="s">
        <v>174</v>
      </c>
      <c r="B21" s="218" t="s">
        <v>203</v>
      </c>
      <c r="C21" s="390" t="s">
        <v>117</v>
      </c>
      <c r="D21" s="569">
        <v>92</v>
      </c>
      <c r="E21" s="569">
        <v>87</v>
      </c>
      <c r="F21" s="569">
        <v>87</v>
      </c>
      <c r="G21" s="563">
        <v>79</v>
      </c>
      <c r="H21" s="408">
        <v>84.84848484848484</v>
      </c>
      <c r="I21" s="460">
        <v>91</v>
      </c>
      <c r="J21" s="460">
        <v>76</v>
      </c>
      <c r="K21" s="460">
        <v>75</v>
      </c>
      <c r="L21" s="465">
        <v>82</v>
      </c>
      <c r="M21" s="663">
        <v>78.51851851851852</v>
      </c>
    </row>
    <row r="22" spans="1:13" ht="12.75" customHeight="1" outlineLevel="1">
      <c r="A22" s="221"/>
      <c r="B22" s="220"/>
      <c r="C22" s="392"/>
      <c r="D22" s="567"/>
      <c r="E22" s="566"/>
      <c r="F22" s="566"/>
      <c r="G22" s="568"/>
      <c r="H22" s="405"/>
      <c r="I22" s="456"/>
      <c r="J22" s="456"/>
      <c r="K22" s="456"/>
      <c r="L22" s="466"/>
      <c r="M22" s="667"/>
    </row>
    <row r="23" spans="1:13" ht="30.75" customHeight="1" outlineLevel="1">
      <c r="A23" s="216" t="s">
        <v>24</v>
      </c>
      <c r="B23" s="218" t="s">
        <v>79</v>
      </c>
      <c r="C23" s="390" t="s">
        <v>117</v>
      </c>
      <c r="D23" s="569">
        <v>75</v>
      </c>
      <c r="E23" s="569">
        <v>73</v>
      </c>
      <c r="F23" s="569">
        <v>56</v>
      </c>
      <c r="G23" s="563">
        <v>58</v>
      </c>
      <c r="H23" s="408">
        <v>62.30555555555556</v>
      </c>
      <c r="I23" s="460">
        <v>64</v>
      </c>
      <c r="J23" s="454">
        <v>65</v>
      </c>
      <c r="K23" s="454">
        <v>66</v>
      </c>
      <c r="L23" s="455">
        <v>64</v>
      </c>
      <c r="M23" s="663">
        <v>64.15191172696947</v>
      </c>
    </row>
    <row r="24" spans="1:13" ht="12.75" customHeight="1">
      <c r="A24" s="221"/>
      <c r="B24" s="220"/>
      <c r="C24" s="220"/>
      <c r="D24" s="567"/>
      <c r="E24" s="566"/>
      <c r="F24" s="566"/>
      <c r="G24" s="568"/>
      <c r="H24" s="405"/>
      <c r="I24" s="405"/>
      <c r="J24" s="456"/>
      <c r="K24" s="456"/>
      <c r="L24" s="466"/>
      <c r="M24" s="667"/>
    </row>
    <row r="25" spans="1:13" ht="28.5" customHeight="1">
      <c r="A25" s="216" t="s">
        <v>25</v>
      </c>
      <c r="B25" s="393" t="s">
        <v>80</v>
      </c>
      <c r="C25" s="388" t="s">
        <v>115</v>
      </c>
      <c r="D25" s="567">
        <v>85</v>
      </c>
      <c r="E25" s="566">
        <v>87</v>
      </c>
      <c r="F25" s="566">
        <v>46</v>
      </c>
      <c r="G25" s="564" t="s">
        <v>105</v>
      </c>
      <c r="H25" s="477" t="s">
        <v>105</v>
      </c>
      <c r="I25" s="478" t="s">
        <v>105</v>
      </c>
      <c r="J25" s="482"/>
      <c r="K25" s="482" t="s">
        <v>105</v>
      </c>
      <c r="L25" s="464" t="s">
        <v>105</v>
      </c>
      <c r="M25" s="669" t="s">
        <v>105</v>
      </c>
    </row>
    <row r="26" spans="2:13" ht="26.25" customHeight="1" outlineLevel="1">
      <c r="B26" s="218" t="s">
        <v>120</v>
      </c>
      <c r="C26" s="388" t="s">
        <v>116</v>
      </c>
      <c r="D26" s="590" t="s">
        <v>105</v>
      </c>
      <c r="E26" s="591" t="s">
        <v>105</v>
      </c>
      <c r="F26" s="565" t="s">
        <v>105</v>
      </c>
      <c r="G26" s="567">
        <v>48</v>
      </c>
      <c r="H26" s="408">
        <v>42.08870508499893</v>
      </c>
      <c r="I26" s="408">
        <v>40</v>
      </c>
      <c r="J26" s="454">
        <v>44</v>
      </c>
      <c r="K26" s="460">
        <v>49</v>
      </c>
      <c r="L26" s="465">
        <v>44</v>
      </c>
      <c r="M26" s="663">
        <v>56.53597006321508</v>
      </c>
    </row>
    <row r="27" spans="1:13" ht="22.5" customHeight="1" outlineLevel="1">
      <c r="A27" s="216"/>
      <c r="B27" s="220"/>
      <c r="C27" s="220"/>
      <c r="D27" s="567"/>
      <c r="E27" s="566"/>
      <c r="F27" s="566"/>
      <c r="G27" s="568"/>
      <c r="H27" s="405"/>
      <c r="I27" s="405"/>
      <c r="J27" s="454"/>
      <c r="K27" s="454"/>
      <c r="L27" s="455"/>
      <c r="M27" s="662"/>
    </row>
    <row r="28" spans="1:13" ht="30" customHeight="1">
      <c r="A28" s="216" t="s">
        <v>19</v>
      </c>
      <c r="B28" s="226" t="s">
        <v>91</v>
      </c>
      <c r="C28" s="390" t="s">
        <v>117</v>
      </c>
      <c r="D28" s="569" t="s">
        <v>112</v>
      </c>
      <c r="E28" s="569" t="s">
        <v>112</v>
      </c>
      <c r="F28" s="569">
        <v>98</v>
      </c>
      <c r="G28" s="567">
        <v>97</v>
      </c>
      <c r="H28" s="410">
        <v>99.93861264579496</v>
      </c>
      <c r="I28" s="408">
        <v>100</v>
      </c>
      <c r="J28" s="454">
        <v>100</v>
      </c>
      <c r="K28" s="454">
        <v>99.8</v>
      </c>
      <c r="L28" s="455">
        <v>99.9</v>
      </c>
      <c r="M28" s="670">
        <v>99.83089064261556</v>
      </c>
    </row>
    <row r="29" spans="2:13" ht="28.5" customHeight="1" outlineLevel="1">
      <c r="B29" s="218" t="s">
        <v>123</v>
      </c>
      <c r="C29" s="388" t="s">
        <v>116</v>
      </c>
      <c r="D29" s="590" t="s">
        <v>105</v>
      </c>
      <c r="E29" s="591" t="s">
        <v>105</v>
      </c>
      <c r="F29" s="565" t="s">
        <v>105</v>
      </c>
      <c r="G29" s="567">
        <v>53</v>
      </c>
      <c r="H29" s="408">
        <v>66.21447028423772</v>
      </c>
      <c r="I29" s="408">
        <v>65</v>
      </c>
      <c r="J29" s="454">
        <v>64</v>
      </c>
      <c r="K29" s="454">
        <v>67</v>
      </c>
      <c r="L29" s="455">
        <v>66</v>
      </c>
      <c r="M29" s="663">
        <v>63.03390576838397</v>
      </c>
    </row>
    <row r="30" spans="1:13" ht="29.25" customHeight="1" outlineLevel="1">
      <c r="A30" s="216"/>
      <c r="B30" s="218" t="s">
        <v>124</v>
      </c>
      <c r="C30" s="388" t="s">
        <v>116</v>
      </c>
      <c r="D30" s="590" t="s">
        <v>105</v>
      </c>
      <c r="E30" s="591" t="s">
        <v>105</v>
      </c>
      <c r="F30" s="565" t="s">
        <v>105</v>
      </c>
      <c r="G30" s="567">
        <v>63</v>
      </c>
      <c r="H30" s="408">
        <v>81</v>
      </c>
      <c r="I30" s="408">
        <v>81</v>
      </c>
      <c r="J30" s="454">
        <v>81</v>
      </c>
      <c r="K30" s="454">
        <v>81</v>
      </c>
      <c r="L30" s="455">
        <v>81</v>
      </c>
      <c r="M30" s="663">
        <v>81.16646415552854</v>
      </c>
    </row>
    <row r="31" spans="1:13" ht="20.25" customHeight="1" outlineLevel="1">
      <c r="A31" s="216"/>
      <c r="B31" s="220"/>
      <c r="C31" s="220"/>
      <c r="D31" s="567"/>
      <c r="E31" s="566"/>
      <c r="F31" s="566"/>
      <c r="G31" s="568"/>
      <c r="H31" s="405"/>
      <c r="I31" s="411"/>
      <c r="J31" s="454"/>
      <c r="K31" s="454"/>
      <c r="L31" s="455"/>
      <c r="M31" s="671"/>
    </row>
    <row r="32" spans="1:13" ht="12.75" customHeight="1" outlineLevel="1">
      <c r="A32" s="222" t="s">
        <v>82</v>
      </c>
      <c r="B32" s="218" t="s">
        <v>181</v>
      </c>
      <c r="C32" s="387" t="s">
        <v>117</v>
      </c>
      <c r="D32" s="563">
        <v>56</v>
      </c>
      <c r="E32" s="569">
        <v>62</v>
      </c>
      <c r="F32" s="569">
        <v>75</v>
      </c>
      <c r="G32" s="568">
        <v>74</v>
      </c>
      <c r="H32" s="408">
        <v>74.63976945244957</v>
      </c>
      <c r="I32" s="411">
        <v>76</v>
      </c>
      <c r="J32" s="454">
        <v>78</v>
      </c>
      <c r="K32" s="454">
        <v>74</v>
      </c>
      <c r="L32" s="455">
        <v>76</v>
      </c>
      <c r="M32" s="663">
        <v>84.7972972972973</v>
      </c>
    </row>
    <row r="33" spans="1:13" ht="23.25" customHeight="1" outlineLevel="1">
      <c r="A33" s="219"/>
      <c r="B33" s="218"/>
      <c r="C33" s="218"/>
      <c r="D33" s="268"/>
      <c r="F33" s="268"/>
      <c r="G33" s="268"/>
      <c r="H33" s="483"/>
      <c r="I33" s="412"/>
      <c r="J33" s="455"/>
      <c r="K33" s="455"/>
      <c r="L33" s="455"/>
      <c r="M33" s="671"/>
    </row>
    <row r="34" spans="1:13" ht="27" customHeight="1" outlineLevel="1">
      <c r="A34" s="222" t="s">
        <v>278</v>
      </c>
      <c r="B34" s="226" t="s">
        <v>268</v>
      </c>
      <c r="C34" s="226"/>
      <c r="D34" s="590" t="s">
        <v>105</v>
      </c>
      <c r="E34" s="591" t="s">
        <v>105</v>
      </c>
      <c r="F34" s="565" t="s">
        <v>105</v>
      </c>
      <c r="G34" s="566" t="s">
        <v>105</v>
      </c>
      <c r="H34" s="531" t="s">
        <v>105</v>
      </c>
      <c r="I34" s="532" t="s">
        <v>105</v>
      </c>
      <c r="J34" s="533" t="s">
        <v>105</v>
      </c>
      <c r="K34" s="534">
        <v>71</v>
      </c>
      <c r="L34" s="533">
        <v>63</v>
      </c>
      <c r="M34" s="663">
        <v>53.125</v>
      </c>
    </row>
    <row r="35" spans="1:13" ht="23.25" customHeight="1" outlineLevel="1">
      <c r="A35" s="53"/>
      <c r="B35" s="270"/>
      <c r="C35" s="270"/>
      <c r="D35" s="592"/>
      <c r="E35" s="566"/>
      <c r="F35" s="566"/>
      <c r="G35" s="566"/>
      <c r="H35" s="531"/>
      <c r="I35" s="532"/>
      <c r="J35" s="533"/>
      <c r="K35" s="533"/>
      <c r="L35" s="533"/>
      <c r="M35" s="671"/>
    </row>
    <row r="36" spans="1:13" ht="27.75" customHeight="1" outlineLevel="1">
      <c r="A36" s="222" t="s">
        <v>265</v>
      </c>
      <c r="B36" s="226" t="s">
        <v>84</v>
      </c>
      <c r="C36" s="226"/>
      <c r="D36" s="590" t="s">
        <v>105</v>
      </c>
      <c r="E36" s="591" t="s">
        <v>105</v>
      </c>
      <c r="F36" s="565" t="s">
        <v>105</v>
      </c>
      <c r="G36" s="566" t="s">
        <v>105</v>
      </c>
      <c r="H36" s="531" t="s">
        <v>105</v>
      </c>
      <c r="I36" s="532" t="s">
        <v>105</v>
      </c>
      <c r="J36" s="533" t="s">
        <v>113</v>
      </c>
      <c r="K36" s="533" t="s">
        <v>113</v>
      </c>
      <c r="L36" s="533" t="s">
        <v>113</v>
      </c>
      <c r="M36" s="672" t="s">
        <v>113</v>
      </c>
    </row>
    <row r="37" spans="1:13" ht="23.25" customHeight="1" outlineLevel="1">
      <c r="A37" s="219"/>
      <c r="B37" s="218"/>
      <c r="C37" s="218"/>
      <c r="D37" s="268"/>
      <c r="F37" s="268"/>
      <c r="G37" s="268"/>
      <c r="H37" s="27"/>
      <c r="I37" s="535"/>
      <c r="J37" s="533"/>
      <c r="K37" s="533"/>
      <c r="L37" s="533"/>
      <c r="M37" s="671"/>
    </row>
    <row r="38" spans="1:13" ht="30" customHeight="1" outlineLevel="1">
      <c r="A38" s="222" t="s">
        <v>12</v>
      </c>
      <c r="B38" s="218" t="s">
        <v>182</v>
      </c>
      <c r="C38" s="390" t="s">
        <v>117</v>
      </c>
      <c r="D38" s="569">
        <v>100</v>
      </c>
      <c r="E38" s="569">
        <v>100</v>
      </c>
      <c r="F38" s="569">
        <v>100</v>
      </c>
      <c r="G38" s="569">
        <v>100</v>
      </c>
      <c r="H38" s="536">
        <v>96</v>
      </c>
      <c r="I38" s="537">
        <v>95</v>
      </c>
      <c r="J38" s="534">
        <v>86</v>
      </c>
      <c r="K38" s="536">
        <v>82.89855072463767</v>
      </c>
      <c r="L38" s="533">
        <v>93</v>
      </c>
      <c r="M38" s="663">
        <v>98.76160990712074</v>
      </c>
    </row>
    <row r="39" spans="1:13" ht="23.25" customHeight="1" outlineLevel="1">
      <c r="A39" s="219"/>
      <c r="B39" s="218"/>
      <c r="C39" s="218"/>
      <c r="D39" s="566"/>
      <c r="E39" s="566"/>
      <c r="F39" s="566"/>
      <c r="G39" s="568"/>
      <c r="H39" s="421"/>
      <c r="I39" s="408"/>
      <c r="J39" s="454"/>
      <c r="K39" s="454"/>
      <c r="L39" s="455"/>
      <c r="M39" s="671"/>
    </row>
    <row r="40" spans="1:13" ht="12.75" customHeight="1" outlineLevel="1">
      <c r="A40" s="216" t="s">
        <v>13</v>
      </c>
      <c r="B40" s="218" t="s">
        <v>83</v>
      </c>
      <c r="C40" s="390" t="s">
        <v>117</v>
      </c>
      <c r="D40" s="569">
        <v>90</v>
      </c>
      <c r="E40" s="569">
        <v>93</v>
      </c>
      <c r="F40" s="569">
        <v>80</v>
      </c>
      <c r="G40" s="567">
        <v>89</v>
      </c>
      <c r="H40" s="484">
        <v>64</v>
      </c>
      <c r="I40" s="408">
        <v>84</v>
      </c>
      <c r="J40" s="454">
        <v>94</v>
      </c>
      <c r="K40" s="454">
        <v>82</v>
      </c>
      <c r="L40" s="455">
        <v>79</v>
      </c>
      <c r="M40" s="663">
        <v>91.30434782608695</v>
      </c>
    </row>
    <row r="41" spans="1:13" ht="23.25" customHeight="1" outlineLevel="1">
      <c r="A41" s="216"/>
      <c r="B41" s="218"/>
      <c r="C41" s="218"/>
      <c r="D41" s="566"/>
      <c r="E41" s="566"/>
      <c r="F41" s="566"/>
      <c r="G41" s="568"/>
      <c r="H41" s="485"/>
      <c r="I41" s="408"/>
      <c r="J41" s="454"/>
      <c r="K41" s="454"/>
      <c r="L41" s="455"/>
      <c r="M41" s="671"/>
    </row>
    <row r="42" spans="1:13" ht="12.75" customHeight="1" outlineLevel="1">
      <c r="A42" s="216" t="s">
        <v>257</v>
      </c>
      <c r="B42" s="218" t="s">
        <v>84</v>
      </c>
      <c r="C42" s="390" t="s">
        <v>117</v>
      </c>
      <c r="D42" s="569" t="s">
        <v>105</v>
      </c>
      <c r="E42" s="569" t="s">
        <v>113</v>
      </c>
      <c r="F42" s="569">
        <v>100</v>
      </c>
      <c r="G42" s="567">
        <v>100</v>
      </c>
      <c r="H42" s="408">
        <v>100</v>
      </c>
      <c r="I42" s="408">
        <v>100</v>
      </c>
      <c r="J42" s="454">
        <v>50</v>
      </c>
      <c r="K42" s="454">
        <v>100</v>
      </c>
      <c r="L42" s="455">
        <v>89</v>
      </c>
      <c r="M42" s="672" t="s">
        <v>113</v>
      </c>
    </row>
    <row r="43" spans="1:13" ht="23.25" customHeight="1" outlineLevel="1">
      <c r="A43" s="223"/>
      <c r="B43" s="218"/>
      <c r="C43" s="218"/>
      <c r="D43" s="566"/>
      <c r="E43" s="566"/>
      <c r="F43" s="566"/>
      <c r="G43" s="568"/>
      <c r="H43" s="421"/>
      <c r="I43" s="408"/>
      <c r="J43" s="454"/>
      <c r="K43" s="454"/>
      <c r="L43" s="455"/>
      <c r="M43" s="672"/>
    </row>
    <row r="44" spans="1:13" ht="29.25" customHeight="1" outlineLevel="1">
      <c r="A44" s="216" t="s">
        <v>14</v>
      </c>
      <c r="B44" s="218" t="s">
        <v>85</v>
      </c>
      <c r="C44" s="390" t="s">
        <v>117</v>
      </c>
      <c r="D44" s="569" t="s">
        <v>113</v>
      </c>
      <c r="E44" s="569" t="s">
        <v>113</v>
      </c>
      <c r="F44" s="569">
        <v>100</v>
      </c>
      <c r="G44" s="570">
        <v>100</v>
      </c>
      <c r="H44" s="408">
        <v>100</v>
      </c>
      <c r="I44" s="408">
        <v>100</v>
      </c>
      <c r="J44" s="454">
        <v>100</v>
      </c>
      <c r="K44" s="454">
        <v>100</v>
      </c>
      <c r="L44" s="455">
        <v>100</v>
      </c>
      <c r="M44" s="672" t="s">
        <v>113</v>
      </c>
    </row>
    <row r="45" spans="1:13" ht="11.25" customHeight="1" outlineLevel="1">
      <c r="A45" s="223"/>
      <c r="B45" s="218"/>
      <c r="C45" s="218"/>
      <c r="D45" s="566"/>
      <c r="E45" s="566"/>
      <c r="F45" s="566"/>
      <c r="G45" s="568"/>
      <c r="H45" s="421"/>
      <c r="I45" s="408"/>
      <c r="J45" s="454"/>
      <c r="K45" s="454"/>
      <c r="L45" s="455"/>
      <c r="M45" s="671"/>
    </row>
    <row r="46" spans="1:13" ht="24" customHeight="1" outlineLevel="1">
      <c r="A46" s="216" t="s">
        <v>258</v>
      </c>
      <c r="B46" s="218" t="s">
        <v>86</v>
      </c>
      <c r="C46" s="390" t="s">
        <v>117</v>
      </c>
      <c r="D46" s="569" t="s">
        <v>105</v>
      </c>
      <c r="E46" s="566" t="s">
        <v>113</v>
      </c>
      <c r="F46" s="569">
        <v>75</v>
      </c>
      <c r="G46" s="567">
        <v>33</v>
      </c>
      <c r="H46" s="408">
        <v>50</v>
      </c>
      <c r="I46" s="408">
        <v>17</v>
      </c>
      <c r="J46" s="454">
        <v>100</v>
      </c>
      <c r="K46" s="454">
        <v>50</v>
      </c>
      <c r="L46" s="455">
        <v>50</v>
      </c>
      <c r="M46" s="663">
        <v>71.42857142857143</v>
      </c>
    </row>
    <row r="47" spans="1:13" ht="11.25" customHeight="1" outlineLevel="1">
      <c r="A47" s="223"/>
      <c r="B47" s="218"/>
      <c r="C47" s="218"/>
      <c r="D47" s="566"/>
      <c r="E47" s="566"/>
      <c r="F47" s="566"/>
      <c r="G47" s="568"/>
      <c r="H47" s="421"/>
      <c r="I47" s="408"/>
      <c r="J47" s="454"/>
      <c r="K47" s="454"/>
      <c r="L47" s="455"/>
      <c r="M47" s="671"/>
    </row>
    <row r="48" spans="1:13" ht="27.75" customHeight="1" outlineLevel="1">
      <c r="A48" s="216" t="s">
        <v>15</v>
      </c>
      <c r="B48" s="394" t="s">
        <v>233</v>
      </c>
      <c r="C48" s="388" t="s">
        <v>115</v>
      </c>
      <c r="D48" s="569">
        <v>72</v>
      </c>
      <c r="E48" s="569">
        <v>68</v>
      </c>
      <c r="F48" s="569">
        <v>94</v>
      </c>
      <c r="G48" s="564" t="s">
        <v>105</v>
      </c>
      <c r="H48" s="477" t="s">
        <v>105</v>
      </c>
      <c r="I48" s="478" t="s">
        <v>105</v>
      </c>
      <c r="J48" s="482" t="s">
        <v>105</v>
      </c>
      <c r="K48" s="482" t="s">
        <v>105</v>
      </c>
      <c r="L48" s="464" t="s">
        <v>105</v>
      </c>
      <c r="M48" s="672" t="s">
        <v>105</v>
      </c>
    </row>
    <row r="49" spans="1:13" ht="27.75" customHeight="1" outlineLevel="1">
      <c r="A49" s="216"/>
      <c r="B49" s="218" t="s">
        <v>202</v>
      </c>
      <c r="C49" s="388" t="s">
        <v>116</v>
      </c>
      <c r="D49" s="569" t="s">
        <v>105</v>
      </c>
      <c r="E49" s="569" t="s">
        <v>105</v>
      </c>
      <c r="F49" s="569" t="s">
        <v>105</v>
      </c>
      <c r="G49" s="567">
        <v>69</v>
      </c>
      <c r="H49" s="408">
        <v>69</v>
      </c>
      <c r="I49" s="408">
        <v>67</v>
      </c>
      <c r="J49" s="454">
        <v>64</v>
      </c>
      <c r="K49" s="454">
        <v>71</v>
      </c>
      <c r="L49" s="455">
        <v>72</v>
      </c>
      <c r="M49" s="663">
        <v>82.171581769437</v>
      </c>
    </row>
    <row r="50" spans="1:13" ht="13.5" customHeight="1" outlineLevel="1">
      <c r="A50" s="216"/>
      <c r="B50" s="218"/>
      <c r="C50" s="218"/>
      <c r="D50" s="566"/>
      <c r="E50" s="566"/>
      <c r="F50" s="566"/>
      <c r="G50" s="568"/>
      <c r="H50" s="421"/>
      <c r="I50" s="408"/>
      <c r="J50" s="454"/>
      <c r="K50" s="454"/>
      <c r="L50" s="455"/>
      <c r="M50" s="671"/>
    </row>
    <row r="51" spans="1:13" ht="27.75" customHeight="1" outlineLevel="1">
      <c r="A51" s="216" t="s">
        <v>266</v>
      </c>
      <c r="B51" s="217" t="s">
        <v>175</v>
      </c>
      <c r="C51" s="388" t="s">
        <v>116</v>
      </c>
      <c r="D51" s="569" t="s">
        <v>105</v>
      </c>
      <c r="E51" s="569" t="s">
        <v>105</v>
      </c>
      <c r="F51" s="569" t="s">
        <v>105</v>
      </c>
      <c r="G51" s="570" t="s">
        <v>113</v>
      </c>
      <c r="H51" s="408" t="s">
        <v>113</v>
      </c>
      <c r="I51" s="408" t="s">
        <v>113</v>
      </c>
      <c r="J51" s="454" t="s">
        <v>113</v>
      </c>
      <c r="K51" s="454" t="s">
        <v>113</v>
      </c>
      <c r="L51" s="455" t="s">
        <v>113</v>
      </c>
      <c r="M51" s="672" t="s">
        <v>113</v>
      </c>
    </row>
    <row r="52" spans="1:13" ht="11.25" customHeight="1" outlineLevel="1">
      <c r="A52" s="216"/>
      <c r="B52" s="218"/>
      <c r="C52" s="218"/>
      <c r="D52" s="566"/>
      <c r="E52" s="566"/>
      <c r="F52" s="566"/>
      <c r="G52" s="568"/>
      <c r="H52" s="421"/>
      <c r="I52" s="408"/>
      <c r="J52" s="454"/>
      <c r="K52" s="454"/>
      <c r="L52" s="455"/>
      <c r="M52" s="671"/>
    </row>
    <row r="53" spans="1:13" ht="27.75" customHeight="1" outlineLevel="1">
      <c r="A53" s="216" t="s">
        <v>260</v>
      </c>
      <c r="B53" s="224" t="s">
        <v>87</v>
      </c>
      <c r="C53" s="390" t="s">
        <v>117</v>
      </c>
      <c r="D53" s="569" t="s">
        <v>105</v>
      </c>
      <c r="E53" s="569" t="s">
        <v>105</v>
      </c>
      <c r="F53" s="569">
        <v>100</v>
      </c>
      <c r="G53" s="570">
        <v>0</v>
      </c>
      <c r="H53" s="408" t="s">
        <v>113</v>
      </c>
      <c r="I53" s="408" t="s">
        <v>113</v>
      </c>
      <c r="J53" s="454">
        <v>100</v>
      </c>
      <c r="K53" s="454" t="s">
        <v>113</v>
      </c>
      <c r="L53" s="455">
        <v>100</v>
      </c>
      <c r="M53" s="672" t="s">
        <v>113</v>
      </c>
    </row>
    <row r="54" spans="1:13" ht="12" customHeight="1" outlineLevel="1">
      <c r="A54" s="216"/>
      <c r="B54" s="218"/>
      <c r="C54" s="218"/>
      <c r="D54" s="566"/>
      <c r="E54" s="566"/>
      <c r="F54" s="566"/>
      <c r="G54" s="568"/>
      <c r="H54" s="421"/>
      <c r="I54" s="408"/>
      <c r="J54" s="454"/>
      <c r="K54" s="454"/>
      <c r="L54" s="455"/>
      <c r="M54" s="671"/>
    </row>
    <row r="55" spans="1:13" ht="28.5" customHeight="1" outlineLevel="1">
      <c r="A55" s="216" t="s">
        <v>188</v>
      </c>
      <c r="B55" s="218" t="s">
        <v>88</v>
      </c>
      <c r="C55" s="387" t="s">
        <v>117</v>
      </c>
      <c r="D55" s="569" t="s">
        <v>113</v>
      </c>
      <c r="E55" s="569">
        <v>100</v>
      </c>
      <c r="F55" s="569">
        <v>63</v>
      </c>
      <c r="G55" s="566">
        <v>54</v>
      </c>
      <c r="H55" s="408">
        <v>60</v>
      </c>
      <c r="I55" s="408">
        <v>11</v>
      </c>
      <c r="J55" s="454">
        <v>80</v>
      </c>
      <c r="K55" s="454">
        <v>75</v>
      </c>
      <c r="L55" s="455">
        <v>78</v>
      </c>
      <c r="M55" s="663">
        <v>0</v>
      </c>
    </row>
    <row r="56" spans="1:13" ht="12.75" customHeight="1" outlineLevel="1">
      <c r="A56" s="216"/>
      <c r="B56" s="225"/>
      <c r="C56" s="225"/>
      <c r="D56" s="566"/>
      <c r="E56" s="566"/>
      <c r="F56" s="566"/>
      <c r="G56" s="567"/>
      <c r="H56" s="421"/>
      <c r="I56" s="408"/>
      <c r="J56" s="454"/>
      <c r="K56" s="454"/>
      <c r="L56" s="455"/>
      <c r="M56" s="671"/>
    </row>
    <row r="57" spans="1:13" ht="27" customHeight="1" outlineLevel="1">
      <c r="A57" s="216" t="s">
        <v>267</v>
      </c>
      <c r="B57" s="218" t="s">
        <v>84</v>
      </c>
      <c r="C57" s="387" t="s">
        <v>117</v>
      </c>
      <c r="D57" s="569">
        <v>100</v>
      </c>
      <c r="E57" s="569">
        <v>50</v>
      </c>
      <c r="F57" s="569">
        <v>100</v>
      </c>
      <c r="G57" s="567">
        <v>100</v>
      </c>
      <c r="H57" s="408">
        <v>100</v>
      </c>
      <c r="I57" s="408">
        <v>50</v>
      </c>
      <c r="J57" s="454">
        <v>0</v>
      </c>
      <c r="K57" s="454">
        <v>100</v>
      </c>
      <c r="L57" s="455">
        <v>75</v>
      </c>
      <c r="M57" s="663">
        <v>100</v>
      </c>
    </row>
    <row r="58" spans="2:13" ht="13.5" customHeight="1" outlineLevel="1">
      <c r="B58" s="267"/>
      <c r="C58" s="267"/>
      <c r="D58" s="538"/>
      <c r="E58" s="539"/>
      <c r="F58" s="538"/>
      <c r="G58" s="538"/>
      <c r="H58" s="296"/>
      <c r="I58" s="411"/>
      <c r="J58" s="404"/>
      <c r="K58" s="404"/>
      <c r="L58" s="404"/>
      <c r="M58" s="671"/>
    </row>
    <row r="59" spans="1:13" ht="12.75" customHeight="1" outlineLevel="1">
      <c r="A59" s="228"/>
      <c r="B59" s="229"/>
      <c r="C59" s="229"/>
      <c r="D59" s="540"/>
      <c r="E59" s="541"/>
      <c r="F59" s="540"/>
      <c r="G59" s="540"/>
      <c r="H59" s="486"/>
      <c r="I59" s="413"/>
      <c r="J59" s="415"/>
      <c r="K59" s="415"/>
      <c r="L59" s="415"/>
      <c r="M59" s="677"/>
    </row>
    <row r="60" spans="1:13" ht="23.25" customHeight="1" outlineLevel="1">
      <c r="A60" s="230"/>
      <c r="B60" s="230"/>
      <c r="C60" s="230"/>
      <c r="D60" s="230"/>
      <c r="E60" s="230"/>
      <c r="F60" s="230"/>
      <c r="G60" s="230"/>
      <c r="H60" s="230"/>
      <c r="I60" s="231"/>
      <c r="J60" s="230"/>
      <c r="M60" s="662"/>
    </row>
    <row r="61" spans="1:13" ht="12.75" customHeight="1" outlineLevel="1">
      <c r="A61" s="232"/>
      <c r="B61" s="233"/>
      <c r="C61" s="233"/>
      <c r="D61" s="234"/>
      <c r="E61" s="234"/>
      <c r="F61" s="235"/>
      <c r="G61" s="235"/>
      <c r="H61" s="487"/>
      <c r="I61" s="231"/>
      <c r="J61" s="230"/>
      <c r="M61" s="662"/>
    </row>
    <row r="62" spans="1:13" ht="12.75" customHeight="1" outlineLevel="1">
      <c r="A62" s="236" t="s">
        <v>176</v>
      </c>
      <c r="B62" s="237"/>
      <c r="C62" s="237"/>
      <c r="D62" s="239"/>
      <c r="E62" s="239"/>
      <c r="F62" s="235"/>
      <c r="G62" s="235"/>
      <c r="H62" s="488"/>
      <c r="I62" s="231"/>
      <c r="J62" s="230"/>
      <c r="M62" s="662"/>
    </row>
    <row r="63" spans="1:13" ht="12.75" customHeight="1" outlineLevel="1">
      <c r="A63" s="238"/>
      <c r="B63" s="237"/>
      <c r="C63" s="237"/>
      <c r="D63" s="239"/>
      <c r="E63" s="239"/>
      <c r="F63" s="235"/>
      <c r="G63" s="235"/>
      <c r="H63" s="488"/>
      <c r="I63" s="231"/>
      <c r="J63" s="230"/>
      <c r="M63" s="662"/>
    </row>
    <row r="64" spans="1:13" ht="12.75" customHeight="1" outlineLevel="1">
      <c r="A64" s="238"/>
      <c r="B64" s="237"/>
      <c r="C64" s="237"/>
      <c r="D64" s="239"/>
      <c r="E64" s="235"/>
      <c r="F64" s="235"/>
      <c r="G64" s="235"/>
      <c r="H64" s="240"/>
      <c r="I64" s="231"/>
      <c r="M64" s="668" t="s">
        <v>50</v>
      </c>
    </row>
    <row r="65" spans="1:13" ht="12.75" customHeight="1" outlineLevel="1">
      <c r="A65" s="241"/>
      <c r="B65" s="242"/>
      <c r="C65" s="242"/>
      <c r="D65" s="363" t="s">
        <v>26</v>
      </c>
      <c r="E65" s="363" t="s">
        <v>103</v>
      </c>
      <c r="F65" s="363" t="s">
        <v>27</v>
      </c>
      <c r="G65" s="363" t="s">
        <v>102</v>
      </c>
      <c r="H65" s="907" t="s">
        <v>172</v>
      </c>
      <c r="I65" s="908"/>
      <c r="J65" s="908"/>
      <c r="K65" s="785"/>
      <c r="L65" s="786"/>
      <c r="M65" s="166" t="s">
        <v>286</v>
      </c>
    </row>
    <row r="66" spans="1:13" ht="12.75" customHeight="1" outlineLevel="1">
      <c r="A66" s="243"/>
      <c r="B66" s="244"/>
      <c r="C66" s="244"/>
      <c r="D66" s="150"/>
      <c r="E66" s="151"/>
      <c r="F66" s="150"/>
      <c r="G66" s="152"/>
      <c r="H66" s="281"/>
      <c r="I66" s="489"/>
      <c r="J66" s="281"/>
      <c r="K66" s="281"/>
      <c r="L66" s="776"/>
      <c r="M66" s="779"/>
    </row>
    <row r="67" spans="1:13" ht="27.75" customHeight="1" outlineLevel="1">
      <c r="A67" s="246"/>
      <c r="B67" s="247" t="s">
        <v>74</v>
      </c>
      <c r="C67" s="247"/>
      <c r="D67" s="155" t="s">
        <v>23</v>
      </c>
      <c r="E67" s="155" t="s">
        <v>23</v>
      </c>
      <c r="F67" s="155" t="s">
        <v>23</v>
      </c>
      <c r="G67" s="155" t="s">
        <v>23</v>
      </c>
      <c r="H67" s="70" t="s">
        <v>2</v>
      </c>
      <c r="I67" s="397" t="s">
        <v>3</v>
      </c>
      <c r="J67" s="70" t="s">
        <v>1</v>
      </c>
      <c r="K67" s="70" t="s">
        <v>23</v>
      </c>
      <c r="L67" s="777" t="s">
        <v>144</v>
      </c>
      <c r="M67" s="155" t="s">
        <v>2</v>
      </c>
    </row>
    <row r="68" spans="1:13" ht="12.75" customHeight="1" outlineLevel="1">
      <c r="A68" s="249"/>
      <c r="B68" s="250"/>
      <c r="C68" s="250"/>
      <c r="D68" s="251"/>
      <c r="E68" s="252"/>
      <c r="F68" s="252"/>
      <c r="G68" s="253"/>
      <c r="H68" s="282"/>
      <c r="I68" s="400"/>
      <c r="J68" s="398"/>
      <c r="K68" s="398"/>
      <c r="L68" s="778"/>
      <c r="M68" s="780"/>
    </row>
    <row r="69" spans="1:13" ht="12.75" customHeight="1" outlineLevel="1">
      <c r="A69" s="254"/>
      <c r="B69" s="243"/>
      <c r="C69" s="246"/>
      <c r="D69" s="248"/>
      <c r="E69" s="255"/>
      <c r="F69" s="255"/>
      <c r="G69" s="245"/>
      <c r="H69" s="297"/>
      <c r="I69" s="418"/>
      <c r="J69" s="419"/>
      <c r="K69" s="419"/>
      <c r="L69" s="419"/>
      <c r="M69" s="662"/>
    </row>
    <row r="70" spans="1:13" ht="12.75" customHeight="1" outlineLevel="1">
      <c r="A70" s="216" t="s">
        <v>16</v>
      </c>
      <c r="B70" s="226" t="s">
        <v>84</v>
      </c>
      <c r="C70" s="387" t="s">
        <v>117</v>
      </c>
      <c r="D70" s="566" t="s">
        <v>113</v>
      </c>
      <c r="E70" s="566" t="s">
        <v>113</v>
      </c>
      <c r="F70" s="569" t="s">
        <v>113</v>
      </c>
      <c r="G70" s="566" t="s">
        <v>113</v>
      </c>
      <c r="H70" s="408">
        <v>100</v>
      </c>
      <c r="I70" s="409" t="s">
        <v>113</v>
      </c>
      <c r="J70" s="404" t="s">
        <v>113</v>
      </c>
      <c r="K70" s="404" t="s">
        <v>113</v>
      </c>
      <c r="L70" s="455">
        <v>100</v>
      </c>
      <c r="M70" s="663">
        <v>100</v>
      </c>
    </row>
    <row r="71" spans="1:13" ht="12.75" customHeight="1" outlineLevel="1">
      <c r="A71" s="216"/>
      <c r="B71" s="227"/>
      <c r="C71" s="227"/>
      <c r="D71" s="566"/>
      <c r="E71" s="566"/>
      <c r="F71" s="566"/>
      <c r="G71" s="567"/>
      <c r="H71" s="421"/>
      <c r="I71" s="418"/>
      <c r="J71" s="419"/>
      <c r="K71" s="419"/>
      <c r="L71" s="467"/>
      <c r="M71" s="673"/>
    </row>
    <row r="72" spans="1:13" ht="12.75" customHeight="1" outlineLevel="1">
      <c r="A72" s="216" t="s">
        <v>237</v>
      </c>
      <c r="B72" s="226" t="s">
        <v>84</v>
      </c>
      <c r="C72" s="226"/>
      <c r="D72" s="592" t="s">
        <v>105</v>
      </c>
      <c r="E72" s="566" t="s">
        <v>105</v>
      </c>
      <c r="F72" s="566" t="s">
        <v>105</v>
      </c>
      <c r="G72" s="566" t="s">
        <v>105</v>
      </c>
      <c r="H72" s="421" t="s">
        <v>105</v>
      </c>
      <c r="I72" s="420" t="s">
        <v>105</v>
      </c>
      <c r="J72" s="454">
        <v>100</v>
      </c>
      <c r="K72" s="454">
        <v>89</v>
      </c>
      <c r="L72" s="455">
        <v>92</v>
      </c>
      <c r="M72" s="663">
        <v>66.66666666666666</v>
      </c>
    </row>
    <row r="73" spans="1:13" ht="12.75" customHeight="1" outlineLevel="1">
      <c r="A73" s="216"/>
      <c r="B73" s="227"/>
      <c r="C73" s="227"/>
      <c r="D73" s="566"/>
      <c r="E73" s="566"/>
      <c r="F73" s="566"/>
      <c r="G73" s="567"/>
      <c r="H73" s="421"/>
      <c r="I73" s="418"/>
      <c r="J73" s="457"/>
      <c r="K73" s="457"/>
      <c r="L73" s="467"/>
      <c r="M73" s="673"/>
    </row>
    <row r="74" spans="1:13" ht="12.75" customHeight="1" outlineLevel="1">
      <c r="A74" s="216" t="s">
        <v>17</v>
      </c>
      <c r="B74" s="226" t="s">
        <v>89</v>
      </c>
      <c r="C74" s="387" t="s">
        <v>117</v>
      </c>
      <c r="D74" s="569">
        <v>94</v>
      </c>
      <c r="E74" s="569">
        <v>81</v>
      </c>
      <c r="F74" s="569">
        <v>75</v>
      </c>
      <c r="G74" s="567">
        <v>77</v>
      </c>
      <c r="H74" s="408">
        <v>75.86206896551724</v>
      </c>
      <c r="I74" s="407">
        <v>80</v>
      </c>
      <c r="J74" s="454">
        <v>88</v>
      </c>
      <c r="K74" s="454">
        <v>89</v>
      </c>
      <c r="L74" s="455">
        <v>83</v>
      </c>
      <c r="M74" s="663">
        <v>81.81818181818183</v>
      </c>
    </row>
    <row r="75" spans="1:13" ht="12.75" customHeight="1" outlineLevel="1">
      <c r="A75" s="254"/>
      <c r="B75" s="246"/>
      <c r="C75" s="246"/>
      <c r="D75" s="593"/>
      <c r="E75" s="572"/>
      <c r="F75" s="572"/>
      <c r="G75" s="568"/>
      <c r="H75" s="485"/>
      <c r="I75" s="407"/>
      <c r="J75" s="458"/>
      <c r="K75" s="458"/>
      <c r="L75" s="461"/>
      <c r="M75" s="673"/>
    </row>
    <row r="76" spans="1:13" ht="26.25" customHeight="1" outlineLevel="1">
      <c r="A76" s="216" t="s">
        <v>150</v>
      </c>
      <c r="B76" s="226" t="s">
        <v>84</v>
      </c>
      <c r="C76" s="390" t="s">
        <v>117</v>
      </c>
      <c r="D76" s="569">
        <v>37</v>
      </c>
      <c r="E76" s="569">
        <v>63</v>
      </c>
      <c r="F76" s="569">
        <v>66</v>
      </c>
      <c r="G76" s="567">
        <v>85</v>
      </c>
      <c r="H76" s="408">
        <v>82.6923076923077</v>
      </c>
      <c r="I76" s="407">
        <v>64</v>
      </c>
      <c r="J76" s="454">
        <v>78</v>
      </c>
      <c r="K76" s="454">
        <v>79</v>
      </c>
      <c r="L76" s="455">
        <v>77</v>
      </c>
      <c r="M76" s="663">
        <v>66.25</v>
      </c>
    </row>
    <row r="77" spans="1:13" ht="12.75" customHeight="1" outlineLevel="1">
      <c r="A77" s="216"/>
      <c r="B77" s="227"/>
      <c r="C77" s="227"/>
      <c r="D77" s="566"/>
      <c r="E77" s="566"/>
      <c r="F77" s="566"/>
      <c r="G77" s="567"/>
      <c r="H77" s="421"/>
      <c r="I77" s="407"/>
      <c r="J77" s="458"/>
      <c r="K77" s="458"/>
      <c r="L77" s="461"/>
      <c r="M77" s="673"/>
    </row>
    <row r="78" spans="1:13" ht="23.25" customHeight="1" outlineLevel="1">
      <c r="A78" s="216" t="s">
        <v>18</v>
      </c>
      <c r="B78" s="394" t="s">
        <v>90</v>
      </c>
      <c r="C78" s="388" t="s">
        <v>115</v>
      </c>
      <c r="D78" s="566">
        <v>72</v>
      </c>
      <c r="E78" s="566">
        <v>72</v>
      </c>
      <c r="F78" s="566">
        <v>68</v>
      </c>
      <c r="G78" s="566" t="s">
        <v>105</v>
      </c>
      <c r="H78" s="421" t="s">
        <v>105</v>
      </c>
      <c r="I78" s="409" t="s">
        <v>105</v>
      </c>
      <c r="J78" s="459" t="s">
        <v>105</v>
      </c>
      <c r="K78" s="459" t="s">
        <v>105</v>
      </c>
      <c r="L78" s="462" t="s">
        <v>105</v>
      </c>
      <c r="M78" s="669" t="s">
        <v>105</v>
      </c>
    </row>
    <row r="79" spans="1:13" ht="29.25" customHeight="1" outlineLevel="1">
      <c r="A79" s="219" t="s">
        <v>121</v>
      </c>
      <c r="B79" s="226" t="s">
        <v>177</v>
      </c>
      <c r="C79" s="388" t="s">
        <v>116</v>
      </c>
      <c r="D79" s="592" t="s">
        <v>105</v>
      </c>
      <c r="E79" s="566" t="s">
        <v>105</v>
      </c>
      <c r="F79" s="566" t="s">
        <v>105</v>
      </c>
      <c r="G79" s="567">
        <v>97</v>
      </c>
      <c r="H79" s="408">
        <v>93.33333333333333</v>
      </c>
      <c r="I79" s="407">
        <v>74</v>
      </c>
      <c r="J79" s="454">
        <v>100</v>
      </c>
      <c r="K79" s="454">
        <v>100</v>
      </c>
      <c r="L79" s="455">
        <v>95</v>
      </c>
      <c r="M79" s="663">
        <v>100</v>
      </c>
    </row>
    <row r="80" spans="1:13" ht="27.75" customHeight="1" outlineLevel="1">
      <c r="A80" s="219" t="s">
        <v>122</v>
      </c>
      <c r="B80" s="226" t="s">
        <v>178</v>
      </c>
      <c r="C80" s="388" t="s">
        <v>116</v>
      </c>
      <c r="D80" s="592" t="s">
        <v>105</v>
      </c>
      <c r="E80" s="566" t="s">
        <v>105</v>
      </c>
      <c r="F80" s="566" t="s">
        <v>105</v>
      </c>
      <c r="G80" s="567">
        <v>77</v>
      </c>
      <c r="H80" s="408">
        <v>65.9090909090909</v>
      </c>
      <c r="I80" s="407">
        <v>72</v>
      </c>
      <c r="J80" s="454">
        <v>64</v>
      </c>
      <c r="K80" s="454">
        <v>69</v>
      </c>
      <c r="L80" s="455">
        <v>68</v>
      </c>
      <c r="M80" s="663">
        <v>75.53191489361703</v>
      </c>
    </row>
    <row r="81" spans="1:13" ht="12.75" customHeight="1" outlineLevel="1">
      <c r="A81" s="256"/>
      <c r="B81" s="227"/>
      <c r="C81" s="227"/>
      <c r="D81" s="566"/>
      <c r="E81" s="566"/>
      <c r="F81" s="566"/>
      <c r="G81" s="567"/>
      <c r="H81" s="421"/>
      <c r="I81" s="407"/>
      <c r="J81" s="458"/>
      <c r="K81" s="458"/>
      <c r="L81" s="461"/>
      <c r="M81" s="673"/>
    </row>
    <row r="82" spans="1:13" ht="29.25" customHeight="1" outlineLevel="1">
      <c r="A82" s="216" t="s">
        <v>238</v>
      </c>
      <c r="B82" s="386" t="s">
        <v>234</v>
      </c>
      <c r="C82" s="388" t="s">
        <v>115</v>
      </c>
      <c r="D82" s="566" t="s">
        <v>105</v>
      </c>
      <c r="E82" s="566" t="s">
        <v>105</v>
      </c>
      <c r="F82" s="566">
        <v>89</v>
      </c>
      <c r="G82" s="566" t="s">
        <v>105</v>
      </c>
      <c r="H82" s="421" t="s">
        <v>105</v>
      </c>
      <c r="I82" s="409" t="s">
        <v>105</v>
      </c>
      <c r="J82" s="459" t="s">
        <v>105</v>
      </c>
      <c r="K82" s="459" t="s">
        <v>105</v>
      </c>
      <c r="L82" s="462" t="s">
        <v>105</v>
      </c>
      <c r="M82" s="669" t="s">
        <v>105</v>
      </c>
    </row>
    <row r="83" spans="2:13" ht="25.5" customHeight="1" outlineLevel="1">
      <c r="B83" s="226" t="s">
        <v>179</v>
      </c>
      <c r="C83" s="388" t="s">
        <v>116</v>
      </c>
      <c r="D83" s="569" t="s">
        <v>105</v>
      </c>
      <c r="E83" s="569" t="s">
        <v>105</v>
      </c>
      <c r="F83" s="569" t="s">
        <v>105</v>
      </c>
      <c r="G83" s="567">
        <v>89</v>
      </c>
      <c r="H83" s="408">
        <v>100</v>
      </c>
      <c r="I83" s="407">
        <v>100</v>
      </c>
      <c r="J83" s="454">
        <v>25</v>
      </c>
      <c r="K83" s="454">
        <v>14</v>
      </c>
      <c r="L83" s="455">
        <v>50</v>
      </c>
      <c r="M83" s="663">
        <v>33.33333333333333</v>
      </c>
    </row>
    <row r="84" spans="1:13" ht="12.75" customHeight="1" outlineLevel="1">
      <c r="A84" s="216"/>
      <c r="B84" s="258"/>
      <c r="C84" s="258"/>
      <c r="D84" s="566"/>
      <c r="E84" s="566"/>
      <c r="F84" s="566"/>
      <c r="G84" s="567"/>
      <c r="H84" s="421"/>
      <c r="I84" s="407"/>
      <c r="J84" s="458"/>
      <c r="K84" s="458"/>
      <c r="L84" s="461"/>
      <c r="M84" s="673"/>
    </row>
    <row r="85" spans="1:13" ht="24.75" customHeight="1" outlineLevel="1">
      <c r="A85" s="216" t="s">
        <v>199</v>
      </c>
      <c r="B85" s="226" t="s">
        <v>88</v>
      </c>
      <c r="C85" s="390" t="s">
        <v>117</v>
      </c>
      <c r="D85" s="569">
        <v>100</v>
      </c>
      <c r="E85" s="566">
        <v>100</v>
      </c>
      <c r="F85" s="566" t="s">
        <v>113</v>
      </c>
      <c r="G85" s="566">
        <v>100</v>
      </c>
      <c r="H85" s="409" t="s">
        <v>105</v>
      </c>
      <c r="I85" s="409" t="s">
        <v>105</v>
      </c>
      <c r="J85" s="454" t="s">
        <v>105</v>
      </c>
      <c r="K85" s="454" t="s">
        <v>105</v>
      </c>
      <c r="L85" s="455" t="s">
        <v>105</v>
      </c>
      <c r="M85" s="669" t="s">
        <v>105</v>
      </c>
    </row>
    <row r="86" spans="1:13" ht="21.75" customHeight="1" outlineLevel="1">
      <c r="A86" s="216"/>
      <c r="B86" s="227"/>
      <c r="C86" s="227"/>
      <c r="D86" s="566"/>
      <c r="E86" s="566"/>
      <c r="F86" s="566"/>
      <c r="G86" s="567"/>
      <c r="H86" s="421"/>
      <c r="I86" s="407"/>
      <c r="J86" s="458"/>
      <c r="K86" s="458"/>
      <c r="L86" s="461"/>
      <c r="M86" s="673"/>
    </row>
    <row r="87" spans="1:13" ht="29.25" customHeight="1" outlineLevel="1">
      <c r="A87" s="259" t="s">
        <v>239</v>
      </c>
      <c r="B87" s="226" t="s">
        <v>98</v>
      </c>
      <c r="C87" s="390" t="s">
        <v>117</v>
      </c>
      <c r="D87" s="569" t="s">
        <v>105</v>
      </c>
      <c r="E87" s="569" t="s">
        <v>105</v>
      </c>
      <c r="F87" s="566" t="s">
        <v>113</v>
      </c>
      <c r="G87" s="567">
        <v>100</v>
      </c>
      <c r="H87" s="408">
        <v>45</v>
      </c>
      <c r="I87" s="407">
        <v>60</v>
      </c>
      <c r="J87" s="454">
        <v>90</v>
      </c>
      <c r="K87" s="454">
        <v>75</v>
      </c>
      <c r="L87" s="455">
        <v>66</v>
      </c>
      <c r="M87" s="663">
        <v>100</v>
      </c>
    </row>
    <row r="88" spans="1:13" ht="12.75" customHeight="1" outlineLevel="1">
      <c r="A88" s="216" t="s">
        <v>81</v>
      </c>
      <c r="B88" s="227"/>
      <c r="C88" s="227"/>
      <c r="D88" s="566"/>
      <c r="E88" s="566"/>
      <c r="F88" s="566"/>
      <c r="G88" s="567"/>
      <c r="H88" s="421"/>
      <c r="I88" s="407"/>
      <c r="J88" s="458"/>
      <c r="K88" s="458"/>
      <c r="L88" s="461"/>
      <c r="M88" s="673"/>
    </row>
    <row r="89" spans="1:13" ht="31.5" customHeight="1" outlineLevel="1">
      <c r="A89" s="259" t="s">
        <v>275</v>
      </c>
      <c r="B89" s="226" t="s">
        <v>99</v>
      </c>
      <c r="C89" s="390" t="s">
        <v>117</v>
      </c>
      <c r="D89" s="569" t="s">
        <v>105</v>
      </c>
      <c r="E89" s="569" t="s">
        <v>105</v>
      </c>
      <c r="F89" s="569">
        <v>100</v>
      </c>
      <c r="G89" s="567">
        <v>100</v>
      </c>
      <c r="H89" s="408">
        <v>100</v>
      </c>
      <c r="I89" s="407">
        <v>100</v>
      </c>
      <c r="J89" s="454" t="s">
        <v>113</v>
      </c>
      <c r="K89" s="454">
        <v>100</v>
      </c>
      <c r="L89" s="455">
        <v>100</v>
      </c>
      <c r="M89" s="663">
        <v>100</v>
      </c>
    </row>
    <row r="90" spans="1:13" ht="27" customHeight="1" outlineLevel="1">
      <c r="A90" s="259"/>
      <c r="B90" s="226" t="s">
        <v>125</v>
      </c>
      <c r="C90" s="388" t="s">
        <v>116</v>
      </c>
      <c r="D90" s="569" t="s">
        <v>105</v>
      </c>
      <c r="E90" s="569" t="s">
        <v>105</v>
      </c>
      <c r="F90" s="569" t="s">
        <v>105</v>
      </c>
      <c r="G90" s="567">
        <v>100</v>
      </c>
      <c r="H90" s="408">
        <v>100</v>
      </c>
      <c r="I90" s="407">
        <v>100</v>
      </c>
      <c r="J90" s="454">
        <v>0</v>
      </c>
      <c r="K90" s="454">
        <v>100</v>
      </c>
      <c r="L90" s="455">
        <v>100</v>
      </c>
      <c r="M90" s="663">
        <v>100</v>
      </c>
    </row>
    <row r="91" spans="1:13" ht="12.75" customHeight="1" outlineLevel="1">
      <c r="A91" s="259"/>
      <c r="B91" s="226"/>
      <c r="C91" s="226"/>
      <c r="D91" s="566"/>
      <c r="E91" s="566"/>
      <c r="F91" s="566"/>
      <c r="G91" s="567"/>
      <c r="H91" s="409"/>
      <c r="I91" s="407"/>
      <c r="J91" s="458"/>
      <c r="K91" s="458"/>
      <c r="L91" s="461"/>
      <c r="M91" s="673"/>
    </row>
    <row r="92" spans="1:13" ht="42" customHeight="1" outlineLevel="1">
      <c r="A92" s="259" t="s">
        <v>282</v>
      </c>
      <c r="B92" s="226" t="s">
        <v>189</v>
      </c>
      <c r="C92" s="226"/>
      <c r="D92" s="569" t="s">
        <v>105</v>
      </c>
      <c r="E92" s="569" t="s">
        <v>105</v>
      </c>
      <c r="F92" s="569" t="s">
        <v>105</v>
      </c>
      <c r="G92" s="566" t="s">
        <v>105</v>
      </c>
      <c r="H92" s="409" t="s">
        <v>105</v>
      </c>
      <c r="I92" s="407">
        <v>92</v>
      </c>
      <c r="J92" s="454">
        <v>96</v>
      </c>
      <c r="K92" s="454">
        <v>65</v>
      </c>
      <c r="L92" s="455">
        <v>85</v>
      </c>
      <c r="M92" s="663">
        <v>92.1760391198044</v>
      </c>
    </row>
    <row r="93" spans="1:13" ht="39.75" customHeight="1" outlineLevel="1">
      <c r="A93" s="259"/>
      <c r="B93" s="226" t="s">
        <v>190</v>
      </c>
      <c r="C93" s="226"/>
      <c r="D93" s="569" t="s">
        <v>105</v>
      </c>
      <c r="E93" s="569" t="s">
        <v>105</v>
      </c>
      <c r="F93" s="569" t="s">
        <v>105</v>
      </c>
      <c r="G93" s="566" t="s">
        <v>105</v>
      </c>
      <c r="H93" s="409" t="s">
        <v>105</v>
      </c>
      <c r="I93" s="407">
        <v>83</v>
      </c>
      <c r="J93" s="454">
        <v>80</v>
      </c>
      <c r="K93" s="454">
        <v>76</v>
      </c>
      <c r="L93" s="455">
        <v>80</v>
      </c>
      <c r="M93" s="663">
        <v>86.93558097531607</v>
      </c>
    </row>
    <row r="94" spans="1:13" ht="39" customHeight="1" outlineLevel="1">
      <c r="A94" s="259"/>
      <c r="B94" s="226" t="s">
        <v>191</v>
      </c>
      <c r="C94" s="226"/>
      <c r="D94" s="569" t="s">
        <v>105</v>
      </c>
      <c r="E94" s="569" t="s">
        <v>105</v>
      </c>
      <c r="F94" s="569" t="s">
        <v>105</v>
      </c>
      <c r="G94" s="566" t="s">
        <v>105</v>
      </c>
      <c r="H94" s="409" t="s">
        <v>105</v>
      </c>
      <c r="I94" s="407">
        <v>100</v>
      </c>
      <c r="J94" s="454">
        <v>100</v>
      </c>
      <c r="K94" s="454">
        <v>100</v>
      </c>
      <c r="L94" s="455">
        <v>100</v>
      </c>
      <c r="M94" s="663">
        <v>92.85714285714286</v>
      </c>
    </row>
    <row r="95" spans="1:13" ht="39.75" customHeight="1" outlineLevel="1">
      <c r="A95" s="259"/>
      <c r="B95" s="226" t="s">
        <v>192</v>
      </c>
      <c r="C95" s="226"/>
      <c r="D95" s="569" t="s">
        <v>105</v>
      </c>
      <c r="E95" s="569" t="s">
        <v>105</v>
      </c>
      <c r="F95" s="569" t="s">
        <v>105</v>
      </c>
      <c r="G95" s="566" t="s">
        <v>105</v>
      </c>
      <c r="H95" s="409" t="s">
        <v>105</v>
      </c>
      <c r="I95" s="407">
        <v>94</v>
      </c>
      <c r="J95" s="454">
        <v>84</v>
      </c>
      <c r="K95" s="454">
        <v>87</v>
      </c>
      <c r="L95" s="455">
        <v>88</v>
      </c>
      <c r="M95" s="663">
        <v>90.9090909090909</v>
      </c>
    </row>
    <row r="96" spans="1:13" ht="41.25" customHeight="1" outlineLevel="1">
      <c r="A96" s="259"/>
      <c r="B96" s="226" t="s">
        <v>193</v>
      </c>
      <c r="C96" s="226"/>
      <c r="D96" s="569" t="s">
        <v>105</v>
      </c>
      <c r="E96" s="569" t="s">
        <v>105</v>
      </c>
      <c r="F96" s="569" t="s">
        <v>105</v>
      </c>
      <c r="G96" s="566" t="s">
        <v>105</v>
      </c>
      <c r="H96" s="409" t="s">
        <v>105</v>
      </c>
      <c r="I96" s="407">
        <v>100</v>
      </c>
      <c r="J96" s="454">
        <v>100</v>
      </c>
      <c r="K96" s="454">
        <v>92</v>
      </c>
      <c r="L96" s="455">
        <v>97</v>
      </c>
      <c r="M96" s="663">
        <v>95.16129032258065</v>
      </c>
    </row>
    <row r="97" spans="1:13" ht="12.75" customHeight="1" outlineLevel="1">
      <c r="A97" s="259"/>
      <c r="B97" s="226"/>
      <c r="C97" s="226"/>
      <c r="D97" s="566"/>
      <c r="E97" s="566"/>
      <c r="F97" s="566"/>
      <c r="G97" s="567"/>
      <c r="H97" s="409"/>
      <c r="I97" s="407"/>
      <c r="J97" s="458"/>
      <c r="K97" s="458"/>
      <c r="L97" s="461"/>
      <c r="M97" s="673"/>
    </row>
    <row r="98" spans="1:13" ht="12.75" customHeight="1" outlineLevel="1">
      <c r="A98" s="416" t="s">
        <v>92</v>
      </c>
      <c r="B98" s="394" t="s">
        <v>88</v>
      </c>
      <c r="C98" s="417" t="s">
        <v>115</v>
      </c>
      <c r="D98" s="566">
        <v>69</v>
      </c>
      <c r="E98" s="566">
        <v>75</v>
      </c>
      <c r="F98" s="566" t="s">
        <v>105</v>
      </c>
      <c r="G98" s="566" t="s">
        <v>105</v>
      </c>
      <c r="H98" s="409" t="s">
        <v>105</v>
      </c>
      <c r="I98" s="409" t="s">
        <v>105</v>
      </c>
      <c r="J98" s="459" t="s">
        <v>105</v>
      </c>
      <c r="K98" s="459" t="s">
        <v>105</v>
      </c>
      <c r="L98" s="462" t="s">
        <v>105</v>
      </c>
      <c r="M98" s="669" t="s">
        <v>105</v>
      </c>
    </row>
    <row r="99" spans="1:13" ht="12.75" customHeight="1" outlineLevel="1">
      <c r="A99" s="259"/>
      <c r="B99" s="226"/>
      <c r="C99" s="226"/>
      <c r="D99" s="566"/>
      <c r="E99" s="566"/>
      <c r="F99" s="566"/>
      <c r="G99" s="567"/>
      <c r="H99" s="409"/>
      <c r="I99" s="407"/>
      <c r="J99" s="458"/>
      <c r="K99" s="458"/>
      <c r="L99" s="461"/>
      <c r="M99" s="673"/>
    </row>
    <row r="100" spans="1:13" ht="29.25" customHeight="1" outlineLevel="1">
      <c r="A100" s="216" t="s">
        <v>20</v>
      </c>
      <c r="B100" s="226" t="s">
        <v>93</v>
      </c>
      <c r="C100" s="388" t="s">
        <v>117</v>
      </c>
      <c r="D100" s="569">
        <v>90</v>
      </c>
      <c r="E100" s="569">
        <v>80</v>
      </c>
      <c r="F100" s="569">
        <v>82</v>
      </c>
      <c r="G100" s="567">
        <v>83</v>
      </c>
      <c r="H100" s="408">
        <v>74.7534516765286</v>
      </c>
      <c r="I100" s="407">
        <v>79</v>
      </c>
      <c r="J100" s="454">
        <v>76</v>
      </c>
      <c r="K100" s="454">
        <v>74</v>
      </c>
      <c r="L100" s="455">
        <v>76</v>
      </c>
      <c r="M100" s="663">
        <v>83.84279475982532</v>
      </c>
    </row>
    <row r="101" spans="1:13" ht="23.25" customHeight="1" outlineLevel="1">
      <c r="A101" s="216"/>
      <c r="B101" s="226"/>
      <c r="C101" s="226"/>
      <c r="D101" s="566"/>
      <c r="E101" s="566"/>
      <c r="F101" s="566"/>
      <c r="G101" s="567"/>
      <c r="H101" s="409"/>
      <c r="I101" s="407"/>
      <c r="J101" s="458"/>
      <c r="K101" s="458"/>
      <c r="L101" s="461"/>
      <c r="M101" s="673"/>
    </row>
    <row r="102" spans="1:13" ht="30" customHeight="1" outlineLevel="1">
      <c r="A102" s="259" t="s">
        <v>283</v>
      </c>
      <c r="B102" s="257" t="s">
        <v>126</v>
      </c>
      <c r="C102" s="390" t="s">
        <v>117</v>
      </c>
      <c r="D102" s="569" t="s">
        <v>105</v>
      </c>
      <c r="E102" s="569" t="s">
        <v>105</v>
      </c>
      <c r="F102" s="569">
        <v>33</v>
      </c>
      <c r="G102" s="567">
        <v>56</v>
      </c>
      <c r="H102" s="408">
        <v>56.69172932330827</v>
      </c>
      <c r="I102" s="407">
        <v>60</v>
      </c>
      <c r="J102" s="454">
        <v>57</v>
      </c>
      <c r="K102" s="454">
        <v>53</v>
      </c>
      <c r="L102" s="455">
        <v>57</v>
      </c>
      <c r="M102" s="663">
        <v>53.5230352303523</v>
      </c>
    </row>
    <row r="103" spans="1:13" ht="27" customHeight="1" outlineLevel="1">
      <c r="A103" s="259"/>
      <c r="B103" s="226" t="s">
        <v>127</v>
      </c>
      <c r="C103" s="388" t="s">
        <v>116</v>
      </c>
      <c r="D103" s="569" t="s">
        <v>105</v>
      </c>
      <c r="E103" s="569" t="s">
        <v>105</v>
      </c>
      <c r="F103" s="569" t="s">
        <v>105</v>
      </c>
      <c r="G103" s="567">
        <v>67</v>
      </c>
      <c r="H103" s="408">
        <v>87.5</v>
      </c>
      <c r="I103" s="407">
        <v>90</v>
      </c>
      <c r="J103" s="454">
        <v>82</v>
      </c>
      <c r="K103" s="454">
        <v>68</v>
      </c>
      <c r="L103" s="455">
        <v>81</v>
      </c>
      <c r="M103" s="663">
        <v>52</v>
      </c>
    </row>
    <row r="104" spans="1:13" ht="27" customHeight="1" outlineLevel="1">
      <c r="A104" s="259"/>
      <c r="B104" s="226" t="s">
        <v>128</v>
      </c>
      <c r="C104" s="388" t="s">
        <v>116</v>
      </c>
      <c r="D104" s="569" t="s">
        <v>105</v>
      </c>
      <c r="E104" s="569" t="s">
        <v>105</v>
      </c>
      <c r="F104" s="569" t="s">
        <v>105</v>
      </c>
      <c r="G104" s="567">
        <v>62</v>
      </c>
      <c r="H104" s="408">
        <v>76</v>
      </c>
      <c r="I104" s="407">
        <v>78</v>
      </c>
      <c r="J104" s="454">
        <v>77</v>
      </c>
      <c r="K104" s="454">
        <v>73</v>
      </c>
      <c r="L104" s="455">
        <v>76</v>
      </c>
      <c r="M104" s="663">
        <v>35.77712609970675</v>
      </c>
    </row>
    <row r="105" spans="1:13" ht="12.75" customHeight="1" outlineLevel="1">
      <c r="A105" s="256"/>
      <c r="B105" s="226"/>
      <c r="C105" s="226"/>
      <c r="D105" s="566"/>
      <c r="E105" s="566"/>
      <c r="F105" s="566"/>
      <c r="G105" s="567"/>
      <c r="H105" s="409"/>
      <c r="I105" s="407"/>
      <c r="J105" s="458"/>
      <c r="K105" s="458"/>
      <c r="L105" s="461"/>
      <c r="M105" s="673"/>
    </row>
    <row r="106" spans="1:13" ht="27.75" customHeight="1" outlineLevel="1">
      <c r="A106" s="216" t="s">
        <v>21</v>
      </c>
      <c r="B106" s="226" t="s">
        <v>94</v>
      </c>
      <c r="C106" s="390" t="s">
        <v>117</v>
      </c>
      <c r="D106" s="569">
        <v>92</v>
      </c>
      <c r="E106" s="569">
        <v>76</v>
      </c>
      <c r="F106" s="569">
        <v>87</v>
      </c>
      <c r="G106" s="567">
        <v>90</v>
      </c>
      <c r="H106" s="408">
        <v>80</v>
      </c>
      <c r="I106" s="407">
        <v>96</v>
      </c>
      <c r="J106" s="454">
        <v>83</v>
      </c>
      <c r="K106" s="454">
        <v>92</v>
      </c>
      <c r="L106" s="455">
        <v>87</v>
      </c>
      <c r="M106" s="663">
        <v>75.22935779816514</v>
      </c>
    </row>
    <row r="107" spans="1:13" ht="12.75" customHeight="1" outlineLevel="1">
      <c r="A107" s="216"/>
      <c r="B107" s="227"/>
      <c r="C107" s="227"/>
      <c r="D107" s="566"/>
      <c r="E107" s="566"/>
      <c r="F107" s="566"/>
      <c r="G107" s="567"/>
      <c r="H107" s="421"/>
      <c r="I107" s="407"/>
      <c r="J107" s="458"/>
      <c r="K107" s="458"/>
      <c r="L107" s="461"/>
      <c r="M107" s="673"/>
    </row>
    <row r="108" spans="1:13" ht="24.75" customHeight="1" outlineLevel="1">
      <c r="A108" s="216" t="s">
        <v>140</v>
      </c>
      <c r="B108" s="394" t="s">
        <v>97</v>
      </c>
      <c r="C108" s="385" t="s">
        <v>115</v>
      </c>
      <c r="D108" s="566">
        <v>88</v>
      </c>
      <c r="E108" s="566">
        <v>89</v>
      </c>
      <c r="F108" s="566">
        <v>91</v>
      </c>
      <c r="G108" s="566" t="s">
        <v>105</v>
      </c>
      <c r="H108" s="421" t="s">
        <v>105</v>
      </c>
      <c r="I108" s="409" t="s">
        <v>105</v>
      </c>
      <c r="J108" s="459" t="s">
        <v>105</v>
      </c>
      <c r="K108" s="459" t="s">
        <v>105</v>
      </c>
      <c r="L108" s="462" t="s">
        <v>105</v>
      </c>
      <c r="M108" s="669" t="s">
        <v>105</v>
      </c>
    </row>
    <row r="109" spans="2:13" ht="27.75" customHeight="1" outlineLevel="1">
      <c r="B109" s="226" t="s">
        <v>180</v>
      </c>
      <c r="C109" s="388" t="s">
        <v>116</v>
      </c>
      <c r="D109" s="569" t="s">
        <v>105</v>
      </c>
      <c r="E109" s="569" t="s">
        <v>105</v>
      </c>
      <c r="F109" s="569" t="s">
        <v>105</v>
      </c>
      <c r="G109" s="567">
        <v>49</v>
      </c>
      <c r="H109" s="408">
        <v>44.75524475524475</v>
      </c>
      <c r="I109" s="407">
        <v>39</v>
      </c>
      <c r="J109" s="454">
        <v>31</v>
      </c>
      <c r="K109" s="454">
        <v>27</v>
      </c>
      <c r="L109" s="455">
        <v>35</v>
      </c>
      <c r="M109" s="663">
        <v>37.9746835443038</v>
      </c>
    </row>
    <row r="110" spans="1:13" ht="27.75" customHeight="1" outlineLevel="1">
      <c r="A110" s="216"/>
      <c r="B110" s="226" t="s">
        <v>129</v>
      </c>
      <c r="C110" s="388" t="s">
        <v>116</v>
      </c>
      <c r="D110" s="569" t="s">
        <v>105</v>
      </c>
      <c r="E110" s="569" t="s">
        <v>105</v>
      </c>
      <c r="F110" s="569" t="s">
        <v>105</v>
      </c>
      <c r="G110" s="567">
        <v>62</v>
      </c>
      <c r="H110" s="408">
        <v>42.737094837935174</v>
      </c>
      <c r="I110" s="407">
        <v>42</v>
      </c>
      <c r="J110" s="454">
        <v>47</v>
      </c>
      <c r="K110" s="454">
        <v>29</v>
      </c>
      <c r="L110" s="455">
        <v>39</v>
      </c>
      <c r="M110" s="663">
        <v>32.09647495361781</v>
      </c>
    </row>
    <row r="111" spans="1:13" ht="13.5" customHeight="1" outlineLevel="1">
      <c r="A111" s="216"/>
      <c r="B111" s="226"/>
      <c r="C111" s="388"/>
      <c r="D111" s="569"/>
      <c r="E111" s="569"/>
      <c r="F111" s="569"/>
      <c r="G111" s="567"/>
      <c r="H111" s="408"/>
      <c r="I111" s="407"/>
      <c r="J111" s="454"/>
      <c r="K111" s="454"/>
      <c r="L111" s="455"/>
      <c r="M111" s="673"/>
    </row>
    <row r="112" spans="1:13" ht="23.25" customHeight="1" outlineLevel="1">
      <c r="A112" s="298" t="s">
        <v>302</v>
      </c>
      <c r="B112" s="386" t="s">
        <v>296</v>
      </c>
      <c r="C112" s="388" t="s">
        <v>298</v>
      </c>
      <c r="D112" s="601" t="s">
        <v>105</v>
      </c>
      <c r="E112" s="601" t="s">
        <v>105</v>
      </c>
      <c r="F112" s="601" t="s">
        <v>105</v>
      </c>
      <c r="G112" s="601" t="s">
        <v>105</v>
      </c>
      <c r="H112" s="601" t="s">
        <v>105</v>
      </c>
      <c r="I112" s="601" t="s">
        <v>105</v>
      </c>
      <c r="J112" s="601" t="s">
        <v>105</v>
      </c>
      <c r="K112" s="601" t="s">
        <v>105</v>
      </c>
      <c r="L112" s="601" t="s">
        <v>105</v>
      </c>
      <c r="M112" s="663">
        <v>70</v>
      </c>
    </row>
    <row r="113" spans="1:13" ht="26.25" customHeight="1" outlineLevel="1">
      <c r="A113" s="298"/>
      <c r="B113" s="257" t="s">
        <v>297</v>
      </c>
      <c r="C113" s="388" t="s">
        <v>299</v>
      </c>
      <c r="D113" s="601" t="s">
        <v>105</v>
      </c>
      <c r="E113" s="601" t="s">
        <v>105</v>
      </c>
      <c r="F113" s="601" t="s">
        <v>105</v>
      </c>
      <c r="G113" s="601" t="s">
        <v>105</v>
      </c>
      <c r="H113" s="601" t="s">
        <v>105</v>
      </c>
      <c r="I113" s="601" t="s">
        <v>105</v>
      </c>
      <c r="J113" s="601" t="s">
        <v>105</v>
      </c>
      <c r="K113" s="601" t="s">
        <v>105</v>
      </c>
      <c r="L113" s="601" t="s">
        <v>105</v>
      </c>
      <c r="M113" s="663">
        <v>50</v>
      </c>
    </row>
    <row r="114" spans="1:13" ht="13.5" customHeight="1" outlineLevel="1">
      <c r="A114" s="216"/>
      <c r="B114" s="226"/>
      <c r="C114" s="390"/>
      <c r="D114" s="569"/>
      <c r="E114" s="569"/>
      <c r="F114" s="569"/>
      <c r="G114" s="567"/>
      <c r="H114" s="408"/>
      <c r="I114" s="407"/>
      <c r="J114" s="454"/>
      <c r="K114" s="454"/>
      <c r="L114" s="455"/>
      <c r="M114" s="673"/>
    </row>
    <row r="115" spans="1:13" ht="27.75" customHeight="1" outlineLevel="1">
      <c r="A115" s="416" t="s">
        <v>230</v>
      </c>
      <c r="B115" s="394" t="s">
        <v>95</v>
      </c>
      <c r="C115" s="417" t="s">
        <v>115</v>
      </c>
      <c r="D115" s="569">
        <v>74</v>
      </c>
      <c r="E115" s="569">
        <v>73</v>
      </c>
      <c r="F115" s="569" t="s">
        <v>105</v>
      </c>
      <c r="G115" s="566" t="s">
        <v>105</v>
      </c>
      <c r="H115" s="408" t="s">
        <v>105</v>
      </c>
      <c r="I115" s="409" t="s">
        <v>105</v>
      </c>
      <c r="J115" s="454" t="s">
        <v>105</v>
      </c>
      <c r="K115" s="454" t="s">
        <v>105</v>
      </c>
      <c r="L115" s="455" t="s">
        <v>105</v>
      </c>
      <c r="M115" s="669" t="s">
        <v>105</v>
      </c>
    </row>
    <row r="116" spans="1:13" ht="27.75" customHeight="1" outlineLevel="1">
      <c r="A116" s="216"/>
      <c r="B116" s="394" t="s">
        <v>96</v>
      </c>
      <c r="C116" s="417" t="s">
        <v>115</v>
      </c>
      <c r="D116" s="569">
        <v>87</v>
      </c>
      <c r="E116" s="569">
        <v>86</v>
      </c>
      <c r="F116" s="569" t="s">
        <v>105</v>
      </c>
      <c r="G116" s="566" t="s">
        <v>105</v>
      </c>
      <c r="H116" s="408" t="s">
        <v>105</v>
      </c>
      <c r="I116" s="409" t="s">
        <v>105</v>
      </c>
      <c r="J116" s="454" t="s">
        <v>105</v>
      </c>
      <c r="K116" s="454" t="s">
        <v>105</v>
      </c>
      <c r="L116" s="455" t="s">
        <v>105</v>
      </c>
      <c r="M116" s="669" t="s">
        <v>105</v>
      </c>
    </row>
    <row r="117" spans="1:13" ht="12.75" customHeight="1" outlineLevel="1">
      <c r="A117" s="216"/>
      <c r="B117" s="226"/>
      <c r="C117" s="268"/>
      <c r="D117" s="566"/>
      <c r="E117" s="566"/>
      <c r="F117" s="566"/>
      <c r="G117" s="567"/>
      <c r="H117" s="406"/>
      <c r="I117" s="407"/>
      <c r="J117" s="458"/>
      <c r="K117" s="458"/>
      <c r="L117" s="461"/>
      <c r="M117" s="673"/>
    </row>
    <row r="118" spans="1:13" ht="27.75" customHeight="1" outlineLevel="1">
      <c r="A118" s="216" t="s">
        <v>273</v>
      </c>
      <c r="B118" s="226" t="s">
        <v>89</v>
      </c>
      <c r="C118" s="390" t="s">
        <v>117</v>
      </c>
      <c r="D118" s="569">
        <v>80</v>
      </c>
      <c r="E118" s="569">
        <v>75</v>
      </c>
      <c r="F118" s="569">
        <v>68</v>
      </c>
      <c r="G118" s="567">
        <v>56</v>
      </c>
      <c r="H118" s="408">
        <v>56</v>
      </c>
      <c r="I118" s="407">
        <v>55</v>
      </c>
      <c r="J118" s="454">
        <v>66</v>
      </c>
      <c r="K118" s="454">
        <v>72</v>
      </c>
      <c r="L118" s="455">
        <v>62</v>
      </c>
      <c r="M118" s="663">
        <v>76.09489051094891</v>
      </c>
    </row>
    <row r="119" spans="1:13" ht="12.75">
      <c r="A119" s="228"/>
      <c r="B119" s="228"/>
      <c r="C119" s="228"/>
      <c r="D119" s="260"/>
      <c r="E119" s="253"/>
      <c r="F119" s="253"/>
      <c r="G119" s="253"/>
      <c r="H119" s="414"/>
      <c r="I119" s="422"/>
      <c r="J119" s="423"/>
      <c r="K119" s="423"/>
      <c r="L119" s="423"/>
      <c r="M119" s="661"/>
    </row>
    <row r="120" spans="1:3" ht="12.75">
      <c r="A120" s="909"/>
      <c r="B120" s="910"/>
      <c r="C120" s="382"/>
    </row>
    <row r="121" spans="1:8" ht="20.25" customHeight="1">
      <c r="A121" s="911" t="s">
        <v>236</v>
      </c>
      <c r="B121" s="912"/>
      <c r="C121" s="912"/>
      <c r="D121" s="912"/>
      <c r="E121" s="912"/>
      <c r="F121" s="912"/>
      <c r="G121" s="912"/>
      <c r="H121" s="912"/>
    </row>
    <row r="122" spans="1:8" ht="12.75">
      <c r="A122" s="820"/>
      <c r="B122" s="783"/>
      <c r="C122" s="783"/>
      <c r="D122" s="783"/>
      <c r="E122" s="783"/>
      <c r="F122" s="783"/>
      <c r="G122" s="783"/>
      <c r="H122" s="783"/>
    </row>
    <row r="123" spans="1:8" ht="12.75">
      <c r="A123" s="820"/>
      <c r="B123" s="783"/>
      <c r="C123" s="783"/>
      <c r="D123" s="783"/>
      <c r="E123" s="783"/>
      <c r="F123" s="783"/>
      <c r="G123" s="783"/>
      <c r="H123" s="783"/>
    </row>
    <row r="124" spans="1:8" ht="12.75">
      <c r="A124" s="820"/>
      <c r="B124" s="783"/>
      <c r="C124" s="783"/>
      <c r="D124" s="783"/>
      <c r="E124" s="783"/>
      <c r="F124" s="783"/>
      <c r="G124" s="783"/>
      <c r="H124" s="783"/>
    </row>
    <row r="130" spans="1:8" ht="11.25">
      <c r="A130" s="26"/>
      <c r="B130" s="26"/>
      <c r="C130" s="26"/>
      <c r="H130" s="160"/>
    </row>
    <row r="131" spans="1:8" ht="11.25">
      <c r="A131" s="39"/>
      <c r="B131" s="26"/>
      <c r="C131" s="26"/>
      <c r="H131" s="160"/>
    </row>
    <row r="132" spans="1:8" ht="12.75">
      <c r="A132" s="39"/>
      <c r="B132" s="161"/>
      <c r="C132" s="161"/>
      <c r="H132" s="162"/>
    </row>
    <row r="133" spans="1:8" ht="12.75">
      <c r="A133" s="39"/>
      <c r="B133" s="161"/>
      <c r="C133" s="161"/>
      <c r="H133" s="162"/>
    </row>
    <row r="134" spans="1:8" ht="12.75">
      <c r="A134" s="39"/>
      <c r="B134" s="161"/>
      <c r="C134" s="161"/>
      <c r="H134" s="162"/>
    </row>
    <row r="135" spans="1:9" ht="12.75">
      <c r="A135" s="819"/>
      <c r="B135" s="783"/>
      <c r="C135" s="783"/>
      <c r="D135" s="783"/>
      <c r="E135" s="783"/>
      <c r="F135" s="783"/>
      <c r="G135" s="783"/>
      <c r="H135" s="783"/>
      <c r="I135" s="783"/>
    </row>
    <row r="136" spans="1:8" ht="12.75">
      <c r="A136" s="39"/>
      <c r="B136" s="163"/>
      <c r="C136" s="163"/>
      <c r="H136" s="160"/>
    </row>
    <row r="137" spans="1:8" ht="12.75">
      <c r="A137" s="39"/>
      <c r="B137" s="163"/>
      <c r="C137" s="163"/>
      <c r="H137" s="160"/>
    </row>
    <row r="138" spans="1:8" ht="12.75">
      <c r="A138" s="39"/>
      <c r="B138" s="163"/>
      <c r="C138" s="163"/>
      <c r="H138" s="160"/>
    </row>
    <row r="139" spans="1:8" ht="12.75">
      <c r="A139" s="39"/>
      <c r="B139" s="163"/>
      <c r="C139" s="163"/>
      <c r="H139" s="160"/>
    </row>
    <row r="140" spans="1:8" ht="12.75">
      <c r="A140" s="39"/>
      <c r="B140" s="163"/>
      <c r="C140" s="163"/>
      <c r="H140" s="160"/>
    </row>
    <row r="141" spans="2:8" ht="11.25">
      <c r="B141" s="26"/>
      <c r="C141" s="26"/>
      <c r="H141" s="160"/>
    </row>
  </sheetData>
  <sheetProtection/>
  <protectedRanges>
    <protectedRange sqref="D121:F121" name="Range1_1_2"/>
  </protectedRanges>
  <mergeCells count="9">
    <mergeCell ref="A1:J1"/>
    <mergeCell ref="H65:L65"/>
    <mergeCell ref="A120:B120"/>
    <mergeCell ref="A135:I135"/>
    <mergeCell ref="A121:H121"/>
    <mergeCell ref="A122:H122"/>
    <mergeCell ref="A123:H123"/>
    <mergeCell ref="A124:H124"/>
    <mergeCell ref="H3:L3"/>
  </mergeCells>
  <printOptions horizontalCentered="1"/>
  <pageMargins left="0" right="0" top="0.5905511811023623" bottom="0.5905511811023623" header="0.5118110236220472" footer="0.5118110236220472"/>
  <pageSetup fitToHeight="2" horizontalDpi="600" verticalDpi="600" orientation="landscape" paperSize="9" scale="38" r:id="rId1"/>
  <headerFooter alignWithMargins="0">
    <oddFooter>&amp;C&amp;Z&amp;F</oddFooter>
  </headerFooter>
  <rowBreaks count="1" manualBreakCount="1">
    <brk id="60" max="14" man="1"/>
  </rowBreaks>
</worksheet>
</file>

<file path=xl/worksheets/sheet2.xml><?xml version="1.0" encoding="utf-8"?>
<worksheet xmlns="http://schemas.openxmlformats.org/spreadsheetml/2006/main" xmlns:r="http://schemas.openxmlformats.org/officeDocument/2006/relationships">
  <dimension ref="A1:BF53"/>
  <sheetViews>
    <sheetView showGridLines="0" view="pageBreakPreview" zoomScaleSheetLayoutView="100" zoomScalePageLayoutView="0" workbookViewId="0" topLeftCell="A1">
      <selection activeCell="A10" sqref="A10"/>
    </sheetView>
  </sheetViews>
  <sheetFormatPr defaultColWidth="9.140625" defaultRowHeight="12.75"/>
  <cols>
    <col min="1" max="1" width="51.8515625" style="19" customWidth="1"/>
    <col min="2" max="4" width="14.7109375" style="19" customWidth="1"/>
    <col min="5" max="5" width="11.421875" style="19" customWidth="1"/>
    <col min="6" max="6" width="12.8515625" style="19" customWidth="1"/>
    <col min="7" max="7" width="12.140625" style="19" customWidth="1"/>
    <col min="8" max="10" width="14.8515625" style="19" customWidth="1"/>
    <col min="11" max="11" width="7.00390625" style="19" customWidth="1"/>
    <col min="12" max="12" width="14.8515625" style="19" customWidth="1"/>
    <col min="13" max="13" width="6.57421875" style="19" customWidth="1"/>
    <col min="14" max="14" width="14.8515625" style="19" customWidth="1"/>
    <col min="15" max="15" width="6.00390625" style="19" customWidth="1"/>
    <col min="16" max="16" width="14.8515625" style="19" customWidth="1"/>
    <col min="17" max="17" width="6.421875" style="19" customWidth="1"/>
    <col min="18" max="18" width="14.8515625" style="19" customWidth="1"/>
    <col min="19" max="19" width="6.7109375" style="19" customWidth="1"/>
    <col min="20" max="20" width="10.7109375" style="19" hidden="1" customWidth="1"/>
    <col min="21" max="24" width="0" style="19" hidden="1" customWidth="1"/>
    <col min="25" max="33" width="9.140625" style="19" customWidth="1"/>
    <col min="34" max="34" width="10.7109375" style="19" customWidth="1"/>
    <col min="35" max="16384" width="9.140625" style="19" customWidth="1"/>
  </cols>
  <sheetData>
    <row r="1" spans="1:58" ht="15" customHeight="1">
      <c r="A1" s="8" t="s">
        <v>323</v>
      </c>
      <c r="B1" s="8"/>
      <c r="T1" s="203"/>
      <c r="U1" s="203"/>
      <c r="AZ1" s="805" t="s">
        <v>214</v>
      </c>
      <c r="BA1" s="806"/>
      <c r="BB1" s="806"/>
      <c r="BC1" s="806"/>
      <c r="BD1" s="806"/>
      <c r="BE1" s="806"/>
      <c r="BF1" s="807"/>
    </row>
    <row r="2" spans="2:58" ht="18" customHeight="1">
      <c r="B2" s="542"/>
      <c r="C2" s="542"/>
      <c r="G2" s="22"/>
      <c r="I2" s="22" t="s">
        <v>160</v>
      </c>
      <c r="J2" s="428"/>
      <c r="K2" s="428"/>
      <c r="L2" s="428"/>
      <c r="M2" s="428"/>
      <c r="N2" s="428"/>
      <c r="O2" s="428"/>
      <c r="P2" s="428"/>
      <c r="Q2" s="428"/>
      <c r="R2" s="22"/>
      <c r="S2" s="22"/>
      <c r="T2" s="203"/>
      <c r="U2" s="203"/>
      <c r="AZ2" s="796" t="s">
        <v>205</v>
      </c>
      <c r="BA2" s="808" t="s">
        <v>206</v>
      </c>
      <c r="BB2" s="809"/>
      <c r="BC2" s="809"/>
      <c r="BD2" s="809"/>
      <c r="BE2" s="809"/>
      <c r="BF2" s="810"/>
    </row>
    <row r="3" spans="1:58" ht="12.75">
      <c r="A3" s="72"/>
      <c r="B3" s="173" t="s">
        <v>27</v>
      </c>
      <c r="C3" s="349" t="s">
        <v>149</v>
      </c>
      <c r="D3" s="795" t="s">
        <v>172</v>
      </c>
      <c r="E3" s="785"/>
      <c r="F3" s="785"/>
      <c r="G3" s="785"/>
      <c r="H3" s="786"/>
      <c r="I3" s="174" t="s">
        <v>284</v>
      </c>
      <c r="J3" s="428"/>
      <c r="K3" s="428"/>
      <c r="L3" s="428"/>
      <c r="M3" s="428"/>
      <c r="N3" s="428"/>
      <c r="O3" s="428"/>
      <c r="P3" s="428"/>
      <c r="Q3" s="428"/>
      <c r="R3" s="308"/>
      <c r="S3" s="308"/>
      <c r="T3" s="323" t="e">
        <f>'Table 1.1 a'!#REF!</f>
        <v>#REF!</v>
      </c>
      <c r="U3" s="203"/>
      <c r="AZ3" s="797"/>
      <c r="BA3" s="271"/>
      <c r="BB3" s="5"/>
      <c r="BC3" s="5"/>
      <c r="BD3" s="5"/>
      <c r="BE3" s="5"/>
      <c r="BF3" s="272"/>
    </row>
    <row r="4" spans="1:58" ht="25.5">
      <c r="A4" s="73"/>
      <c r="B4" s="125" t="s">
        <v>2</v>
      </c>
      <c r="C4" s="125" t="s">
        <v>2</v>
      </c>
      <c r="D4" s="166" t="s">
        <v>2</v>
      </c>
      <c r="E4" s="166" t="s">
        <v>3</v>
      </c>
      <c r="F4" s="166" t="s">
        <v>1</v>
      </c>
      <c r="G4" s="174" t="s">
        <v>23</v>
      </c>
      <c r="H4" s="79" t="s">
        <v>144</v>
      </c>
      <c r="I4" s="166" t="s">
        <v>2</v>
      </c>
      <c r="J4" s="428"/>
      <c r="K4" s="428"/>
      <c r="L4" s="428"/>
      <c r="M4" s="428"/>
      <c r="N4" s="428"/>
      <c r="O4" s="428"/>
      <c r="P4" s="428"/>
      <c r="Q4" s="428"/>
      <c r="R4" s="428"/>
      <c r="S4" s="428"/>
      <c r="T4" s="174" t="s">
        <v>2</v>
      </c>
      <c r="U4" s="174" t="s">
        <v>3</v>
      </c>
      <c r="V4" s="174" t="s">
        <v>1</v>
      </c>
      <c r="W4" s="321" t="s">
        <v>23</v>
      </c>
      <c r="X4" s="79" t="s">
        <v>144</v>
      </c>
      <c r="AH4" s="312" t="e">
        <f>'Table 1.1 a'!#REF!</f>
        <v>#REF!</v>
      </c>
      <c r="AZ4" s="797"/>
      <c r="BA4" s="799" t="s">
        <v>207</v>
      </c>
      <c r="BB4" s="800"/>
      <c r="BC4" s="800"/>
      <c r="BD4" s="800"/>
      <c r="BE4" s="800"/>
      <c r="BF4" s="801"/>
    </row>
    <row r="5" spans="1:58" ht="17.25" customHeight="1">
      <c r="A5" s="74" t="s">
        <v>153</v>
      </c>
      <c r="B5" s="692">
        <v>42100</v>
      </c>
      <c r="C5" s="690">
        <v>44400</v>
      </c>
      <c r="D5" s="701">
        <v>47700</v>
      </c>
      <c r="E5" s="690">
        <v>40300</v>
      </c>
      <c r="F5" s="701">
        <v>55900</v>
      </c>
      <c r="G5" s="690">
        <v>42500</v>
      </c>
      <c r="H5" s="701">
        <v>186300</v>
      </c>
      <c r="I5" s="690">
        <v>42000</v>
      </c>
      <c r="J5" s="605"/>
      <c r="K5" s="606"/>
      <c r="L5" s="605"/>
      <c r="M5" s="606"/>
      <c r="N5" s="605"/>
      <c r="O5" s="606"/>
      <c r="P5" s="433"/>
      <c r="Q5" s="433"/>
      <c r="R5" s="433"/>
      <c r="S5" s="325"/>
      <c r="T5" s="324">
        <f aca="true" t="shared" si="0" ref="T5:X8">IF(D5="",D5,IF(D5=0,D5,IF(D5&lt;5,"-",IF(D5=".",D5,IF(D5="..",D5,MROUND(D5,$AH5))))))</f>
        <v>47700</v>
      </c>
      <c r="U5" s="324">
        <f t="shared" si="0"/>
        <v>40300</v>
      </c>
      <c r="V5" s="324">
        <f t="shared" si="0"/>
        <v>55900</v>
      </c>
      <c r="W5" s="324">
        <f t="shared" si="0"/>
        <v>42500</v>
      </c>
      <c r="X5" s="324">
        <f t="shared" si="0"/>
        <v>186300</v>
      </c>
      <c r="AH5" s="295">
        <f>IF(F5&gt;=$BA$14,$BA$15,IF(AND(F5&gt;=$BA$15,F5&lt;$BA$14),$BA$16,$BA$17))</f>
        <v>100</v>
      </c>
      <c r="AZ5" s="797"/>
      <c r="BA5" s="271"/>
      <c r="BB5" s="5"/>
      <c r="BC5" s="5"/>
      <c r="BD5" s="5"/>
      <c r="BE5" s="5"/>
      <c r="BF5" s="272"/>
    </row>
    <row r="6" spans="1:58" ht="12.75" customHeight="1" hidden="1">
      <c r="A6" s="75" t="s">
        <v>42</v>
      </c>
      <c r="B6" s="709"/>
      <c r="C6" s="475"/>
      <c r="D6" s="712"/>
      <c r="E6" s="476"/>
      <c r="F6" s="713"/>
      <c r="G6" s="476"/>
      <c r="H6" s="713"/>
      <c r="I6" s="345"/>
      <c r="J6" s="605"/>
      <c r="K6" s="606"/>
      <c r="L6" s="605"/>
      <c r="M6" s="606"/>
      <c r="N6" s="605"/>
      <c r="O6" s="606"/>
      <c r="P6" s="434"/>
      <c r="Q6" s="434"/>
      <c r="R6" s="434"/>
      <c r="S6" s="326"/>
      <c r="T6" s="324">
        <f t="shared" si="0"/>
        <v>0</v>
      </c>
      <c r="U6" s="324">
        <f t="shared" si="0"/>
        <v>0</v>
      </c>
      <c r="V6" s="324">
        <f t="shared" si="0"/>
        <v>0</v>
      </c>
      <c r="W6" s="324">
        <f t="shared" si="0"/>
        <v>0</v>
      </c>
      <c r="X6" s="324">
        <f t="shared" si="0"/>
        <v>0</v>
      </c>
      <c r="AH6" s="315"/>
      <c r="AZ6" s="797"/>
      <c r="BA6" s="811" t="s">
        <v>208</v>
      </c>
      <c r="BB6" s="812"/>
      <c r="BC6" s="812"/>
      <c r="BD6" s="812"/>
      <c r="BE6" s="812"/>
      <c r="BF6" s="813"/>
    </row>
    <row r="7" spans="1:58" ht="25.5" customHeight="1" hidden="1">
      <c r="A7" s="75" t="s">
        <v>183</v>
      </c>
      <c r="B7" s="709"/>
      <c r="C7" s="475"/>
      <c r="D7" s="712"/>
      <c r="E7" s="476"/>
      <c r="F7" s="713"/>
      <c r="G7" s="476"/>
      <c r="H7" s="713"/>
      <c r="I7" s="345"/>
      <c r="J7" s="605"/>
      <c r="K7" s="606"/>
      <c r="L7" s="605"/>
      <c r="M7" s="606"/>
      <c r="N7" s="605"/>
      <c r="O7" s="606"/>
      <c r="P7" s="434"/>
      <c r="Q7" s="434"/>
      <c r="R7" s="434"/>
      <c r="S7" s="326"/>
      <c r="T7" s="324">
        <f t="shared" si="0"/>
        <v>0</v>
      </c>
      <c r="U7" s="324">
        <f t="shared" si="0"/>
        <v>0</v>
      </c>
      <c r="V7" s="324">
        <f t="shared" si="0"/>
        <v>0</v>
      </c>
      <c r="W7" s="324">
        <f t="shared" si="0"/>
        <v>0</v>
      </c>
      <c r="X7" s="324">
        <f t="shared" si="0"/>
        <v>0</v>
      </c>
      <c r="AH7" s="315"/>
      <c r="AZ7" s="797"/>
      <c r="BA7" s="273"/>
      <c r="BB7" s="4"/>
      <c r="BC7" s="4"/>
      <c r="BD7" s="4"/>
      <c r="BE7" s="4"/>
      <c r="BF7" s="279"/>
    </row>
    <row r="8" spans="1:58" ht="25.5" customHeight="1" hidden="1">
      <c r="A8" s="75" t="s">
        <v>184</v>
      </c>
      <c r="B8" s="709"/>
      <c r="C8" s="475"/>
      <c r="D8" s="712"/>
      <c r="E8" s="476"/>
      <c r="F8" s="713"/>
      <c r="G8" s="476"/>
      <c r="H8" s="713"/>
      <c r="I8" s="345"/>
      <c r="J8" s="605"/>
      <c r="K8" s="606"/>
      <c r="L8" s="605"/>
      <c r="M8" s="606"/>
      <c r="N8" s="605"/>
      <c r="O8" s="606"/>
      <c r="P8" s="434"/>
      <c r="Q8" s="434"/>
      <c r="R8" s="434"/>
      <c r="S8" s="326"/>
      <c r="T8" s="324">
        <f t="shared" si="0"/>
        <v>0</v>
      </c>
      <c r="U8" s="324">
        <f t="shared" si="0"/>
        <v>0</v>
      </c>
      <c r="V8" s="324">
        <f t="shared" si="0"/>
        <v>0</v>
      </c>
      <c r="W8" s="324">
        <f t="shared" si="0"/>
        <v>0</v>
      </c>
      <c r="X8" s="324">
        <f t="shared" si="0"/>
        <v>0</v>
      </c>
      <c r="AH8" s="315"/>
      <c r="AZ8" s="797"/>
      <c r="BA8" s="808" t="s">
        <v>209</v>
      </c>
      <c r="BB8" s="809"/>
      <c r="BC8" s="809"/>
      <c r="BD8" s="809"/>
      <c r="BE8" s="809"/>
      <c r="BF8" s="810"/>
    </row>
    <row r="9" spans="1:58" ht="13.5" customHeight="1">
      <c r="A9" s="75" t="s">
        <v>155</v>
      </c>
      <c r="B9" s="710"/>
      <c r="C9" s="475"/>
      <c r="D9" s="712"/>
      <c r="E9" s="476"/>
      <c r="F9" s="713"/>
      <c r="G9" s="476"/>
      <c r="H9" s="713"/>
      <c r="I9" s="345"/>
      <c r="J9" s="605"/>
      <c r="K9" s="606"/>
      <c r="L9" s="605"/>
      <c r="M9" s="606"/>
      <c r="N9" s="605"/>
      <c r="O9" s="606"/>
      <c r="P9" s="434"/>
      <c r="Q9" s="434"/>
      <c r="R9" s="434"/>
      <c r="S9" s="326"/>
      <c r="T9" s="324"/>
      <c r="U9" s="324"/>
      <c r="V9" s="324"/>
      <c r="W9" s="324"/>
      <c r="X9" s="324"/>
      <c r="AH9" s="313">
        <f aca="true" t="shared" si="1" ref="AH9:AH32">IF(F9&gt;=$BA$14,$BA$15,IF(AND(F9&gt;=$BA$15,F9&lt;$BA$14),$BA$16,$BA$17))</f>
        <v>1</v>
      </c>
      <c r="AZ9" s="797"/>
      <c r="BA9" s="799" t="s">
        <v>211</v>
      </c>
      <c r="BB9" s="800"/>
      <c r="BC9" s="800"/>
      <c r="BD9" s="800"/>
      <c r="BE9" s="800"/>
      <c r="BF9" s="801"/>
    </row>
    <row r="10" spans="1:58" ht="13.5" customHeight="1">
      <c r="A10" s="76" t="s">
        <v>154</v>
      </c>
      <c r="B10" s="706">
        <v>16000</v>
      </c>
      <c r="C10" s="698">
        <v>12800</v>
      </c>
      <c r="D10" s="691">
        <v>11200</v>
      </c>
      <c r="E10" s="698">
        <v>11800</v>
      </c>
      <c r="F10" s="691">
        <v>12500</v>
      </c>
      <c r="G10" s="698">
        <v>10900</v>
      </c>
      <c r="H10" s="691">
        <v>46300</v>
      </c>
      <c r="I10" s="698">
        <v>10600</v>
      </c>
      <c r="J10" s="605"/>
      <c r="K10" s="606"/>
      <c r="L10" s="605"/>
      <c r="M10" s="606"/>
      <c r="N10" s="605"/>
      <c r="O10" s="606"/>
      <c r="P10" s="435"/>
      <c r="Q10" s="435"/>
      <c r="R10" s="435"/>
      <c r="S10" s="325"/>
      <c r="T10" s="324">
        <f aca="true" t="shared" si="2" ref="T10:T30">IF(D10="",D10,IF(D10=0,D10,IF(D10&lt;5,"-",IF(D10=".",D10,IF(D10="..",D10,MROUND(D10,$AH10))))))</f>
        <v>11200</v>
      </c>
      <c r="U10" s="324">
        <f aca="true" t="shared" si="3" ref="U10:U30">IF(E10="",E10,IF(E10=0,E10,IF(E10&lt;5,"-",IF(E10=".",E10,IF(E10="..",E10,MROUND(E10,$AH10))))))</f>
        <v>11800</v>
      </c>
      <c r="V10" s="324">
        <f aca="true" t="shared" si="4" ref="V10:V30">IF(F10="",F10,IF(F10=0,F10,IF(F10&lt;5,"-",IF(F10=".",F10,IF(F10="..",F10,MROUND(F10,$AH10))))))</f>
        <v>12500</v>
      </c>
      <c r="W10" s="324">
        <f aca="true" t="shared" si="5" ref="W10:W30">IF(G10="",G10,IF(G10=0,G10,IF(G10&lt;5,"-",IF(G10=".",G10,IF(G10="..",G10,MROUND(G10,$AH10))))))</f>
        <v>10900</v>
      </c>
      <c r="X10" s="324">
        <f aca="true" t="shared" si="6" ref="X10:X30">IF(H10="",H10,IF(H10=0,H10,IF(H10&lt;5,"-",IF(H10=".",H10,IF(H10="..",H10,MROUND(H10,$AH10))))))</f>
        <v>46300</v>
      </c>
      <c r="AH10" s="313">
        <f t="shared" si="1"/>
        <v>100</v>
      </c>
      <c r="AZ10" s="797"/>
      <c r="BA10" s="799" t="s">
        <v>212</v>
      </c>
      <c r="BB10" s="800"/>
      <c r="BC10" s="800"/>
      <c r="BD10" s="800"/>
      <c r="BE10" s="800"/>
      <c r="BF10" s="801"/>
    </row>
    <row r="11" spans="1:58" ht="13.5" customHeight="1">
      <c r="A11" s="77" t="s">
        <v>312</v>
      </c>
      <c r="B11" s="706">
        <v>11700</v>
      </c>
      <c r="C11" s="698">
        <v>12800</v>
      </c>
      <c r="D11" s="691">
        <v>10000</v>
      </c>
      <c r="E11" s="698">
        <v>13800</v>
      </c>
      <c r="F11" s="691">
        <v>15300</v>
      </c>
      <c r="G11" s="698">
        <v>12000</v>
      </c>
      <c r="H11" s="691">
        <v>51200</v>
      </c>
      <c r="I11" s="698">
        <v>11200</v>
      </c>
      <c r="J11" s="605"/>
      <c r="K11" s="606"/>
      <c r="L11" s="605"/>
      <c r="M11" s="606"/>
      <c r="N11" s="605"/>
      <c r="O11" s="606"/>
      <c r="P11" s="435"/>
      <c r="Q11" s="435"/>
      <c r="R11" s="435"/>
      <c r="S11" s="325"/>
      <c r="T11" s="324">
        <f t="shared" si="2"/>
        <v>10000</v>
      </c>
      <c r="U11" s="324">
        <f t="shared" si="3"/>
        <v>13800</v>
      </c>
      <c r="V11" s="324">
        <f t="shared" si="4"/>
        <v>15300</v>
      </c>
      <c r="W11" s="324">
        <f t="shared" si="5"/>
        <v>12000</v>
      </c>
      <c r="X11" s="324">
        <f t="shared" si="6"/>
        <v>51200</v>
      </c>
      <c r="AH11" s="313">
        <f t="shared" si="1"/>
        <v>100</v>
      </c>
      <c r="AZ11" s="797"/>
      <c r="BA11" s="799"/>
      <c r="BB11" s="800"/>
      <c r="BC11" s="800"/>
      <c r="BD11" s="800"/>
      <c r="BE11" s="800"/>
      <c r="BF11" s="801"/>
    </row>
    <row r="12" spans="1:58" ht="13.5" customHeight="1">
      <c r="A12" s="77" t="s">
        <v>31</v>
      </c>
      <c r="B12" s="706">
        <v>13700</v>
      </c>
      <c r="C12" s="698">
        <v>9900</v>
      </c>
      <c r="D12" s="691">
        <v>8000</v>
      </c>
      <c r="E12" s="698">
        <v>8700</v>
      </c>
      <c r="F12" s="691">
        <v>7800</v>
      </c>
      <c r="G12" s="698">
        <v>7500</v>
      </c>
      <c r="H12" s="691">
        <v>32100</v>
      </c>
      <c r="I12" s="698">
        <v>7000</v>
      </c>
      <c r="J12" s="605"/>
      <c r="K12" s="606"/>
      <c r="L12" s="605"/>
      <c r="M12" s="606"/>
      <c r="N12" s="605"/>
      <c r="O12" s="606"/>
      <c r="P12" s="435"/>
      <c r="Q12" s="435"/>
      <c r="R12" s="435"/>
      <c r="S12" s="325"/>
      <c r="T12" s="324">
        <f t="shared" si="2"/>
        <v>8000</v>
      </c>
      <c r="U12" s="324">
        <f t="shared" si="3"/>
        <v>8700</v>
      </c>
      <c r="V12" s="324">
        <f t="shared" si="4"/>
        <v>7800</v>
      </c>
      <c r="W12" s="324">
        <f t="shared" si="5"/>
        <v>7500</v>
      </c>
      <c r="X12" s="324">
        <f t="shared" si="6"/>
        <v>32100</v>
      </c>
      <c r="AH12" s="313">
        <f t="shared" si="1"/>
        <v>100</v>
      </c>
      <c r="AZ12" s="798"/>
      <c r="BA12" s="802"/>
      <c r="BB12" s="803"/>
      <c r="BC12" s="803"/>
      <c r="BD12" s="803"/>
      <c r="BE12" s="803"/>
      <c r="BF12" s="804"/>
    </row>
    <row r="13" spans="1:58" ht="13.5" customHeight="1">
      <c r="A13" s="77" t="s">
        <v>33</v>
      </c>
      <c r="B13" s="706">
        <v>4800</v>
      </c>
      <c r="C13" s="698">
        <v>2700</v>
      </c>
      <c r="D13" s="691">
        <v>2600</v>
      </c>
      <c r="E13" s="698">
        <v>2300</v>
      </c>
      <c r="F13" s="691">
        <v>3300</v>
      </c>
      <c r="G13" s="698">
        <v>2500</v>
      </c>
      <c r="H13" s="691">
        <v>10800</v>
      </c>
      <c r="I13" s="698">
        <v>4500</v>
      </c>
      <c r="J13" s="605"/>
      <c r="K13" s="606"/>
      <c r="L13" s="605"/>
      <c r="M13" s="606"/>
      <c r="N13" s="605"/>
      <c r="O13" s="606"/>
      <c r="P13" s="435"/>
      <c r="Q13" s="435"/>
      <c r="R13" s="435"/>
      <c r="S13" s="325"/>
      <c r="T13" s="324">
        <f t="shared" si="2"/>
        <v>2600</v>
      </c>
      <c r="U13" s="324">
        <f t="shared" si="3"/>
        <v>2300</v>
      </c>
      <c r="V13" s="324">
        <f t="shared" si="4"/>
        <v>3300</v>
      </c>
      <c r="W13" s="324">
        <f t="shared" si="5"/>
        <v>2500</v>
      </c>
      <c r="X13" s="324">
        <f t="shared" si="6"/>
        <v>10800</v>
      </c>
      <c r="AH13" s="313">
        <f t="shared" si="1"/>
        <v>100</v>
      </c>
      <c r="AZ13"/>
      <c r="BA13"/>
      <c r="BB13"/>
      <c r="BC13"/>
      <c r="BD13"/>
      <c r="BE13"/>
      <c r="BF13"/>
    </row>
    <row r="14" spans="1:58" ht="13.5" customHeight="1">
      <c r="A14" s="76" t="s">
        <v>313</v>
      </c>
      <c r="B14" s="706">
        <v>6300</v>
      </c>
      <c r="C14" s="698">
        <v>18700</v>
      </c>
      <c r="D14" s="691">
        <v>27100</v>
      </c>
      <c r="E14" s="698">
        <v>11600</v>
      </c>
      <c r="F14" s="691">
        <v>33500</v>
      </c>
      <c r="G14" s="698">
        <v>22500</v>
      </c>
      <c r="H14" s="691">
        <v>94700</v>
      </c>
      <c r="I14" s="698">
        <v>22300</v>
      </c>
      <c r="J14" s="605"/>
      <c r="K14" s="606"/>
      <c r="L14" s="605"/>
      <c r="M14" s="606"/>
      <c r="N14" s="605"/>
      <c r="O14" s="606"/>
      <c r="P14" s="435"/>
      <c r="Q14" s="435"/>
      <c r="R14" s="435"/>
      <c r="S14" s="325"/>
      <c r="T14" s="324">
        <f t="shared" si="2"/>
        <v>27100</v>
      </c>
      <c r="U14" s="324">
        <f t="shared" si="3"/>
        <v>11600</v>
      </c>
      <c r="V14" s="324">
        <f t="shared" si="4"/>
        <v>33500</v>
      </c>
      <c r="W14" s="324">
        <f t="shared" si="5"/>
        <v>22500</v>
      </c>
      <c r="X14" s="324">
        <f t="shared" si="6"/>
        <v>94700</v>
      </c>
      <c r="AH14" s="313">
        <f t="shared" si="1"/>
        <v>100</v>
      </c>
      <c r="AZ14" s="796" t="s">
        <v>213</v>
      </c>
      <c r="BA14" s="274">
        <v>1000</v>
      </c>
      <c r="BB14"/>
      <c r="BC14"/>
      <c r="BD14"/>
      <c r="BE14"/>
      <c r="BF14"/>
    </row>
    <row r="15" spans="1:58" ht="13.5" customHeight="1">
      <c r="A15" s="77" t="s">
        <v>32</v>
      </c>
      <c r="B15" s="706">
        <v>7100</v>
      </c>
      <c r="C15" s="698">
        <v>5100</v>
      </c>
      <c r="D15" s="691">
        <v>3900</v>
      </c>
      <c r="E15" s="698">
        <v>4100</v>
      </c>
      <c r="F15" s="691">
        <v>3400</v>
      </c>
      <c r="G15" s="698">
        <v>3300</v>
      </c>
      <c r="H15" s="691">
        <v>14700</v>
      </c>
      <c r="I15" s="698">
        <v>3200</v>
      </c>
      <c r="J15" s="605"/>
      <c r="K15" s="606"/>
      <c r="L15" s="605"/>
      <c r="M15" s="606"/>
      <c r="N15" s="605"/>
      <c r="O15" s="606"/>
      <c r="P15" s="435"/>
      <c r="Q15" s="435"/>
      <c r="R15" s="435"/>
      <c r="S15" s="325"/>
      <c r="T15" s="324">
        <f t="shared" si="2"/>
        <v>3900</v>
      </c>
      <c r="U15" s="324">
        <f t="shared" si="3"/>
        <v>4100</v>
      </c>
      <c r="V15" s="324">
        <f t="shared" si="4"/>
        <v>3400</v>
      </c>
      <c r="W15" s="324">
        <f t="shared" si="5"/>
        <v>3300</v>
      </c>
      <c r="X15" s="324">
        <f t="shared" si="6"/>
        <v>14700</v>
      </c>
      <c r="AH15" s="313">
        <f t="shared" si="1"/>
        <v>100</v>
      </c>
      <c r="AZ15" s="797"/>
      <c r="BA15" s="275">
        <v>100</v>
      </c>
      <c r="BB15"/>
      <c r="BC15"/>
      <c r="BD15"/>
      <c r="BE15"/>
      <c r="BF15"/>
    </row>
    <row r="16" spans="1:58" ht="13.5" customHeight="1">
      <c r="A16" s="77" t="s">
        <v>35</v>
      </c>
      <c r="B16" s="706">
        <v>1800</v>
      </c>
      <c r="C16" s="698">
        <v>1700</v>
      </c>
      <c r="D16" s="691">
        <v>1900</v>
      </c>
      <c r="E16" s="698">
        <v>2000</v>
      </c>
      <c r="F16" s="691">
        <v>1800</v>
      </c>
      <c r="G16" s="698">
        <v>1900</v>
      </c>
      <c r="H16" s="691">
        <v>7700</v>
      </c>
      <c r="I16" s="698">
        <v>1900</v>
      </c>
      <c r="J16" s="605"/>
      <c r="K16" s="606"/>
      <c r="L16" s="605"/>
      <c r="M16" s="606"/>
      <c r="N16" s="605"/>
      <c r="O16" s="606"/>
      <c r="P16" s="435"/>
      <c r="Q16" s="435"/>
      <c r="R16" s="435"/>
      <c r="S16" s="325"/>
      <c r="T16" s="324">
        <f t="shared" si="2"/>
        <v>1900</v>
      </c>
      <c r="U16" s="324">
        <f t="shared" si="3"/>
        <v>2000</v>
      </c>
      <c r="V16" s="324">
        <f t="shared" si="4"/>
        <v>1800</v>
      </c>
      <c r="W16" s="324">
        <f t="shared" si="5"/>
        <v>1900</v>
      </c>
      <c r="X16" s="324">
        <f t="shared" si="6"/>
        <v>7700</v>
      </c>
      <c r="AH16" s="313">
        <f t="shared" si="1"/>
        <v>100</v>
      </c>
      <c r="AZ16" s="797"/>
      <c r="BA16" s="275">
        <v>10</v>
      </c>
      <c r="BB16"/>
      <c r="BC16"/>
      <c r="BD16"/>
      <c r="BE16"/>
      <c r="BF16"/>
    </row>
    <row r="17" spans="1:58" ht="13.5" customHeight="1">
      <c r="A17" s="77" t="s">
        <v>185</v>
      </c>
      <c r="B17" s="706">
        <v>2300</v>
      </c>
      <c r="C17" s="698">
        <v>1900</v>
      </c>
      <c r="D17" s="691">
        <v>2100</v>
      </c>
      <c r="E17" s="698">
        <v>2000</v>
      </c>
      <c r="F17" s="691">
        <v>2200</v>
      </c>
      <c r="G17" s="698">
        <v>1700</v>
      </c>
      <c r="H17" s="691">
        <v>8000</v>
      </c>
      <c r="I17" s="698">
        <v>2400</v>
      </c>
      <c r="J17" s="605"/>
      <c r="K17" s="606"/>
      <c r="L17" s="605"/>
      <c r="M17" s="606"/>
      <c r="N17" s="605"/>
      <c r="O17" s="606"/>
      <c r="P17" s="435"/>
      <c r="Q17" s="435"/>
      <c r="R17" s="435"/>
      <c r="S17" s="325"/>
      <c r="T17" s="324">
        <f t="shared" si="2"/>
        <v>2100</v>
      </c>
      <c r="U17" s="324">
        <f t="shared" si="3"/>
        <v>2000</v>
      </c>
      <c r="V17" s="324">
        <f t="shared" si="4"/>
        <v>2200</v>
      </c>
      <c r="W17" s="324">
        <f t="shared" si="5"/>
        <v>1700</v>
      </c>
      <c r="X17" s="324">
        <f t="shared" si="6"/>
        <v>8000</v>
      </c>
      <c r="AH17" s="313">
        <f t="shared" si="1"/>
        <v>100</v>
      </c>
      <c r="AZ17" s="797"/>
      <c r="BA17" s="276">
        <v>1</v>
      </c>
      <c r="BB17"/>
      <c r="BC17"/>
      <c r="BD17"/>
      <c r="BE17"/>
      <c r="BF17"/>
    </row>
    <row r="18" spans="1:58" ht="13.5" customHeight="1">
      <c r="A18" s="77" t="s">
        <v>40</v>
      </c>
      <c r="B18" s="706">
        <v>8400</v>
      </c>
      <c r="C18" s="698">
        <v>7100</v>
      </c>
      <c r="D18" s="691">
        <v>5900</v>
      </c>
      <c r="E18" s="698">
        <v>12000</v>
      </c>
      <c r="F18" s="691">
        <v>5800</v>
      </c>
      <c r="G18" s="698">
        <v>5200</v>
      </c>
      <c r="H18" s="691">
        <v>28800</v>
      </c>
      <c r="I18" s="698">
        <v>4900</v>
      </c>
      <c r="J18" s="605"/>
      <c r="K18" s="606"/>
      <c r="L18" s="605"/>
      <c r="M18" s="606"/>
      <c r="N18" s="605"/>
      <c r="O18" s="606"/>
      <c r="P18" s="435"/>
      <c r="Q18" s="435"/>
      <c r="R18" s="435"/>
      <c r="S18" s="325"/>
      <c r="T18" s="324">
        <f t="shared" si="2"/>
        <v>5900</v>
      </c>
      <c r="U18" s="324">
        <f t="shared" si="3"/>
        <v>12000</v>
      </c>
      <c r="V18" s="324">
        <f t="shared" si="4"/>
        <v>5800</v>
      </c>
      <c r="W18" s="324">
        <f t="shared" si="5"/>
        <v>5200</v>
      </c>
      <c r="X18" s="324">
        <f t="shared" si="6"/>
        <v>28800</v>
      </c>
      <c r="AH18" s="313">
        <f t="shared" si="1"/>
        <v>100</v>
      </c>
      <c r="AZ18" s="797"/>
      <c r="BA18" s="277">
        <v>5</v>
      </c>
      <c r="BB18"/>
      <c r="BC18"/>
      <c r="BD18"/>
      <c r="BE18"/>
      <c r="BF18"/>
    </row>
    <row r="19" spans="1:58" ht="13.5" customHeight="1">
      <c r="A19" s="77" t="s">
        <v>34</v>
      </c>
      <c r="B19" s="706">
        <v>1300</v>
      </c>
      <c r="C19" s="698">
        <v>1300</v>
      </c>
      <c r="D19" s="691">
        <v>1200</v>
      </c>
      <c r="E19" s="698">
        <v>1200</v>
      </c>
      <c r="F19" s="691">
        <v>1200</v>
      </c>
      <c r="G19" s="698">
        <v>1200</v>
      </c>
      <c r="H19" s="691">
        <v>4800</v>
      </c>
      <c r="I19" s="698">
        <v>1200</v>
      </c>
      <c r="J19" s="605"/>
      <c r="K19" s="606"/>
      <c r="L19" s="605"/>
      <c r="M19" s="606"/>
      <c r="N19" s="605"/>
      <c r="O19" s="606"/>
      <c r="P19" s="435"/>
      <c r="Q19" s="435"/>
      <c r="R19" s="435"/>
      <c r="S19" s="325"/>
      <c r="T19" s="324">
        <f t="shared" si="2"/>
        <v>1200</v>
      </c>
      <c r="U19" s="324">
        <f t="shared" si="3"/>
        <v>1200</v>
      </c>
      <c r="V19" s="324">
        <f t="shared" si="4"/>
        <v>1200</v>
      </c>
      <c r="W19" s="324">
        <f t="shared" si="5"/>
        <v>1200</v>
      </c>
      <c r="X19" s="324">
        <f t="shared" si="6"/>
        <v>4800</v>
      </c>
      <c r="AH19" s="313">
        <f t="shared" si="1"/>
        <v>100</v>
      </c>
      <c r="AZ19" s="797"/>
      <c r="BA19" s="277">
        <v>0</v>
      </c>
      <c r="BB19"/>
      <c r="BC19"/>
      <c r="BD19"/>
      <c r="BE19"/>
      <c r="BF19"/>
    </row>
    <row r="20" spans="1:58" ht="13.5" customHeight="1">
      <c r="A20" s="77" t="s">
        <v>44</v>
      </c>
      <c r="B20" s="706">
        <v>1100</v>
      </c>
      <c r="C20" s="698">
        <v>1100</v>
      </c>
      <c r="D20" s="691">
        <v>940</v>
      </c>
      <c r="E20" s="698">
        <v>930</v>
      </c>
      <c r="F20" s="691">
        <v>870</v>
      </c>
      <c r="G20" s="698">
        <v>890</v>
      </c>
      <c r="H20" s="691">
        <v>3600</v>
      </c>
      <c r="I20" s="698">
        <v>880</v>
      </c>
      <c r="J20" s="605"/>
      <c r="K20" s="606"/>
      <c r="L20" s="605"/>
      <c r="M20" s="606"/>
      <c r="N20" s="605"/>
      <c r="O20" s="606"/>
      <c r="P20" s="435"/>
      <c r="Q20" s="435"/>
      <c r="R20" s="435"/>
      <c r="S20" s="325"/>
      <c r="T20" s="324">
        <f t="shared" si="2"/>
        <v>940</v>
      </c>
      <c r="U20" s="324">
        <f t="shared" si="3"/>
        <v>930</v>
      </c>
      <c r="V20" s="324">
        <f t="shared" si="4"/>
        <v>870</v>
      </c>
      <c r="W20" s="324">
        <f t="shared" si="5"/>
        <v>890</v>
      </c>
      <c r="X20" s="324">
        <f t="shared" si="6"/>
        <v>3600</v>
      </c>
      <c r="AH20" s="313">
        <f t="shared" si="1"/>
        <v>10</v>
      </c>
      <c r="AZ20" s="797"/>
      <c r="BA20" s="276"/>
      <c r="BB20"/>
      <c r="BC20"/>
      <c r="BD20"/>
      <c r="BE20"/>
      <c r="BF20"/>
    </row>
    <row r="21" spans="1:58" ht="13.5" customHeight="1">
      <c r="A21" s="77" t="s">
        <v>45</v>
      </c>
      <c r="B21" s="706">
        <v>290</v>
      </c>
      <c r="C21" s="698">
        <v>250</v>
      </c>
      <c r="D21" s="691">
        <v>220</v>
      </c>
      <c r="E21" s="698">
        <v>240</v>
      </c>
      <c r="F21" s="691">
        <v>260</v>
      </c>
      <c r="G21" s="698">
        <v>240</v>
      </c>
      <c r="H21" s="691">
        <v>960</v>
      </c>
      <c r="I21" s="698">
        <v>210</v>
      </c>
      <c r="J21" s="605"/>
      <c r="K21" s="606"/>
      <c r="L21" s="605"/>
      <c r="M21" s="606"/>
      <c r="N21" s="605"/>
      <c r="O21" s="606"/>
      <c r="P21" s="435"/>
      <c r="Q21" s="435"/>
      <c r="R21" s="435"/>
      <c r="S21" s="325"/>
      <c r="T21" s="324">
        <f t="shared" si="2"/>
        <v>220</v>
      </c>
      <c r="U21" s="324">
        <f t="shared" si="3"/>
        <v>240</v>
      </c>
      <c r="V21" s="324">
        <f t="shared" si="4"/>
        <v>260</v>
      </c>
      <c r="W21" s="324">
        <f t="shared" si="5"/>
        <v>240</v>
      </c>
      <c r="X21" s="324">
        <f t="shared" si="6"/>
        <v>960</v>
      </c>
      <c r="AH21" s="313">
        <f t="shared" si="1"/>
        <v>10</v>
      </c>
      <c r="AZ21" s="798"/>
      <c r="BA21" s="278">
        <v>50</v>
      </c>
      <c r="BB21"/>
      <c r="BC21"/>
      <c r="BD21"/>
      <c r="BE21"/>
      <c r="BF21"/>
    </row>
    <row r="22" spans="1:34" ht="13.5" customHeight="1">
      <c r="A22" s="77" t="s">
        <v>46</v>
      </c>
      <c r="B22" s="706">
        <v>310</v>
      </c>
      <c r="C22" s="698">
        <v>300</v>
      </c>
      <c r="D22" s="691">
        <v>330</v>
      </c>
      <c r="E22" s="698">
        <v>310</v>
      </c>
      <c r="F22" s="691">
        <v>310</v>
      </c>
      <c r="G22" s="698">
        <v>350</v>
      </c>
      <c r="H22" s="691">
        <v>1300</v>
      </c>
      <c r="I22" s="698">
        <v>330</v>
      </c>
      <c r="J22" s="605"/>
      <c r="K22" s="606"/>
      <c r="L22" s="605"/>
      <c r="M22" s="606"/>
      <c r="N22" s="605"/>
      <c r="O22" s="606"/>
      <c r="P22" s="435"/>
      <c r="Q22" s="435"/>
      <c r="R22" s="435"/>
      <c r="S22" s="325"/>
      <c r="T22" s="324">
        <f t="shared" si="2"/>
        <v>330</v>
      </c>
      <c r="U22" s="324">
        <f t="shared" si="3"/>
        <v>310</v>
      </c>
      <c r="V22" s="324">
        <f t="shared" si="4"/>
        <v>310</v>
      </c>
      <c r="W22" s="324">
        <f t="shared" si="5"/>
        <v>350</v>
      </c>
      <c r="X22" s="324">
        <f t="shared" si="6"/>
        <v>1300</v>
      </c>
      <c r="AH22" s="313">
        <f t="shared" si="1"/>
        <v>10</v>
      </c>
    </row>
    <row r="23" spans="1:34" ht="13.5" customHeight="1">
      <c r="A23" s="77" t="s">
        <v>47</v>
      </c>
      <c r="B23" s="706">
        <v>430</v>
      </c>
      <c r="C23" s="698">
        <v>410</v>
      </c>
      <c r="D23" s="691">
        <v>790</v>
      </c>
      <c r="E23" s="698">
        <v>890</v>
      </c>
      <c r="F23" s="691">
        <v>330</v>
      </c>
      <c r="G23" s="698">
        <v>590</v>
      </c>
      <c r="H23" s="691">
        <v>2600</v>
      </c>
      <c r="I23" s="698">
        <v>330</v>
      </c>
      <c r="J23" s="605"/>
      <c r="K23" s="606"/>
      <c r="L23" s="605"/>
      <c r="M23" s="606"/>
      <c r="N23" s="605"/>
      <c r="O23" s="606"/>
      <c r="P23" s="435"/>
      <c r="Q23" s="435"/>
      <c r="R23" s="435"/>
      <c r="S23" s="325"/>
      <c r="T23" s="324">
        <f t="shared" si="2"/>
        <v>790</v>
      </c>
      <c r="U23" s="324">
        <f t="shared" si="3"/>
        <v>890</v>
      </c>
      <c r="V23" s="324">
        <f t="shared" si="4"/>
        <v>330</v>
      </c>
      <c r="W23" s="324">
        <f t="shared" si="5"/>
        <v>590</v>
      </c>
      <c r="X23" s="324">
        <f t="shared" si="6"/>
        <v>2600</v>
      </c>
      <c r="AH23" s="313">
        <f t="shared" si="1"/>
        <v>10</v>
      </c>
    </row>
    <row r="24" spans="1:34" ht="16.5" customHeight="1">
      <c r="A24" s="76" t="s">
        <v>314</v>
      </c>
      <c r="B24" s="706">
        <v>540</v>
      </c>
      <c r="C24" s="698">
        <v>430</v>
      </c>
      <c r="D24" s="691">
        <v>430</v>
      </c>
      <c r="E24" s="698">
        <v>590</v>
      </c>
      <c r="F24" s="691">
        <v>440</v>
      </c>
      <c r="G24" s="698">
        <v>410</v>
      </c>
      <c r="H24" s="691">
        <v>1900</v>
      </c>
      <c r="I24" s="698">
        <v>430</v>
      </c>
      <c r="J24" s="605"/>
      <c r="K24" s="606"/>
      <c r="L24" s="605"/>
      <c r="M24" s="606"/>
      <c r="N24" s="605"/>
      <c r="O24" s="606"/>
      <c r="P24" s="435"/>
      <c r="Q24" s="435"/>
      <c r="R24" s="435"/>
      <c r="S24" s="325"/>
      <c r="T24" s="324">
        <f t="shared" si="2"/>
        <v>430</v>
      </c>
      <c r="U24" s="324">
        <f t="shared" si="3"/>
        <v>590</v>
      </c>
      <c r="V24" s="324">
        <f t="shared" si="4"/>
        <v>440</v>
      </c>
      <c r="W24" s="324">
        <f t="shared" si="5"/>
        <v>410</v>
      </c>
      <c r="X24" s="324">
        <f t="shared" si="6"/>
        <v>1900</v>
      </c>
      <c r="AH24" s="313">
        <f t="shared" si="1"/>
        <v>10</v>
      </c>
    </row>
    <row r="25" spans="1:34" ht="13.5" customHeight="1">
      <c r="A25" s="77" t="s">
        <v>315</v>
      </c>
      <c r="B25" s="706">
        <v>180</v>
      </c>
      <c r="C25" s="698">
        <v>130</v>
      </c>
      <c r="D25" s="691">
        <v>140</v>
      </c>
      <c r="E25" s="698">
        <v>130</v>
      </c>
      <c r="F25" s="691">
        <v>260</v>
      </c>
      <c r="G25" s="698">
        <v>250</v>
      </c>
      <c r="H25" s="691">
        <v>770</v>
      </c>
      <c r="I25" s="698">
        <v>260</v>
      </c>
      <c r="J25" s="605"/>
      <c r="K25" s="606"/>
      <c r="L25" s="605"/>
      <c r="M25" s="606"/>
      <c r="N25" s="605"/>
      <c r="O25" s="606"/>
      <c r="P25" s="435"/>
      <c r="Q25" s="435"/>
      <c r="R25" s="435"/>
      <c r="S25" s="325"/>
      <c r="T25" s="324">
        <f t="shared" si="2"/>
        <v>140</v>
      </c>
      <c r="U25" s="324">
        <f t="shared" si="3"/>
        <v>130</v>
      </c>
      <c r="V25" s="324">
        <f t="shared" si="4"/>
        <v>260</v>
      </c>
      <c r="W25" s="324">
        <f t="shared" si="5"/>
        <v>250</v>
      </c>
      <c r="X25" s="324">
        <f t="shared" si="6"/>
        <v>770</v>
      </c>
      <c r="AH25" s="313">
        <f t="shared" si="1"/>
        <v>10</v>
      </c>
    </row>
    <row r="26" spans="1:34" ht="13.5" customHeight="1">
      <c r="A26" s="77" t="s">
        <v>41</v>
      </c>
      <c r="B26" s="706">
        <v>83</v>
      </c>
      <c r="C26" s="698">
        <v>120</v>
      </c>
      <c r="D26" s="691">
        <v>130</v>
      </c>
      <c r="E26" s="698">
        <v>140</v>
      </c>
      <c r="F26" s="691">
        <v>110</v>
      </c>
      <c r="G26" s="698">
        <v>130</v>
      </c>
      <c r="H26" s="691">
        <v>510</v>
      </c>
      <c r="I26" s="698">
        <v>120</v>
      </c>
      <c r="J26" s="605"/>
      <c r="K26" s="606"/>
      <c r="L26" s="605"/>
      <c r="M26" s="606"/>
      <c r="N26" s="605"/>
      <c r="O26" s="606"/>
      <c r="P26" s="435"/>
      <c r="Q26" s="435"/>
      <c r="R26" s="435"/>
      <c r="S26" s="325"/>
      <c r="T26" s="324">
        <f t="shared" si="2"/>
        <v>130</v>
      </c>
      <c r="U26" s="324">
        <f t="shared" si="3"/>
        <v>140</v>
      </c>
      <c r="V26" s="324">
        <f t="shared" si="4"/>
        <v>110</v>
      </c>
      <c r="W26" s="324">
        <f t="shared" si="5"/>
        <v>130</v>
      </c>
      <c r="X26" s="324">
        <f t="shared" si="6"/>
        <v>510</v>
      </c>
      <c r="AH26" s="313">
        <f t="shared" si="1"/>
        <v>10</v>
      </c>
    </row>
    <row r="27" spans="1:34" ht="13.5" customHeight="1">
      <c r="A27" s="77" t="s">
        <v>186</v>
      </c>
      <c r="B27" s="706">
        <v>230</v>
      </c>
      <c r="C27" s="698">
        <v>210</v>
      </c>
      <c r="D27" s="691">
        <v>220</v>
      </c>
      <c r="E27" s="698">
        <v>250</v>
      </c>
      <c r="F27" s="691">
        <v>220</v>
      </c>
      <c r="G27" s="698">
        <v>250</v>
      </c>
      <c r="H27" s="691">
        <v>940</v>
      </c>
      <c r="I27" s="698">
        <v>210</v>
      </c>
      <c r="J27" s="605"/>
      <c r="K27" s="606"/>
      <c r="L27" s="605"/>
      <c r="M27" s="606"/>
      <c r="N27" s="605"/>
      <c r="O27" s="606"/>
      <c r="P27" s="435"/>
      <c r="Q27" s="435"/>
      <c r="R27" s="435"/>
      <c r="S27" s="325"/>
      <c r="T27" s="324">
        <f t="shared" si="2"/>
        <v>220</v>
      </c>
      <c r="U27" s="324">
        <f t="shared" si="3"/>
        <v>250</v>
      </c>
      <c r="V27" s="324">
        <f t="shared" si="4"/>
        <v>220</v>
      </c>
      <c r="W27" s="324">
        <f t="shared" si="5"/>
        <v>250</v>
      </c>
      <c r="X27" s="324">
        <f t="shared" si="6"/>
        <v>940</v>
      </c>
      <c r="AH27" s="313">
        <f t="shared" si="1"/>
        <v>10</v>
      </c>
    </row>
    <row r="28" spans="1:34" ht="13.5" customHeight="1">
      <c r="A28" s="77" t="s">
        <v>48</v>
      </c>
      <c r="B28" s="706">
        <v>160</v>
      </c>
      <c r="C28" s="698">
        <v>140</v>
      </c>
      <c r="D28" s="691">
        <v>150</v>
      </c>
      <c r="E28" s="698">
        <v>170</v>
      </c>
      <c r="F28" s="691">
        <v>150</v>
      </c>
      <c r="G28" s="698">
        <v>150</v>
      </c>
      <c r="H28" s="691">
        <v>610</v>
      </c>
      <c r="I28" s="698">
        <v>150</v>
      </c>
      <c r="J28" s="605"/>
      <c r="K28" s="606"/>
      <c r="L28" s="605"/>
      <c r="M28" s="606"/>
      <c r="N28" s="605"/>
      <c r="O28" s="606"/>
      <c r="P28" s="435"/>
      <c r="Q28" s="435"/>
      <c r="R28" s="435"/>
      <c r="S28" s="325"/>
      <c r="T28" s="324">
        <f t="shared" si="2"/>
        <v>150</v>
      </c>
      <c r="U28" s="324">
        <f t="shared" si="3"/>
        <v>170</v>
      </c>
      <c r="V28" s="324">
        <f t="shared" si="4"/>
        <v>150</v>
      </c>
      <c r="W28" s="324">
        <f t="shared" si="5"/>
        <v>150</v>
      </c>
      <c r="X28" s="324">
        <f t="shared" si="6"/>
        <v>610</v>
      </c>
      <c r="AH28" s="313">
        <f t="shared" si="1"/>
        <v>10</v>
      </c>
    </row>
    <row r="29" spans="1:34" ht="13.5" customHeight="1">
      <c r="A29" s="77" t="s">
        <v>49</v>
      </c>
      <c r="B29" s="706">
        <v>1500</v>
      </c>
      <c r="C29" s="698">
        <v>1400</v>
      </c>
      <c r="D29" s="691">
        <v>900</v>
      </c>
      <c r="E29" s="698">
        <v>1000</v>
      </c>
      <c r="F29" s="691">
        <v>1100</v>
      </c>
      <c r="G29" s="698">
        <v>630</v>
      </c>
      <c r="H29" s="691">
        <v>3700</v>
      </c>
      <c r="I29" s="698">
        <v>690</v>
      </c>
      <c r="J29" s="605"/>
      <c r="K29" s="606"/>
      <c r="L29" s="605"/>
      <c r="M29" s="606"/>
      <c r="N29" s="605"/>
      <c r="O29" s="606"/>
      <c r="P29" s="435"/>
      <c r="Q29" s="435"/>
      <c r="R29" s="435"/>
      <c r="S29" s="325"/>
      <c r="T29" s="324">
        <f t="shared" si="2"/>
        <v>900</v>
      </c>
      <c r="U29" s="324">
        <f t="shared" si="3"/>
        <v>1000</v>
      </c>
      <c r="V29" s="324">
        <f t="shared" si="4"/>
        <v>1100</v>
      </c>
      <c r="W29" s="324">
        <f t="shared" si="5"/>
        <v>600</v>
      </c>
      <c r="X29" s="324">
        <f t="shared" si="6"/>
        <v>3700</v>
      </c>
      <c r="AH29" s="313">
        <f t="shared" si="1"/>
        <v>100</v>
      </c>
    </row>
    <row r="30" spans="1:34" ht="13.5" customHeight="1">
      <c r="A30" s="76" t="s">
        <v>28</v>
      </c>
      <c r="B30" s="706">
        <v>2500</v>
      </c>
      <c r="C30" s="698">
        <v>1400</v>
      </c>
      <c r="D30" s="691">
        <v>1400</v>
      </c>
      <c r="E30" s="698">
        <v>1400</v>
      </c>
      <c r="F30" s="691">
        <v>1600</v>
      </c>
      <c r="G30" s="698">
        <v>1500</v>
      </c>
      <c r="H30" s="691">
        <v>5900</v>
      </c>
      <c r="I30" s="698">
        <v>1600</v>
      </c>
      <c r="J30" s="605"/>
      <c r="K30" s="606"/>
      <c r="L30" s="605"/>
      <c r="M30" s="606"/>
      <c r="N30" s="605"/>
      <c r="O30" s="606"/>
      <c r="P30" s="435"/>
      <c r="Q30" s="435"/>
      <c r="R30" s="435"/>
      <c r="S30" s="325"/>
      <c r="T30" s="324">
        <f t="shared" si="2"/>
        <v>1400</v>
      </c>
      <c r="U30" s="324">
        <f t="shared" si="3"/>
        <v>1400</v>
      </c>
      <c r="V30" s="324">
        <f t="shared" si="4"/>
        <v>1600</v>
      </c>
      <c r="W30" s="324">
        <f t="shared" si="5"/>
        <v>1500</v>
      </c>
      <c r="X30" s="324">
        <f t="shared" si="6"/>
        <v>5900</v>
      </c>
      <c r="AH30" s="313">
        <f t="shared" si="1"/>
        <v>100</v>
      </c>
    </row>
    <row r="31" spans="1:34" ht="13.5" customHeight="1">
      <c r="A31" s="75"/>
      <c r="B31" s="706"/>
      <c r="C31" s="698"/>
      <c r="D31" s="691"/>
      <c r="E31" s="698"/>
      <c r="F31" s="691"/>
      <c r="G31" s="698"/>
      <c r="H31" s="691"/>
      <c r="I31" s="698"/>
      <c r="J31" s="605"/>
      <c r="K31" s="606"/>
      <c r="L31" s="605"/>
      <c r="M31" s="606"/>
      <c r="N31" s="605"/>
      <c r="O31" s="606"/>
      <c r="P31" s="434"/>
      <c r="Q31" s="434"/>
      <c r="R31" s="434"/>
      <c r="S31" s="326"/>
      <c r="T31" s="324"/>
      <c r="U31" s="324"/>
      <c r="V31" s="324"/>
      <c r="W31" s="324"/>
      <c r="X31" s="324"/>
      <c r="AH31" s="313">
        <f t="shared" si="1"/>
        <v>1</v>
      </c>
    </row>
    <row r="32" spans="1:34" ht="13.5" customHeight="1">
      <c r="A32" s="78" t="s">
        <v>4</v>
      </c>
      <c r="B32" s="707">
        <v>80800</v>
      </c>
      <c r="C32" s="711">
        <v>79700</v>
      </c>
      <c r="D32" s="708">
        <v>79700</v>
      </c>
      <c r="E32" s="711">
        <v>75600</v>
      </c>
      <c r="F32" s="708">
        <v>92500</v>
      </c>
      <c r="G32" s="711">
        <v>74000</v>
      </c>
      <c r="H32" s="708">
        <v>321800</v>
      </c>
      <c r="I32" s="711">
        <v>74500</v>
      </c>
      <c r="J32" s="605"/>
      <c r="K32" s="606"/>
      <c r="L32" s="605"/>
      <c r="M32" s="606"/>
      <c r="N32" s="605"/>
      <c r="O32" s="606"/>
      <c r="P32" s="433"/>
      <c r="Q32" s="433"/>
      <c r="R32" s="433"/>
      <c r="S32" s="327"/>
      <c r="T32" s="328">
        <f>IF(D32="",D32,IF(D32=0,D32,IF(D32&lt;5,"-",IF(D32=".",D32,IF(D32="..",D32,MROUND(D32,$AH32))))))</f>
        <v>79700</v>
      </c>
      <c r="U32" s="328">
        <f>IF(E32="",E32,IF(E32=0,E32,IF(E32&lt;5,"-",IF(E32=".",E32,IF(E32="..",E32,MROUND(E32,$AH32))))))</f>
        <v>75600</v>
      </c>
      <c r="V32" s="328">
        <f>IF(F32="",F32,IF(F32=0,F32,IF(F32&lt;5,"-",IF(F32=".",F32,IF(F32="..",F32,MROUND(F32,$AH32))))))</f>
        <v>92500</v>
      </c>
      <c r="W32" s="328">
        <f>IF(G32="",G32,IF(G32=0,G32,IF(G32&lt;5,"-",IF(G32=".",G32,IF(G32="..",G32,MROUND(G32,$AH32))))))</f>
        <v>74000</v>
      </c>
      <c r="X32" s="328">
        <f>IF(H32="",H32,IF(H32=0,H32,IF(H32&lt;5,"-",IF(H32=".",H32,IF(H32="..",H32,MROUND(H32,$AH32))))))</f>
        <v>321800</v>
      </c>
      <c r="AH32" s="314">
        <f t="shared" si="1"/>
        <v>100</v>
      </c>
    </row>
    <row r="33" spans="1:19" ht="12.75">
      <c r="A33" s="20"/>
      <c r="B33" s="20"/>
      <c r="F33" s="22"/>
      <c r="G33" s="22"/>
      <c r="I33" s="22" t="s">
        <v>285</v>
      </c>
      <c r="J33" s="22"/>
      <c r="K33" s="22"/>
      <c r="L33" s="22"/>
      <c r="M33" s="22"/>
      <c r="N33" s="22"/>
      <c r="O33" s="22"/>
      <c r="P33" s="22"/>
      <c r="Q33" s="22"/>
      <c r="R33" s="22"/>
      <c r="S33" s="22"/>
    </row>
    <row r="34" spans="1:2" ht="12.75">
      <c r="A34" s="688" t="s">
        <v>308</v>
      </c>
      <c r="B34" s="20"/>
    </row>
    <row r="35" spans="1:2" ht="12.75">
      <c r="A35" s="688" t="s">
        <v>309</v>
      </c>
      <c r="B35" s="6"/>
    </row>
    <row r="36" spans="1:2" ht="12.75">
      <c r="A36" s="688" t="s">
        <v>310</v>
      </c>
      <c r="B36" s="7"/>
    </row>
    <row r="37" spans="1:2" ht="12.75">
      <c r="A37" s="688" t="s">
        <v>311</v>
      </c>
      <c r="B37" s="7"/>
    </row>
    <row r="38" spans="1:2" ht="12.75">
      <c r="A38" s="469"/>
      <c r="B38" s="7"/>
    </row>
    <row r="39" spans="1:2" ht="12.75">
      <c r="A39" s="470"/>
      <c r="B39" s="7"/>
    </row>
    <row r="40" spans="1:2" ht="12.75">
      <c r="A40" s="7"/>
      <c r="B40" s="7"/>
    </row>
    <row r="41" spans="1:2" ht="12.75">
      <c r="A41" s="7"/>
      <c r="B41" s="7"/>
    </row>
    <row r="42" spans="1:2" ht="12.75">
      <c r="A42" s="7"/>
      <c r="B42" s="7"/>
    </row>
    <row r="43" spans="1:2" ht="12.75">
      <c r="A43" s="44"/>
      <c r="B43" s="44"/>
    </row>
    <row r="45" spans="1:2" ht="12.75">
      <c r="A45" s="21"/>
      <c r="B45" s="21"/>
    </row>
    <row r="46" spans="1:2" ht="12.75">
      <c r="A46" s="21"/>
      <c r="B46" s="21"/>
    </row>
    <row r="47" spans="1:2" ht="12.75">
      <c r="A47" s="42"/>
      <c r="B47" s="42"/>
    </row>
    <row r="49" spans="1:2" ht="12.75">
      <c r="A49" s="21"/>
      <c r="B49" s="21"/>
    </row>
    <row r="50" spans="1:2" ht="12.75">
      <c r="A50" s="21"/>
      <c r="B50" s="21"/>
    </row>
    <row r="52" spans="1:2" ht="12.75">
      <c r="A52" s="21"/>
      <c r="B52" s="21"/>
    </row>
    <row r="53" spans="1:2" ht="12.75">
      <c r="A53" s="21"/>
      <c r="B53" s="21"/>
    </row>
  </sheetData>
  <sheetProtection/>
  <protectedRanges>
    <protectedRange sqref="C3 S33 X4 F33:G33 H4 I3" name="Range1"/>
    <protectedRange sqref="I33:R33" name="Range1_2"/>
  </protectedRanges>
  <mergeCells count="12">
    <mergeCell ref="AZ1:BF1"/>
    <mergeCell ref="AZ2:AZ12"/>
    <mergeCell ref="BA2:BF2"/>
    <mergeCell ref="BA4:BF4"/>
    <mergeCell ref="BA6:BF6"/>
    <mergeCell ref="BA8:BF8"/>
    <mergeCell ref="D3:H3"/>
    <mergeCell ref="AZ14:AZ21"/>
    <mergeCell ref="BA9:BF9"/>
    <mergeCell ref="BA10:BF10"/>
    <mergeCell ref="BA11:BF11"/>
    <mergeCell ref="BA12:BF12"/>
  </mergeCells>
  <printOptions/>
  <pageMargins left="0.75" right="0.75" top="1" bottom="1" header="0.5" footer="0.5"/>
  <pageSetup horizontalDpi="600" verticalDpi="600" orientation="portrait" paperSize="9" scale="43" r:id="rId1"/>
  <headerFooter alignWithMargins="0">
    <oddFooter>&amp;C&amp;Z&amp;F</oddFooter>
  </headerFooter>
</worksheet>
</file>

<file path=xl/worksheets/sheet3.xml><?xml version="1.0" encoding="utf-8"?>
<worksheet xmlns="http://schemas.openxmlformats.org/spreadsheetml/2006/main" xmlns:r="http://schemas.openxmlformats.org/officeDocument/2006/relationships">
  <dimension ref="A1:AH27"/>
  <sheetViews>
    <sheetView showGridLines="0" view="pageBreakPreview" zoomScaleSheetLayoutView="100" zoomScalePageLayoutView="0" workbookViewId="0" topLeftCell="A1">
      <selection activeCell="A1" sqref="A1"/>
    </sheetView>
  </sheetViews>
  <sheetFormatPr defaultColWidth="9.140625" defaultRowHeight="12.75"/>
  <cols>
    <col min="1" max="1" width="33.00390625" style="0" customWidth="1"/>
    <col min="2" max="3" width="14.421875" style="0" customWidth="1"/>
    <col min="4" max="6" width="12.7109375" style="0" customWidth="1"/>
    <col min="7" max="7" width="12.00390625" style="0" customWidth="1"/>
    <col min="8" max="9" width="10.8515625" style="0" customWidth="1"/>
    <col min="10" max="10" width="12.57421875" style="0" customWidth="1"/>
    <col min="11" max="11" width="10.7109375" style="0" customWidth="1"/>
    <col min="20" max="20" width="11.28125" style="0" customWidth="1"/>
  </cols>
  <sheetData>
    <row r="1" spans="1:34" ht="15" customHeight="1">
      <c r="A1" s="1" t="s">
        <v>320</v>
      </c>
      <c r="B1" s="1"/>
      <c r="C1" s="1"/>
      <c r="D1" s="1"/>
      <c r="AB1" s="805" t="s">
        <v>214</v>
      </c>
      <c r="AC1" s="806"/>
      <c r="AD1" s="806"/>
      <c r="AE1" s="806"/>
      <c r="AF1" s="806"/>
      <c r="AG1" s="806"/>
      <c r="AH1" s="807"/>
    </row>
    <row r="2" spans="1:34" ht="15" customHeight="1">
      <c r="A2" s="1"/>
      <c r="B2" s="1"/>
      <c r="C2" s="1"/>
      <c r="D2" s="1"/>
      <c r="AB2" s="436"/>
      <c r="AC2" s="437"/>
      <c r="AD2" s="437"/>
      <c r="AE2" s="437"/>
      <c r="AF2" s="437"/>
      <c r="AG2" s="437"/>
      <c r="AH2" s="427"/>
    </row>
    <row r="3" spans="1:34" ht="12.75">
      <c r="A3" s="2"/>
      <c r="B3" s="542"/>
      <c r="C3" s="542"/>
      <c r="D3" s="542"/>
      <c r="E3" s="542"/>
      <c r="I3" s="3"/>
      <c r="K3" s="3" t="s">
        <v>160</v>
      </c>
      <c r="L3" s="428"/>
      <c r="M3" s="428"/>
      <c r="AB3" s="796" t="s">
        <v>205</v>
      </c>
      <c r="AC3" s="808" t="s">
        <v>206</v>
      </c>
      <c r="AD3" s="809"/>
      <c r="AE3" s="809"/>
      <c r="AF3" s="809"/>
      <c r="AG3" s="809"/>
      <c r="AH3" s="810"/>
    </row>
    <row r="4" spans="1:34" ht="12.75">
      <c r="A4" s="47"/>
      <c r="B4" s="167" t="s">
        <v>221</v>
      </c>
      <c r="C4" s="167" t="s">
        <v>222</v>
      </c>
      <c r="D4" s="167" t="s">
        <v>27</v>
      </c>
      <c r="E4" s="363" t="s">
        <v>149</v>
      </c>
      <c r="F4" s="784" t="s">
        <v>172</v>
      </c>
      <c r="G4" s="785"/>
      <c r="H4" s="785"/>
      <c r="I4" s="785"/>
      <c r="J4" s="786"/>
      <c r="K4" s="166" t="s">
        <v>284</v>
      </c>
      <c r="L4" s="428"/>
      <c r="M4" s="428"/>
      <c r="AB4" s="797"/>
      <c r="AC4" s="271"/>
      <c r="AD4" s="5"/>
      <c r="AE4" s="5"/>
      <c r="AF4" s="5"/>
      <c r="AG4" s="5"/>
      <c r="AH4" s="272"/>
    </row>
    <row r="5" spans="1:34" ht="14.25">
      <c r="A5" s="80"/>
      <c r="B5" s="125" t="s">
        <v>2</v>
      </c>
      <c r="C5" s="125" t="s">
        <v>2</v>
      </c>
      <c r="D5" s="125" t="s">
        <v>2</v>
      </c>
      <c r="E5" s="125" t="s">
        <v>2</v>
      </c>
      <c r="F5" s="166" t="s">
        <v>288</v>
      </c>
      <c r="G5" s="166" t="s">
        <v>3</v>
      </c>
      <c r="H5" s="166" t="s">
        <v>1</v>
      </c>
      <c r="I5" s="166" t="s">
        <v>23</v>
      </c>
      <c r="J5" s="346" t="s">
        <v>144</v>
      </c>
      <c r="K5" s="166" t="s">
        <v>2</v>
      </c>
      <c r="L5" s="607"/>
      <c r="M5" s="608"/>
      <c r="N5" s="428"/>
      <c r="O5" s="428"/>
      <c r="P5" s="428"/>
      <c r="Q5" s="428"/>
      <c r="R5" s="428"/>
      <c r="S5" s="428"/>
      <c r="T5" s="428"/>
      <c r="U5" s="428"/>
      <c r="AB5" s="797"/>
      <c r="AC5" s="799" t="s">
        <v>207</v>
      </c>
      <c r="AD5" s="800"/>
      <c r="AE5" s="800"/>
      <c r="AF5" s="800"/>
      <c r="AG5" s="800"/>
      <c r="AH5" s="801"/>
    </row>
    <row r="6" spans="1:34" ht="33" customHeight="1">
      <c r="A6" s="81" t="s">
        <v>151</v>
      </c>
      <c r="B6" s="714">
        <v>37200</v>
      </c>
      <c r="C6" s="714">
        <v>44800</v>
      </c>
      <c r="D6" s="714">
        <v>41600</v>
      </c>
      <c r="E6" s="714">
        <v>34100</v>
      </c>
      <c r="F6" s="714">
        <v>26700</v>
      </c>
      <c r="G6" s="714">
        <v>32200</v>
      </c>
      <c r="H6" s="714">
        <v>28100</v>
      </c>
      <c r="I6" s="714">
        <v>25500</v>
      </c>
      <c r="J6" s="714">
        <v>112500</v>
      </c>
      <c r="K6" s="714">
        <v>25500</v>
      </c>
      <c r="L6" s="609"/>
      <c r="M6" s="610"/>
      <c r="N6" s="609"/>
      <c r="O6" s="610"/>
      <c r="P6" s="609"/>
      <c r="Q6" s="610"/>
      <c r="R6" s="609"/>
      <c r="S6" s="610"/>
      <c r="T6" s="431"/>
      <c r="U6" s="612"/>
      <c r="AB6" s="797"/>
      <c r="AC6" s="271"/>
      <c r="AD6" s="5"/>
      <c r="AE6" s="5"/>
      <c r="AF6" s="5"/>
      <c r="AG6" s="5"/>
      <c r="AH6" s="272"/>
    </row>
    <row r="7" spans="1:34" ht="15.75" customHeight="1">
      <c r="A7" s="83" t="s">
        <v>5</v>
      </c>
      <c r="B7" s="717">
        <v>3800</v>
      </c>
      <c r="C7" s="721">
        <v>2500</v>
      </c>
      <c r="D7" s="718">
        <v>3200</v>
      </c>
      <c r="E7" s="721">
        <v>4200</v>
      </c>
      <c r="F7" s="718">
        <v>3500</v>
      </c>
      <c r="G7" s="721">
        <v>3100</v>
      </c>
      <c r="H7" s="718">
        <v>2900</v>
      </c>
      <c r="I7" s="721">
        <v>2900</v>
      </c>
      <c r="J7" s="718">
        <v>12300</v>
      </c>
      <c r="K7" s="721">
        <v>2600</v>
      </c>
      <c r="L7" s="609"/>
      <c r="M7" s="610"/>
      <c r="N7" s="609"/>
      <c r="O7" s="610"/>
      <c r="P7" s="609"/>
      <c r="Q7" s="610"/>
      <c r="R7" s="609"/>
      <c r="S7" s="610"/>
      <c r="T7" s="431"/>
      <c r="U7" s="612"/>
      <c r="AB7" s="797"/>
      <c r="AC7" s="811" t="s">
        <v>208</v>
      </c>
      <c r="AD7" s="812"/>
      <c r="AE7" s="812"/>
      <c r="AF7" s="812"/>
      <c r="AG7" s="812"/>
      <c r="AH7" s="813"/>
    </row>
    <row r="8" spans="1:34" ht="15.75" customHeight="1">
      <c r="A8" s="83" t="s">
        <v>6</v>
      </c>
      <c r="B8" s="545">
        <v>5100</v>
      </c>
      <c r="C8" s="544">
        <v>4700</v>
      </c>
      <c r="D8" s="716">
        <v>7800</v>
      </c>
      <c r="E8" s="544">
        <v>9700</v>
      </c>
      <c r="F8" s="716">
        <v>6900</v>
      </c>
      <c r="G8" s="544">
        <v>7700</v>
      </c>
      <c r="H8" s="716">
        <v>8400</v>
      </c>
      <c r="I8" s="544">
        <v>7100</v>
      </c>
      <c r="J8" s="716">
        <v>30100</v>
      </c>
      <c r="K8" s="544">
        <v>6300</v>
      </c>
      <c r="L8" s="609"/>
      <c r="M8" s="610"/>
      <c r="N8" s="609"/>
      <c r="O8" s="610"/>
      <c r="P8" s="609"/>
      <c r="Q8" s="610"/>
      <c r="R8" s="609"/>
      <c r="S8" s="610"/>
      <c r="T8" s="431"/>
      <c r="U8" s="612"/>
      <c r="AB8" s="797"/>
      <c r="AC8" s="273"/>
      <c r="AD8" s="4"/>
      <c r="AE8" s="4"/>
      <c r="AF8" s="4"/>
      <c r="AG8" s="4"/>
      <c r="AH8" s="279"/>
    </row>
    <row r="9" spans="1:34" ht="15.75" customHeight="1">
      <c r="A9" s="83" t="s">
        <v>7</v>
      </c>
      <c r="B9" s="545">
        <v>13800</v>
      </c>
      <c r="C9" s="544">
        <v>20000</v>
      </c>
      <c r="D9" s="716">
        <v>16100</v>
      </c>
      <c r="E9" s="544">
        <v>7400</v>
      </c>
      <c r="F9" s="716">
        <v>5200</v>
      </c>
      <c r="G9" s="544">
        <v>7100</v>
      </c>
      <c r="H9" s="716">
        <v>6500</v>
      </c>
      <c r="I9" s="544">
        <v>5800</v>
      </c>
      <c r="J9" s="716">
        <v>24500</v>
      </c>
      <c r="K9" s="544">
        <v>5600</v>
      </c>
      <c r="L9" s="609"/>
      <c r="M9" s="610"/>
      <c r="N9" s="609"/>
      <c r="O9" s="610"/>
      <c r="P9" s="609"/>
      <c r="Q9" s="610"/>
      <c r="R9" s="609"/>
      <c r="S9" s="610"/>
      <c r="T9" s="431"/>
      <c r="U9" s="612"/>
      <c r="AB9" s="797"/>
      <c r="AC9" s="808" t="s">
        <v>209</v>
      </c>
      <c r="AD9" s="809"/>
      <c r="AE9" s="809"/>
      <c r="AF9" s="809"/>
      <c r="AG9" s="809"/>
      <c r="AH9" s="810"/>
    </row>
    <row r="10" spans="1:34" ht="15.75" customHeight="1">
      <c r="A10" s="83" t="s">
        <v>8</v>
      </c>
      <c r="B10" s="545">
        <v>14400</v>
      </c>
      <c r="C10" s="544">
        <v>17600</v>
      </c>
      <c r="D10" s="716">
        <v>14100</v>
      </c>
      <c r="E10" s="544">
        <v>12600</v>
      </c>
      <c r="F10" s="716">
        <v>10900</v>
      </c>
      <c r="G10" s="544">
        <v>14100</v>
      </c>
      <c r="H10" s="716">
        <v>10100</v>
      </c>
      <c r="I10" s="544">
        <v>9600</v>
      </c>
      <c r="J10" s="716">
        <v>44700</v>
      </c>
      <c r="K10" s="544">
        <v>10800</v>
      </c>
      <c r="L10" s="609"/>
      <c r="M10" s="610"/>
      <c r="N10" s="609"/>
      <c r="O10" s="610"/>
      <c r="P10" s="609"/>
      <c r="Q10" s="610"/>
      <c r="R10" s="609"/>
      <c r="S10" s="610"/>
      <c r="T10" s="431"/>
      <c r="U10" s="612"/>
      <c r="AB10" s="797"/>
      <c r="AC10" s="799" t="s">
        <v>210</v>
      </c>
      <c r="AD10" s="800"/>
      <c r="AE10" s="800"/>
      <c r="AF10" s="800"/>
      <c r="AG10" s="800"/>
      <c r="AH10" s="801"/>
    </row>
    <row r="11" spans="1:34" ht="15.75" customHeight="1">
      <c r="A11" s="83" t="s">
        <v>101</v>
      </c>
      <c r="B11" s="545">
        <v>79</v>
      </c>
      <c r="C11" s="544">
        <v>82</v>
      </c>
      <c r="D11" s="716">
        <v>290</v>
      </c>
      <c r="E11" s="544">
        <v>190</v>
      </c>
      <c r="F11" s="716">
        <v>180</v>
      </c>
      <c r="G11" s="544">
        <v>200</v>
      </c>
      <c r="H11" s="716">
        <v>230</v>
      </c>
      <c r="I11" s="544">
        <v>170</v>
      </c>
      <c r="J11" s="716">
        <v>780</v>
      </c>
      <c r="K11" s="544">
        <v>220</v>
      </c>
      <c r="L11" s="609"/>
      <c r="M11" s="610"/>
      <c r="N11" s="609"/>
      <c r="O11" s="610"/>
      <c r="P11" s="609"/>
      <c r="Q11" s="610"/>
      <c r="R11" s="609"/>
      <c r="S11" s="610"/>
      <c r="T11" s="431"/>
      <c r="U11" s="612"/>
      <c r="AB11" s="797"/>
      <c r="AC11" s="799" t="s">
        <v>211</v>
      </c>
      <c r="AD11" s="800"/>
      <c r="AE11" s="800"/>
      <c r="AF11" s="800"/>
      <c r="AG11" s="800"/>
      <c r="AH11" s="801"/>
    </row>
    <row r="12" spans="1:34" ht="9" customHeight="1">
      <c r="A12" s="84" t="s">
        <v>81</v>
      </c>
      <c r="B12" s="84"/>
      <c r="C12" s="329"/>
      <c r="D12" s="719"/>
      <c r="E12" s="175"/>
      <c r="F12" s="720"/>
      <c r="G12" s="347"/>
      <c r="H12" s="720"/>
      <c r="I12" s="347"/>
      <c r="J12" s="720"/>
      <c r="K12" s="347"/>
      <c r="L12" s="611"/>
      <c r="M12" s="611"/>
      <c r="N12" s="611"/>
      <c r="O12" s="611"/>
      <c r="P12" s="611"/>
      <c r="Q12" s="611"/>
      <c r="R12" s="611"/>
      <c r="S12" s="611"/>
      <c r="AB12" s="797"/>
      <c r="AC12" s="799" t="s">
        <v>212</v>
      </c>
      <c r="AD12" s="800"/>
      <c r="AE12" s="800"/>
      <c r="AF12" s="800"/>
      <c r="AG12" s="800"/>
      <c r="AH12" s="801"/>
    </row>
    <row r="13" spans="8:34" ht="12.75">
      <c r="H13" s="3"/>
      <c r="I13" s="3"/>
      <c r="K13" s="22" t="s">
        <v>285</v>
      </c>
      <c r="AB13" s="797"/>
      <c r="AC13" s="799"/>
      <c r="AD13" s="800"/>
      <c r="AE13" s="800"/>
      <c r="AF13" s="800"/>
      <c r="AG13" s="800"/>
      <c r="AH13" s="801"/>
    </row>
    <row r="14" spans="1:2" ht="12.75">
      <c r="A14" s="6" t="s">
        <v>219</v>
      </c>
      <c r="B14" s="6"/>
    </row>
    <row r="15" spans="1:29" ht="12.75">
      <c r="A15" s="7" t="s">
        <v>225</v>
      </c>
      <c r="B15" s="7"/>
      <c r="AB15" s="796" t="s">
        <v>213</v>
      </c>
      <c r="AC15" s="274">
        <v>1000</v>
      </c>
    </row>
    <row r="16" spans="1:29" ht="12.75">
      <c r="A16" s="7" t="s">
        <v>22</v>
      </c>
      <c r="B16" s="7"/>
      <c r="AB16" s="797"/>
      <c r="AC16" s="275">
        <v>100</v>
      </c>
    </row>
    <row r="17" spans="1:29" ht="12.75">
      <c r="A17" s="7" t="s">
        <v>220</v>
      </c>
      <c r="B17" s="7"/>
      <c r="AB17" s="797"/>
      <c r="AC17" s="275">
        <v>10</v>
      </c>
    </row>
    <row r="18" spans="1:29" ht="12.75">
      <c r="A18" s="7"/>
      <c r="B18" s="7"/>
      <c r="AB18" s="797"/>
      <c r="AC18" s="276">
        <v>1</v>
      </c>
    </row>
    <row r="19" spans="1:29" ht="12.75">
      <c r="A19" s="7" t="s">
        <v>226</v>
      </c>
      <c r="B19" s="7"/>
      <c r="AB19" s="797"/>
      <c r="AC19" s="277">
        <v>5</v>
      </c>
    </row>
    <row r="20" spans="1:29" ht="12.75">
      <c r="A20" s="7" t="s">
        <v>227</v>
      </c>
      <c r="B20" s="7"/>
      <c r="AB20" s="797"/>
      <c r="AC20" s="277">
        <v>0</v>
      </c>
    </row>
    <row r="21" spans="1:29" ht="12.75">
      <c r="A21" s="7" t="s">
        <v>228</v>
      </c>
      <c r="B21" s="7"/>
      <c r="AB21" s="797"/>
      <c r="AC21" s="276"/>
    </row>
    <row r="22" spans="1:29" ht="12.75">
      <c r="A22" s="7"/>
      <c r="B22" s="7"/>
      <c r="AB22" s="798"/>
      <c r="AC22" s="278">
        <v>50</v>
      </c>
    </row>
    <row r="23" spans="1:7" ht="63" customHeight="1">
      <c r="A23" s="814" t="s">
        <v>229</v>
      </c>
      <c r="B23" s="815"/>
      <c r="C23" s="815"/>
      <c r="D23" s="815"/>
      <c r="E23" s="815"/>
      <c r="F23" s="815"/>
      <c r="G23" s="815"/>
    </row>
    <row r="24" spans="1:4" ht="12.75">
      <c r="A24" s="7"/>
      <c r="B24" s="7"/>
      <c r="C24" s="7"/>
      <c r="D24" s="7"/>
    </row>
    <row r="25" spans="1:4" ht="12.75">
      <c r="A25" s="7"/>
      <c r="B25" s="7"/>
      <c r="C25" s="7"/>
      <c r="D25" s="7"/>
    </row>
    <row r="26" spans="1:10" ht="12.75">
      <c r="A26" s="428"/>
      <c r="B26" s="431"/>
      <c r="C26" s="431"/>
      <c r="D26" s="431"/>
      <c r="E26" s="431"/>
      <c r="F26" s="431"/>
      <c r="G26" s="431"/>
      <c r="H26" s="431"/>
      <c r="I26" s="431"/>
      <c r="J26" s="431"/>
    </row>
    <row r="27" spans="1:10" ht="12.75">
      <c r="A27" s="31"/>
      <c r="B27" s="431"/>
      <c r="C27" s="431"/>
      <c r="D27" s="431"/>
      <c r="E27" s="431"/>
      <c r="F27" s="431"/>
      <c r="G27" s="431"/>
      <c r="H27" s="431"/>
      <c r="I27" s="431"/>
      <c r="J27" s="431"/>
    </row>
  </sheetData>
  <sheetProtection/>
  <protectedRanges>
    <protectedRange sqref="E4 H13:I13 J5 K3:K4 I3" name="Range1"/>
    <protectedRange sqref="K13" name="Range1_2"/>
  </protectedRanges>
  <mergeCells count="13">
    <mergeCell ref="AC9:AH9"/>
    <mergeCell ref="A23:G23"/>
    <mergeCell ref="AB15:AB22"/>
    <mergeCell ref="F4:J4"/>
    <mergeCell ref="AC10:AH10"/>
    <mergeCell ref="AC11:AH11"/>
    <mergeCell ref="AB1:AH1"/>
    <mergeCell ref="AB3:AB13"/>
    <mergeCell ref="AC12:AH12"/>
    <mergeCell ref="AC13:AH13"/>
    <mergeCell ref="AC3:AH3"/>
    <mergeCell ref="AC5:AH5"/>
    <mergeCell ref="AC7:AH7"/>
  </mergeCells>
  <printOptions/>
  <pageMargins left="0.75" right="0.75" top="1" bottom="1" header="0.5" footer="0.5"/>
  <pageSetup horizontalDpi="600" verticalDpi="600" orientation="portrait" paperSize="9" scale="48" r:id="rId1"/>
  <headerFooter alignWithMargins="0">
    <oddFooter>&amp;C&amp;Z&amp;F</oddFooter>
  </headerFooter>
</worksheet>
</file>

<file path=xl/worksheets/sheet4.xml><?xml version="1.0" encoding="utf-8"?>
<worksheet xmlns="http://schemas.openxmlformats.org/spreadsheetml/2006/main" xmlns:r="http://schemas.openxmlformats.org/officeDocument/2006/relationships">
  <dimension ref="A1:AH39"/>
  <sheetViews>
    <sheetView showGridLines="0" view="pageBreakPreview" zoomScaleSheetLayoutView="100" zoomScalePageLayoutView="0" workbookViewId="0" topLeftCell="A1">
      <selection activeCell="K17" sqref="K17"/>
    </sheetView>
  </sheetViews>
  <sheetFormatPr defaultColWidth="9.140625" defaultRowHeight="12.75"/>
  <cols>
    <col min="1" max="1" width="33.57421875" style="0" customWidth="1"/>
    <col min="2" max="3" width="14.00390625" style="0" customWidth="1"/>
    <col min="4" max="4" width="13.140625" style="0" customWidth="1"/>
    <col min="5" max="5" width="13.421875" style="0" customWidth="1"/>
    <col min="6" max="6" width="13.8515625" style="0" customWidth="1"/>
    <col min="7" max="7" width="10.421875" style="0" customWidth="1"/>
    <col min="8" max="8" width="12.57421875" style="0" customWidth="1"/>
    <col min="9" max="9" width="13.140625" style="0" customWidth="1"/>
    <col min="10" max="10" width="14.8515625" style="0" customWidth="1"/>
    <col min="11" max="11" width="9.28125" style="0" bestFit="1" customWidth="1"/>
  </cols>
  <sheetData>
    <row r="1" spans="1:34" ht="15">
      <c r="A1" s="8" t="s">
        <v>156</v>
      </c>
      <c r="B1" s="8"/>
      <c r="C1" s="8"/>
      <c r="D1" s="8"/>
      <c r="AB1" s="805" t="s">
        <v>214</v>
      </c>
      <c r="AC1" s="806"/>
      <c r="AD1" s="806"/>
      <c r="AE1" s="806"/>
      <c r="AF1" s="806"/>
      <c r="AG1" s="806"/>
      <c r="AH1" s="807"/>
    </row>
    <row r="2" spans="12:34" ht="12.75">
      <c r="L2" s="430"/>
      <c r="M2" s="430"/>
      <c r="P2" s="430"/>
      <c r="AB2" s="796" t="s">
        <v>205</v>
      </c>
      <c r="AC2" s="808" t="s">
        <v>206</v>
      </c>
      <c r="AD2" s="809"/>
      <c r="AE2" s="809"/>
      <c r="AF2" s="809"/>
      <c r="AG2" s="809"/>
      <c r="AH2" s="810"/>
    </row>
    <row r="3" spans="2:34" ht="15.75" customHeight="1">
      <c r="B3" s="596"/>
      <c r="C3" s="596"/>
      <c r="D3" s="542"/>
      <c r="E3" s="542"/>
      <c r="I3" s="3"/>
      <c r="K3" s="3" t="s">
        <v>160</v>
      </c>
      <c r="L3" s="428"/>
      <c r="M3" s="430"/>
      <c r="AB3" s="797"/>
      <c r="AC3" s="799" t="s">
        <v>207</v>
      </c>
      <c r="AD3" s="800"/>
      <c r="AE3" s="800"/>
      <c r="AF3" s="800"/>
      <c r="AG3" s="800"/>
      <c r="AH3" s="801"/>
    </row>
    <row r="4" spans="1:34" ht="21" customHeight="1">
      <c r="A4" s="85"/>
      <c r="B4" s="167" t="s">
        <v>221</v>
      </c>
      <c r="C4" s="167" t="s">
        <v>222</v>
      </c>
      <c r="D4" s="167" t="s">
        <v>27</v>
      </c>
      <c r="E4" s="352" t="s">
        <v>149</v>
      </c>
      <c r="F4" s="784" t="s">
        <v>172</v>
      </c>
      <c r="G4" s="816"/>
      <c r="H4" s="785"/>
      <c r="I4" s="785"/>
      <c r="J4" s="786"/>
      <c r="K4" s="176" t="s">
        <v>286</v>
      </c>
      <c r="L4" s="429"/>
      <c r="M4" s="429"/>
      <c r="N4" s="429"/>
      <c r="O4" s="429"/>
      <c r="P4" s="432"/>
      <c r="Q4" s="432"/>
      <c r="AB4" s="797"/>
      <c r="AC4" s="271"/>
      <c r="AD4" s="5"/>
      <c r="AE4" s="5"/>
      <c r="AF4" s="5"/>
      <c r="AG4" s="5"/>
      <c r="AH4" s="272"/>
    </row>
    <row r="5" spans="1:34" ht="24" customHeight="1">
      <c r="A5" s="86" t="s">
        <v>51</v>
      </c>
      <c r="B5" s="598" t="s">
        <v>2</v>
      </c>
      <c r="C5" s="598" t="s">
        <v>2</v>
      </c>
      <c r="D5" s="598" t="s">
        <v>2</v>
      </c>
      <c r="E5" s="598" t="s">
        <v>2</v>
      </c>
      <c r="F5" s="722" t="s">
        <v>2</v>
      </c>
      <c r="G5" s="722" t="s">
        <v>3</v>
      </c>
      <c r="H5" s="722" t="s">
        <v>1</v>
      </c>
      <c r="I5" s="722" t="s">
        <v>23</v>
      </c>
      <c r="J5" s="346" t="s">
        <v>144</v>
      </c>
      <c r="K5" s="722" t="s">
        <v>2</v>
      </c>
      <c r="L5" s="429"/>
      <c r="M5" s="428"/>
      <c r="N5" s="429"/>
      <c r="O5" s="428"/>
      <c r="P5" s="429"/>
      <c r="Q5" s="432"/>
      <c r="R5" s="432"/>
      <c r="S5" s="432"/>
      <c r="T5" s="432"/>
      <c r="U5" s="432"/>
      <c r="AB5" s="797"/>
      <c r="AC5" s="811" t="s">
        <v>208</v>
      </c>
      <c r="AD5" s="812"/>
      <c r="AE5" s="812"/>
      <c r="AF5" s="812"/>
      <c r="AG5" s="812"/>
      <c r="AH5" s="813"/>
    </row>
    <row r="6" spans="1:34" ht="12.75">
      <c r="A6" s="50" t="s">
        <v>52</v>
      </c>
      <c r="B6" s="723" t="s">
        <v>112</v>
      </c>
      <c r="C6" s="727" t="s">
        <v>112</v>
      </c>
      <c r="D6" s="718">
        <v>790</v>
      </c>
      <c r="E6" s="721">
        <v>870</v>
      </c>
      <c r="F6" s="718">
        <v>960</v>
      </c>
      <c r="G6" s="721">
        <v>1100</v>
      </c>
      <c r="H6" s="718">
        <v>1200</v>
      </c>
      <c r="I6" s="721">
        <v>1200</v>
      </c>
      <c r="J6" s="724">
        <v>4400</v>
      </c>
      <c r="K6" s="721">
        <v>1200</v>
      </c>
      <c r="L6" s="431"/>
      <c r="M6" s="612"/>
      <c r="N6" s="431"/>
      <c r="O6" s="612"/>
      <c r="P6" s="431"/>
      <c r="Q6" s="612"/>
      <c r="AB6" s="797"/>
      <c r="AC6" s="273"/>
      <c r="AD6" s="4"/>
      <c r="AE6" s="4"/>
      <c r="AF6" s="4"/>
      <c r="AG6" s="4"/>
      <c r="AH6" s="279"/>
    </row>
    <row r="7" spans="1:34" ht="12.75">
      <c r="A7" s="50" t="s">
        <v>58</v>
      </c>
      <c r="B7" s="595" t="s">
        <v>112</v>
      </c>
      <c r="C7" s="728" t="s">
        <v>112</v>
      </c>
      <c r="D7" s="716">
        <v>15900</v>
      </c>
      <c r="E7" s="544">
        <v>17300</v>
      </c>
      <c r="F7" s="716">
        <v>17800</v>
      </c>
      <c r="G7" s="544">
        <v>20800</v>
      </c>
      <c r="H7" s="716">
        <v>22200</v>
      </c>
      <c r="I7" s="544">
        <v>22300</v>
      </c>
      <c r="J7" s="715">
        <v>83100</v>
      </c>
      <c r="K7" s="544">
        <v>17600</v>
      </c>
      <c r="L7" s="431"/>
      <c r="M7" s="612"/>
      <c r="N7" s="431"/>
      <c r="O7" s="612"/>
      <c r="P7" s="431"/>
      <c r="Q7" s="612"/>
      <c r="AB7" s="797"/>
      <c r="AC7" s="808" t="s">
        <v>209</v>
      </c>
      <c r="AD7" s="809"/>
      <c r="AE7" s="809"/>
      <c r="AF7" s="809"/>
      <c r="AG7" s="809"/>
      <c r="AH7" s="810"/>
    </row>
    <row r="8" spans="1:34" ht="12.75">
      <c r="A8" s="50" t="s">
        <v>53</v>
      </c>
      <c r="B8" s="595" t="s">
        <v>112</v>
      </c>
      <c r="C8" s="728" t="s">
        <v>112</v>
      </c>
      <c r="D8" s="716">
        <v>140</v>
      </c>
      <c r="E8" s="544">
        <v>120</v>
      </c>
      <c r="F8" s="716">
        <v>140</v>
      </c>
      <c r="G8" s="544">
        <v>89</v>
      </c>
      <c r="H8" s="716">
        <v>120</v>
      </c>
      <c r="I8" s="544">
        <v>110</v>
      </c>
      <c r="J8" s="715">
        <v>460</v>
      </c>
      <c r="K8" s="544">
        <v>91</v>
      </c>
      <c r="L8" s="431"/>
      <c r="M8" s="612"/>
      <c r="N8" s="431"/>
      <c r="O8" s="612"/>
      <c r="P8" s="431"/>
      <c r="Q8" s="612"/>
      <c r="AB8" s="797"/>
      <c r="AC8" s="799" t="s">
        <v>210</v>
      </c>
      <c r="AD8" s="800"/>
      <c r="AE8" s="800"/>
      <c r="AF8" s="800"/>
      <c r="AG8" s="800"/>
      <c r="AH8" s="801"/>
    </row>
    <row r="9" spans="1:34" ht="12.75">
      <c r="A9" s="50" t="s">
        <v>54</v>
      </c>
      <c r="B9" s="595" t="s">
        <v>112</v>
      </c>
      <c r="C9" s="728" t="s">
        <v>112</v>
      </c>
      <c r="D9" s="716">
        <v>260</v>
      </c>
      <c r="E9" s="544">
        <v>310</v>
      </c>
      <c r="F9" s="716">
        <v>510</v>
      </c>
      <c r="G9" s="544">
        <v>540</v>
      </c>
      <c r="H9" s="716">
        <v>610</v>
      </c>
      <c r="I9" s="544">
        <v>600</v>
      </c>
      <c r="J9" s="715">
        <v>2300</v>
      </c>
      <c r="K9" s="544">
        <v>490</v>
      </c>
      <c r="L9" s="431"/>
      <c r="M9" s="612"/>
      <c r="N9" s="431"/>
      <c r="O9" s="612"/>
      <c r="P9" s="431"/>
      <c r="Q9" s="612"/>
      <c r="AB9" s="797"/>
      <c r="AC9" s="799" t="s">
        <v>211</v>
      </c>
      <c r="AD9" s="800"/>
      <c r="AE9" s="800"/>
      <c r="AF9" s="800"/>
      <c r="AG9" s="800"/>
      <c r="AH9" s="801"/>
    </row>
    <row r="10" spans="1:34" ht="12.75">
      <c r="A10" s="50" t="s">
        <v>55</v>
      </c>
      <c r="B10" s="595" t="s">
        <v>112</v>
      </c>
      <c r="C10" s="728" t="s">
        <v>112</v>
      </c>
      <c r="D10" s="716">
        <v>340</v>
      </c>
      <c r="E10" s="544">
        <v>340</v>
      </c>
      <c r="F10" s="716">
        <v>330</v>
      </c>
      <c r="G10" s="544">
        <v>320</v>
      </c>
      <c r="H10" s="716">
        <v>230</v>
      </c>
      <c r="I10" s="544">
        <v>270</v>
      </c>
      <c r="J10" s="715">
        <v>1100</v>
      </c>
      <c r="K10" s="544">
        <v>230</v>
      </c>
      <c r="L10" s="431"/>
      <c r="M10" s="612"/>
      <c r="N10" s="431"/>
      <c r="O10" s="612"/>
      <c r="P10" s="431"/>
      <c r="Q10" s="612"/>
      <c r="AB10" s="797"/>
      <c r="AC10" s="799" t="s">
        <v>212</v>
      </c>
      <c r="AD10" s="800"/>
      <c r="AE10" s="800"/>
      <c r="AF10" s="800"/>
      <c r="AG10" s="800"/>
      <c r="AH10" s="801"/>
    </row>
    <row r="11" spans="1:34" ht="12.75">
      <c r="A11" s="50" t="s">
        <v>134</v>
      </c>
      <c r="B11" s="595" t="s">
        <v>112</v>
      </c>
      <c r="C11" s="728" t="s">
        <v>112</v>
      </c>
      <c r="D11" s="716">
        <v>1100</v>
      </c>
      <c r="E11" s="544">
        <v>940</v>
      </c>
      <c r="F11" s="716">
        <v>820</v>
      </c>
      <c r="G11" s="544">
        <v>960</v>
      </c>
      <c r="H11" s="716">
        <v>1000</v>
      </c>
      <c r="I11" s="544">
        <v>1000</v>
      </c>
      <c r="J11" s="715">
        <v>3800</v>
      </c>
      <c r="K11" s="544">
        <v>820</v>
      </c>
      <c r="L11" s="431"/>
      <c r="M11" s="612"/>
      <c r="N11" s="431"/>
      <c r="O11" s="612"/>
      <c r="P11" s="431"/>
      <c r="Q11" s="612"/>
      <c r="AB11" s="797"/>
      <c r="AC11" s="799"/>
      <c r="AD11" s="800"/>
      <c r="AE11" s="800"/>
      <c r="AF11" s="800"/>
      <c r="AG11" s="800"/>
      <c r="AH11" s="801"/>
    </row>
    <row r="12" spans="1:34" ht="12.75">
      <c r="A12" s="50" t="s">
        <v>107</v>
      </c>
      <c r="B12" s="595" t="s">
        <v>112</v>
      </c>
      <c r="C12" s="728" t="s">
        <v>112</v>
      </c>
      <c r="D12" s="716">
        <v>390</v>
      </c>
      <c r="E12" s="544">
        <v>710</v>
      </c>
      <c r="F12" s="716">
        <v>880</v>
      </c>
      <c r="G12" s="544">
        <v>1200</v>
      </c>
      <c r="H12" s="716">
        <v>1300</v>
      </c>
      <c r="I12" s="544">
        <v>950</v>
      </c>
      <c r="J12" s="715">
        <v>4300</v>
      </c>
      <c r="K12" s="544">
        <v>780</v>
      </c>
      <c r="L12" s="431"/>
      <c r="M12" s="612"/>
      <c r="N12" s="431"/>
      <c r="O12" s="612"/>
      <c r="P12" s="431"/>
      <c r="Q12" s="612"/>
      <c r="AB12" s="798"/>
      <c r="AC12" s="802"/>
      <c r="AD12" s="803"/>
      <c r="AE12" s="803"/>
      <c r="AF12" s="803"/>
      <c r="AG12" s="803"/>
      <c r="AH12" s="804"/>
    </row>
    <row r="13" spans="1:17" ht="12.75">
      <c r="A13" s="50" t="s">
        <v>143</v>
      </c>
      <c r="B13" s="595" t="s">
        <v>112</v>
      </c>
      <c r="C13" s="728" t="s">
        <v>112</v>
      </c>
      <c r="D13" s="716">
        <v>0</v>
      </c>
      <c r="E13" s="544">
        <v>0</v>
      </c>
      <c r="F13" s="716" t="s">
        <v>104</v>
      </c>
      <c r="G13" s="544">
        <v>0</v>
      </c>
      <c r="H13" s="716">
        <v>0</v>
      </c>
      <c r="I13" s="544" t="s">
        <v>104</v>
      </c>
      <c r="J13" s="715" t="s">
        <v>104</v>
      </c>
      <c r="K13" s="544">
        <v>0</v>
      </c>
      <c r="L13" s="431"/>
      <c r="M13" s="612"/>
      <c r="N13" s="431"/>
      <c r="O13" s="612"/>
      <c r="P13" s="431"/>
      <c r="Q13" s="612"/>
    </row>
    <row r="14" spans="1:29" ht="12.75">
      <c r="A14" s="50" t="s">
        <v>56</v>
      </c>
      <c r="B14" s="595" t="s">
        <v>112</v>
      </c>
      <c r="C14" s="728" t="s">
        <v>112</v>
      </c>
      <c r="D14" s="716" t="s">
        <v>104</v>
      </c>
      <c r="E14" s="544" t="s">
        <v>104</v>
      </c>
      <c r="F14" s="716">
        <v>0</v>
      </c>
      <c r="G14" s="544" t="s">
        <v>104</v>
      </c>
      <c r="H14" s="716" t="s">
        <v>104</v>
      </c>
      <c r="I14" s="544">
        <v>0</v>
      </c>
      <c r="J14" s="715" t="s">
        <v>104</v>
      </c>
      <c r="K14" s="544">
        <v>0</v>
      </c>
      <c r="L14" s="431"/>
      <c r="M14" s="612"/>
      <c r="N14" s="431"/>
      <c r="O14" s="612"/>
      <c r="P14" s="431"/>
      <c r="Q14" s="612"/>
      <c r="AB14" s="796" t="s">
        <v>213</v>
      </c>
      <c r="AC14" s="274">
        <v>1000</v>
      </c>
    </row>
    <row r="15" spans="1:29" ht="12.75">
      <c r="A15" s="50" t="s">
        <v>57</v>
      </c>
      <c r="B15" s="595" t="s">
        <v>112</v>
      </c>
      <c r="C15" s="728" t="s">
        <v>112</v>
      </c>
      <c r="D15" s="716">
        <v>83</v>
      </c>
      <c r="E15" s="544">
        <v>75</v>
      </c>
      <c r="F15" s="716">
        <v>97</v>
      </c>
      <c r="G15" s="544">
        <v>110</v>
      </c>
      <c r="H15" s="716">
        <v>110</v>
      </c>
      <c r="I15" s="544">
        <v>110</v>
      </c>
      <c r="J15" s="715">
        <v>420</v>
      </c>
      <c r="K15" s="544">
        <v>69</v>
      </c>
      <c r="L15" s="431"/>
      <c r="M15" s="612"/>
      <c r="N15" s="431"/>
      <c r="O15" s="612"/>
      <c r="P15" s="431"/>
      <c r="Q15" s="612"/>
      <c r="AB15" s="797"/>
      <c r="AC15" s="275">
        <v>100</v>
      </c>
    </row>
    <row r="16" spans="1:29" ht="12.75">
      <c r="A16" s="50" t="s">
        <v>142</v>
      </c>
      <c r="B16" s="595" t="s">
        <v>112</v>
      </c>
      <c r="C16" s="728" t="s">
        <v>112</v>
      </c>
      <c r="D16" s="716">
        <v>3100</v>
      </c>
      <c r="E16" s="544">
        <v>3100</v>
      </c>
      <c r="F16" s="716">
        <v>2700</v>
      </c>
      <c r="G16" s="544">
        <v>3000</v>
      </c>
      <c r="H16" s="716">
        <v>2700</v>
      </c>
      <c r="I16" s="544">
        <v>2800</v>
      </c>
      <c r="J16" s="715">
        <v>11200</v>
      </c>
      <c r="K16" s="544">
        <v>2800</v>
      </c>
      <c r="L16" s="431"/>
      <c r="M16" s="612"/>
      <c r="N16" s="431"/>
      <c r="O16" s="612"/>
      <c r="P16" s="431"/>
      <c r="Q16" s="612"/>
      <c r="AB16" s="797"/>
      <c r="AC16" s="275">
        <v>10</v>
      </c>
    </row>
    <row r="17" spans="1:29" ht="12.75">
      <c r="A17" s="50" t="s">
        <v>59</v>
      </c>
      <c r="B17" s="595" t="s">
        <v>112</v>
      </c>
      <c r="C17" s="728" t="s">
        <v>112</v>
      </c>
      <c r="D17" s="716" t="s">
        <v>104</v>
      </c>
      <c r="E17" s="544">
        <v>0</v>
      </c>
      <c r="F17" s="716">
        <v>0</v>
      </c>
      <c r="G17" s="544">
        <v>0</v>
      </c>
      <c r="H17" s="716">
        <v>0</v>
      </c>
      <c r="I17" s="544" t="s">
        <v>104</v>
      </c>
      <c r="J17" s="715" t="s">
        <v>104</v>
      </c>
      <c r="K17" s="544">
        <v>0</v>
      </c>
      <c r="L17" s="431"/>
      <c r="M17" s="612"/>
      <c r="N17" s="431"/>
      <c r="O17" s="612"/>
      <c r="P17" s="431"/>
      <c r="Q17" s="612"/>
      <c r="AB17" s="797"/>
      <c r="AC17" s="276">
        <v>1</v>
      </c>
    </row>
    <row r="18" spans="1:29" ht="12.75">
      <c r="A18" s="50" t="s">
        <v>60</v>
      </c>
      <c r="B18" s="595" t="s">
        <v>112</v>
      </c>
      <c r="C18" s="728" t="s">
        <v>112</v>
      </c>
      <c r="D18" s="716">
        <v>10100</v>
      </c>
      <c r="E18" s="544">
        <v>46000</v>
      </c>
      <c r="F18" s="716">
        <v>42900</v>
      </c>
      <c r="G18" s="544">
        <v>43500</v>
      </c>
      <c r="H18" s="716">
        <v>41000</v>
      </c>
      <c r="I18" s="544">
        <v>53800</v>
      </c>
      <c r="J18" s="715">
        <v>181100</v>
      </c>
      <c r="K18" s="544">
        <v>60200</v>
      </c>
      <c r="L18" s="431"/>
      <c r="M18" s="612"/>
      <c r="N18" s="431"/>
      <c r="O18" s="612"/>
      <c r="P18" s="431"/>
      <c r="Q18" s="612"/>
      <c r="AB18" s="797"/>
      <c r="AC18" s="277">
        <v>5</v>
      </c>
    </row>
    <row r="19" spans="1:29" ht="12.75">
      <c r="A19" s="50" t="s">
        <v>61</v>
      </c>
      <c r="B19" s="595" t="s">
        <v>112</v>
      </c>
      <c r="C19" s="728" t="s">
        <v>112</v>
      </c>
      <c r="D19" s="716">
        <v>0</v>
      </c>
      <c r="E19" s="544">
        <v>120</v>
      </c>
      <c r="F19" s="716">
        <v>80</v>
      </c>
      <c r="G19" s="544">
        <v>15</v>
      </c>
      <c r="H19" s="716" t="s">
        <v>104</v>
      </c>
      <c r="I19" s="544">
        <v>0</v>
      </c>
      <c r="J19" s="715">
        <v>98</v>
      </c>
      <c r="K19" s="544">
        <v>0</v>
      </c>
      <c r="L19" s="431"/>
      <c r="M19" s="612"/>
      <c r="N19" s="431"/>
      <c r="O19" s="612"/>
      <c r="P19" s="431"/>
      <c r="Q19" s="612"/>
      <c r="AB19" s="797"/>
      <c r="AC19" s="277">
        <v>0</v>
      </c>
    </row>
    <row r="20" spans="1:29" ht="12.75">
      <c r="A20" s="50" t="s">
        <v>138</v>
      </c>
      <c r="B20" s="595" t="s">
        <v>112</v>
      </c>
      <c r="C20" s="728" t="s">
        <v>112</v>
      </c>
      <c r="D20" s="716" t="s">
        <v>104</v>
      </c>
      <c r="E20" s="544">
        <v>7</v>
      </c>
      <c r="F20" s="716" t="s">
        <v>104</v>
      </c>
      <c r="G20" s="544" t="s">
        <v>104</v>
      </c>
      <c r="H20" s="716" t="s">
        <v>104</v>
      </c>
      <c r="I20" s="544" t="s">
        <v>104</v>
      </c>
      <c r="J20" s="715">
        <v>8</v>
      </c>
      <c r="K20" s="544" t="s">
        <v>104</v>
      </c>
      <c r="L20" s="431"/>
      <c r="M20" s="612"/>
      <c r="N20" s="431"/>
      <c r="O20" s="612"/>
      <c r="P20" s="431"/>
      <c r="Q20" s="612"/>
      <c r="AB20" s="797"/>
      <c r="AC20" s="276"/>
    </row>
    <row r="21" spans="1:29" ht="12.75">
      <c r="A21" s="50" t="s">
        <v>62</v>
      </c>
      <c r="B21" s="595" t="s">
        <v>112</v>
      </c>
      <c r="C21" s="728" t="s">
        <v>112</v>
      </c>
      <c r="D21" s="716">
        <v>14200</v>
      </c>
      <c r="E21" s="544">
        <v>9400</v>
      </c>
      <c r="F21" s="716">
        <v>3600</v>
      </c>
      <c r="G21" s="544">
        <v>660</v>
      </c>
      <c r="H21" s="716">
        <v>320</v>
      </c>
      <c r="I21" s="544">
        <v>230</v>
      </c>
      <c r="J21" s="715">
        <v>4800</v>
      </c>
      <c r="K21" s="544">
        <v>220</v>
      </c>
      <c r="L21" s="431"/>
      <c r="M21" s="612"/>
      <c r="N21" s="431"/>
      <c r="O21" s="612"/>
      <c r="P21" s="431"/>
      <c r="Q21" s="612"/>
      <c r="AB21" s="798"/>
      <c r="AC21" s="278">
        <v>50</v>
      </c>
    </row>
    <row r="22" spans="1:17" ht="12.75">
      <c r="A22" s="50" t="s">
        <v>63</v>
      </c>
      <c r="B22" s="595" t="s">
        <v>112</v>
      </c>
      <c r="C22" s="728" t="s">
        <v>112</v>
      </c>
      <c r="D22" s="716">
        <v>3900</v>
      </c>
      <c r="E22" s="544">
        <v>3900</v>
      </c>
      <c r="F22" s="716">
        <v>2600</v>
      </c>
      <c r="G22" s="544">
        <v>2800</v>
      </c>
      <c r="H22" s="716">
        <v>3400</v>
      </c>
      <c r="I22" s="544">
        <v>3200</v>
      </c>
      <c r="J22" s="715">
        <v>11900</v>
      </c>
      <c r="K22" s="544">
        <v>2800</v>
      </c>
      <c r="L22" s="431"/>
      <c r="M22" s="612"/>
      <c r="N22" s="431"/>
      <c r="O22" s="612"/>
      <c r="P22" s="431"/>
      <c r="Q22" s="612"/>
    </row>
    <row r="23" spans="1:17" ht="12.75">
      <c r="A23" s="50" t="s">
        <v>64</v>
      </c>
      <c r="B23" s="595" t="s">
        <v>112</v>
      </c>
      <c r="C23" s="728" t="s">
        <v>112</v>
      </c>
      <c r="D23" s="716">
        <v>0</v>
      </c>
      <c r="E23" s="544" t="s">
        <v>104</v>
      </c>
      <c r="F23" s="716" t="s">
        <v>104</v>
      </c>
      <c r="G23" s="544">
        <v>0</v>
      </c>
      <c r="H23" s="716">
        <v>0</v>
      </c>
      <c r="I23" s="544">
        <v>0</v>
      </c>
      <c r="J23" s="715" t="s">
        <v>104</v>
      </c>
      <c r="K23" s="544">
        <v>0</v>
      </c>
      <c r="L23" s="431"/>
      <c r="M23" s="612"/>
      <c r="N23" s="431"/>
      <c r="O23" s="612"/>
      <c r="P23" s="431"/>
      <c r="Q23" s="612"/>
    </row>
    <row r="24" spans="1:17" ht="12.75">
      <c r="A24" s="50" t="s">
        <v>65</v>
      </c>
      <c r="B24" s="595" t="s">
        <v>112</v>
      </c>
      <c r="C24" s="728" t="s">
        <v>112</v>
      </c>
      <c r="D24" s="716">
        <v>1700</v>
      </c>
      <c r="E24" s="544">
        <v>2600</v>
      </c>
      <c r="F24" s="716">
        <v>1400</v>
      </c>
      <c r="G24" s="544">
        <v>1300</v>
      </c>
      <c r="H24" s="716">
        <v>840</v>
      </c>
      <c r="I24" s="544">
        <v>1000</v>
      </c>
      <c r="J24" s="715">
        <v>4600</v>
      </c>
      <c r="K24" s="544">
        <v>850</v>
      </c>
      <c r="L24" s="431"/>
      <c r="M24" s="612"/>
      <c r="N24" s="431"/>
      <c r="O24" s="612"/>
      <c r="P24" s="431"/>
      <c r="Q24" s="612"/>
    </row>
    <row r="25" spans="1:17" ht="12.75">
      <c r="A25" s="50" t="s">
        <v>137</v>
      </c>
      <c r="B25" s="595" t="s">
        <v>112</v>
      </c>
      <c r="C25" s="728" t="s">
        <v>112</v>
      </c>
      <c r="D25" s="716">
        <v>6900</v>
      </c>
      <c r="E25" s="544">
        <v>8800</v>
      </c>
      <c r="F25" s="716">
        <v>12700</v>
      </c>
      <c r="G25" s="544">
        <v>11700</v>
      </c>
      <c r="H25" s="716">
        <v>10300</v>
      </c>
      <c r="I25" s="544">
        <v>11300</v>
      </c>
      <c r="J25" s="715">
        <v>46000</v>
      </c>
      <c r="K25" s="544">
        <v>11400</v>
      </c>
      <c r="L25" s="431"/>
      <c r="M25" s="612"/>
      <c r="N25" s="431"/>
      <c r="O25" s="612"/>
      <c r="P25" s="431"/>
      <c r="Q25" s="612"/>
    </row>
    <row r="26" spans="1:17" ht="12.75">
      <c r="A26" s="50" t="s">
        <v>66</v>
      </c>
      <c r="B26" s="595" t="s">
        <v>112</v>
      </c>
      <c r="C26" s="728" t="s">
        <v>112</v>
      </c>
      <c r="D26" s="716">
        <v>0</v>
      </c>
      <c r="E26" s="544" t="s">
        <v>104</v>
      </c>
      <c r="F26" s="716" t="s">
        <v>104</v>
      </c>
      <c r="G26" s="544">
        <v>0</v>
      </c>
      <c r="H26" s="716" t="s">
        <v>104</v>
      </c>
      <c r="I26" s="544">
        <v>0</v>
      </c>
      <c r="J26" s="715" t="s">
        <v>104</v>
      </c>
      <c r="K26" s="544">
        <v>0</v>
      </c>
      <c r="L26" s="431"/>
      <c r="M26" s="612"/>
      <c r="N26" s="431"/>
      <c r="O26" s="612"/>
      <c r="P26" s="431"/>
      <c r="Q26" s="612"/>
    </row>
    <row r="27" spans="1:17" ht="12.75">
      <c r="A27" s="50" t="s">
        <v>67</v>
      </c>
      <c r="B27" s="595" t="s">
        <v>112</v>
      </c>
      <c r="C27" s="728" t="s">
        <v>112</v>
      </c>
      <c r="D27" s="716">
        <v>67</v>
      </c>
      <c r="E27" s="544">
        <v>57</v>
      </c>
      <c r="F27" s="716">
        <v>51</v>
      </c>
      <c r="G27" s="544">
        <v>39</v>
      </c>
      <c r="H27" s="716">
        <v>61</v>
      </c>
      <c r="I27" s="544">
        <v>62</v>
      </c>
      <c r="J27" s="715">
        <v>210</v>
      </c>
      <c r="K27" s="544">
        <v>64</v>
      </c>
      <c r="L27" s="431"/>
      <c r="M27" s="612"/>
      <c r="N27" s="431"/>
      <c r="O27" s="612"/>
      <c r="P27" s="431"/>
      <c r="Q27" s="612"/>
    </row>
    <row r="28" spans="1:17" ht="12.75">
      <c r="A28" s="50" t="s">
        <v>68</v>
      </c>
      <c r="B28" s="595" t="s">
        <v>112</v>
      </c>
      <c r="C28" s="728" t="s">
        <v>112</v>
      </c>
      <c r="D28" s="716">
        <v>16</v>
      </c>
      <c r="E28" s="544">
        <v>37</v>
      </c>
      <c r="F28" s="716">
        <v>46</v>
      </c>
      <c r="G28" s="544">
        <v>52</v>
      </c>
      <c r="H28" s="716">
        <v>49</v>
      </c>
      <c r="I28" s="544">
        <v>31</v>
      </c>
      <c r="J28" s="715">
        <v>180</v>
      </c>
      <c r="K28" s="544">
        <v>36</v>
      </c>
      <c r="L28" s="431"/>
      <c r="M28" s="612"/>
      <c r="N28" s="431"/>
      <c r="O28" s="612"/>
      <c r="P28" s="431"/>
      <c r="Q28" s="612"/>
    </row>
    <row r="29" spans="1:17" ht="12.75">
      <c r="A29" s="50" t="s">
        <v>69</v>
      </c>
      <c r="B29" s="595" t="s">
        <v>112</v>
      </c>
      <c r="C29" s="728" t="s">
        <v>112</v>
      </c>
      <c r="D29" s="716">
        <v>0</v>
      </c>
      <c r="E29" s="544" t="s">
        <v>104</v>
      </c>
      <c r="F29" s="716">
        <v>0</v>
      </c>
      <c r="G29" s="544">
        <v>0</v>
      </c>
      <c r="H29" s="716">
        <v>0</v>
      </c>
      <c r="I29" s="544">
        <v>0</v>
      </c>
      <c r="J29" s="715">
        <v>0</v>
      </c>
      <c r="K29" s="544">
        <v>0</v>
      </c>
      <c r="L29" s="431"/>
      <c r="M29" s="612"/>
      <c r="N29" s="431"/>
      <c r="O29" s="612"/>
      <c r="P29" s="431"/>
      <c r="Q29" s="612"/>
    </row>
    <row r="30" spans="1:17" ht="12.75">
      <c r="A30" s="50" t="s">
        <v>70</v>
      </c>
      <c r="B30" s="595" t="s">
        <v>112</v>
      </c>
      <c r="C30" s="728" t="s">
        <v>112</v>
      </c>
      <c r="D30" s="716">
        <v>400</v>
      </c>
      <c r="E30" s="544">
        <v>330</v>
      </c>
      <c r="F30" s="716">
        <v>570</v>
      </c>
      <c r="G30" s="544">
        <v>450</v>
      </c>
      <c r="H30" s="716">
        <v>580</v>
      </c>
      <c r="I30" s="544">
        <v>700</v>
      </c>
      <c r="J30" s="715">
        <v>2300</v>
      </c>
      <c r="K30" s="544">
        <v>670</v>
      </c>
      <c r="L30" s="431"/>
      <c r="M30" s="612"/>
      <c r="N30" s="431"/>
      <c r="O30" s="612"/>
      <c r="P30" s="431"/>
      <c r="Q30" s="612"/>
    </row>
    <row r="31" spans="1:17" ht="12.75">
      <c r="A31" s="50" t="s">
        <v>71</v>
      </c>
      <c r="B31" s="595" t="s">
        <v>112</v>
      </c>
      <c r="C31" s="728" t="s">
        <v>112</v>
      </c>
      <c r="D31" s="716">
        <v>250</v>
      </c>
      <c r="E31" s="544">
        <v>220</v>
      </c>
      <c r="F31" s="716">
        <v>190</v>
      </c>
      <c r="G31" s="544">
        <v>210</v>
      </c>
      <c r="H31" s="716">
        <v>230</v>
      </c>
      <c r="I31" s="544">
        <v>330</v>
      </c>
      <c r="J31" s="715">
        <v>960</v>
      </c>
      <c r="K31" s="544">
        <v>250</v>
      </c>
      <c r="L31" s="431"/>
      <c r="M31" s="612"/>
      <c r="N31" s="431"/>
      <c r="O31" s="612"/>
      <c r="P31" s="431"/>
      <c r="Q31" s="612"/>
    </row>
    <row r="32" spans="1:17" ht="12.75">
      <c r="A32" s="50" t="s">
        <v>72</v>
      </c>
      <c r="B32" s="595" t="s">
        <v>112</v>
      </c>
      <c r="C32" s="728" t="s">
        <v>112</v>
      </c>
      <c r="D32" s="716">
        <v>33</v>
      </c>
      <c r="E32" s="544">
        <v>26</v>
      </c>
      <c r="F32" s="716">
        <v>28</v>
      </c>
      <c r="G32" s="544">
        <v>15</v>
      </c>
      <c r="H32" s="716">
        <v>7</v>
      </c>
      <c r="I32" s="544">
        <v>12</v>
      </c>
      <c r="J32" s="715">
        <v>62</v>
      </c>
      <c r="K32" s="544">
        <v>11</v>
      </c>
      <c r="L32" s="431"/>
      <c r="M32" s="612"/>
      <c r="N32" s="431"/>
      <c r="O32" s="612"/>
      <c r="P32" s="431"/>
      <c r="Q32" s="612"/>
    </row>
    <row r="33" spans="1:17" ht="12.75">
      <c r="A33" s="50" t="s">
        <v>110</v>
      </c>
      <c r="B33" s="595" t="s">
        <v>112</v>
      </c>
      <c r="C33" s="728" t="s">
        <v>112</v>
      </c>
      <c r="D33" s="716">
        <v>1400</v>
      </c>
      <c r="E33" s="544">
        <v>1300</v>
      </c>
      <c r="F33" s="716">
        <v>1600</v>
      </c>
      <c r="G33" s="544">
        <v>1900</v>
      </c>
      <c r="H33" s="716">
        <v>2000</v>
      </c>
      <c r="I33" s="544">
        <v>1800</v>
      </c>
      <c r="J33" s="715">
        <v>7400</v>
      </c>
      <c r="K33" s="544">
        <v>1700</v>
      </c>
      <c r="L33" s="431"/>
      <c r="M33" s="612"/>
      <c r="N33" s="431"/>
      <c r="O33" s="612"/>
      <c r="P33" s="431"/>
      <c r="Q33" s="612"/>
    </row>
    <row r="34" spans="1:17" ht="12.75">
      <c r="A34" s="50" t="s">
        <v>73</v>
      </c>
      <c r="B34" s="595" t="s">
        <v>112</v>
      </c>
      <c r="C34" s="728" t="s">
        <v>112</v>
      </c>
      <c r="D34" s="716">
        <v>0</v>
      </c>
      <c r="E34" s="544" t="s">
        <v>104</v>
      </c>
      <c r="F34" s="716" t="s">
        <v>104</v>
      </c>
      <c r="G34" s="544" t="s">
        <v>104</v>
      </c>
      <c r="H34" s="716" t="s">
        <v>104</v>
      </c>
      <c r="I34" s="544" t="s">
        <v>104</v>
      </c>
      <c r="J34" s="715">
        <v>11</v>
      </c>
      <c r="K34" s="544" t="s">
        <v>104</v>
      </c>
      <c r="L34" s="431"/>
      <c r="M34" s="612"/>
      <c r="N34" s="431"/>
      <c r="O34" s="612"/>
      <c r="P34" s="431"/>
      <c r="Q34" s="612"/>
    </row>
    <row r="35" spans="1:21" ht="12.75">
      <c r="A35" s="87" t="s">
        <v>4</v>
      </c>
      <c r="B35" s="725">
        <v>52700</v>
      </c>
      <c r="C35" s="729">
        <v>59300</v>
      </c>
      <c r="D35" s="726">
        <v>61100</v>
      </c>
      <c r="E35" s="729">
        <v>96500</v>
      </c>
      <c r="F35" s="726">
        <v>90000</v>
      </c>
      <c r="G35" s="729">
        <v>90700</v>
      </c>
      <c r="H35" s="726">
        <v>88300</v>
      </c>
      <c r="I35" s="729">
        <v>101800</v>
      </c>
      <c r="J35" s="726">
        <v>370800</v>
      </c>
      <c r="K35" s="729">
        <v>102300</v>
      </c>
      <c r="L35" s="431"/>
      <c r="M35" s="612"/>
      <c r="N35" s="431"/>
      <c r="O35" s="612"/>
      <c r="P35" s="431"/>
      <c r="Q35" s="612"/>
      <c r="R35" s="431"/>
      <c r="S35" s="612"/>
      <c r="T35" s="431"/>
      <c r="U35" s="612"/>
    </row>
    <row r="36" spans="8:11" ht="12.75">
      <c r="H36" s="3"/>
      <c r="I36" s="3"/>
      <c r="K36" s="22" t="s">
        <v>285</v>
      </c>
    </row>
    <row r="37" spans="1:10" ht="12.75">
      <c r="A37" s="6"/>
      <c r="B37" s="6"/>
      <c r="C37" s="6"/>
      <c r="D37" s="6"/>
      <c r="H37" s="307"/>
      <c r="I37" s="307"/>
      <c r="J37" s="307"/>
    </row>
    <row r="38" spans="1:4" ht="12.75">
      <c r="A38" s="7"/>
      <c r="B38" s="7"/>
      <c r="C38" s="7"/>
      <c r="D38" s="7"/>
    </row>
    <row r="39" spans="1:4" ht="12.75">
      <c r="A39" s="7"/>
      <c r="B39" s="7"/>
      <c r="C39" s="7"/>
      <c r="D39" s="7"/>
    </row>
  </sheetData>
  <sheetProtection/>
  <protectedRanges>
    <protectedRange sqref="E4 H36:I36" name="Range1"/>
    <protectedRange sqref="I5" name="Range1_1"/>
    <protectedRange sqref="K36" name="Range1_2"/>
  </protectedRanges>
  <mergeCells count="13">
    <mergeCell ref="AB1:AH1"/>
    <mergeCell ref="AB2:AB12"/>
    <mergeCell ref="AC2:AH2"/>
    <mergeCell ref="AC3:AH3"/>
    <mergeCell ref="AC5:AH5"/>
    <mergeCell ref="AC7:AH7"/>
    <mergeCell ref="AC8:AH8"/>
    <mergeCell ref="F4:J4"/>
    <mergeCell ref="AB14:AB21"/>
    <mergeCell ref="AC9:AH9"/>
    <mergeCell ref="AC10:AH10"/>
    <mergeCell ref="AC11:AH11"/>
    <mergeCell ref="AC12:AH12"/>
  </mergeCells>
  <printOptions/>
  <pageMargins left="0.75" right="0.75" top="1" bottom="1" header="0.5" footer="0.5"/>
  <pageSetup horizontalDpi="600" verticalDpi="600" orientation="portrait" paperSize="9" scale="47" r:id="rId1"/>
  <headerFooter alignWithMargins="0">
    <oddFooter>&amp;C&amp;Z&amp;F</oddFooter>
  </headerFooter>
</worksheet>
</file>

<file path=xl/worksheets/sheet5.xml><?xml version="1.0" encoding="utf-8"?>
<worksheet xmlns="http://schemas.openxmlformats.org/spreadsheetml/2006/main" xmlns:r="http://schemas.openxmlformats.org/officeDocument/2006/relationships">
  <dimension ref="A1:DN111"/>
  <sheetViews>
    <sheetView showGridLines="0" view="pageBreakPreview" zoomScaleSheetLayoutView="100" zoomScalePageLayoutView="0" workbookViewId="0" topLeftCell="A1">
      <selection activeCell="I17" sqref="I17"/>
    </sheetView>
  </sheetViews>
  <sheetFormatPr defaultColWidth="9.140625" defaultRowHeight="12.75" outlineLevelRow="1"/>
  <cols>
    <col min="1" max="1" width="37.8515625" style="2" customWidth="1"/>
    <col min="2" max="3" width="11.7109375" style="2" customWidth="1"/>
    <col min="4" max="4" width="12.7109375" style="2" customWidth="1"/>
    <col min="5" max="6" width="12.7109375" style="0" customWidth="1"/>
    <col min="8" max="8" width="11.00390625" style="0" customWidth="1"/>
    <col min="9" max="9" width="10.28125" style="0" customWidth="1"/>
    <col min="10" max="10" width="13.57421875" style="0" customWidth="1"/>
    <col min="11" max="11" width="10.140625" style="0" customWidth="1"/>
    <col min="15" max="15" width="10.28125" style="0" bestFit="1" customWidth="1"/>
  </cols>
  <sheetData>
    <row r="1" spans="1:10" ht="15" customHeight="1">
      <c r="A1" s="782" t="s">
        <v>148</v>
      </c>
      <c r="B1" s="782"/>
      <c r="C1" s="782"/>
      <c r="D1" s="783"/>
      <c r="E1" s="783"/>
      <c r="F1" s="783"/>
      <c r="G1" s="783"/>
      <c r="H1" s="783"/>
      <c r="I1" s="209"/>
      <c r="J1" s="209"/>
    </row>
    <row r="2" spans="2:11" ht="19.5" customHeight="1">
      <c r="B2" s="542"/>
      <c r="C2" s="542"/>
      <c r="D2" s="542"/>
      <c r="E2" s="542"/>
      <c r="I2" s="3"/>
      <c r="K2" s="3" t="s">
        <v>0</v>
      </c>
    </row>
    <row r="3" spans="1:11" ht="12.75" customHeight="1">
      <c r="A3" s="119"/>
      <c r="B3" s="167" t="s">
        <v>221</v>
      </c>
      <c r="C3" s="167" t="s">
        <v>222</v>
      </c>
      <c r="D3" s="167" t="s">
        <v>27</v>
      </c>
      <c r="E3" s="348" t="s">
        <v>149</v>
      </c>
      <c r="F3" s="784" t="s">
        <v>172</v>
      </c>
      <c r="G3" s="785"/>
      <c r="H3" s="785"/>
      <c r="I3" s="785"/>
      <c r="J3" s="786"/>
      <c r="K3" s="166" t="s">
        <v>284</v>
      </c>
    </row>
    <row r="4" spans="1:11" ht="12.75">
      <c r="A4" s="80"/>
      <c r="B4" s="681"/>
      <c r="C4" s="80"/>
      <c r="D4" s="80"/>
      <c r="E4" s="491"/>
      <c r="F4" s="491"/>
      <c r="G4" s="120"/>
      <c r="H4" s="368"/>
      <c r="I4" s="368"/>
      <c r="J4" s="368"/>
      <c r="K4" s="620"/>
    </row>
    <row r="5" spans="1:11" ht="14.25">
      <c r="A5" s="80"/>
      <c r="B5" s="70" t="s">
        <v>316</v>
      </c>
      <c r="C5" s="69" t="s">
        <v>316</v>
      </c>
      <c r="D5" s="141" t="s">
        <v>2</v>
      </c>
      <c r="E5" s="141" t="s">
        <v>2</v>
      </c>
      <c r="F5" s="492" t="s">
        <v>289</v>
      </c>
      <c r="G5" s="155" t="s">
        <v>290</v>
      </c>
      <c r="H5" s="493" t="s">
        <v>291</v>
      </c>
      <c r="I5" s="69" t="s">
        <v>23</v>
      </c>
      <c r="J5" s="68" t="s">
        <v>144</v>
      </c>
      <c r="K5" s="155" t="s">
        <v>2</v>
      </c>
    </row>
    <row r="6" spans="1:118" s="4" customFormat="1" ht="12.75">
      <c r="A6" s="122"/>
      <c r="B6" s="682"/>
      <c r="C6" s="122"/>
      <c r="D6" s="122"/>
      <c r="E6" s="494"/>
      <c r="F6" s="494"/>
      <c r="G6" s="366"/>
      <c r="H6" s="369"/>
      <c r="I6" s="369"/>
      <c r="J6" s="369"/>
      <c r="K6" s="621"/>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row>
    <row r="7" spans="1:21" ht="21" customHeight="1">
      <c r="A7" s="179" t="s">
        <v>152</v>
      </c>
      <c r="B7" s="737">
        <v>130900</v>
      </c>
      <c r="C7" s="724">
        <v>148700</v>
      </c>
      <c r="D7" s="737">
        <v>144200</v>
      </c>
      <c r="E7" s="724">
        <v>163600</v>
      </c>
      <c r="F7" s="737">
        <v>181000</v>
      </c>
      <c r="G7" s="724">
        <v>188800</v>
      </c>
      <c r="H7" s="737">
        <v>178900</v>
      </c>
      <c r="I7" s="724">
        <v>183900</v>
      </c>
      <c r="J7" s="737">
        <v>732600</v>
      </c>
      <c r="K7" s="737">
        <v>166700</v>
      </c>
      <c r="L7" s="431"/>
      <c r="M7" s="612"/>
      <c r="N7" s="431"/>
      <c r="O7" s="612"/>
      <c r="P7" s="431"/>
      <c r="Q7" s="612"/>
      <c r="R7" s="431"/>
      <c r="S7" s="612"/>
      <c r="T7" s="431"/>
      <c r="U7" s="612"/>
    </row>
    <row r="8" spans="1:21" ht="21" customHeight="1">
      <c r="A8" s="194"/>
      <c r="B8" s="738"/>
      <c r="C8" s="730"/>
      <c r="D8" s="546"/>
      <c r="E8" s="745"/>
      <c r="F8" s="511"/>
      <c r="G8" s="750"/>
      <c r="H8" s="512"/>
      <c r="I8" s="750"/>
      <c r="J8" s="512"/>
      <c r="K8" s="622"/>
      <c r="L8" s="431"/>
      <c r="M8" s="612"/>
      <c r="N8" s="431"/>
      <c r="O8" s="612"/>
      <c r="P8" s="431"/>
      <c r="Q8" s="612"/>
      <c r="R8" s="431"/>
      <c r="S8" s="612"/>
      <c r="T8" s="431"/>
      <c r="U8" s="612"/>
    </row>
    <row r="9" spans="1:21" ht="16.5" customHeight="1">
      <c r="A9" s="164"/>
      <c r="B9" s="643"/>
      <c r="C9" s="731"/>
      <c r="D9" s="543"/>
      <c r="E9" s="746"/>
      <c r="F9" s="512"/>
      <c r="G9" s="750"/>
      <c r="H9" s="512"/>
      <c r="I9" s="750"/>
      <c r="J9" s="512"/>
      <c r="K9" s="623"/>
      <c r="L9" s="431"/>
      <c r="M9" s="612"/>
      <c r="N9" s="431"/>
      <c r="O9" s="612"/>
      <c r="P9" s="431"/>
      <c r="Q9" s="612"/>
      <c r="R9" s="431"/>
      <c r="S9" s="612"/>
      <c r="T9" s="431"/>
      <c r="U9" s="612"/>
    </row>
    <row r="10" spans="1:21" ht="27.75" customHeight="1" outlineLevel="1">
      <c r="A10" s="180" t="s">
        <v>163</v>
      </c>
      <c r="B10" s="544">
        <v>35600</v>
      </c>
      <c r="C10" s="716">
        <v>37500</v>
      </c>
      <c r="D10" s="544">
        <v>46300</v>
      </c>
      <c r="E10" s="716">
        <v>37100</v>
      </c>
      <c r="F10" s="544">
        <v>33600</v>
      </c>
      <c r="G10" s="716">
        <v>32700</v>
      </c>
      <c r="H10" s="544">
        <v>30600</v>
      </c>
      <c r="I10" s="716">
        <v>28400</v>
      </c>
      <c r="J10" s="544">
        <v>125300</v>
      </c>
      <c r="K10" s="544">
        <v>22500</v>
      </c>
      <c r="L10" s="431"/>
      <c r="M10" s="612"/>
      <c r="N10" s="431"/>
      <c r="O10" s="612"/>
      <c r="P10" s="431"/>
      <c r="Q10" s="612"/>
      <c r="R10" s="431"/>
      <c r="S10" s="612"/>
      <c r="T10" s="431"/>
      <c r="U10" s="612"/>
    </row>
    <row r="11" spans="1:21" ht="12.75">
      <c r="A11" s="130"/>
      <c r="B11" s="739"/>
      <c r="C11" s="731"/>
      <c r="D11" s="543"/>
      <c r="E11" s="747"/>
      <c r="F11" s="512"/>
      <c r="G11" s="750"/>
      <c r="H11" s="512"/>
      <c r="I11" s="750"/>
      <c r="J11" s="512"/>
      <c r="K11" s="623"/>
      <c r="L11" s="431"/>
      <c r="M11" s="612"/>
      <c r="N11" s="431"/>
      <c r="O11" s="612"/>
      <c r="P11" s="431"/>
      <c r="Q11" s="612"/>
      <c r="R11" s="431"/>
      <c r="S11" s="612"/>
      <c r="T11" s="431"/>
      <c r="U11" s="612"/>
    </row>
    <row r="12" spans="1:21" ht="12.75" outlineLevel="1">
      <c r="A12" s="180" t="s">
        <v>174</v>
      </c>
      <c r="B12" s="544">
        <v>160</v>
      </c>
      <c r="C12" s="716">
        <v>160</v>
      </c>
      <c r="D12" s="544">
        <v>160</v>
      </c>
      <c r="E12" s="716">
        <v>470</v>
      </c>
      <c r="F12" s="544">
        <v>570</v>
      </c>
      <c r="G12" s="716">
        <v>490</v>
      </c>
      <c r="H12" s="544">
        <v>510</v>
      </c>
      <c r="I12" s="716">
        <v>650</v>
      </c>
      <c r="J12" s="544">
        <v>2200</v>
      </c>
      <c r="K12" s="544">
        <v>590</v>
      </c>
      <c r="L12" s="431"/>
      <c r="M12" s="612"/>
      <c r="N12" s="431"/>
      <c r="O12" s="612"/>
      <c r="P12" s="431"/>
      <c r="Q12" s="612"/>
      <c r="R12" s="431"/>
      <c r="S12" s="612"/>
      <c r="T12" s="431"/>
      <c r="U12" s="612"/>
    </row>
    <row r="13" spans="1:21" ht="12.75" outlineLevel="1">
      <c r="A13" s="181"/>
      <c r="B13" s="739"/>
      <c r="C13" s="731"/>
      <c r="D13" s="543"/>
      <c r="E13" s="747"/>
      <c r="F13" s="512"/>
      <c r="G13" s="750"/>
      <c r="H13" s="512"/>
      <c r="I13" s="750"/>
      <c r="J13" s="512"/>
      <c r="K13" s="172"/>
      <c r="L13" s="431"/>
      <c r="M13" s="612"/>
      <c r="N13" s="431"/>
      <c r="O13" s="612"/>
      <c r="P13" s="431"/>
      <c r="Q13" s="612"/>
      <c r="R13" s="431"/>
      <c r="S13" s="612"/>
      <c r="T13" s="431"/>
      <c r="U13" s="612"/>
    </row>
    <row r="14" spans="1:21" ht="12.75" customHeight="1" outlineLevel="1">
      <c r="A14" s="180" t="s">
        <v>24</v>
      </c>
      <c r="B14" s="544">
        <v>21300</v>
      </c>
      <c r="C14" s="716">
        <v>32200</v>
      </c>
      <c r="D14" s="544">
        <v>24900</v>
      </c>
      <c r="E14" s="716">
        <v>30700</v>
      </c>
      <c r="F14" s="544">
        <v>26500</v>
      </c>
      <c r="G14" s="716">
        <v>27600</v>
      </c>
      <c r="H14" s="544">
        <v>28100</v>
      </c>
      <c r="I14" s="716">
        <v>28600</v>
      </c>
      <c r="J14" s="544">
        <v>110800</v>
      </c>
      <c r="K14" s="544">
        <v>25500</v>
      </c>
      <c r="L14" s="431"/>
      <c r="M14" s="612"/>
      <c r="N14" s="431"/>
      <c r="O14" s="612"/>
      <c r="P14" s="431"/>
      <c r="Q14" s="612"/>
      <c r="R14" s="431"/>
      <c r="S14" s="612"/>
      <c r="T14" s="431"/>
      <c r="U14" s="612"/>
    </row>
    <row r="15" spans="1:21" ht="14.25" outlineLevel="1">
      <c r="A15" s="508" t="s">
        <v>187</v>
      </c>
      <c r="B15" s="544" t="s">
        <v>112</v>
      </c>
      <c r="C15" s="716" t="s">
        <v>112</v>
      </c>
      <c r="D15" s="544">
        <v>14100</v>
      </c>
      <c r="E15" s="716">
        <v>16400</v>
      </c>
      <c r="F15" s="544">
        <v>14200</v>
      </c>
      <c r="G15" s="716">
        <v>15400</v>
      </c>
      <c r="H15" s="544">
        <v>14500</v>
      </c>
      <c r="I15" s="716">
        <v>15200</v>
      </c>
      <c r="J15" s="544">
        <v>59400</v>
      </c>
      <c r="K15" s="544">
        <v>13800</v>
      </c>
      <c r="L15" s="431"/>
      <c r="M15" s="612"/>
      <c r="N15" s="431"/>
      <c r="O15" s="612"/>
      <c r="P15" s="431"/>
      <c r="Q15" s="612"/>
      <c r="R15" s="431"/>
      <c r="S15" s="612"/>
      <c r="T15" s="431"/>
      <c r="U15" s="612"/>
    </row>
    <row r="16" spans="1:21" ht="12.75" outlineLevel="1">
      <c r="A16" s="508" t="s">
        <v>10</v>
      </c>
      <c r="B16" s="544" t="s">
        <v>112</v>
      </c>
      <c r="C16" s="716" t="s">
        <v>112</v>
      </c>
      <c r="D16" s="544">
        <v>10800</v>
      </c>
      <c r="E16" s="716">
        <v>14300</v>
      </c>
      <c r="F16" s="544">
        <v>12200</v>
      </c>
      <c r="G16" s="716">
        <v>12200</v>
      </c>
      <c r="H16" s="544">
        <v>13600</v>
      </c>
      <c r="I16" s="716">
        <v>13400</v>
      </c>
      <c r="J16" s="544">
        <v>51400</v>
      </c>
      <c r="K16" s="544">
        <v>11700</v>
      </c>
      <c r="L16" s="431"/>
      <c r="M16" s="612"/>
      <c r="N16" s="431"/>
      <c r="O16" s="612"/>
      <c r="P16" s="431"/>
      <c r="Q16" s="612"/>
      <c r="R16" s="431"/>
      <c r="S16" s="612"/>
      <c r="T16" s="431"/>
      <c r="U16" s="612"/>
    </row>
    <row r="17" spans="1:21" ht="12.75">
      <c r="A17" s="180"/>
      <c r="B17" s="740"/>
      <c r="C17" s="730"/>
      <c r="D17" s="543"/>
      <c r="E17" s="747"/>
      <c r="F17" s="512"/>
      <c r="G17" s="750"/>
      <c r="H17" s="512"/>
      <c r="I17" s="750"/>
      <c r="J17" s="512"/>
      <c r="K17" s="623"/>
      <c r="L17" s="431"/>
      <c r="M17" s="612"/>
      <c r="N17" s="431"/>
      <c r="O17" s="612"/>
      <c r="P17" s="431"/>
      <c r="Q17" s="612"/>
      <c r="R17" s="431"/>
      <c r="S17" s="612"/>
      <c r="T17" s="431"/>
      <c r="U17" s="612"/>
    </row>
    <row r="18" spans="1:21" ht="12.75" outlineLevel="1">
      <c r="A18" s="180" t="s">
        <v>25</v>
      </c>
      <c r="B18" s="544">
        <v>63300</v>
      </c>
      <c r="C18" s="716">
        <v>65700</v>
      </c>
      <c r="D18" s="544">
        <v>62100</v>
      </c>
      <c r="E18" s="716">
        <v>81800</v>
      </c>
      <c r="F18" s="544">
        <v>107500</v>
      </c>
      <c r="G18" s="716">
        <v>111900</v>
      </c>
      <c r="H18" s="544">
        <v>104200</v>
      </c>
      <c r="I18" s="716">
        <v>110000</v>
      </c>
      <c r="J18" s="544">
        <v>433600</v>
      </c>
      <c r="K18" s="544">
        <v>102000</v>
      </c>
      <c r="L18" s="431"/>
      <c r="M18" s="612"/>
      <c r="N18" s="431"/>
      <c r="O18" s="612"/>
      <c r="P18" s="431"/>
      <c r="Q18" s="612"/>
      <c r="R18" s="431"/>
      <c r="S18" s="612"/>
      <c r="T18" s="431"/>
      <c r="U18" s="612"/>
    </row>
    <row r="19" spans="1:21" ht="12.75">
      <c r="A19" s="130"/>
      <c r="B19" s="739"/>
      <c r="C19" s="732"/>
      <c r="D19" s="743"/>
      <c r="E19" s="747"/>
      <c r="F19" s="512"/>
      <c r="G19" s="750"/>
      <c r="H19" s="512"/>
      <c r="I19" s="750"/>
      <c r="J19" s="512"/>
      <c r="K19" s="623"/>
      <c r="L19" s="431"/>
      <c r="M19" s="612"/>
      <c r="N19" s="431"/>
      <c r="O19" s="612"/>
      <c r="P19" s="431"/>
      <c r="Q19" s="612"/>
      <c r="R19" s="431"/>
      <c r="S19" s="612"/>
      <c r="T19" s="431"/>
      <c r="U19" s="612"/>
    </row>
    <row r="20" spans="1:21" ht="12.75" outlineLevel="1">
      <c r="A20" s="180" t="s">
        <v>158</v>
      </c>
      <c r="B20" s="544">
        <v>5300</v>
      </c>
      <c r="C20" s="716">
        <v>6100</v>
      </c>
      <c r="D20" s="544">
        <v>5700</v>
      </c>
      <c r="E20" s="716">
        <v>6200</v>
      </c>
      <c r="F20" s="544">
        <v>7000</v>
      </c>
      <c r="G20" s="716">
        <v>7300</v>
      </c>
      <c r="H20" s="544">
        <v>7000</v>
      </c>
      <c r="I20" s="716">
        <v>6900</v>
      </c>
      <c r="J20" s="544">
        <v>28200</v>
      </c>
      <c r="K20" s="544">
        <v>7000</v>
      </c>
      <c r="L20" s="431"/>
      <c r="M20" s="612"/>
      <c r="N20" s="431"/>
      <c r="O20" s="612"/>
      <c r="P20" s="431"/>
      <c r="Q20" s="612"/>
      <c r="R20" s="431"/>
      <c r="S20" s="612"/>
      <c r="T20" s="431"/>
      <c r="U20" s="612"/>
    </row>
    <row r="21" spans="1:21" ht="12.75" outlineLevel="1">
      <c r="A21" s="130"/>
      <c r="B21" s="739"/>
      <c r="C21" s="732"/>
      <c r="D21" s="743"/>
      <c r="E21" s="747"/>
      <c r="F21" s="512"/>
      <c r="G21" s="750"/>
      <c r="H21" s="512"/>
      <c r="I21" s="750"/>
      <c r="J21" s="512"/>
      <c r="K21" s="513"/>
      <c r="L21" s="431"/>
      <c r="M21" s="612"/>
      <c r="N21" s="431"/>
      <c r="O21" s="612"/>
      <c r="P21" s="431"/>
      <c r="Q21" s="612"/>
      <c r="R21" s="431"/>
      <c r="S21" s="612"/>
      <c r="T21" s="431"/>
      <c r="U21" s="612"/>
    </row>
    <row r="22" spans="1:21" ht="12.75" outlineLevel="1">
      <c r="A22" s="183" t="s">
        <v>11</v>
      </c>
      <c r="B22" s="544">
        <v>290</v>
      </c>
      <c r="C22" s="716">
        <v>620</v>
      </c>
      <c r="D22" s="544">
        <v>470</v>
      </c>
      <c r="E22" s="716">
        <v>460</v>
      </c>
      <c r="F22" s="544">
        <v>350</v>
      </c>
      <c r="G22" s="716">
        <v>400</v>
      </c>
      <c r="H22" s="544">
        <v>370</v>
      </c>
      <c r="I22" s="716">
        <v>430</v>
      </c>
      <c r="J22" s="544">
        <v>1500</v>
      </c>
      <c r="K22" s="544">
        <v>310</v>
      </c>
      <c r="L22" s="431"/>
      <c r="M22" s="612"/>
      <c r="N22" s="431"/>
      <c r="O22" s="612"/>
      <c r="P22" s="431"/>
      <c r="Q22" s="612"/>
      <c r="R22" s="431"/>
      <c r="S22" s="612"/>
      <c r="T22" s="431"/>
      <c r="U22" s="612"/>
    </row>
    <row r="23" spans="1:21" ht="12.75" outlineLevel="1">
      <c r="A23" s="509"/>
      <c r="B23" s="740"/>
      <c r="C23" s="733"/>
      <c r="D23" s="543"/>
      <c r="E23" s="747"/>
      <c r="F23" s="82"/>
      <c r="G23" s="747"/>
      <c r="H23" s="82"/>
      <c r="I23" s="747"/>
      <c r="J23" s="82"/>
      <c r="K23" s="513"/>
      <c r="L23" s="431"/>
      <c r="M23" s="612"/>
      <c r="N23" s="431"/>
      <c r="O23" s="612"/>
      <c r="P23" s="431"/>
      <c r="Q23" s="612"/>
      <c r="R23" s="431"/>
      <c r="S23" s="612"/>
      <c r="T23" s="431"/>
      <c r="U23" s="612"/>
    </row>
    <row r="24" spans="1:21" ht="14.25" outlineLevel="1">
      <c r="A24" s="66" t="s">
        <v>274</v>
      </c>
      <c r="B24" s="544" t="s">
        <v>105</v>
      </c>
      <c r="C24" s="716" t="s">
        <v>105</v>
      </c>
      <c r="D24" s="544" t="s">
        <v>105</v>
      </c>
      <c r="E24" s="716" t="s">
        <v>105</v>
      </c>
      <c r="F24" s="544" t="s">
        <v>105</v>
      </c>
      <c r="G24" s="716" t="s">
        <v>105</v>
      </c>
      <c r="H24" s="544" t="s">
        <v>104</v>
      </c>
      <c r="I24" s="716">
        <v>24</v>
      </c>
      <c r="J24" s="544">
        <v>27</v>
      </c>
      <c r="K24" s="544">
        <v>64</v>
      </c>
      <c r="L24" s="431"/>
      <c r="M24" s="612"/>
      <c r="N24" s="431"/>
      <c r="O24" s="612"/>
      <c r="P24" s="431"/>
      <c r="Q24" s="612"/>
      <c r="R24" s="431"/>
      <c r="S24" s="612"/>
      <c r="T24" s="431"/>
      <c r="U24" s="612"/>
    </row>
    <row r="25" spans="1:21" ht="12.75" outlineLevel="1">
      <c r="A25" s="67"/>
      <c r="B25" s="740"/>
      <c r="C25" s="733"/>
      <c r="D25" s="547"/>
      <c r="E25" s="742"/>
      <c r="F25" s="182"/>
      <c r="G25" s="749"/>
      <c r="H25" s="82"/>
      <c r="I25" s="747"/>
      <c r="J25" s="82"/>
      <c r="K25" s="513"/>
      <c r="L25" s="431"/>
      <c r="M25" s="612"/>
      <c r="N25" s="431"/>
      <c r="O25" s="612"/>
      <c r="P25" s="431"/>
      <c r="Q25" s="612"/>
      <c r="R25" s="431"/>
      <c r="S25" s="612"/>
      <c r="T25" s="431"/>
      <c r="U25" s="612"/>
    </row>
    <row r="26" spans="1:21" ht="14.25" outlineLevel="1">
      <c r="A26" s="66" t="s">
        <v>256</v>
      </c>
      <c r="B26" s="544" t="s">
        <v>105</v>
      </c>
      <c r="C26" s="716" t="s">
        <v>105</v>
      </c>
      <c r="D26" s="544" t="s">
        <v>105</v>
      </c>
      <c r="E26" s="716" t="s">
        <v>105</v>
      </c>
      <c r="F26" s="544" t="s">
        <v>105</v>
      </c>
      <c r="G26" s="716" t="s">
        <v>105</v>
      </c>
      <c r="H26" s="544">
        <v>0</v>
      </c>
      <c r="I26" s="716">
        <v>0</v>
      </c>
      <c r="J26" s="544">
        <v>0</v>
      </c>
      <c r="K26" s="544">
        <v>0</v>
      </c>
      <c r="L26" s="431"/>
      <c r="M26" s="612"/>
      <c r="N26" s="431"/>
      <c r="O26" s="612"/>
      <c r="P26" s="431"/>
      <c r="Q26" s="612"/>
      <c r="R26" s="431"/>
      <c r="S26" s="612"/>
      <c r="T26" s="431"/>
      <c r="U26" s="612"/>
    </row>
    <row r="27" spans="1:21" ht="12.75" outlineLevel="1">
      <c r="A27" s="509"/>
      <c r="B27" s="740"/>
      <c r="C27" s="733"/>
      <c r="D27" s="543"/>
      <c r="E27" s="747"/>
      <c r="F27" s="82"/>
      <c r="G27" s="747"/>
      <c r="H27" s="82"/>
      <c r="I27" s="747"/>
      <c r="J27" s="82"/>
      <c r="K27" s="513"/>
      <c r="L27" s="431"/>
      <c r="M27" s="612"/>
      <c r="N27" s="431"/>
      <c r="O27" s="612"/>
      <c r="P27" s="431"/>
      <c r="Q27" s="612"/>
      <c r="R27" s="431"/>
      <c r="S27" s="612"/>
      <c r="T27" s="431"/>
      <c r="U27" s="612"/>
    </row>
    <row r="28" spans="1:21" ht="12.75" outlineLevel="1">
      <c r="A28" s="183" t="s">
        <v>12</v>
      </c>
      <c r="B28" s="544">
        <v>430</v>
      </c>
      <c r="C28" s="716">
        <v>490</v>
      </c>
      <c r="D28" s="544">
        <v>470</v>
      </c>
      <c r="E28" s="716">
        <v>1400</v>
      </c>
      <c r="F28" s="544">
        <v>510</v>
      </c>
      <c r="G28" s="716">
        <v>480</v>
      </c>
      <c r="H28" s="544">
        <v>330</v>
      </c>
      <c r="I28" s="716">
        <v>460</v>
      </c>
      <c r="J28" s="544">
        <v>1800</v>
      </c>
      <c r="K28" s="544">
        <v>310</v>
      </c>
      <c r="L28" s="431"/>
      <c r="M28" s="612"/>
      <c r="N28" s="431"/>
      <c r="O28" s="612"/>
      <c r="P28" s="431"/>
      <c r="Q28" s="612"/>
      <c r="R28" s="431"/>
      <c r="S28" s="612"/>
      <c r="T28" s="431"/>
      <c r="U28" s="612"/>
    </row>
    <row r="29" spans="1:21" ht="12.75" outlineLevel="1">
      <c r="A29" s="509"/>
      <c r="B29" s="740"/>
      <c r="C29" s="733"/>
      <c r="D29" s="543"/>
      <c r="E29" s="747"/>
      <c r="F29" s="82"/>
      <c r="G29" s="747"/>
      <c r="H29" s="82"/>
      <c r="I29" s="747"/>
      <c r="J29" s="82"/>
      <c r="K29" s="513"/>
      <c r="L29" s="431"/>
      <c r="M29" s="612"/>
      <c r="N29" s="431"/>
      <c r="O29" s="612"/>
      <c r="P29" s="431"/>
      <c r="Q29" s="612"/>
      <c r="R29" s="431"/>
      <c r="S29" s="612"/>
      <c r="T29" s="431"/>
      <c r="U29" s="612"/>
    </row>
    <row r="30" spans="1:21" ht="12.75" outlineLevel="1">
      <c r="A30" s="183" t="s">
        <v>13</v>
      </c>
      <c r="B30" s="544">
        <v>62</v>
      </c>
      <c r="C30" s="716">
        <v>80</v>
      </c>
      <c r="D30" s="544">
        <v>51</v>
      </c>
      <c r="E30" s="716">
        <v>37</v>
      </c>
      <c r="F30" s="544">
        <v>28</v>
      </c>
      <c r="G30" s="716">
        <v>19</v>
      </c>
      <c r="H30" s="544">
        <v>16</v>
      </c>
      <c r="I30" s="716">
        <v>22</v>
      </c>
      <c r="J30" s="544">
        <v>85</v>
      </c>
      <c r="K30" s="544">
        <v>23</v>
      </c>
      <c r="L30" s="431"/>
      <c r="M30" s="612"/>
      <c r="N30" s="431"/>
      <c r="O30" s="612"/>
      <c r="P30" s="431"/>
      <c r="Q30" s="612"/>
      <c r="R30" s="431"/>
      <c r="S30" s="612"/>
      <c r="T30" s="431"/>
      <c r="U30" s="612"/>
    </row>
    <row r="31" spans="1:21" ht="12.75" outlineLevel="1">
      <c r="A31" s="344"/>
      <c r="B31" s="740"/>
      <c r="C31" s="734"/>
      <c r="D31" s="543"/>
      <c r="E31" s="747"/>
      <c r="F31" s="82"/>
      <c r="G31" s="747"/>
      <c r="H31" s="82"/>
      <c r="I31" s="747"/>
      <c r="J31" s="82"/>
      <c r="K31" s="513"/>
      <c r="L31" s="431"/>
      <c r="M31" s="612"/>
      <c r="N31" s="431"/>
      <c r="O31" s="612"/>
      <c r="P31" s="431"/>
      <c r="Q31" s="612"/>
      <c r="R31" s="431"/>
      <c r="S31" s="612"/>
      <c r="T31" s="431"/>
      <c r="U31" s="612"/>
    </row>
    <row r="32" spans="1:21" ht="14.25" outlineLevel="1">
      <c r="A32" s="180" t="s">
        <v>257</v>
      </c>
      <c r="B32" s="544" t="s">
        <v>105</v>
      </c>
      <c r="C32" s="716" t="s">
        <v>105</v>
      </c>
      <c r="D32" s="544" t="s">
        <v>104</v>
      </c>
      <c r="E32" s="716" t="s">
        <v>104</v>
      </c>
      <c r="F32" s="544" t="s">
        <v>104</v>
      </c>
      <c r="G32" s="716" t="s">
        <v>104</v>
      </c>
      <c r="H32" s="544" t="s">
        <v>104</v>
      </c>
      <c r="I32" s="716" t="s">
        <v>104</v>
      </c>
      <c r="J32" s="544">
        <v>9</v>
      </c>
      <c r="K32" s="544">
        <v>0</v>
      </c>
      <c r="L32" s="431"/>
      <c r="M32" s="612"/>
      <c r="N32" s="431"/>
      <c r="O32" s="612"/>
      <c r="P32" s="431"/>
      <c r="Q32" s="612"/>
      <c r="R32" s="431"/>
      <c r="S32" s="612"/>
      <c r="T32" s="431"/>
      <c r="U32" s="612"/>
    </row>
    <row r="33" spans="1:21" ht="12.75" outlineLevel="1">
      <c r="A33" s="509"/>
      <c r="B33" s="740"/>
      <c r="C33" s="733"/>
      <c r="D33" s="543"/>
      <c r="E33" s="747"/>
      <c r="F33" s="82"/>
      <c r="G33" s="747"/>
      <c r="H33" s="82"/>
      <c r="I33" s="747"/>
      <c r="J33" s="82"/>
      <c r="K33" s="513"/>
      <c r="L33" s="431"/>
      <c r="M33" s="612"/>
      <c r="N33" s="431"/>
      <c r="O33" s="612"/>
      <c r="P33" s="431"/>
      <c r="Q33" s="612"/>
      <c r="R33" s="431"/>
      <c r="S33" s="612"/>
      <c r="T33" s="431"/>
      <c r="U33" s="612"/>
    </row>
    <row r="34" spans="1:21" ht="12.75" outlineLevel="1">
      <c r="A34" s="180" t="s">
        <v>14</v>
      </c>
      <c r="B34" s="544">
        <v>0</v>
      </c>
      <c r="C34" s="716">
        <v>0</v>
      </c>
      <c r="D34" s="544">
        <v>0</v>
      </c>
      <c r="E34" s="716" t="s">
        <v>104</v>
      </c>
      <c r="F34" s="544">
        <v>5</v>
      </c>
      <c r="G34" s="716" t="s">
        <v>104</v>
      </c>
      <c r="H34" s="544" t="s">
        <v>104</v>
      </c>
      <c r="I34" s="716" t="s">
        <v>104</v>
      </c>
      <c r="J34" s="544">
        <v>8</v>
      </c>
      <c r="K34" s="544">
        <v>0</v>
      </c>
      <c r="L34" s="431"/>
      <c r="M34" s="612"/>
      <c r="N34" s="431"/>
      <c r="O34" s="612"/>
      <c r="P34" s="431"/>
      <c r="Q34" s="612"/>
      <c r="R34" s="431"/>
      <c r="S34" s="612"/>
      <c r="T34" s="431"/>
      <c r="U34" s="612"/>
    </row>
    <row r="35" spans="1:21" ht="12.75" outlineLevel="1">
      <c r="A35" s="509"/>
      <c r="B35" s="740"/>
      <c r="C35" s="733"/>
      <c r="D35" s="543"/>
      <c r="E35" s="747"/>
      <c r="F35" s="82"/>
      <c r="G35" s="747"/>
      <c r="H35" s="82"/>
      <c r="I35" s="747"/>
      <c r="J35" s="82"/>
      <c r="K35" s="513"/>
      <c r="L35" s="431"/>
      <c r="M35" s="612"/>
      <c r="N35" s="431"/>
      <c r="O35" s="612"/>
      <c r="P35" s="431"/>
      <c r="Q35" s="612"/>
      <c r="R35" s="431"/>
      <c r="S35" s="612"/>
      <c r="T35" s="431"/>
      <c r="U35" s="612"/>
    </row>
    <row r="36" spans="1:21" ht="14.25" outlineLevel="1">
      <c r="A36" s="183" t="s">
        <v>258</v>
      </c>
      <c r="B36" s="544" t="s">
        <v>105</v>
      </c>
      <c r="C36" s="716">
        <v>0</v>
      </c>
      <c r="D36" s="544" t="s">
        <v>104</v>
      </c>
      <c r="E36" s="716" t="s">
        <v>104</v>
      </c>
      <c r="F36" s="544" t="s">
        <v>104</v>
      </c>
      <c r="G36" s="716">
        <v>6</v>
      </c>
      <c r="H36" s="544" t="s">
        <v>104</v>
      </c>
      <c r="I36" s="716" t="s">
        <v>104</v>
      </c>
      <c r="J36" s="544">
        <v>16</v>
      </c>
      <c r="K36" s="544">
        <v>7</v>
      </c>
      <c r="L36" s="431"/>
      <c r="M36" s="612"/>
      <c r="N36" s="431"/>
      <c r="O36" s="612"/>
      <c r="P36" s="431"/>
      <c r="Q36" s="612"/>
      <c r="R36" s="431"/>
      <c r="S36" s="612"/>
      <c r="T36" s="431"/>
      <c r="U36" s="612"/>
    </row>
    <row r="37" spans="1:21" ht="12.75" outlineLevel="1">
      <c r="A37" s="509"/>
      <c r="B37" s="740"/>
      <c r="C37" s="733"/>
      <c r="D37" s="543"/>
      <c r="E37" s="747"/>
      <c r="F37" s="82"/>
      <c r="G37" s="747"/>
      <c r="H37" s="82"/>
      <c r="I37" s="747"/>
      <c r="J37" s="82"/>
      <c r="K37" s="513"/>
      <c r="L37" s="431"/>
      <c r="M37" s="612"/>
      <c r="N37" s="431"/>
      <c r="O37" s="612"/>
      <c r="P37" s="431"/>
      <c r="Q37" s="612"/>
      <c r="R37" s="431"/>
      <c r="S37" s="612"/>
      <c r="T37" s="431"/>
      <c r="U37" s="612"/>
    </row>
    <row r="38" spans="1:21" ht="12.75" outlineLevel="1">
      <c r="A38" s="183" t="s">
        <v>15</v>
      </c>
      <c r="B38" s="544">
        <v>600</v>
      </c>
      <c r="C38" s="716">
        <v>670</v>
      </c>
      <c r="D38" s="544">
        <v>640</v>
      </c>
      <c r="E38" s="716">
        <v>840</v>
      </c>
      <c r="F38" s="544">
        <v>670</v>
      </c>
      <c r="G38" s="716">
        <v>860</v>
      </c>
      <c r="H38" s="544">
        <v>620</v>
      </c>
      <c r="I38" s="716">
        <v>720</v>
      </c>
      <c r="J38" s="544">
        <v>2900</v>
      </c>
      <c r="K38" s="544">
        <v>750</v>
      </c>
      <c r="L38" s="431"/>
      <c r="M38" s="612"/>
      <c r="N38" s="431"/>
      <c r="O38" s="612"/>
      <c r="P38" s="431"/>
      <c r="Q38" s="612"/>
      <c r="R38" s="431"/>
      <c r="S38" s="612"/>
      <c r="T38" s="431"/>
      <c r="U38" s="612"/>
    </row>
    <row r="39" spans="1:21" ht="12.75" outlineLevel="1">
      <c r="A39" s="183"/>
      <c r="B39" s="740"/>
      <c r="C39" s="735"/>
      <c r="D39" s="547"/>
      <c r="E39" s="747"/>
      <c r="F39" s="82"/>
      <c r="G39" s="747"/>
      <c r="H39" s="82"/>
      <c r="I39" s="747"/>
      <c r="J39" s="82"/>
      <c r="K39" s="513"/>
      <c r="L39" s="431"/>
      <c r="M39" s="612"/>
      <c r="N39" s="431"/>
      <c r="O39" s="612"/>
      <c r="P39" s="431"/>
      <c r="Q39" s="612"/>
      <c r="R39" s="431"/>
      <c r="S39" s="612"/>
      <c r="T39" s="431"/>
      <c r="U39" s="612"/>
    </row>
    <row r="40" spans="1:21" ht="14.25" outlineLevel="1">
      <c r="A40" s="180" t="s">
        <v>259</v>
      </c>
      <c r="B40" s="544" t="s">
        <v>105</v>
      </c>
      <c r="C40" s="716" t="s">
        <v>105</v>
      </c>
      <c r="D40" s="544" t="s">
        <v>105</v>
      </c>
      <c r="E40" s="716">
        <v>0</v>
      </c>
      <c r="F40" s="544">
        <v>0</v>
      </c>
      <c r="G40" s="716">
        <v>0</v>
      </c>
      <c r="H40" s="544">
        <v>0</v>
      </c>
      <c r="I40" s="716">
        <v>0</v>
      </c>
      <c r="J40" s="544">
        <v>0</v>
      </c>
      <c r="K40" s="544">
        <v>0</v>
      </c>
      <c r="L40" s="431"/>
      <c r="M40" s="612"/>
      <c r="N40" s="431"/>
      <c r="O40" s="612"/>
      <c r="P40" s="431"/>
      <c r="Q40" s="612"/>
      <c r="R40" s="431"/>
      <c r="S40" s="612"/>
      <c r="T40" s="431"/>
      <c r="U40" s="612"/>
    </row>
    <row r="41" spans="1:21" ht="12.75" outlineLevel="1">
      <c r="A41" s="344"/>
      <c r="B41" s="740"/>
      <c r="C41" s="734"/>
      <c r="D41" s="543"/>
      <c r="E41" s="747"/>
      <c r="F41" s="82"/>
      <c r="G41" s="747"/>
      <c r="H41" s="82"/>
      <c r="I41" s="747"/>
      <c r="J41" s="82"/>
      <c r="K41" s="513"/>
      <c r="L41" s="431"/>
      <c r="M41" s="612"/>
      <c r="N41" s="431"/>
      <c r="O41" s="612"/>
      <c r="P41" s="431"/>
      <c r="Q41" s="612"/>
      <c r="R41" s="431"/>
      <c r="S41" s="612"/>
      <c r="T41" s="431"/>
      <c r="U41" s="612"/>
    </row>
    <row r="42" spans="1:21" ht="14.25" outlineLevel="1">
      <c r="A42" s="180" t="s">
        <v>260</v>
      </c>
      <c r="B42" s="544" t="s">
        <v>105</v>
      </c>
      <c r="C42" s="716" t="s">
        <v>105</v>
      </c>
      <c r="D42" s="544" t="s">
        <v>104</v>
      </c>
      <c r="E42" s="716" t="s">
        <v>104</v>
      </c>
      <c r="F42" s="544">
        <v>0</v>
      </c>
      <c r="G42" s="716">
        <v>0</v>
      </c>
      <c r="H42" s="544" t="s">
        <v>104</v>
      </c>
      <c r="I42" s="716">
        <v>0</v>
      </c>
      <c r="J42" s="544" t="s">
        <v>104</v>
      </c>
      <c r="K42" s="544">
        <v>0</v>
      </c>
      <c r="L42" s="431"/>
      <c r="M42" s="612"/>
      <c r="N42" s="431"/>
      <c r="O42" s="612"/>
      <c r="P42" s="431"/>
      <c r="Q42" s="612"/>
      <c r="R42" s="431"/>
      <c r="S42" s="612"/>
      <c r="T42" s="431"/>
      <c r="U42" s="612"/>
    </row>
    <row r="43" spans="1:21" ht="12.75" outlineLevel="1">
      <c r="A43" s="344"/>
      <c r="B43" s="740"/>
      <c r="C43" s="734"/>
      <c r="D43" s="543"/>
      <c r="E43" s="747"/>
      <c r="F43" s="82"/>
      <c r="G43" s="747"/>
      <c r="H43" s="82"/>
      <c r="I43" s="747"/>
      <c r="J43" s="82"/>
      <c r="K43" s="513"/>
      <c r="L43" s="431"/>
      <c r="M43" s="612"/>
      <c r="N43" s="431"/>
      <c r="O43" s="612"/>
      <c r="P43" s="431"/>
      <c r="Q43" s="612"/>
      <c r="R43" s="431"/>
      <c r="S43" s="612"/>
      <c r="T43" s="431"/>
      <c r="U43" s="612"/>
    </row>
    <row r="44" spans="1:21" ht="25.5" outlineLevel="1">
      <c r="A44" s="180" t="s">
        <v>188</v>
      </c>
      <c r="B44" s="544">
        <v>0</v>
      </c>
      <c r="C44" s="716">
        <v>5</v>
      </c>
      <c r="D44" s="544">
        <v>6</v>
      </c>
      <c r="E44" s="716">
        <v>13</v>
      </c>
      <c r="F44" s="544">
        <v>5</v>
      </c>
      <c r="G44" s="716">
        <v>9</v>
      </c>
      <c r="H44" s="544">
        <v>450</v>
      </c>
      <c r="I44" s="716" t="s">
        <v>104</v>
      </c>
      <c r="J44" s="544">
        <v>470</v>
      </c>
      <c r="K44" s="544" t="s">
        <v>104</v>
      </c>
      <c r="L44" s="431"/>
      <c r="M44" s="612"/>
      <c r="N44" s="431"/>
      <c r="O44" s="612"/>
      <c r="P44" s="431"/>
      <c r="Q44" s="612"/>
      <c r="R44" s="431"/>
      <c r="S44" s="612"/>
      <c r="T44" s="431"/>
      <c r="U44" s="612"/>
    </row>
    <row r="45" spans="1:21" ht="12.75" outlineLevel="1">
      <c r="A45" s="180"/>
      <c r="B45" s="740"/>
      <c r="C45" s="734"/>
      <c r="D45" s="543"/>
      <c r="E45" s="747"/>
      <c r="F45" s="82"/>
      <c r="G45" s="747"/>
      <c r="H45" s="82"/>
      <c r="I45" s="747"/>
      <c r="J45" s="82"/>
      <c r="K45" s="513"/>
      <c r="L45" s="431"/>
      <c r="M45" s="612"/>
      <c r="N45" s="431"/>
      <c r="O45" s="612"/>
      <c r="P45" s="431"/>
      <c r="Q45" s="612"/>
      <c r="R45" s="431"/>
      <c r="S45" s="612"/>
      <c r="T45" s="431"/>
      <c r="U45" s="612"/>
    </row>
    <row r="46" spans="1:21" ht="12.75" outlineLevel="1">
      <c r="A46" s="180" t="s">
        <v>255</v>
      </c>
      <c r="B46" s="544" t="s">
        <v>104</v>
      </c>
      <c r="C46" s="716" t="s">
        <v>104</v>
      </c>
      <c r="D46" s="544" t="s">
        <v>104</v>
      </c>
      <c r="E46" s="716" t="s">
        <v>104</v>
      </c>
      <c r="F46" s="544" t="s">
        <v>104</v>
      </c>
      <c r="G46" s="716" t="s">
        <v>104</v>
      </c>
      <c r="H46" s="544" t="s">
        <v>104</v>
      </c>
      <c r="I46" s="716" t="s">
        <v>104</v>
      </c>
      <c r="J46" s="544">
        <v>8</v>
      </c>
      <c r="K46" s="544" t="s">
        <v>104</v>
      </c>
      <c r="L46" s="431"/>
      <c r="M46" s="612"/>
      <c r="N46" s="431"/>
      <c r="O46" s="612"/>
      <c r="P46" s="431"/>
      <c r="Q46" s="612"/>
      <c r="R46" s="431"/>
      <c r="S46" s="612"/>
      <c r="T46" s="431"/>
      <c r="U46" s="612"/>
    </row>
    <row r="47" spans="1:21" ht="12.75" outlineLevel="1">
      <c r="A47" s="180"/>
      <c r="B47" s="740"/>
      <c r="C47" s="734"/>
      <c r="D47" s="543"/>
      <c r="E47" s="747"/>
      <c r="F47" s="82"/>
      <c r="G47" s="747"/>
      <c r="H47" s="82"/>
      <c r="I47" s="747"/>
      <c r="J47" s="82"/>
      <c r="K47" s="513"/>
      <c r="L47" s="431"/>
      <c r="M47" s="612"/>
      <c r="N47" s="431"/>
      <c r="O47" s="612"/>
      <c r="P47" s="431"/>
      <c r="Q47" s="612"/>
      <c r="R47" s="431"/>
      <c r="S47" s="612"/>
      <c r="T47" s="431"/>
      <c r="U47" s="612"/>
    </row>
    <row r="48" spans="1:21" ht="12.75" outlineLevel="1">
      <c r="A48" s="180" t="s">
        <v>16</v>
      </c>
      <c r="B48" s="544">
        <v>0</v>
      </c>
      <c r="C48" s="716">
        <v>0</v>
      </c>
      <c r="D48" s="544">
        <v>0</v>
      </c>
      <c r="E48" s="716">
        <v>0</v>
      </c>
      <c r="F48" s="544" t="s">
        <v>104</v>
      </c>
      <c r="G48" s="716">
        <v>0</v>
      </c>
      <c r="H48" s="544">
        <v>0</v>
      </c>
      <c r="I48" s="716">
        <v>0</v>
      </c>
      <c r="J48" s="544" t="s">
        <v>104</v>
      </c>
      <c r="K48" s="544" t="s">
        <v>104</v>
      </c>
      <c r="L48" s="431"/>
      <c r="M48" s="612"/>
      <c r="N48" s="431"/>
      <c r="O48" s="612"/>
      <c r="P48" s="431"/>
      <c r="Q48" s="612"/>
      <c r="R48" s="431"/>
      <c r="S48" s="612"/>
      <c r="T48" s="431"/>
      <c r="U48" s="612"/>
    </row>
    <row r="49" spans="1:21" ht="12.75" outlineLevel="1">
      <c r="A49" s="180"/>
      <c r="B49" s="740"/>
      <c r="C49" s="734"/>
      <c r="D49" s="543"/>
      <c r="E49" s="747"/>
      <c r="F49" s="82"/>
      <c r="G49" s="747"/>
      <c r="H49" s="82"/>
      <c r="I49" s="747"/>
      <c r="J49" s="82"/>
      <c r="K49" s="513"/>
      <c r="L49" s="431"/>
      <c r="M49" s="612"/>
      <c r="N49" s="431"/>
      <c r="O49" s="612"/>
      <c r="P49" s="431"/>
      <c r="Q49" s="612"/>
      <c r="R49" s="431"/>
      <c r="S49" s="612"/>
      <c r="T49" s="431"/>
      <c r="U49" s="612"/>
    </row>
    <row r="50" spans="1:21" ht="14.25" outlineLevel="1">
      <c r="A50" s="59" t="s">
        <v>237</v>
      </c>
      <c r="B50" s="544" t="s">
        <v>105</v>
      </c>
      <c r="C50" s="716" t="s">
        <v>105</v>
      </c>
      <c r="D50" s="544" t="s">
        <v>105</v>
      </c>
      <c r="E50" s="716" t="s">
        <v>105</v>
      </c>
      <c r="F50" s="544" t="s">
        <v>105</v>
      </c>
      <c r="G50" s="716" t="s">
        <v>105</v>
      </c>
      <c r="H50" s="544" t="s">
        <v>104</v>
      </c>
      <c r="I50" s="716">
        <v>9</v>
      </c>
      <c r="J50" s="544">
        <v>12</v>
      </c>
      <c r="K50" s="544" t="s">
        <v>104</v>
      </c>
      <c r="L50" s="431"/>
      <c r="M50" s="612"/>
      <c r="N50" s="431"/>
      <c r="O50" s="612"/>
      <c r="P50" s="431"/>
      <c r="Q50" s="612"/>
      <c r="R50" s="431"/>
      <c r="S50" s="612"/>
      <c r="T50" s="431"/>
      <c r="U50" s="612"/>
    </row>
    <row r="51" spans="1:21" ht="12.75" outlineLevel="1">
      <c r="A51" s="59"/>
      <c r="B51" s="740"/>
      <c r="C51" s="734"/>
      <c r="D51" s="543"/>
      <c r="E51" s="747"/>
      <c r="F51" s="82"/>
      <c r="G51" s="747"/>
      <c r="H51" s="82"/>
      <c r="I51" s="747"/>
      <c r="J51" s="82"/>
      <c r="K51" s="513"/>
      <c r="L51" s="431"/>
      <c r="M51" s="612"/>
      <c r="N51" s="431"/>
      <c r="O51" s="612"/>
      <c r="P51" s="431"/>
      <c r="Q51" s="612"/>
      <c r="R51" s="431"/>
      <c r="S51" s="612"/>
      <c r="T51" s="431"/>
      <c r="U51" s="612"/>
    </row>
    <row r="52" spans="1:21" ht="12.75" outlineLevel="1">
      <c r="A52" s="180" t="s">
        <v>159</v>
      </c>
      <c r="B52" s="544">
        <v>220</v>
      </c>
      <c r="C52" s="716">
        <v>64</v>
      </c>
      <c r="D52" s="544">
        <v>71</v>
      </c>
      <c r="E52" s="716">
        <v>61</v>
      </c>
      <c r="F52" s="544">
        <v>58</v>
      </c>
      <c r="G52" s="716">
        <v>99</v>
      </c>
      <c r="H52" s="544">
        <v>89</v>
      </c>
      <c r="I52" s="716">
        <v>63</v>
      </c>
      <c r="J52" s="544">
        <v>310</v>
      </c>
      <c r="K52" s="544">
        <v>88</v>
      </c>
      <c r="L52" s="431"/>
      <c r="M52" s="612"/>
      <c r="N52" s="431"/>
      <c r="O52" s="612"/>
      <c r="P52" s="431"/>
      <c r="Q52" s="612"/>
      <c r="R52" s="431"/>
      <c r="S52" s="612"/>
      <c r="T52" s="431"/>
      <c r="U52" s="612"/>
    </row>
    <row r="53" spans="1:21" ht="12.75" outlineLevel="1">
      <c r="A53" s="180"/>
      <c r="B53" s="740"/>
      <c r="C53" s="734"/>
      <c r="D53" s="543"/>
      <c r="E53" s="747"/>
      <c r="F53" s="82"/>
      <c r="G53" s="747"/>
      <c r="H53" s="82"/>
      <c r="I53" s="747"/>
      <c r="J53" s="82"/>
      <c r="K53" s="513"/>
      <c r="L53" s="431"/>
      <c r="M53" s="612"/>
      <c r="N53" s="431"/>
      <c r="O53" s="612"/>
      <c r="P53" s="431"/>
      <c r="Q53" s="612"/>
      <c r="R53" s="431"/>
      <c r="S53" s="612"/>
      <c r="T53" s="431"/>
      <c r="U53" s="612"/>
    </row>
    <row r="54" spans="1:21" ht="12.75" outlineLevel="1">
      <c r="A54" s="180" t="s">
        <v>150</v>
      </c>
      <c r="B54" s="544">
        <v>30</v>
      </c>
      <c r="C54" s="716">
        <v>30</v>
      </c>
      <c r="D54" s="544">
        <v>31</v>
      </c>
      <c r="E54" s="716">
        <v>41</v>
      </c>
      <c r="F54" s="544">
        <v>52</v>
      </c>
      <c r="G54" s="716">
        <v>50</v>
      </c>
      <c r="H54" s="544">
        <v>65</v>
      </c>
      <c r="I54" s="716">
        <v>90</v>
      </c>
      <c r="J54" s="544">
        <v>260</v>
      </c>
      <c r="K54" s="544">
        <v>79</v>
      </c>
      <c r="L54" s="431"/>
      <c r="M54" s="612"/>
      <c r="N54" s="431"/>
      <c r="O54" s="612"/>
      <c r="P54" s="431"/>
      <c r="Q54" s="612"/>
      <c r="R54" s="431"/>
      <c r="S54" s="612"/>
      <c r="T54" s="431"/>
      <c r="U54" s="612"/>
    </row>
    <row r="55" spans="1:21" ht="12.75" outlineLevel="1">
      <c r="A55" s="180"/>
      <c r="B55" s="740"/>
      <c r="C55" s="734"/>
      <c r="D55" s="543"/>
      <c r="E55" s="747"/>
      <c r="F55" s="82"/>
      <c r="G55" s="747"/>
      <c r="H55" s="82"/>
      <c r="I55" s="747"/>
      <c r="J55" s="82"/>
      <c r="K55" s="513"/>
      <c r="L55" s="431"/>
      <c r="M55" s="612"/>
      <c r="N55" s="431"/>
      <c r="O55" s="612"/>
      <c r="P55" s="431"/>
      <c r="Q55" s="612"/>
      <c r="R55" s="431"/>
      <c r="S55" s="612"/>
      <c r="T55" s="431"/>
      <c r="U55" s="612"/>
    </row>
    <row r="56" spans="1:21" ht="12.75" outlineLevel="1">
      <c r="A56" s="280" t="s">
        <v>294</v>
      </c>
      <c r="B56" s="544">
        <v>210</v>
      </c>
      <c r="C56" s="716">
        <v>210</v>
      </c>
      <c r="D56" s="544">
        <v>170</v>
      </c>
      <c r="E56" s="716">
        <v>310</v>
      </c>
      <c r="F56" s="544">
        <v>160</v>
      </c>
      <c r="G56" s="716">
        <v>160</v>
      </c>
      <c r="H56" s="544">
        <v>160</v>
      </c>
      <c r="I56" s="716">
        <v>180</v>
      </c>
      <c r="J56" s="544">
        <v>660</v>
      </c>
      <c r="K56" s="544">
        <v>140</v>
      </c>
      <c r="L56" s="431"/>
      <c r="M56" s="612"/>
      <c r="N56" s="431"/>
      <c r="O56" s="612"/>
      <c r="P56" s="431"/>
      <c r="Q56" s="612"/>
      <c r="R56" s="431"/>
      <c r="S56" s="612"/>
      <c r="T56" s="431"/>
      <c r="U56" s="612"/>
    </row>
    <row r="57" spans="1:21" ht="12.75" outlineLevel="1">
      <c r="A57" s="180"/>
      <c r="B57" s="740"/>
      <c r="C57" s="734"/>
      <c r="D57" s="543"/>
      <c r="E57" s="747"/>
      <c r="F57" s="82"/>
      <c r="G57" s="747"/>
      <c r="H57" s="82"/>
      <c r="I57" s="747"/>
      <c r="J57" s="82"/>
      <c r="K57" s="513"/>
      <c r="L57" s="431"/>
      <c r="M57" s="612"/>
      <c r="N57" s="431"/>
      <c r="O57" s="612"/>
      <c r="P57" s="431"/>
      <c r="Q57" s="612"/>
      <c r="R57" s="431"/>
      <c r="S57" s="612"/>
      <c r="T57" s="431"/>
      <c r="U57" s="612"/>
    </row>
    <row r="58" spans="1:21" ht="25.5" customHeight="1" outlineLevel="1">
      <c r="A58" s="183" t="s">
        <v>238</v>
      </c>
      <c r="B58" s="544" t="s">
        <v>105</v>
      </c>
      <c r="C58" s="716" t="s">
        <v>105</v>
      </c>
      <c r="D58" s="544">
        <v>13</v>
      </c>
      <c r="E58" s="716">
        <v>14</v>
      </c>
      <c r="F58" s="544">
        <v>6</v>
      </c>
      <c r="G58" s="716">
        <v>6</v>
      </c>
      <c r="H58" s="544">
        <v>6</v>
      </c>
      <c r="I58" s="716">
        <v>17</v>
      </c>
      <c r="J58" s="544">
        <v>35</v>
      </c>
      <c r="K58" s="544">
        <v>7</v>
      </c>
      <c r="L58" s="431"/>
      <c r="M58" s="612"/>
      <c r="N58" s="431"/>
      <c r="O58" s="612"/>
      <c r="P58" s="431"/>
      <c r="Q58" s="612"/>
      <c r="R58" s="431"/>
      <c r="S58" s="612"/>
      <c r="T58" s="431"/>
      <c r="U58" s="612"/>
    </row>
    <row r="59" spans="1:21" ht="12.75" outlineLevel="1">
      <c r="A59" s="180"/>
      <c r="B59" s="740"/>
      <c r="C59" s="734"/>
      <c r="D59" s="184"/>
      <c r="E59" s="747"/>
      <c r="F59" s="82"/>
      <c r="G59" s="747"/>
      <c r="H59" s="82"/>
      <c r="I59" s="747"/>
      <c r="J59" s="82"/>
      <c r="K59" s="513"/>
      <c r="L59" s="431"/>
      <c r="M59" s="612"/>
      <c r="N59" s="431"/>
      <c r="O59" s="612"/>
      <c r="P59" s="431"/>
      <c r="Q59" s="612"/>
      <c r="R59" s="431"/>
      <c r="S59" s="612"/>
      <c r="T59" s="431"/>
      <c r="U59" s="612"/>
    </row>
    <row r="60" spans="1:21" ht="12.75" outlineLevel="1">
      <c r="A60" s="180" t="s">
        <v>199</v>
      </c>
      <c r="B60" s="544" t="s">
        <v>104</v>
      </c>
      <c r="C60" s="716" t="s">
        <v>104</v>
      </c>
      <c r="D60" s="544">
        <v>0</v>
      </c>
      <c r="E60" s="716" t="s">
        <v>104</v>
      </c>
      <c r="F60" s="544" t="s">
        <v>105</v>
      </c>
      <c r="G60" s="716" t="s">
        <v>105</v>
      </c>
      <c r="H60" s="544" t="s">
        <v>105</v>
      </c>
      <c r="I60" s="716" t="s">
        <v>105</v>
      </c>
      <c r="J60" s="544" t="s">
        <v>105</v>
      </c>
      <c r="K60" s="544" t="s">
        <v>105</v>
      </c>
      <c r="L60" s="431"/>
      <c r="M60" s="612"/>
      <c r="N60" s="431"/>
      <c r="O60" s="612"/>
      <c r="P60" s="431"/>
      <c r="Q60" s="612"/>
      <c r="R60" s="431"/>
      <c r="S60" s="612"/>
      <c r="T60" s="431"/>
      <c r="U60" s="612"/>
    </row>
    <row r="61" spans="1:21" ht="12.75" outlineLevel="1">
      <c r="A61" s="180"/>
      <c r="B61" s="740"/>
      <c r="C61" s="734"/>
      <c r="D61" s="543"/>
      <c r="E61" s="747"/>
      <c r="F61" s="82"/>
      <c r="G61" s="747"/>
      <c r="H61" s="82"/>
      <c r="I61" s="747"/>
      <c r="J61" s="82"/>
      <c r="K61" s="513"/>
      <c r="L61" s="431"/>
      <c r="M61" s="612"/>
      <c r="N61" s="431"/>
      <c r="O61" s="612"/>
      <c r="P61" s="431"/>
      <c r="Q61" s="612"/>
      <c r="R61" s="431"/>
      <c r="S61" s="612"/>
      <c r="T61" s="431"/>
      <c r="U61" s="612"/>
    </row>
    <row r="62" spans="1:21" ht="14.25" outlineLevel="1">
      <c r="A62" s="180" t="s">
        <v>245</v>
      </c>
      <c r="B62" s="544" t="s">
        <v>105</v>
      </c>
      <c r="C62" s="716" t="s">
        <v>105</v>
      </c>
      <c r="D62" s="544">
        <v>16</v>
      </c>
      <c r="E62" s="716">
        <v>28</v>
      </c>
      <c r="F62" s="544">
        <v>33</v>
      </c>
      <c r="G62" s="716">
        <v>35</v>
      </c>
      <c r="H62" s="544">
        <v>29</v>
      </c>
      <c r="I62" s="716">
        <v>20</v>
      </c>
      <c r="J62" s="544">
        <v>120</v>
      </c>
      <c r="K62" s="544">
        <v>20</v>
      </c>
      <c r="L62" s="431"/>
      <c r="M62" s="612"/>
      <c r="N62" s="431"/>
      <c r="O62" s="612"/>
      <c r="P62" s="431"/>
      <c r="Q62" s="612"/>
      <c r="R62" s="431"/>
      <c r="S62" s="612"/>
      <c r="T62" s="431"/>
      <c r="U62" s="612"/>
    </row>
    <row r="63" spans="1:21" ht="12.75" outlineLevel="1">
      <c r="A63" s="180"/>
      <c r="B63" s="740"/>
      <c r="C63" s="734"/>
      <c r="D63" s="543"/>
      <c r="E63" s="747"/>
      <c r="F63" s="82"/>
      <c r="G63" s="747"/>
      <c r="H63" s="82"/>
      <c r="I63" s="747"/>
      <c r="J63" s="82"/>
      <c r="K63" s="513"/>
      <c r="L63" s="431"/>
      <c r="M63" s="612"/>
      <c r="N63" s="431"/>
      <c r="O63" s="612"/>
      <c r="P63" s="431"/>
      <c r="Q63" s="612"/>
      <c r="R63" s="431"/>
      <c r="S63" s="612"/>
      <c r="T63" s="431"/>
      <c r="U63" s="612"/>
    </row>
    <row r="64" spans="1:21" ht="14.25" outlineLevel="1">
      <c r="A64" s="180" t="s">
        <v>275</v>
      </c>
      <c r="B64" s="544" t="s">
        <v>105</v>
      </c>
      <c r="C64" s="716" t="s">
        <v>105</v>
      </c>
      <c r="D64" s="544">
        <v>0</v>
      </c>
      <c r="E64" s="716" t="s">
        <v>104</v>
      </c>
      <c r="F64" s="544" t="s">
        <v>104</v>
      </c>
      <c r="G64" s="716" t="s">
        <v>104</v>
      </c>
      <c r="H64" s="544">
        <v>0</v>
      </c>
      <c r="I64" s="716" t="s">
        <v>104</v>
      </c>
      <c r="J64" s="544">
        <v>6</v>
      </c>
      <c r="K64" s="544" t="s">
        <v>104</v>
      </c>
      <c r="L64" s="431"/>
      <c r="M64" s="612"/>
      <c r="N64" s="431"/>
      <c r="O64" s="612"/>
      <c r="P64" s="431"/>
      <c r="Q64" s="612"/>
      <c r="R64" s="431"/>
      <c r="S64" s="612"/>
      <c r="T64" s="431"/>
      <c r="U64" s="612"/>
    </row>
    <row r="65" spans="1:21" ht="12.75" outlineLevel="1">
      <c r="A65" s="180"/>
      <c r="B65" s="740"/>
      <c r="C65" s="734"/>
      <c r="D65" s="547"/>
      <c r="E65" s="747"/>
      <c r="F65" s="82"/>
      <c r="G65" s="747"/>
      <c r="H65" s="82"/>
      <c r="I65" s="747"/>
      <c r="J65" s="82"/>
      <c r="K65" s="513"/>
      <c r="L65" s="431"/>
      <c r="M65" s="612"/>
      <c r="N65" s="431"/>
      <c r="O65" s="612"/>
      <c r="P65" s="431"/>
      <c r="Q65" s="612"/>
      <c r="R65" s="431"/>
      <c r="S65" s="612"/>
      <c r="T65" s="431"/>
      <c r="U65" s="612"/>
    </row>
    <row r="66" spans="1:21" ht="14.25" outlineLevel="1">
      <c r="A66" s="59" t="s">
        <v>276</v>
      </c>
      <c r="B66" s="544" t="s">
        <v>105</v>
      </c>
      <c r="C66" s="716" t="s">
        <v>105</v>
      </c>
      <c r="D66" s="544" t="s">
        <v>105</v>
      </c>
      <c r="E66" s="716" t="s">
        <v>105</v>
      </c>
      <c r="F66" s="544" t="s">
        <v>105</v>
      </c>
      <c r="G66" s="716">
        <v>2300</v>
      </c>
      <c r="H66" s="544">
        <v>2400</v>
      </c>
      <c r="I66" s="716">
        <v>2600</v>
      </c>
      <c r="J66" s="544">
        <v>7400</v>
      </c>
      <c r="K66" s="544">
        <v>2600</v>
      </c>
      <c r="L66" s="431"/>
      <c r="M66" s="612"/>
      <c r="N66" s="431"/>
      <c r="O66" s="612"/>
      <c r="P66" s="431"/>
      <c r="Q66" s="612"/>
      <c r="R66" s="431"/>
      <c r="S66" s="612"/>
      <c r="T66" s="431"/>
      <c r="U66" s="612"/>
    </row>
    <row r="67" spans="1:21" ht="12.75" outlineLevel="1">
      <c r="A67" s="180"/>
      <c r="B67" s="740"/>
      <c r="C67" s="734"/>
      <c r="D67" s="543"/>
      <c r="E67" s="747"/>
      <c r="F67" s="82"/>
      <c r="G67" s="747"/>
      <c r="H67" s="82"/>
      <c r="I67" s="747"/>
      <c r="J67" s="82"/>
      <c r="K67" s="513"/>
      <c r="L67" s="431"/>
      <c r="M67" s="612"/>
      <c r="N67" s="431"/>
      <c r="O67" s="612"/>
      <c r="P67" s="431"/>
      <c r="Q67" s="612"/>
      <c r="R67" s="431"/>
      <c r="S67" s="612"/>
      <c r="T67" s="431"/>
      <c r="U67" s="612"/>
    </row>
    <row r="68" spans="1:21" ht="12.75" outlineLevel="1">
      <c r="A68" s="180" t="s">
        <v>223</v>
      </c>
      <c r="B68" s="544">
        <v>72</v>
      </c>
      <c r="C68" s="716">
        <v>110</v>
      </c>
      <c r="D68" s="544" t="s">
        <v>105</v>
      </c>
      <c r="E68" s="716" t="s">
        <v>105</v>
      </c>
      <c r="F68" s="544" t="s">
        <v>105</v>
      </c>
      <c r="G68" s="716" t="s">
        <v>105</v>
      </c>
      <c r="H68" s="544" t="s">
        <v>105</v>
      </c>
      <c r="I68" s="716" t="s">
        <v>105</v>
      </c>
      <c r="J68" s="544" t="s">
        <v>105</v>
      </c>
      <c r="K68" s="544" t="s">
        <v>105</v>
      </c>
      <c r="L68" s="431"/>
      <c r="M68" s="612"/>
      <c r="N68" s="431"/>
      <c r="O68" s="612"/>
      <c r="P68" s="431"/>
      <c r="Q68" s="612"/>
      <c r="R68" s="431"/>
      <c r="S68" s="612"/>
      <c r="T68" s="431"/>
      <c r="U68" s="612"/>
    </row>
    <row r="69" spans="1:21" ht="12.75" outlineLevel="1">
      <c r="A69" s="180"/>
      <c r="B69" s="740"/>
      <c r="C69" s="734"/>
      <c r="D69" s="543"/>
      <c r="E69" s="747"/>
      <c r="F69" s="82"/>
      <c r="G69" s="747"/>
      <c r="H69" s="82"/>
      <c r="I69" s="747"/>
      <c r="J69" s="82"/>
      <c r="K69" s="513"/>
      <c r="L69" s="431"/>
      <c r="M69" s="612"/>
      <c r="N69" s="431"/>
      <c r="O69" s="612"/>
      <c r="P69" s="431"/>
      <c r="Q69" s="612"/>
      <c r="R69" s="431"/>
      <c r="S69" s="612"/>
      <c r="T69" s="431"/>
      <c r="U69" s="612"/>
    </row>
    <row r="70" spans="1:21" ht="12.75" customHeight="1" outlineLevel="1">
      <c r="A70" s="180" t="s">
        <v>20</v>
      </c>
      <c r="B70" s="544">
        <v>750</v>
      </c>
      <c r="C70" s="716">
        <v>890</v>
      </c>
      <c r="D70" s="544">
        <v>710</v>
      </c>
      <c r="E70" s="716">
        <v>700</v>
      </c>
      <c r="F70" s="544">
        <v>1000</v>
      </c>
      <c r="G70" s="716">
        <v>820</v>
      </c>
      <c r="H70" s="544">
        <v>960</v>
      </c>
      <c r="I70" s="716">
        <v>970</v>
      </c>
      <c r="J70" s="544">
        <v>3800</v>
      </c>
      <c r="K70" s="544">
        <v>920</v>
      </c>
      <c r="L70" s="431"/>
      <c r="M70" s="612"/>
      <c r="N70" s="431"/>
      <c r="O70" s="612"/>
      <c r="P70" s="431"/>
      <c r="Q70" s="612"/>
      <c r="R70" s="431"/>
      <c r="S70" s="612"/>
      <c r="T70" s="431"/>
      <c r="U70" s="612"/>
    </row>
    <row r="71" spans="1:21" ht="12.75" outlineLevel="1">
      <c r="A71" s="180"/>
      <c r="B71" s="740"/>
      <c r="C71" s="734"/>
      <c r="D71" s="543"/>
      <c r="E71" s="747"/>
      <c r="F71" s="82"/>
      <c r="G71" s="747"/>
      <c r="H71" s="82"/>
      <c r="I71" s="747"/>
      <c r="J71" s="82"/>
      <c r="K71" s="513"/>
      <c r="L71" s="431"/>
      <c r="M71" s="612"/>
      <c r="N71" s="431"/>
      <c r="O71" s="612"/>
      <c r="P71" s="431"/>
      <c r="Q71" s="612"/>
      <c r="R71" s="431"/>
      <c r="S71" s="612"/>
      <c r="T71" s="431"/>
      <c r="U71" s="612"/>
    </row>
    <row r="72" spans="1:21" ht="14.25" outlineLevel="1">
      <c r="A72" s="180" t="s">
        <v>277</v>
      </c>
      <c r="B72" s="544" t="s">
        <v>105</v>
      </c>
      <c r="C72" s="716" t="s">
        <v>105</v>
      </c>
      <c r="D72" s="544">
        <v>810</v>
      </c>
      <c r="E72" s="716">
        <v>1500</v>
      </c>
      <c r="F72" s="544">
        <v>1200</v>
      </c>
      <c r="G72" s="716">
        <v>1700</v>
      </c>
      <c r="H72" s="544">
        <v>1400</v>
      </c>
      <c r="I72" s="716">
        <v>1800</v>
      </c>
      <c r="J72" s="544">
        <v>6100</v>
      </c>
      <c r="K72" s="544">
        <v>1700</v>
      </c>
      <c r="L72" s="431"/>
      <c r="M72" s="612"/>
      <c r="N72" s="431"/>
      <c r="O72" s="612"/>
      <c r="P72" s="431"/>
      <c r="Q72" s="612"/>
      <c r="R72" s="431"/>
      <c r="S72" s="612"/>
      <c r="T72" s="431"/>
      <c r="U72" s="612"/>
    </row>
    <row r="73" spans="1:21" ht="12.75" outlineLevel="1">
      <c r="A73" s="180"/>
      <c r="B73" s="740"/>
      <c r="C73" s="734"/>
      <c r="D73" s="543"/>
      <c r="E73" s="747"/>
      <c r="F73" s="82"/>
      <c r="G73" s="747"/>
      <c r="H73" s="82"/>
      <c r="I73" s="747"/>
      <c r="J73" s="82"/>
      <c r="K73" s="513"/>
      <c r="L73" s="431"/>
      <c r="M73" s="612"/>
      <c r="N73" s="431"/>
      <c r="O73" s="612"/>
      <c r="P73" s="431"/>
      <c r="Q73" s="612"/>
      <c r="R73" s="431"/>
      <c r="S73" s="612"/>
      <c r="T73" s="431"/>
      <c r="U73" s="612"/>
    </row>
    <row r="74" spans="1:21" ht="12.75" outlineLevel="1">
      <c r="A74" s="180" t="s">
        <v>21</v>
      </c>
      <c r="B74" s="544">
        <v>120</v>
      </c>
      <c r="C74" s="716">
        <v>240</v>
      </c>
      <c r="D74" s="544">
        <v>200</v>
      </c>
      <c r="E74" s="716">
        <v>150</v>
      </c>
      <c r="F74" s="544">
        <v>130</v>
      </c>
      <c r="G74" s="716">
        <v>110</v>
      </c>
      <c r="H74" s="544">
        <v>110</v>
      </c>
      <c r="I74" s="716">
        <v>95</v>
      </c>
      <c r="J74" s="544">
        <v>440</v>
      </c>
      <c r="K74" s="544">
        <v>110</v>
      </c>
      <c r="L74" s="431"/>
      <c r="M74" s="612"/>
      <c r="N74" s="431"/>
      <c r="O74" s="612"/>
      <c r="P74" s="431"/>
      <c r="Q74" s="612"/>
      <c r="R74" s="431"/>
      <c r="S74" s="612"/>
      <c r="T74" s="431"/>
      <c r="U74" s="612"/>
    </row>
    <row r="75" spans="1:21" ht="12.75" outlineLevel="1">
      <c r="A75" s="180"/>
      <c r="B75" s="740"/>
      <c r="C75" s="734"/>
      <c r="D75" s="543"/>
      <c r="E75" s="747"/>
      <c r="F75" s="82"/>
      <c r="G75" s="747"/>
      <c r="H75" s="82"/>
      <c r="I75" s="747"/>
      <c r="J75" s="82"/>
      <c r="K75" s="513"/>
      <c r="L75" s="431"/>
      <c r="M75" s="612"/>
      <c r="N75" s="431"/>
      <c r="O75" s="612"/>
      <c r="P75" s="431"/>
      <c r="Q75" s="612"/>
      <c r="R75" s="431"/>
      <c r="S75" s="612"/>
      <c r="T75" s="431"/>
      <c r="U75" s="612"/>
    </row>
    <row r="76" spans="1:21" ht="25.5" outlineLevel="1">
      <c r="A76" s="180" t="s">
        <v>140</v>
      </c>
      <c r="B76" s="544">
        <v>1200</v>
      </c>
      <c r="C76" s="716">
        <v>1900</v>
      </c>
      <c r="D76" s="544">
        <v>920</v>
      </c>
      <c r="E76" s="716">
        <v>1200</v>
      </c>
      <c r="F76" s="544">
        <v>1100</v>
      </c>
      <c r="G76" s="716">
        <v>1100</v>
      </c>
      <c r="H76" s="544">
        <v>870</v>
      </c>
      <c r="I76" s="716">
        <v>1300</v>
      </c>
      <c r="J76" s="544">
        <v>4400</v>
      </c>
      <c r="K76" s="544">
        <v>1500</v>
      </c>
      <c r="L76" s="431"/>
      <c r="M76" s="612"/>
      <c r="N76" s="431"/>
      <c r="O76" s="612"/>
      <c r="P76" s="431"/>
      <c r="Q76" s="612"/>
      <c r="R76" s="431"/>
      <c r="S76" s="612"/>
      <c r="T76" s="431"/>
      <c r="U76" s="612"/>
    </row>
    <row r="77" spans="1:21" ht="12.75" outlineLevel="1">
      <c r="A77" s="180"/>
      <c r="B77" s="740"/>
      <c r="C77" s="734"/>
      <c r="D77" s="543"/>
      <c r="E77" s="747"/>
      <c r="F77" s="82"/>
      <c r="G77" s="747"/>
      <c r="H77" s="82"/>
      <c r="I77" s="747"/>
      <c r="J77" s="82"/>
      <c r="K77" s="513"/>
      <c r="L77" s="431"/>
      <c r="M77" s="612"/>
      <c r="N77" s="431"/>
      <c r="O77" s="612"/>
      <c r="P77" s="431"/>
      <c r="Q77" s="612"/>
      <c r="R77" s="431"/>
      <c r="S77" s="612"/>
      <c r="T77" s="431"/>
      <c r="U77" s="612"/>
    </row>
    <row r="78" spans="1:21" ht="14.25" outlineLevel="1">
      <c r="A78" s="280" t="s">
        <v>301</v>
      </c>
      <c r="B78" s="544" t="s">
        <v>105</v>
      </c>
      <c r="C78" s="716" t="s">
        <v>105</v>
      </c>
      <c r="D78" s="544" t="s">
        <v>105</v>
      </c>
      <c r="E78" s="716" t="s">
        <v>105</v>
      </c>
      <c r="F78" s="544" t="s">
        <v>105</v>
      </c>
      <c r="G78" s="716" t="s">
        <v>105</v>
      </c>
      <c r="H78" s="544" t="s">
        <v>105</v>
      </c>
      <c r="I78" s="716" t="s">
        <v>105</v>
      </c>
      <c r="J78" s="544" t="s">
        <v>105</v>
      </c>
      <c r="K78" s="544">
        <v>18</v>
      </c>
      <c r="L78" s="431"/>
      <c r="M78" s="612"/>
      <c r="N78" s="431"/>
      <c r="O78" s="612"/>
      <c r="P78" s="431"/>
      <c r="Q78" s="612"/>
      <c r="R78" s="431"/>
      <c r="S78" s="612"/>
      <c r="T78" s="431"/>
      <c r="U78" s="612"/>
    </row>
    <row r="79" spans="1:21" ht="12.75" outlineLevel="1">
      <c r="A79" s="180"/>
      <c r="B79" s="740"/>
      <c r="C79" s="734"/>
      <c r="D79" s="543"/>
      <c r="E79" s="747"/>
      <c r="F79" s="82"/>
      <c r="G79" s="747"/>
      <c r="H79" s="82"/>
      <c r="I79" s="747"/>
      <c r="J79" s="82"/>
      <c r="K79" s="513"/>
      <c r="L79" s="431"/>
      <c r="M79" s="612"/>
      <c r="N79" s="431"/>
      <c r="O79" s="612"/>
      <c r="P79" s="431"/>
      <c r="Q79" s="612"/>
      <c r="R79" s="431"/>
      <c r="S79" s="612"/>
      <c r="T79" s="431"/>
      <c r="U79" s="612"/>
    </row>
    <row r="80" spans="1:21" ht="12.75" outlineLevel="1">
      <c r="A80" s="180" t="s">
        <v>230</v>
      </c>
      <c r="B80" s="544">
        <v>600</v>
      </c>
      <c r="C80" s="716">
        <v>800</v>
      </c>
      <c r="D80" s="544" t="s">
        <v>105</v>
      </c>
      <c r="E80" s="716" t="s">
        <v>105</v>
      </c>
      <c r="F80" s="544" t="s">
        <v>105</v>
      </c>
      <c r="G80" s="716" t="s">
        <v>105</v>
      </c>
      <c r="H80" s="544" t="s">
        <v>105</v>
      </c>
      <c r="I80" s="716" t="s">
        <v>105</v>
      </c>
      <c r="J80" s="544" t="s">
        <v>105</v>
      </c>
      <c r="K80" s="544" t="s">
        <v>105</v>
      </c>
      <c r="L80" s="431"/>
      <c r="M80" s="612"/>
      <c r="N80" s="431"/>
      <c r="O80" s="612"/>
      <c r="P80" s="431"/>
      <c r="Q80" s="612"/>
      <c r="R80" s="431"/>
      <c r="S80" s="612"/>
      <c r="T80" s="431"/>
      <c r="U80" s="612"/>
    </row>
    <row r="81" spans="1:21" ht="12.75" outlineLevel="1">
      <c r="A81" s="180"/>
      <c r="B81" s="740"/>
      <c r="C81" s="734"/>
      <c r="D81" s="543"/>
      <c r="E81" s="747"/>
      <c r="F81" s="82"/>
      <c r="G81" s="747"/>
      <c r="H81" s="82"/>
      <c r="I81" s="747"/>
      <c r="J81" s="82"/>
      <c r="K81" s="513"/>
      <c r="L81" s="431"/>
      <c r="M81" s="612"/>
      <c r="N81" s="431"/>
      <c r="O81" s="612"/>
      <c r="P81" s="431"/>
      <c r="Q81" s="612"/>
      <c r="R81" s="431"/>
      <c r="S81" s="612"/>
      <c r="T81" s="431"/>
      <c r="U81" s="612"/>
    </row>
    <row r="82" spans="1:21" ht="25.5" outlineLevel="1">
      <c r="A82" s="180" t="s">
        <v>273</v>
      </c>
      <c r="B82" s="544">
        <v>590</v>
      </c>
      <c r="C82" s="716">
        <v>760</v>
      </c>
      <c r="D82" s="544">
        <v>550</v>
      </c>
      <c r="E82" s="716">
        <v>580</v>
      </c>
      <c r="F82" s="544">
        <v>600</v>
      </c>
      <c r="G82" s="716">
        <v>560</v>
      </c>
      <c r="H82" s="544">
        <v>510</v>
      </c>
      <c r="I82" s="716">
        <v>510</v>
      </c>
      <c r="J82" s="544">
        <v>2200</v>
      </c>
      <c r="K82" s="544">
        <v>550</v>
      </c>
      <c r="L82" s="431"/>
      <c r="M82" s="612"/>
      <c r="N82" s="431"/>
      <c r="O82" s="612"/>
      <c r="P82" s="431"/>
      <c r="Q82" s="612"/>
      <c r="R82" s="431"/>
      <c r="S82" s="612"/>
      <c r="T82" s="431"/>
      <c r="U82" s="612"/>
    </row>
    <row r="83" spans="1:11" ht="12.75">
      <c r="A83" s="185"/>
      <c r="B83" s="741"/>
      <c r="C83" s="736"/>
      <c r="D83" s="744"/>
      <c r="E83" s="748"/>
      <c r="F83" s="370"/>
      <c r="G83" s="751"/>
      <c r="H83" s="338"/>
      <c r="I83" s="752"/>
      <c r="J83" s="338"/>
      <c r="K83" s="624"/>
    </row>
    <row r="84" spans="1:10" ht="12.75">
      <c r="A84" s="36"/>
      <c r="B84" s="36"/>
      <c r="C84" s="36"/>
      <c r="D84" s="36"/>
      <c r="H84" s="28"/>
      <c r="I84" s="28"/>
      <c r="J84" s="22" t="s">
        <v>231</v>
      </c>
    </row>
    <row r="85" spans="1:10" ht="14.25">
      <c r="A85" s="791" t="s">
        <v>244</v>
      </c>
      <c r="B85" s="791"/>
      <c r="C85" s="791"/>
      <c r="D85" s="791"/>
      <c r="E85" s="791"/>
      <c r="F85" s="791"/>
      <c r="G85" s="791"/>
      <c r="H85" s="791"/>
      <c r="I85" s="213"/>
      <c r="J85" s="213"/>
    </row>
    <row r="86" spans="1:11" ht="12.75">
      <c r="A86" s="822" t="s">
        <v>295</v>
      </c>
      <c r="B86" s="822"/>
      <c r="C86" s="822"/>
      <c r="D86" s="822"/>
      <c r="E86" s="822"/>
      <c r="F86" s="822"/>
      <c r="G86" s="822"/>
      <c r="H86" s="822"/>
      <c r="I86" s="818"/>
      <c r="J86" s="818"/>
      <c r="K86" s="818"/>
    </row>
    <row r="87" spans="1:11" ht="12.75">
      <c r="A87" s="818"/>
      <c r="B87" s="818"/>
      <c r="C87" s="818"/>
      <c r="D87" s="818"/>
      <c r="E87" s="818"/>
      <c r="F87" s="818"/>
      <c r="G87" s="818"/>
      <c r="H87" s="818"/>
      <c r="I87" s="818"/>
      <c r="J87" s="818"/>
      <c r="K87" s="818"/>
    </row>
    <row r="88" spans="1:10" ht="12.75">
      <c r="A88" s="820"/>
      <c r="B88" s="820"/>
      <c r="C88" s="820"/>
      <c r="D88" s="821"/>
      <c r="E88" s="821"/>
      <c r="F88" s="821"/>
      <c r="G88" s="821"/>
      <c r="H88" s="821"/>
      <c r="I88" s="213"/>
      <c r="J88" s="213"/>
    </row>
    <row r="89" spans="1:4" ht="12.75">
      <c r="A89" s="7"/>
      <c r="B89" s="7"/>
      <c r="C89" s="7"/>
      <c r="D89" s="7"/>
    </row>
    <row r="90" spans="1:4" ht="12.75">
      <c r="A90" s="7"/>
      <c r="B90" s="7"/>
      <c r="C90" s="7"/>
      <c r="D90" s="7"/>
    </row>
    <row r="91" spans="1:4" ht="12.75">
      <c r="A91" s="7"/>
      <c r="B91" s="7"/>
      <c r="C91" s="7"/>
      <c r="D91" s="7"/>
    </row>
    <row r="92" spans="1:4" ht="12.75">
      <c r="A92" s="44"/>
      <c r="B92" s="44"/>
      <c r="C92" s="44"/>
      <c r="D92" s="44"/>
    </row>
    <row r="94" spans="1:5" ht="51" customHeight="1">
      <c r="A94" s="814"/>
      <c r="B94" s="814"/>
      <c r="C94" s="814"/>
      <c r="D94" s="814"/>
      <c r="E94" s="815"/>
    </row>
    <row r="95" spans="1:4" ht="12.75">
      <c r="A95" s="31"/>
      <c r="B95" s="31"/>
      <c r="C95" s="31"/>
      <c r="D95" s="31"/>
    </row>
    <row r="97" spans="1:4" ht="12.75">
      <c r="A97" s="31"/>
      <c r="B97" s="31"/>
      <c r="C97" s="31"/>
      <c r="D97" s="31"/>
    </row>
    <row r="98" spans="1:10" ht="12.75" customHeight="1">
      <c r="A98" s="819"/>
      <c r="B98" s="819"/>
      <c r="C98" s="819"/>
      <c r="D98" s="783"/>
      <c r="E98" s="783"/>
      <c r="F98" s="783"/>
      <c r="G98" s="783"/>
      <c r="H98" s="783"/>
      <c r="I98" s="783"/>
      <c r="J98" s="783"/>
    </row>
    <row r="99" spans="1:10" ht="12.75">
      <c r="A99" s="817"/>
      <c r="B99" s="817"/>
      <c r="C99" s="817"/>
      <c r="D99" s="818"/>
      <c r="E99" s="818"/>
      <c r="F99" s="818"/>
      <c r="G99" s="818"/>
      <c r="H99" s="818"/>
      <c r="I99" s="818"/>
      <c r="J99" s="818"/>
    </row>
    <row r="100" spans="1:4" ht="12.75">
      <c r="A100" s="43"/>
      <c r="B100" s="43"/>
      <c r="C100" s="43"/>
      <c r="D100" s="43"/>
    </row>
    <row r="104" spans="1:4" ht="12.75">
      <c r="A104" s="31"/>
      <c r="B104" s="31"/>
      <c r="C104" s="31"/>
      <c r="D104" s="31"/>
    </row>
    <row r="105" spans="1:4" ht="12.75">
      <c r="A105" s="31"/>
      <c r="B105" s="31"/>
      <c r="C105" s="31"/>
      <c r="D105" s="31"/>
    </row>
    <row r="110" spans="1:4" ht="12.75">
      <c r="A110" s="10"/>
      <c r="B110" s="10"/>
      <c r="C110" s="10"/>
      <c r="D110" s="10"/>
    </row>
    <row r="111" spans="1:4" ht="12.75">
      <c r="A111" s="10"/>
      <c r="B111" s="10"/>
      <c r="C111" s="10"/>
      <c r="D111" s="10"/>
    </row>
  </sheetData>
  <sheetProtection/>
  <protectedRanges>
    <protectedRange sqref="E3 H84:I84 K2:K3 I2" name="Range1"/>
    <protectedRange sqref="K8 E8" name="Range1_1"/>
    <protectedRange sqref="E5 I5 K5" name="Range1_1_1"/>
    <protectedRange sqref="J84" name="Range1_2"/>
    <protectedRange sqref="D85:F85" name="Range1_1_2_1"/>
  </protectedRanges>
  <mergeCells count="8">
    <mergeCell ref="F3:J3"/>
    <mergeCell ref="A1:H1"/>
    <mergeCell ref="A99:J99"/>
    <mergeCell ref="A94:E94"/>
    <mergeCell ref="A98:J98"/>
    <mergeCell ref="A85:H85"/>
    <mergeCell ref="A88:H88"/>
    <mergeCell ref="A86:K87"/>
  </mergeCells>
  <printOptions/>
  <pageMargins left="0.75" right="0.75" top="1" bottom="1" header="0.5" footer="0.5"/>
  <pageSetup horizontalDpi="600" verticalDpi="600" orientation="portrait" pageOrder="overThenDown" paperSize="9" scale="53" r:id="rId1"/>
  <headerFooter alignWithMargins="0">
    <oddFooter>&amp;C&amp;Z&amp;F</oddFooter>
  </headerFooter>
</worksheet>
</file>

<file path=xl/worksheets/sheet6.xml><?xml version="1.0" encoding="utf-8"?>
<worksheet xmlns="http://schemas.openxmlformats.org/spreadsheetml/2006/main" xmlns:r="http://schemas.openxmlformats.org/officeDocument/2006/relationships">
  <dimension ref="A1:EF105"/>
  <sheetViews>
    <sheetView showGridLines="0" tabSelected="1" view="pageBreakPreview" zoomScale="85" zoomScaleSheetLayoutView="85" zoomScalePageLayoutView="0" workbookViewId="0" topLeftCell="P61">
      <selection activeCell="AB71" sqref="AB71"/>
    </sheetView>
  </sheetViews>
  <sheetFormatPr defaultColWidth="9.140625" defaultRowHeight="12.75"/>
  <cols>
    <col min="1" max="1" width="40.28125" style="12" customWidth="1"/>
    <col min="2" max="2" width="7.28125" style="12" customWidth="1"/>
    <col min="3" max="3" width="7.8515625" style="12" customWidth="1"/>
    <col min="4" max="5" width="7.28125" style="12" customWidth="1"/>
    <col min="6" max="6" width="8.28125" style="12" customWidth="1"/>
    <col min="7" max="7" width="7.28125" style="12" customWidth="1"/>
    <col min="8" max="8" width="8.421875" style="12" customWidth="1"/>
    <col min="9" max="9" width="7.28125" style="12" customWidth="1"/>
    <col min="10" max="10" width="8.28125" style="12" customWidth="1"/>
    <col min="11" max="11" width="13.8515625" style="12" customWidth="1"/>
    <col min="12" max="12" width="9.421875" style="335" customWidth="1"/>
    <col min="13" max="13" width="10.421875" style="335" customWidth="1"/>
    <col min="14" max="14" width="10.28125" style="335" customWidth="1"/>
    <col min="15" max="17" width="9.00390625" style="335" customWidth="1"/>
    <col min="18" max="18" width="7.140625" style="12" customWidth="1"/>
    <col min="19" max="19" width="40.140625" style="12" customWidth="1"/>
    <col min="20" max="23" width="7.28125" style="12" customWidth="1"/>
    <col min="24" max="27" width="9.140625" style="12" customWidth="1"/>
    <col min="28" max="28" width="12.421875" style="12" customWidth="1"/>
    <col min="29" max="35" width="9.7109375" style="12" customWidth="1"/>
    <col min="36" max="36" width="7.00390625" style="12" customWidth="1"/>
    <col min="37" max="37" width="41.57421875" style="12" hidden="1" customWidth="1"/>
    <col min="38" max="57" width="0" style="12" hidden="1" customWidth="1"/>
    <col min="58" max="58" width="1.7109375" style="12" hidden="1" customWidth="1"/>
    <col min="59" max="59" width="41.57421875" style="12" hidden="1" customWidth="1"/>
    <col min="60" max="79" width="0" style="12" hidden="1" customWidth="1"/>
    <col min="80" max="80" width="1.7109375" style="12" hidden="1" customWidth="1"/>
    <col min="81" max="81" width="41.57421875" style="12" hidden="1" customWidth="1"/>
    <col min="82" max="101" width="0" style="12" hidden="1" customWidth="1"/>
    <col min="102" max="102" width="1.7109375" style="12" hidden="1" customWidth="1"/>
    <col min="103" max="103" width="41.57421875" style="12" hidden="1" customWidth="1"/>
    <col min="104" max="135" width="0" style="12" hidden="1" customWidth="1"/>
    <col min="136" max="16384" width="9.140625" style="12" customWidth="1"/>
  </cols>
  <sheetData>
    <row r="1" spans="1:133" ht="15">
      <c r="A1" s="8" t="s">
        <v>133</v>
      </c>
      <c r="B1" s="11"/>
      <c r="C1" s="11"/>
      <c r="D1" s="11"/>
      <c r="E1" s="11"/>
      <c r="F1" s="11"/>
      <c r="G1" s="11"/>
      <c r="H1" s="11"/>
      <c r="I1" s="11"/>
      <c r="J1" s="11"/>
      <c r="K1" s="11"/>
      <c r="L1" s="331"/>
      <c r="M1" s="331"/>
      <c r="N1" s="331"/>
      <c r="O1" s="331"/>
      <c r="P1" s="331"/>
      <c r="Q1" s="331"/>
      <c r="R1" s="11"/>
      <c r="S1" s="11"/>
      <c r="T1" s="11"/>
      <c r="DW1" s="805" t="s">
        <v>214</v>
      </c>
      <c r="DX1" s="806"/>
      <c r="DY1" s="806"/>
      <c r="DZ1" s="806"/>
      <c r="EA1" s="806"/>
      <c r="EB1" s="806"/>
      <c r="EC1" s="807"/>
    </row>
    <row r="2" spans="1:133" ht="15" customHeight="1">
      <c r="A2" s="8"/>
      <c r="B2" s="11"/>
      <c r="C2" s="11"/>
      <c r="D2" s="11"/>
      <c r="E2" s="11"/>
      <c r="F2" s="11"/>
      <c r="G2" s="11"/>
      <c r="H2" s="11"/>
      <c r="I2" s="11"/>
      <c r="J2" s="11"/>
      <c r="K2" s="11"/>
      <c r="L2" s="331"/>
      <c r="M2" s="331"/>
      <c r="N2" s="331"/>
      <c r="O2" s="331"/>
      <c r="P2" s="331"/>
      <c r="Q2" s="331"/>
      <c r="R2" s="11"/>
      <c r="S2" s="11"/>
      <c r="T2" s="11"/>
      <c r="DW2" s="796" t="s">
        <v>205</v>
      </c>
      <c r="DX2" s="808" t="s">
        <v>206</v>
      </c>
      <c r="DY2" s="809"/>
      <c r="DZ2" s="809"/>
      <c r="EA2" s="809"/>
      <c r="EB2" s="809"/>
      <c r="EC2" s="810"/>
    </row>
    <row r="3" spans="1:133" ht="15">
      <c r="A3" s="8"/>
      <c r="B3" s="11"/>
      <c r="C3" s="11"/>
      <c r="D3" s="11"/>
      <c r="E3" s="11"/>
      <c r="F3" s="11"/>
      <c r="G3" s="11"/>
      <c r="H3" s="11"/>
      <c r="I3" s="11"/>
      <c r="J3" s="11"/>
      <c r="K3" s="11"/>
      <c r="L3" s="331"/>
      <c r="M3" s="331"/>
      <c r="N3" s="331"/>
      <c r="O3" s="331"/>
      <c r="P3" s="331"/>
      <c r="Q3" s="331"/>
      <c r="R3" s="11"/>
      <c r="S3" s="11"/>
      <c r="T3" s="11"/>
      <c r="DW3" s="797"/>
      <c r="DX3" s="271"/>
      <c r="DY3" s="5"/>
      <c r="DZ3" s="5"/>
      <c r="EA3" s="5"/>
      <c r="EB3" s="5"/>
      <c r="EC3" s="272"/>
    </row>
    <row r="4" spans="1:133" ht="14.25">
      <c r="A4" s="11"/>
      <c r="B4" s="11"/>
      <c r="C4" s="542"/>
      <c r="D4" s="13"/>
      <c r="E4" s="542"/>
      <c r="F4" s="13"/>
      <c r="H4" s="13"/>
      <c r="I4" s="13"/>
      <c r="J4" s="13"/>
      <c r="L4" s="332"/>
      <c r="M4" s="332"/>
      <c r="N4" s="332"/>
      <c r="P4" s="13"/>
      <c r="Q4" s="13" t="s">
        <v>0</v>
      </c>
      <c r="R4" s="11"/>
      <c r="S4" s="18"/>
      <c r="U4" s="542"/>
      <c r="W4" s="542"/>
      <c r="AA4" s="13"/>
      <c r="AD4" s="13"/>
      <c r="AE4" s="13"/>
      <c r="AF4" s="13"/>
      <c r="AH4" s="13"/>
      <c r="AI4" s="13" t="s">
        <v>167</v>
      </c>
      <c r="AJ4" s="13"/>
      <c r="AL4" s="843" t="s">
        <v>303</v>
      </c>
      <c r="AM4" s="844"/>
      <c r="AN4" s="844"/>
      <c r="AO4" s="844"/>
      <c r="AP4" s="844"/>
      <c r="AQ4" s="844"/>
      <c r="AR4" s="844"/>
      <c r="AS4" s="844"/>
      <c r="AT4" s="844"/>
      <c r="AU4" s="844"/>
      <c r="AV4" s="844"/>
      <c r="AW4" s="844"/>
      <c r="AX4" s="825"/>
      <c r="AY4" s="825"/>
      <c r="AZ4" s="825"/>
      <c r="BA4" s="825"/>
      <c r="BB4" s="825"/>
      <c r="BC4" s="825"/>
      <c r="BD4" s="825"/>
      <c r="BE4" s="826"/>
      <c r="BH4" s="843" t="s">
        <v>303</v>
      </c>
      <c r="BI4" s="844"/>
      <c r="BJ4" s="844"/>
      <c r="BK4" s="844"/>
      <c r="BL4" s="844"/>
      <c r="BM4" s="844"/>
      <c r="BN4" s="844"/>
      <c r="BO4" s="844"/>
      <c r="BP4" s="844"/>
      <c r="BQ4" s="844"/>
      <c r="BR4" s="844"/>
      <c r="BS4" s="844"/>
      <c r="BT4" s="785"/>
      <c r="BU4" s="785"/>
      <c r="BV4" s="785"/>
      <c r="BW4" s="785"/>
      <c r="BX4" s="785"/>
      <c r="BY4" s="785"/>
      <c r="BZ4" s="785"/>
      <c r="CA4" s="786"/>
      <c r="CD4" s="843" t="s">
        <v>304</v>
      </c>
      <c r="CE4" s="844"/>
      <c r="CF4" s="844"/>
      <c r="CG4" s="844"/>
      <c r="CH4" s="844"/>
      <c r="CI4" s="844"/>
      <c r="CJ4" s="844"/>
      <c r="CK4" s="844"/>
      <c r="CL4" s="844"/>
      <c r="CM4" s="844"/>
      <c r="CN4" s="844"/>
      <c r="CO4" s="844"/>
      <c r="CP4" s="825"/>
      <c r="CQ4" s="825"/>
      <c r="CR4" s="825"/>
      <c r="CS4" s="825"/>
      <c r="CT4" s="825"/>
      <c r="CU4" s="825"/>
      <c r="CV4" s="825"/>
      <c r="CW4" s="826"/>
      <c r="CY4" s="843" t="s">
        <v>304</v>
      </c>
      <c r="CZ4" s="844"/>
      <c r="DA4" s="844"/>
      <c r="DB4" s="844"/>
      <c r="DC4" s="844"/>
      <c r="DD4" s="844"/>
      <c r="DE4" s="844"/>
      <c r="DF4" s="844"/>
      <c r="DG4" s="844"/>
      <c r="DH4" s="844"/>
      <c r="DI4" s="844"/>
      <c r="DJ4" s="844"/>
      <c r="DK4" s="825"/>
      <c r="DL4" s="825"/>
      <c r="DM4" s="825"/>
      <c r="DN4" s="825"/>
      <c r="DO4" s="785"/>
      <c r="DP4" s="785"/>
      <c r="DQ4" s="785"/>
      <c r="DR4" s="785"/>
      <c r="DS4" s="786"/>
      <c r="DW4" s="797"/>
      <c r="DX4" s="799" t="s">
        <v>207</v>
      </c>
      <c r="DY4" s="800"/>
      <c r="DZ4" s="800"/>
      <c r="EA4" s="800"/>
      <c r="EB4" s="800"/>
      <c r="EC4" s="801"/>
    </row>
    <row r="5" spans="1:133" ht="14.25" customHeight="1">
      <c r="A5" s="88"/>
      <c r="B5" s="806" t="s">
        <v>324</v>
      </c>
      <c r="C5" s="806"/>
      <c r="D5" s="806"/>
      <c r="E5" s="806"/>
      <c r="F5" s="806"/>
      <c r="G5" s="806"/>
      <c r="H5" s="806"/>
      <c r="I5" s="806"/>
      <c r="J5" s="806"/>
      <c r="K5" s="806"/>
      <c r="L5" s="806"/>
      <c r="M5" s="806"/>
      <c r="N5" s="806"/>
      <c r="O5" s="806"/>
      <c r="P5" s="825"/>
      <c r="Q5" s="826"/>
      <c r="S5" s="99"/>
      <c r="T5" s="806" t="s">
        <v>328</v>
      </c>
      <c r="U5" s="806"/>
      <c r="V5" s="806"/>
      <c r="W5" s="806"/>
      <c r="X5" s="806"/>
      <c r="Y5" s="806"/>
      <c r="Z5" s="806"/>
      <c r="AA5" s="806"/>
      <c r="AB5" s="806"/>
      <c r="AC5" s="806"/>
      <c r="AD5" s="806"/>
      <c r="AE5" s="806"/>
      <c r="AF5" s="806"/>
      <c r="AG5" s="806"/>
      <c r="AH5" s="806"/>
      <c r="AI5" s="807"/>
      <c r="AJ5" s="308"/>
      <c r="AK5" s="88"/>
      <c r="AL5" s="843" t="e">
        <f>#REF!</f>
        <v>#REF!</v>
      </c>
      <c r="AM5" s="844"/>
      <c r="AN5" s="844"/>
      <c r="AO5" s="844"/>
      <c r="AP5" s="844"/>
      <c r="AQ5" s="844"/>
      <c r="AR5" s="844"/>
      <c r="AS5" s="844"/>
      <c r="AT5" s="844"/>
      <c r="AU5" s="844"/>
      <c r="AV5" s="844"/>
      <c r="AW5" s="844"/>
      <c r="AX5" s="825"/>
      <c r="AY5" s="825"/>
      <c r="AZ5" s="825"/>
      <c r="BA5" s="825"/>
      <c r="BB5" s="825"/>
      <c r="BC5" s="825"/>
      <c r="BD5" s="825"/>
      <c r="BE5" s="826"/>
      <c r="BG5" s="99"/>
      <c r="BH5" s="843" t="e">
        <f>#REF!</f>
        <v>#REF!</v>
      </c>
      <c r="BI5" s="844"/>
      <c r="BJ5" s="844"/>
      <c r="BK5" s="844"/>
      <c r="BL5" s="844"/>
      <c r="BM5" s="844"/>
      <c r="BN5" s="844"/>
      <c r="BO5" s="844"/>
      <c r="BP5" s="844"/>
      <c r="BQ5" s="844"/>
      <c r="BR5" s="844"/>
      <c r="BS5" s="844"/>
      <c r="BT5" s="785"/>
      <c r="BU5" s="785"/>
      <c r="BV5" s="785"/>
      <c r="BW5" s="785"/>
      <c r="BX5" s="785"/>
      <c r="BY5" s="785"/>
      <c r="BZ5" s="785"/>
      <c r="CA5" s="786"/>
      <c r="CC5" s="88"/>
      <c r="CD5" s="843" t="e">
        <f>#REF!</f>
        <v>#REF!</v>
      </c>
      <c r="CE5" s="844"/>
      <c r="CF5" s="844"/>
      <c r="CG5" s="844"/>
      <c r="CH5" s="844"/>
      <c r="CI5" s="844"/>
      <c r="CJ5" s="844"/>
      <c r="CK5" s="844"/>
      <c r="CL5" s="844"/>
      <c r="CM5" s="844"/>
      <c r="CN5" s="844"/>
      <c r="CO5" s="844"/>
      <c r="CP5" s="844"/>
      <c r="CQ5" s="844"/>
      <c r="CR5" s="844"/>
      <c r="CS5" s="844"/>
      <c r="CT5" s="825"/>
      <c r="CU5" s="825"/>
      <c r="CV5" s="825"/>
      <c r="CW5" s="826"/>
      <c r="CY5" s="99"/>
      <c r="CZ5" s="843" t="e">
        <f>#REF!</f>
        <v>#REF!</v>
      </c>
      <c r="DA5" s="844"/>
      <c r="DB5" s="844"/>
      <c r="DC5" s="844"/>
      <c r="DD5" s="844"/>
      <c r="DE5" s="844"/>
      <c r="DF5" s="844"/>
      <c r="DG5" s="844"/>
      <c r="DH5" s="844"/>
      <c r="DI5" s="844"/>
      <c r="DJ5" s="844"/>
      <c r="DK5" s="844"/>
      <c r="DL5" s="785"/>
      <c r="DM5" s="785"/>
      <c r="DN5" s="785"/>
      <c r="DO5" s="785"/>
      <c r="DP5" s="785"/>
      <c r="DQ5" s="785"/>
      <c r="DR5" s="785"/>
      <c r="DS5" s="786"/>
      <c r="DW5" s="797"/>
      <c r="DX5" s="271"/>
      <c r="DY5" s="5"/>
      <c r="DZ5" s="5"/>
      <c r="EA5" s="5"/>
      <c r="EB5" s="5"/>
      <c r="EC5" s="272"/>
    </row>
    <row r="6" spans="1:133" ht="14.25" customHeight="1">
      <c r="A6" s="88"/>
      <c r="B6" s="831" t="s">
        <v>27</v>
      </c>
      <c r="C6" s="834"/>
      <c r="D6" s="831" t="s">
        <v>102</v>
      </c>
      <c r="E6" s="834"/>
      <c r="F6" s="827" t="s">
        <v>172</v>
      </c>
      <c r="G6" s="833"/>
      <c r="H6" s="834"/>
      <c r="I6" s="834"/>
      <c r="J6" s="834"/>
      <c r="K6" s="834"/>
      <c r="L6" s="834"/>
      <c r="M6" s="834"/>
      <c r="N6" s="834"/>
      <c r="O6" s="839"/>
      <c r="P6" s="827" t="s">
        <v>286</v>
      </c>
      <c r="Q6" s="838"/>
      <c r="S6" s="99"/>
      <c r="T6" s="831" t="s">
        <v>27</v>
      </c>
      <c r="U6" s="832"/>
      <c r="V6" s="831" t="s">
        <v>102</v>
      </c>
      <c r="W6" s="832"/>
      <c r="X6" s="827" t="s">
        <v>172</v>
      </c>
      <c r="Y6" s="833"/>
      <c r="Z6" s="785"/>
      <c r="AA6" s="785"/>
      <c r="AB6" s="785"/>
      <c r="AC6" s="785"/>
      <c r="AD6" s="785"/>
      <c r="AE6" s="785"/>
      <c r="AF6" s="785"/>
      <c r="AG6" s="786"/>
      <c r="AH6" s="827" t="s">
        <v>286</v>
      </c>
      <c r="AI6" s="828"/>
      <c r="AJ6" s="308"/>
      <c r="AK6" s="88"/>
      <c r="AL6" s="831" t="e">
        <f>#REF!</f>
        <v>#REF!</v>
      </c>
      <c r="AM6" s="853"/>
      <c r="AN6" s="853"/>
      <c r="AO6" s="853"/>
      <c r="AP6" s="853"/>
      <c r="AQ6" s="853"/>
      <c r="AR6" s="853"/>
      <c r="AS6" s="853"/>
      <c r="AT6" s="853"/>
      <c r="AU6" s="832"/>
      <c r="AV6" s="827" t="str">
        <f>F6</f>
        <v>2011-12</v>
      </c>
      <c r="AW6" s="833"/>
      <c r="AX6" s="834"/>
      <c r="AY6" s="834"/>
      <c r="AZ6" s="834"/>
      <c r="BA6" s="834"/>
      <c r="BB6" s="834"/>
      <c r="BC6" s="834"/>
      <c r="BD6" s="834"/>
      <c r="BE6" s="839"/>
      <c r="BG6" s="99"/>
      <c r="BH6" s="847" t="e">
        <f>#REF!</f>
        <v>#REF!</v>
      </c>
      <c r="BI6" s="847"/>
      <c r="BJ6" s="847"/>
      <c r="BK6" s="847"/>
      <c r="BL6" s="847"/>
      <c r="BM6" s="847"/>
      <c r="BN6" s="847"/>
      <c r="BO6" s="847"/>
      <c r="BP6" s="847"/>
      <c r="BQ6" s="847"/>
      <c r="BR6" s="827" t="str">
        <f>X6</f>
        <v>2011-12</v>
      </c>
      <c r="BS6" s="833"/>
      <c r="BT6" s="785"/>
      <c r="BU6" s="785"/>
      <c r="BV6" s="785"/>
      <c r="BW6" s="785"/>
      <c r="BX6" s="785"/>
      <c r="BY6" s="785"/>
      <c r="BZ6" s="785"/>
      <c r="CA6" s="786"/>
      <c r="CC6" s="88"/>
      <c r="CD6" s="831" t="e">
        <f>#REF!</f>
        <v>#REF!</v>
      </c>
      <c r="CE6" s="853"/>
      <c r="CF6" s="853"/>
      <c r="CG6" s="853"/>
      <c r="CH6" s="853"/>
      <c r="CI6" s="853"/>
      <c r="CJ6" s="853"/>
      <c r="CK6" s="853"/>
      <c r="CL6" s="853"/>
      <c r="CM6" s="832"/>
      <c r="CN6" s="827" t="str">
        <f>F6</f>
        <v>2011-12</v>
      </c>
      <c r="CO6" s="833"/>
      <c r="CP6" s="833"/>
      <c r="CQ6" s="833"/>
      <c r="CR6" s="833"/>
      <c r="CS6" s="833"/>
      <c r="CT6" s="834"/>
      <c r="CU6" s="834"/>
      <c r="CV6" s="834"/>
      <c r="CW6" s="839"/>
      <c r="CY6" s="99"/>
      <c r="CZ6" s="847" t="e">
        <f>#REF!</f>
        <v>#REF!</v>
      </c>
      <c r="DA6" s="847"/>
      <c r="DB6" s="847"/>
      <c r="DC6" s="847"/>
      <c r="DD6" s="847"/>
      <c r="DE6" s="847"/>
      <c r="DF6" s="847"/>
      <c r="DG6" s="847"/>
      <c r="DH6" s="847"/>
      <c r="DI6" s="847"/>
      <c r="DJ6" s="827" t="str">
        <f>X6</f>
        <v>2011-12</v>
      </c>
      <c r="DK6" s="833"/>
      <c r="DL6" s="785"/>
      <c r="DM6" s="785"/>
      <c r="DN6" s="785"/>
      <c r="DO6" s="785"/>
      <c r="DP6" s="785"/>
      <c r="DQ6" s="785"/>
      <c r="DR6" s="785"/>
      <c r="DS6" s="786"/>
      <c r="DW6" s="797"/>
      <c r="DX6" s="811" t="s">
        <v>208</v>
      </c>
      <c r="DY6" s="812"/>
      <c r="DZ6" s="812"/>
      <c r="EA6" s="812"/>
      <c r="EB6" s="812"/>
      <c r="EC6" s="813"/>
    </row>
    <row r="7" spans="1:136" s="29" customFormat="1" ht="25.5" customHeight="1">
      <c r="A7" s="89"/>
      <c r="B7" s="823" t="s">
        <v>2</v>
      </c>
      <c r="C7" s="840"/>
      <c r="D7" s="823" t="s">
        <v>2</v>
      </c>
      <c r="E7" s="840"/>
      <c r="F7" s="829" t="s">
        <v>2</v>
      </c>
      <c r="G7" s="830"/>
      <c r="H7" s="829" t="s">
        <v>3</v>
      </c>
      <c r="I7" s="830"/>
      <c r="J7" s="829" t="s">
        <v>1</v>
      </c>
      <c r="K7" s="830"/>
      <c r="L7" s="829" t="s">
        <v>23</v>
      </c>
      <c r="M7" s="836"/>
      <c r="N7" s="829" t="s">
        <v>144</v>
      </c>
      <c r="O7" s="837"/>
      <c r="P7" s="827" t="s">
        <v>2</v>
      </c>
      <c r="Q7" s="842"/>
      <c r="R7" s="444"/>
      <c r="S7" s="100"/>
      <c r="T7" s="823" t="s">
        <v>2</v>
      </c>
      <c r="U7" s="840"/>
      <c r="V7" s="823" t="s">
        <v>2</v>
      </c>
      <c r="W7" s="840"/>
      <c r="X7" s="827" t="s">
        <v>2</v>
      </c>
      <c r="Y7" s="842"/>
      <c r="Z7" s="823" t="s">
        <v>3</v>
      </c>
      <c r="AA7" s="824"/>
      <c r="AB7" s="823" t="s">
        <v>1</v>
      </c>
      <c r="AC7" s="824"/>
      <c r="AD7" s="827" t="s">
        <v>23</v>
      </c>
      <c r="AE7" s="854"/>
      <c r="AF7" s="827" t="s">
        <v>144</v>
      </c>
      <c r="AG7" s="828"/>
      <c r="AH7" s="823" t="s">
        <v>2</v>
      </c>
      <c r="AI7" s="824"/>
      <c r="AJ7" s="350"/>
      <c r="AK7" s="89"/>
      <c r="AL7" s="827" t="e">
        <f>#REF!</f>
        <v>#REF!</v>
      </c>
      <c r="AM7" s="835"/>
      <c r="AN7" s="827" t="e">
        <f>#REF!</f>
        <v>#REF!</v>
      </c>
      <c r="AO7" s="835"/>
      <c r="AP7" s="827" t="str">
        <f>B7</f>
        <v>Q1</v>
      </c>
      <c r="AQ7" s="835"/>
      <c r="AR7" s="827" t="str">
        <f>D7</f>
        <v>Q1</v>
      </c>
      <c r="AS7" s="835"/>
      <c r="AT7" s="827" t="e">
        <f>#REF!</f>
        <v>#REF!</v>
      </c>
      <c r="AU7" s="835"/>
      <c r="AV7" s="827" t="str">
        <f>F7</f>
        <v>Q1</v>
      </c>
      <c r="AW7" s="835"/>
      <c r="AX7" s="827" t="str">
        <f>H7</f>
        <v>Q2</v>
      </c>
      <c r="AY7" s="835"/>
      <c r="AZ7" s="827" t="str">
        <f>J7</f>
        <v>Q3</v>
      </c>
      <c r="BA7" s="835"/>
      <c r="BB7" s="827" t="str">
        <f>L7</f>
        <v>Q4</v>
      </c>
      <c r="BC7" s="835"/>
      <c r="BD7" s="827" t="str">
        <f>N7</f>
        <v>Annual Total</v>
      </c>
      <c r="BE7" s="835"/>
      <c r="BG7" s="100"/>
      <c r="BH7" s="827" t="e">
        <f>#REF!</f>
        <v>#REF!</v>
      </c>
      <c r="BI7" s="835"/>
      <c r="BJ7" s="827" t="e">
        <f>#REF!</f>
        <v>#REF!</v>
      </c>
      <c r="BK7" s="835"/>
      <c r="BL7" s="827" t="str">
        <f>T7</f>
        <v>Q1</v>
      </c>
      <c r="BM7" s="835"/>
      <c r="BN7" s="827" t="str">
        <f>V7</f>
        <v>Q1</v>
      </c>
      <c r="BO7" s="835"/>
      <c r="BP7" s="827" t="e">
        <f>#REF!</f>
        <v>#REF!</v>
      </c>
      <c r="BQ7" s="835"/>
      <c r="BR7" s="827" t="str">
        <f>X7</f>
        <v>Q1</v>
      </c>
      <c r="BS7" s="835"/>
      <c r="BT7" s="827" t="str">
        <f>Z7</f>
        <v>Q2</v>
      </c>
      <c r="BU7" s="835"/>
      <c r="BV7" s="827" t="str">
        <f>AB7</f>
        <v>Q3</v>
      </c>
      <c r="BW7" s="835"/>
      <c r="BX7" s="827" t="str">
        <f>AD7</f>
        <v>Q4</v>
      </c>
      <c r="BY7" s="835"/>
      <c r="BZ7" s="827" t="str">
        <f>AF7</f>
        <v>Annual Total</v>
      </c>
      <c r="CA7" s="835"/>
      <c r="CC7" s="89"/>
      <c r="CD7" s="827" t="e">
        <f>#REF!</f>
        <v>#REF!</v>
      </c>
      <c r="CE7" s="828"/>
      <c r="CF7" s="827" t="e">
        <f>#REF!</f>
        <v>#REF!</v>
      </c>
      <c r="CG7" s="828"/>
      <c r="CH7" s="827" t="str">
        <f>B7</f>
        <v>Q1</v>
      </c>
      <c r="CI7" s="828"/>
      <c r="CJ7" s="827" t="str">
        <f>D7</f>
        <v>Q1</v>
      </c>
      <c r="CK7" s="828"/>
      <c r="CL7" s="827" t="e">
        <f>#REF!</f>
        <v>#REF!</v>
      </c>
      <c r="CM7" s="828"/>
      <c r="CN7" s="827" t="str">
        <f>F7</f>
        <v>Q1</v>
      </c>
      <c r="CO7" s="828"/>
      <c r="CP7" s="827" t="str">
        <f>H7</f>
        <v>Q2</v>
      </c>
      <c r="CQ7" s="828"/>
      <c r="CR7" s="827" t="str">
        <f>J7</f>
        <v>Q3</v>
      </c>
      <c r="CS7" s="828"/>
      <c r="CT7" s="827" t="str">
        <f>L7</f>
        <v>Q4</v>
      </c>
      <c r="CU7" s="828"/>
      <c r="CV7" s="827" t="str">
        <f>N7</f>
        <v>Annual Total</v>
      </c>
      <c r="CW7" s="828"/>
      <c r="CY7" s="100"/>
      <c r="CZ7" s="827" t="e">
        <f>CD7</f>
        <v>#REF!</v>
      </c>
      <c r="DA7" s="835"/>
      <c r="DB7" s="827" t="e">
        <f>CF7</f>
        <v>#REF!</v>
      </c>
      <c r="DC7" s="835"/>
      <c r="DD7" s="827" t="str">
        <f>CH7</f>
        <v>Q1</v>
      </c>
      <c r="DE7" s="835"/>
      <c r="DF7" s="827" t="str">
        <f>CJ7</f>
        <v>Q1</v>
      </c>
      <c r="DG7" s="835"/>
      <c r="DH7" s="827" t="e">
        <f>CL7</f>
        <v>#REF!</v>
      </c>
      <c r="DI7" s="835"/>
      <c r="DJ7" s="827" t="str">
        <f>CN7</f>
        <v>Q1</v>
      </c>
      <c r="DK7" s="835"/>
      <c r="DL7" s="827" t="str">
        <f>CP7</f>
        <v>Q2</v>
      </c>
      <c r="DM7" s="835"/>
      <c r="DN7" s="827" t="str">
        <f>CR7</f>
        <v>Q3</v>
      </c>
      <c r="DO7" s="835"/>
      <c r="DP7" s="827" t="str">
        <f>AD7</f>
        <v>Q4</v>
      </c>
      <c r="DQ7" s="828"/>
      <c r="DR7" s="827" t="str">
        <f>AF7</f>
        <v>Annual Total</v>
      </c>
      <c r="DS7" s="828"/>
      <c r="DW7" s="797"/>
      <c r="DX7" s="273"/>
      <c r="DY7" s="4"/>
      <c r="DZ7" s="4"/>
      <c r="EA7" s="4"/>
      <c r="EB7" s="4"/>
      <c r="EC7" s="279"/>
      <c r="EF7" s="445"/>
    </row>
    <row r="8" spans="1:136" ht="14.25" customHeight="1">
      <c r="A8" s="88" t="s">
        <v>30</v>
      </c>
      <c r="B8" s="717">
        <v>11200</v>
      </c>
      <c r="C8" s="683"/>
      <c r="D8" s="717">
        <v>12900</v>
      </c>
      <c r="E8" s="683"/>
      <c r="F8" s="717">
        <v>11500</v>
      </c>
      <c r="G8" s="514"/>
      <c r="H8" s="717">
        <v>12100</v>
      </c>
      <c r="I8" s="514"/>
      <c r="J8" s="717">
        <v>11100</v>
      </c>
      <c r="K8" s="514"/>
      <c r="L8" s="717">
        <v>11400</v>
      </c>
      <c r="M8" s="514"/>
      <c r="N8" s="717">
        <v>46100</v>
      </c>
      <c r="O8" s="617"/>
      <c r="P8" s="717">
        <v>10700</v>
      </c>
      <c r="Q8" s="638"/>
      <c r="R8" s="443"/>
      <c r="S8" s="367" t="s">
        <v>30</v>
      </c>
      <c r="T8" s="717">
        <v>2600</v>
      </c>
      <c r="U8" s="580">
        <v>23</v>
      </c>
      <c r="V8" s="717">
        <v>3300</v>
      </c>
      <c r="W8" s="548">
        <v>25</v>
      </c>
      <c r="X8" s="717">
        <v>3000</v>
      </c>
      <c r="Y8" s="518">
        <v>26</v>
      </c>
      <c r="Z8" s="717">
        <v>2800</v>
      </c>
      <c r="AA8" s="524">
        <v>24</v>
      </c>
      <c r="AB8" s="717">
        <v>2500</v>
      </c>
      <c r="AC8" s="519">
        <v>23</v>
      </c>
      <c r="AD8" s="717">
        <v>2900</v>
      </c>
      <c r="AE8" s="519">
        <v>25</v>
      </c>
      <c r="AF8" s="717">
        <v>11300</v>
      </c>
      <c r="AG8" s="518">
        <v>25</v>
      </c>
      <c r="AH8" s="717">
        <v>2500</v>
      </c>
      <c r="AI8" s="625">
        <v>23.29049807710346</v>
      </c>
      <c r="AJ8"/>
      <c r="AK8" s="64" t="str">
        <f>A8</f>
        <v>Unfair dismissal</v>
      </c>
      <c r="AM8" s="65" t="e">
        <f>IF(#REF!="",#REF!,IF(#REF!=0,#REF!,IF(#REF!&lt;5,#REF!,IF(#REF!=".",#REF!,IF(#REF!="..",#REF!,MROUND(#REF!,CE8))))))</f>
        <v>#REF!</v>
      </c>
      <c r="AN8" s="91"/>
      <c r="AO8" s="65" t="e">
        <f>IF(#REF!="",#REF!,IF(#REF!=0,#REF!,IF(#REF!&lt;5,#REF!,IF(#REF!=".",#REF!,IF(#REF!="..",#REF!,MROUND(#REF!,CG8))))))</f>
        <v>#REF!</v>
      </c>
      <c r="AP8" s="91"/>
      <c r="AQ8" s="65">
        <f aca="true" t="shared" si="0" ref="AQ8:AQ22">IF(B8="",B8,IF(B8=0,B8,IF(B8&lt;5,B8,IF(B8=".",B8,IF(B8="..",B8,MROUND(B8,CI8))))))</f>
        <v>11200</v>
      </c>
      <c r="AR8" s="91"/>
      <c r="AS8" s="65">
        <f aca="true" t="shared" si="1" ref="AS8:AS22">IF(D8="",D8,IF(D8=0,D8,IF(D8&lt;5,D8,IF(D8=".",D8,IF(D8="..",D8,MROUND(D8,CK8))))))</f>
        <v>12900</v>
      </c>
      <c r="AT8" s="91"/>
      <c r="AU8" s="351" t="e">
        <f>IF(#REF!="",#REF!,IF(#REF!=0,#REF!,IF(#REF!&lt;5,"-",IF(#REF!=".",#REF!,IF(#REF!="..",#REF!,MROUND(#REF!,CM8))))))</f>
        <v>#REF!</v>
      </c>
      <c r="AV8" s="91"/>
      <c r="AW8" s="351">
        <f aca="true" t="shared" si="2" ref="AW8:AW22">IF(F8="",F8,IF(F8=0,F8,IF(F8&lt;5,"-",IF(F8=".",F8,IF(F8="..",F8,MROUND(F8,CO8))))))</f>
        <v>11500</v>
      </c>
      <c r="AX8" s="91"/>
      <c r="AY8" s="351">
        <f aca="true" t="shared" si="3" ref="AY8:AY22">IF(H8="",H8,IF(H8=0,H8,IF(H8&lt;5,"-",IF(H8=".",H8,IF(H8="..",H8,MROUND(H8,CQ8))))))</f>
        <v>12100</v>
      </c>
      <c r="AZ8" s="91"/>
      <c r="BA8" s="351">
        <f aca="true" t="shared" si="4" ref="BA8:BA22">IF(J8="",J8,IF(J8=0,J8,IF(J8&lt;5,"-",IF(J8=".",J8,IF(J8="..",J8,MROUND(J8,CS8))))))</f>
        <v>11100</v>
      </c>
      <c r="BB8" s="353"/>
      <c r="BC8" s="351">
        <f aca="true" t="shared" si="5" ref="BC8:BC22">IF(L8="",L8,IF(L8=0,L8,IF(L8&lt;5,"-",IF(L8=".",L8,IF(L8="..",L8,MROUND(L8,CU8))))))</f>
        <v>11400</v>
      </c>
      <c r="BD8" s="353"/>
      <c r="BE8" s="351">
        <f aca="true" t="shared" si="6" ref="BE8:BE22">IF(N8="",N8,IF(N8=0,N8,IF(N8&lt;5,"-",IF(N8=".",N8,IF(N8="..",N8,MROUND(N8,CW8))))))</f>
        <v>46100</v>
      </c>
      <c r="BF8" s="165"/>
      <c r="BG8" s="118" t="s">
        <v>30</v>
      </c>
      <c r="BH8" s="65" t="e">
        <f>IF(#REF!="",#REF!,IF(#REF!=0,#REF!,IF(#REF!&lt;5,"-",IF(#REF!=".",#REF!,IF(#REF!="..",#REF!,MROUND(#REF!,CZ8))))))</f>
        <v>#REF!</v>
      </c>
      <c r="BI8" s="101" t="e">
        <f>#REF!</f>
        <v>#REF!</v>
      </c>
      <c r="BJ8" s="65" t="e">
        <f>IF(#REF!="",#REF!,IF(#REF!=0,#REF!,IF(#REF!&lt;5,"-",IF(#REF!=".",#REF!,IF(#REF!="..",#REF!,MROUND(#REF!,DB8))))))</f>
        <v>#REF!</v>
      </c>
      <c r="BK8" s="101" t="e">
        <f>#REF!</f>
        <v>#REF!</v>
      </c>
      <c r="BL8" s="65">
        <f aca="true" t="shared" si="7" ref="BL8:BL22">IF(T8="",T8,IF(T8=0,T8,IF(T8&lt;5,"-",IF(T8=".",T8,IF(T8="..",T8,MROUND(T8,DD8))))))</f>
        <v>2600</v>
      </c>
      <c r="BM8" s="101">
        <f>U8</f>
        <v>23</v>
      </c>
      <c r="BN8" s="65">
        <f aca="true" t="shared" si="8" ref="BN8:BN22">IF(V8="",V8,IF(V8=0,V8,IF(V8&lt;5,"-",IF(V8=".",V8,IF(V8="..",V8,MROUND(V8,DF8))))))</f>
        <v>3300</v>
      </c>
      <c r="BO8" s="101">
        <f>W8</f>
        <v>25</v>
      </c>
      <c r="BP8" s="65" t="e">
        <f>IF(#REF!="",#REF!,IF(#REF!=0,#REF!,IF(#REF!&lt;5,"-",IF(#REF!=".",#REF!,IF(#REF!="..",#REF!,MROUND(#REF!,DH8))))))</f>
        <v>#REF!</v>
      </c>
      <c r="BQ8" s="101" t="e">
        <f>#REF!</f>
        <v>#REF!</v>
      </c>
      <c r="BR8" s="65">
        <f aca="true" t="shared" si="9" ref="BR8:BR22">IF(X8="",X8,IF(X8=0,X8,IF(X8&lt;5,"-",IF(X8=".",X8,IF(X8="..",X8,MROUND(X8,DJ8))))))</f>
        <v>3000</v>
      </c>
      <c r="BS8" s="101">
        <f>Y8</f>
        <v>26</v>
      </c>
      <c r="BT8" s="65">
        <f aca="true" t="shared" si="10" ref="BT8:BT22">IF(Z8="",Z8,IF(Z8=0,Z8,IF(Z8&lt;5,"-",IF(Z8=".",Z8,IF(Z8="..",Z8,MROUND(Z8,DL8))))))</f>
        <v>2800</v>
      </c>
      <c r="BU8" s="101">
        <f>AA8</f>
        <v>24</v>
      </c>
      <c r="BV8" s="354">
        <f aca="true" t="shared" si="11" ref="BV8:BV22">IF(AB8="",AB8,IF(AB8=0,AB8,IF(AB8&lt;5,"-",IF(AB8=".",AB8,IF(AB8="..",AB8,MROUND(AB8,DN8))))))</f>
        <v>2500</v>
      </c>
      <c r="BW8" s="204">
        <f>AC8</f>
        <v>23</v>
      </c>
      <c r="BX8" s="354">
        <f aca="true" t="shared" si="12" ref="BX8:BX22">IF(AD8="",AD8,IF(AD8=0,AD8,IF(AD8&lt;5,"-",IF(AD8=".",AD8,IF(AD8="..",AD8,MROUND(AD8,DP8))))))</f>
        <v>2900</v>
      </c>
      <c r="BY8" s="204">
        <f>AE8</f>
        <v>25</v>
      </c>
      <c r="BZ8" s="354">
        <f aca="true" t="shared" si="13" ref="BZ8:BZ22">IF(AF8="",AF8,IF(AF8=0,AF8,IF(AF8&lt;5,"-",IF(AF8=".",AF8,IF(AF8="..",AF8,MROUND(AF8,DR8))))))</f>
        <v>11300</v>
      </c>
      <c r="CA8" s="204">
        <f>AG8</f>
        <v>25</v>
      </c>
      <c r="CC8" s="64" t="str">
        <f>AK8</f>
        <v>Unfair dismissal</v>
      </c>
      <c r="CE8" s="351" t="e">
        <f>IF(#REF!&gt;=$DX$15,$DX$16,IF(AND(#REF!&gt;=$DX$16,#REF!&lt;$DX$15),$DX$17,$DX$18))</f>
        <v>#REF!</v>
      </c>
      <c r="CF8" s="353"/>
      <c r="CG8" s="351" t="e">
        <f>IF(#REF!&gt;=$DX$15,$DX$16,IF(AND(#REF!&gt;=$DX$16,#REF!&lt;$DX$15),$DX$17,$DX$18))</f>
        <v>#REF!</v>
      </c>
      <c r="CH8" s="353"/>
      <c r="CI8" s="351">
        <f aca="true" t="shared" si="14" ref="CI8:CI22">IF($B8&gt;=$DX$15,$DX$16,IF(AND($B8&gt;=$DX$16,$B8&lt;$DX$15),$DX$17,$DX$18))</f>
        <v>100</v>
      </c>
      <c r="CJ8" s="353"/>
      <c r="CK8" s="351">
        <f aca="true" t="shared" si="15" ref="CK8:CK22">IF($D8&gt;=$DX$15,$DX$16,IF(AND($D8&gt;=$DX$16,$D8&lt;$DX$15),$DX$17,$DX$18))</f>
        <v>100</v>
      </c>
      <c r="CL8" s="353"/>
      <c r="CM8" s="351" t="e">
        <f>IF(#REF!&gt;=$DX$15,$DX$16,IF(AND(#REF!&gt;=$DX$16,#REF!&lt;$DX$15),$DX$17,$DX$18))</f>
        <v>#REF!</v>
      </c>
      <c r="CN8" s="353"/>
      <c r="CO8" s="351">
        <f aca="true" t="shared" si="16" ref="CO8:CO22">IF($F8&gt;=$DX$15,$DX$16,IF(AND($F8&gt;=$DX$16,$F8&lt;$DX$15),$DX$17,$DX$18))</f>
        <v>100</v>
      </c>
      <c r="CP8" s="353"/>
      <c r="CQ8" s="351">
        <f aca="true" t="shared" si="17" ref="CQ8:CQ22">IF($H8&gt;=$DX$15,$DX$16,IF(AND($H8&gt;=$DX$16,$H8&lt;$DX$15),$DX$17,$DX$18))</f>
        <v>100</v>
      </c>
      <c r="CR8" s="353"/>
      <c r="CS8" s="351">
        <f aca="true" t="shared" si="18" ref="CS8:CS22">IF($J8&gt;=$DX$15,$DX$16,IF(AND($J8&gt;=$DX$16,$J8&lt;$DX$15),$DX$17,$DX$18))</f>
        <v>100</v>
      </c>
      <c r="CT8" s="353"/>
      <c r="CU8" s="351">
        <f aca="true" t="shared" si="19" ref="CU8:CU22">IF($L8&gt;=$DX$15,$DX$16,IF(AND($L8&gt;=$DX$16,$L8&lt;$DX$15),$DX$17,$DX$18))</f>
        <v>100</v>
      </c>
      <c r="CV8" s="353"/>
      <c r="CW8" s="351">
        <f aca="true" t="shared" si="20" ref="CW8:CW22">IF($N8&gt;=$DX$15,$DX$16,IF(AND($N8&gt;=$DX$16,$N8&lt;$DX$15),$DX$17,$DX$18))</f>
        <v>100</v>
      </c>
      <c r="CY8" s="90" t="str">
        <f>S8</f>
        <v>Unfair dismissal</v>
      </c>
      <c r="CZ8" s="351" t="e">
        <f>IF(#REF!&gt;=$DX$15,$DX$16,IF(AND(#REF!&gt;=$DX$16,#REF!&lt;$DX$15),$DX$17,$DX$18))</f>
        <v>#REF!</v>
      </c>
      <c r="DA8" s="101" t="e">
        <f>#REF!</f>
        <v>#REF!</v>
      </c>
      <c r="DB8" s="351" t="e">
        <f>IF(#REF!&gt;=$DX$15,$DX$16,IF(AND(#REF!&gt;=$DX$16,#REF!&lt;$DX$15),$DX$17,$DX$18))</f>
        <v>#REF!</v>
      </c>
      <c r="DC8" s="101" t="e">
        <f>#REF!</f>
        <v>#REF!</v>
      </c>
      <c r="DD8" s="351">
        <f aca="true" t="shared" si="21" ref="DD8:DD22">IF($T8&gt;=$DX$15,$DX$16,IF(AND($T8&gt;=$DX$16,$T8&lt;$DX$15),$DX$17,$DX$18))</f>
        <v>100</v>
      </c>
      <c r="DE8" s="101">
        <f>U8</f>
        <v>23</v>
      </c>
      <c r="DF8" s="351">
        <f aca="true" t="shared" si="22" ref="DF8:DF22">IF($V8&gt;=$DX$15,$DX$16,IF(AND($V8&gt;=$DX$16,$V8&lt;$DX$15),$DX$17,$DX$18))</f>
        <v>100</v>
      </c>
      <c r="DG8" s="101">
        <f>W8</f>
        <v>25</v>
      </c>
      <c r="DH8" s="351" t="e">
        <f>IF(#REF!&gt;=$DX$15,$DX$16,IF(AND(#REF!&gt;=$DX$16,#REF!&lt;$DX$15),$DX$17,$DX$18))</f>
        <v>#REF!</v>
      </c>
      <c r="DI8" s="101" t="e">
        <f>#REF!</f>
        <v>#REF!</v>
      </c>
      <c r="DJ8" s="351">
        <f aca="true" t="shared" si="23" ref="DJ8:DJ22">IF($X8&gt;=$DX$15,$DX$16,IF(AND($X8&gt;=$DX$16,$X8&lt;$DX$15),$DX$17,$DX$18))</f>
        <v>100</v>
      </c>
      <c r="DK8" s="101">
        <f>Y8</f>
        <v>26</v>
      </c>
      <c r="DL8" s="351">
        <f aca="true" t="shared" si="24" ref="DL8:DL22">IF($Z8&gt;=$DX$15,$DX$16,IF(AND($Z8&gt;=$DX$16,$Z8&lt;$DX$15),$DX$17,$DX$18))</f>
        <v>100</v>
      </c>
      <c r="DM8" s="101">
        <f>AA8</f>
        <v>24</v>
      </c>
      <c r="DN8" s="351">
        <f aca="true" t="shared" si="25" ref="DN8:DN22">IF($AB8&gt;=$DX$15,$DX$16,IF(AND($AB8&gt;=$DX$16,$AB8&lt;$DX$15),$DX$17,$DX$18))</f>
        <v>100</v>
      </c>
      <c r="DO8" s="101">
        <f>AC8</f>
        <v>23</v>
      </c>
      <c r="DP8" s="351">
        <f aca="true" t="shared" si="26" ref="DP8:DP22">IF($AD8&gt;=$DX$15,$DX$16,IF(AND($AD8&gt;=$DX$16,$AD8&lt;$DX$15),$DX$17,$DX$18))</f>
        <v>100</v>
      </c>
      <c r="DQ8" s="101">
        <f aca="true" t="shared" si="27" ref="DQ8:DQ22">AE8</f>
        <v>25</v>
      </c>
      <c r="DR8" s="351">
        <f aca="true" t="shared" si="28" ref="DR8:DR22">IF($AF8&gt;=$DX$15,$DX$16,IF(AND($AF8&gt;=$DX$16,$AF8&lt;$DX$15),$DX$17,$DX$18))</f>
        <v>100</v>
      </c>
      <c r="DS8" s="101">
        <f aca="true" t="shared" si="29" ref="DS8:DS22">AG8</f>
        <v>25</v>
      </c>
      <c r="DW8" s="797"/>
      <c r="DX8" s="808" t="s">
        <v>209</v>
      </c>
      <c r="DY8" s="809"/>
      <c r="DZ8" s="809"/>
      <c r="EA8" s="809"/>
      <c r="EB8" s="809"/>
      <c r="EC8" s="810"/>
      <c r="EF8" s="446"/>
    </row>
    <row r="9" spans="1:136" ht="14.25" customHeight="1">
      <c r="A9" s="104" t="s">
        <v>43</v>
      </c>
      <c r="B9" s="545">
        <v>6700</v>
      </c>
      <c r="C9" s="684"/>
      <c r="D9" s="545">
        <v>9200</v>
      </c>
      <c r="E9" s="684"/>
      <c r="F9" s="545">
        <v>8400</v>
      </c>
      <c r="G9" s="515"/>
      <c r="H9" s="545">
        <v>10100</v>
      </c>
      <c r="I9" s="516"/>
      <c r="J9" s="545">
        <v>8700</v>
      </c>
      <c r="K9" s="516"/>
      <c r="L9" s="545">
        <v>9100</v>
      </c>
      <c r="M9" s="516"/>
      <c r="N9" s="545">
        <v>36200</v>
      </c>
      <c r="O9" s="615"/>
      <c r="P9" s="545">
        <v>8000</v>
      </c>
      <c r="Q9" s="639"/>
      <c r="R9" s="443"/>
      <c r="S9" s="104" t="s">
        <v>43</v>
      </c>
      <c r="T9" s="545">
        <v>1600</v>
      </c>
      <c r="U9" s="581">
        <v>24</v>
      </c>
      <c r="V9" s="545">
        <v>2700</v>
      </c>
      <c r="W9" s="549">
        <v>29</v>
      </c>
      <c r="X9" s="545">
        <v>2400</v>
      </c>
      <c r="Y9" s="520">
        <v>29</v>
      </c>
      <c r="Z9" s="545">
        <v>2700</v>
      </c>
      <c r="AA9" s="525">
        <v>27</v>
      </c>
      <c r="AB9" s="545">
        <v>2200</v>
      </c>
      <c r="AC9" s="521">
        <v>25</v>
      </c>
      <c r="AD9" s="545">
        <v>2300</v>
      </c>
      <c r="AE9" s="521">
        <v>25</v>
      </c>
      <c r="AF9" s="545">
        <v>9500</v>
      </c>
      <c r="AG9" s="520">
        <v>26</v>
      </c>
      <c r="AH9" s="545">
        <v>2200</v>
      </c>
      <c r="AI9" s="626">
        <v>27.56756756756757</v>
      </c>
      <c r="AJ9"/>
      <c r="AK9" s="92" t="str">
        <f aca="true" t="shared" si="30" ref="AK9:AK22">A9</f>
        <v>Unauthorised deductions (Formerly Wages Act)</v>
      </c>
      <c r="AL9" s="93"/>
      <c r="AM9" s="57" t="e">
        <f>IF(#REF!="",#REF!,IF(#REF!=0,#REF!,IF(#REF!&lt;5,#REF!,IF(#REF!=".",#REF!,IF(#REF!="..",#REF!,MROUND(#REF!,CE9))))))</f>
        <v>#REF!</v>
      </c>
      <c r="AN9" s="94"/>
      <c r="AO9" s="57" t="e">
        <f>IF(#REF!="",#REF!,IF(#REF!=0,#REF!,IF(#REF!&lt;5,#REF!,IF(#REF!=".",#REF!,IF(#REF!="..",#REF!,MROUND(#REF!,CG9))))))</f>
        <v>#REF!</v>
      </c>
      <c r="AP9" s="94"/>
      <c r="AQ9" s="57">
        <f t="shared" si="0"/>
        <v>6700</v>
      </c>
      <c r="AR9" s="94"/>
      <c r="AS9" s="57">
        <f t="shared" si="1"/>
        <v>9200</v>
      </c>
      <c r="AT9" s="94"/>
      <c r="AU9" s="355" t="e">
        <f>IF(#REF!="",#REF!,IF(#REF!=0,#REF!,IF(#REF!&lt;5,"-",IF(#REF!=".",#REF!,IF(#REF!="..",#REF!,MROUND(#REF!,CM9))))))</f>
        <v>#REF!</v>
      </c>
      <c r="AV9" s="94"/>
      <c r="AW9" s="355">
        <f t="shared" si="2"/>
        <v>8400</v>
      </c>
      <c r="AX9" s="94"/>
      <c r="AY9" s="355">
        <f t="shared" si="3"/>
        <v>10100</v>
      </c>
      <c r="AZ9" s="94"/>
      <c r="BA9" s="355">
        <f t="shared" si="4"/>
        <v>8700</v>
      </c>
      <c r="BB9" s="356"/>
      <c r="BC9" s="355">
        <f t="shared" si="5"/>
        <v>9100</v>
      </c>
      <c r="BD9" s="356"/>
      <c r="BE9" s="355">
        <f t="shared" si="6"/>
        <v>36200</v>
      </c>
      <c r="BG9" s="95" t="s">
        <v>43</v>
      </c>
      <c r="BH9" s="57" t="e">
        <f>IF(#REF!="",#REF!,IF(#REF!=0,#REF!,IF(#REF!&lt;5,"-",IF(#REF!=".",#REF!,IF(#REF!="..",#REF!,MROUND(#REF!,CZ9))))))</f>
        <v>#REF!</v>
      </c>
      <c r="BI9" s="103" t="e">
        <f>#REF!</f>
        <v>#REF!</v>
      </c>
      <c r="BJ9" s="57" t="e">
        <f>IF(#REF!="",#REF!,IF(#REF!=0,#REF!,IF(#REF!&lt;5,"-",IF(#REF!=".",#REF!,IF(#REF!="..",#REF!,MROUND(#REF!,DB9))))))</f>
        <v>#REF!</v>
      </c>
      <c r="BK9" s="103" t="e">
        <f>#REF!</f>
        <v>#REF!</v>
      </c>
      <c r="BL9" s="57">
        <f t="shared" si="7"/>
        <v>1600</v>
      </c>
      <c r="BM9" s="103">
        <f aca="true" t="shared" si="31" ref="BM9:BM22">U9</f>
        <v>24</v>
      </c>
      <c r="BN9" s="57">
        <f t="shared" si="8"/>
        <v>2700</v>
      </c>
      <c r="BO9" s="103">
        <f aca="true" t="shared" si="32" ref="BO9:BO22">W9</f>
        <v>29</v>
      </c>
      <c r="BP9" s="57" t="e">
        <f>IF(#REF!="",#REF!,IF(#REF!=0,#REF!,IF(#REF!&lt;5,"-",IF(#REF!=".",#REF!,IF(#REF!="..",#REF!,MROUND(#REF!,DH9))))))</f>
        <v>#REF!</v>
      </c>
      <c r="BQ9" s="103" t="e">
        <f>#REF!</f>
        <v>#REF!</v>
      </c>
      <c r="BR9" s="57">
        <f t="shared" si="9"/>
        <v>2400</v>
      </c>
      <c r="BS9" s="103">
        <f aca="true" t="shared" si="33" ref="BS9:BS22">Y9</f>
        <v>29</v>
      </c>
      <c r="BT9" s="57">
        <f t="shared" si="10"/>
        <v>2700</v>
      </c>
      <c r="BU9" s="103">
        <f aca="true" t="shared" si="34" ref="BU9:BU22">AA9</f>
        <v>27</v>
      </c>
      <c r="BV9" s="357">
        <f t="shared" si="11"/>
        <v>2200</v>
      </c>
      <c r="BW9" s="114">
        <f aca="true" t="shared" si="35" ref="BW9:BW22">AC9</f>
        <v>25</v>
      </c>
      <c r="BX9" s="357">
        <f t="shared" si="12"/>
        <v>2300</v>
      </c>
      <c r="BY9" s="114">
        <f aca="true" t="shared" si="36" ref="BY9:BY22">AE9</f>
        <v>25</v>
      </c>
      <c r="BZ9" s="357">
        <f t="shared" si="13"/>
        <v>9500</v>
      </c>
      <c r="CA9" s="114">
        <f aca="true" t="shared" si="37" ref="CA9:CA22">AG9</f>
        <v>26</v>
      </c>
      <c r="CC9" s="92" t="str">
        <f aca="true" t="shared" si="38" ref="CC9:CC22">AK9</f>
        <v>Unauthorised deductions (Formerly Wages Act)</v>
      </c>
      <c r="CD9" s="93"/>
      <c r="CE9" s="355" t="e">
        <f>IF(#REF!&gt;=$DX$15,$DX$16,IF(AND(#REF!&gt;=$DX$16,#REF!&lt;$DX$15),$DX$17,$DX$18))</f>
        <v>#REF!</v>
      </c>
      <c r="CF9" s="356"/>
      <c r="CG9" s="355" t="e">
        <f>IF(#REF!&gt;=$DX$15,$DX$16,IF(AND(#REF!&gt;=$DX$16,#REF!&lt;$DX$15),$DX$17,$DX$18))</f>
        <v>#REF!</v>
      </c>
      <c r="CH9" s="356"/>
      <c r="CI9" s="355">
        <f t="shared" si="14"/>
        <v>100</v>
      </c>
      <c r="CJ9" s="356"/>
      <c r="CK9" s="355">
        <f t="shared" si="15"/>
        <v>100</v>
      </c>
      <c r="CL9" s="356"/>
      <c r="CM9" s="355" t="e">
        <f>IF(#REF!&gt;=$DX$15,$DX$16,IF(AND(#REF!&gt;=$DX$16,#REF!&lt;$DX$15),$DX$17,$DX$18))</f>
        <v>#REF!</v>
      </c>
      <c r="CN9" s="356"/>
      <c r="CO9" s="355">
        <f t="shared" si="16"/>
        <v>100</v>
      </c>
      <c r="CP9" s="356"/>
      <c r="CQ9" s="355">
        <f t="shared" si="17"/>
        <v>100</v>
      </c>
      <c r="CR9" s="356"/>
      <c r="CS9" s="355">
        <f t="shared" si="18"/>
        <v>100</v>
      </c>
      <c r="CT9" s="356"/>
      <c r="CU9" s="355">
        <f t="shared" si="19"/>
        <v>100</v>
      </c>
      <c r="CV9" s="356"/>
      <c r="CW9" s="355">
        <f t="shared" si="20"/>
        <v>100</v>
      </c>
      <c r="CY9" s="95" t="str">
        <f aca="true" t="shared" si="39" ref="CY9:CY22">S9</f>
        <v>Unauthorised deductions (Formerly Wages Act)</v>
      </c>
      <c r="CZ9" s="355" t="e">
        <f>IF(#REF!&gt;=$DX$15,$DX$16,IF(AND(#REF!&gt;=$DX$16,#REF!&lt;$DX$15),$DX$17,$DX$18))</f>
        <v>#REF!</v>
      </c>
      <c r="DA9" s="103" t="e">
        <f>#REF!</f>
        <v>#REF!</v>
      </c>
      <c r="DB9" s="355" t="e">
        <f>IF(#REF!&gt;=$DX$15,$DX$16,IF(AND(#REF!&gt;=$DX$16,#REF!&lt;$DX$15),$DX$17,$DX$18))</f>
        <v>#REF!</v>
      </c>
      <c r="DC9" s="103" t="e">
        <f>#REF!</f>
        <v>#REF!</v>
      </c>
      <c r="DD9" s="355">
        <f t="shared" si="21"/>
        <v>100</v>
      </c>
      <c r="DE9" s="103">
        <f aca="true" t="shared" si="40" ref="DE9:DE22">U9</f>
        <v>24</v>
      </c>
      <c r="DF9" s="355">
        <f t="shared" si="22"/>
        <v>100</v>
      </c>
      <c r="DG9" s="103">
        <f aca="true" t="shared" si="41" ref="DG9:DG22">W9</f>
        <v>29</v>
      </c>
      <c r="DH9" s="355" t="e">
        <f>IF(#REF!&gt;=$DX$15,$DX$16,IF(AND(#REF!&gt;=$DX$16,#REF!&lt;$DX$15),$DX$17,$DX$18))</f>
        <v>#REF!</v>
      </c>
      <c r="DI9" s="103" t="e">
        <f>#REF!</f>
        <v>#REF!</v>
      </c>
      <c r="DJ9" s="355">
        <f t="shared" si="23"/>
        <v>100</v>
      </c>
      <c r="DK9" s="103">
        <f aca="true" t="shared" si="42" ref="DK9:DK22">Y9</f>
        <v>29</v>
      </c>
      <c r="DL9" s="355">
        <f t="shared" si="24"/>
        <v>100</v>
      </c>
      <c r="DM9" s="103">
        <f aca="true" t="shared" si="43" ref="DM9:DM22">AA9</f>
        <v>27</v>
      </c>
      <c r="DN9" s="355">
        <f t="shared" si="25"/>
        <v>100</v>
      </c>
      <c r="DO9" s="103">
        <f aca="true" t="shared" si="44" ref="DO9:DO22">AC9</f>
        <v>25</v>
      </c>
      <c r="DP9" s="355">
        <f t="shared" si="26"/>
        <v>100</v>
      </c>
      <c r="DQ9" s="103">
        <f t="shared" si="27"/>
        <v>25</v>
      </c>
      <c r="DR9" s="355">
        <f t="shared" si="28"/>
        <v>100</v>
      </c>
      <c r="DS9" s="103">
        <f t="shared" si="29"/>
        <v>26</v>
      </c>
      <c r="DW9" s="797"/>
      <c r="DX9" s="799" t="s">
        <v>210</v>
      </c>
      <c r="DY9" s="800"/>
      <c r="DZ9" s="800"/>
      <c r="EA9" s="800"/>
      <c r="EB9" s="800"/>
      <c r="EC9" s="801"/>
      <c r="EF9" s="446"/>
    </row>
    <row r="10" spans="1:136" ht="14.25" customHeight="1">
      <c r="A10" s="104" t="s">
        <v>31</v>
      </c>
      <c r="B10" s="545">
        <v>7300</v>
      </c>
      <c r="C10" s="684"/>
      <c r="D10" s="545">
        <v>8700</v>
      </c>
      <c r="E10" s="684"/>
      <c r="F10" s="545">
        <v>7400</v>
      </c>
      <c r="G10" s="516"/>
      <c r="H10" s="545">
        <v>8000</v>
      </c>
      <c r="I10" s="516"/>
      <c r="J10" s="545">
        <v>8200</v>
      </c>
      <c r="K10" s="516"/>
      <c r="L10" s="545">
        <v>8600</v>
      </c>
      <c r="M10" s="516"/>
      <c r="N10" s="545">
        <v>32200</v>
      </c>
      <c r="O10" s="615"/>
      <c r="P10" s="545">
        <v>7200</v>
      </c>
      <c r="Q10" s="639"/>
      <c r="R10" s="443"/>
      <c r="S10" s="104" t="s">
        <v>31</v>
      </c>
      <c r="T10" s="545">
        <v>1600</v>
      </c>
      <c r="U10" s="581">
        <v>22</v>
      </c>
      <c r="V10" s="545">
        <v>2100</v>
      </c>
      <c r="W10" s="549">
        <v>24</v>
      </c>
      <c r="X10" s="545">
        <v>1800</v>
      </c>
      <c r="Y10" s="520">
        <v>24</v>
      </c>
      <c r="Z10" s="545">
        <v>1700</v>
      </c>
      <c r="AA10" s="525">
        <v>21</v>
      </c>
      <c r="AB10" s="545">
        <v>1600</v>
      </c>
      <c r="AC10" s="521">
        <v>19</v>
      </c>
      <c r="AD10" s="545">
        <v>1600</v>
      </c>
      <c r="AE10" s="521">
        <v>18</v>
      </c>
      <c r="AF10" s="545">
        <v>6600</v>
      </c>
      <c r="AG10" s="520">
        <v>21</v>
      </c>
      <c r="AH10" s="545">
        <v>1600</v>
      </c>
      <c r="AI10" s="626">
        <v>22.731069042316257</v>
      </c>
      <c r="AJ10"/>
      <c r="AK10" s="64" t="str">
        <f t="shared" si="30"/>
        <v>Breach of contract</v>
      </c>
      <c r="AL10" s="93"/>
      <c r="AM10" s="57" t="e">
        <f>IF(#REF!="",#REF!,IF(#REF!=0,#REF!,IF(#REF!&lt;5,#REF!,IF(#REF!=".",#REF!,IF(#REF!="..",#REF!,MROUND(#REF!,CE10))))))</f>
        <v>#REF!</v>
      </c>
      <c r="AN10" s="94"/>
      <c r="AO10" s="57" t="e">
        <f>IF(#REF!="",#REF!,IF(#REF!=0,#REF!,IF(#REF!&lt;5,#REF!,IF(#REF!=".",#REF!,IF(#REF!="..",#REF!,MROUND(#REF!,CG10))))))</f>
        <v>#REF!</v>
      </c>
      <c r="AP10" s="94"/>
      <c r="AQ10" s="57">
        <f t="shared" si="0"/>
        <v>7300</v>
      </c>
      <c r="AR10" s="94"/>
      <c r="AS10" s="57">
        <f t="shared" si="1"/>
        <v>8700</v>
      </c>
      <c r="AT10" s="94"/>
      <c r="AU10" s="355" t="e">
        <f>IF(#REF!="",#REF!,IF(#REF!=0,#REF!,IF(#REF!&lt;5,"-",IF(#REF!=".",#REF!,IF(#REF!="..",#REF!,MROUND(#REF!,CM10))))))</f>
        <v>#REF!</v>
      </c>
      <c r="AV10" s="94"/>
      <c r="AW10" s="355">
        <f t="shared" si="2"/>
        <v>7400</v>
      </c>
      <c r="AX10" s="94"/>
      <c r="AY10" s="355">
        <f t="shared" si="3"/>
        <v>8000</v>
      </c>
      <c r="AZ10" s="94"/>
      <c r="BA10" s="355">
        <f t="shared" si="4"/>
        <v>8200</v>
      </c>
      <c r="BB10" s="356"/>
      <c r="BC10" s="355">
        <f t="shared" si="5"/>
        <v>8600</v>
      </c>
      <c r="BD10" s="356"/>
      <c r="BE10" s="355">
        <f t="shared" si="6"/>
        <v>32200</v>
      </c>
      <c r="BG10" s="104" t="s">
        <v>31</v>
      </c>
      <c r="BH10" s="57" t="e">
        <f>IF(#REF!="",#REF!,IF(#REF!=0,#REF!,IF(#REF!&lt;5,"-",IF(#REF!=".",#REF!,IF(#REF!="..",#REF!,MROUND(#REF!,CZ10))))))</f>
        <v>#REF!</v>
      </c>
      <c r="BI10" s="103" t="e">
        <f>#REF!</f>
        <v>#REF!</v>
      </c>
      <c r="BJ10" s="57" t="e">
        <f>IF(#REF!="",#REF!,IF(#REF!=0,#REF!,IF(#REF!&lt;5,"-",IF(#REF!=".",#REF!,IF(#REF!="..",#REF!,MROUND(#REF!,DB10))))))</f>
        <v>#REF!</v>
      </c>
      <c r="BK10" s="103" t="e">
        <f>#REF!</f>
        <v>#REF!</v>
      </c>
      <c r="BL10" s="57">
        <f t="shared" si="7"/>
        <v>1600</v>
      </c>
      <c r="BM10" s="103">
        <f t="shared" si="31"/>
        <v>22</v>
      </c>
      <c r="BN10" s="57">
        <f t="shared" si="8"/>
        <v>2100</v>
      </c>
      <c r="BO10" s="103">
        <f t="shared" si="32"/>
        <v>24</v>
      </c>
      <c r="BP10" s="57" t="e">
        <f>IF(#REF!="",#REF!,IF(#REF!=0,#REF!,IF(#REF!&lt;5,"-",IF(#REF!=".",#REF!,IF(#REF!="..",#REF!,MROUND(#REF!,DH10))))))</f>
        <v>#REF!</v>
      </c>
      <c r="BQ10" s="103" t="e">
        <f>#REF!</f>
        <v>#REF!</v>
      </c>
      <c r="BR10" s="57">
        <f t="shared" si="9"/>
        <v>1800</v>
      </c>
      <c r="BS10" s="103">
        <f t="shared" si="33"/>
        <v>24</v>
      </c>
      <c r="BT10" s="57">
        <f t="shared" si="10"/>
        <v>1700</v>
      </c>
      <c r="BU10" s="103">
        <f t="shared" si="34"/>
        <v>21</v>
      </c>
      <c r="BV10" s="357">
        <f t="shared" si="11"/>
        <v>1600</v>
      </c>
      <c r="BW10" s="114">
        <f t="shared" si="35"/>
        <v>19</v>
      </c>
      <c r="BX10" s="357">
        <f t="shared" si="12"/>
        <v>1600</v>
      </c>
      <c r="BY10" s="114">
        <f t="shared" si="36"/>
        <v>18</v>
      </c>
      <c r="BZ10" s="357">
        <f t="shared" si="13"/>
        <v>6600</v>
      </c>
      <c r="CA10" s="114">
        <f t="shared" si="37"/>
        <v>21</v>
      </c>
      <c r="CC10" s="64" t="str">
        <f t="shared" si="38"/>
        <v>Breach of contract</v>
      </c>
      <c r="CD10" s="93"/>
      <c r="CE10" s="355" t="e">
        <f>IF(#REF!&gt;=$DX$15,$DX$16,IF(AND(#REF!&gt;=$DX$16,#REF!&lt;$DX$15),$DX$17,$DX$18))</f>
        <v>#REF!</v>
      </c>
      <c r="CF10" s="356"/>
      <c r="CG10" s="355" t="e">
        <f>IF(#REF!&gt;=$DX$15,$DX$16,IF(AND(#REF!&gt;=$DX$16,#REF!&lt;$DX$15),$DX$17,$DX$18))</f>
        <v>#REF!</v>
      </c>
      <c r="CH10" s="356"/>
      <c r="CI10" s="355">
        <f t="shared" si="14"/>
        <v>100</v>
      </c>
      <c r="CJ10" s="356"/>
      <c r="CK10" s="355">
        <f t="shared" si="15"/>
        <v>100</v>
      </c>
      <c r="CL10" s="356"/>
      <c r="CM10" s="355" t="e">
        <f>IF(#REF!&gt;=$DX$15,$DX$16,IF(AND(#REF!&gt;=$DX$16,#REF!&lt;$DX$15),$DX$17,$DX$18))</f>
        <v>#REF!</v>
      </c>
      <c r="CN10" s="356"/>
      <c r="CO10" s="355">
        <f t="shared" si="16"/>
        <v>100</v>
      </c>
      <c r="CP10" s="356"/>
      <c r="CQ10" s="355">
        <f t="shared" si="17"/>
        <v>100</v>
      </c>
      <c r="CR10" s="356"/>
      <c r="CS10" s="355">
        <f t="shared" si="18"/>
        <v>100</v>
      </c>
      <c r="CT10" s="356"/>
      <c r="CU10" s="355">
        <f t="shared" si="19"/>
        <v>100</v>
      </c>
      <c r="CV10" s="356"/>
      <c r="CW10" s="355">
        <f t="shared" si="20"/>
        <v>100</v>
      </c>
      <c r="CY10" s="95" t="str">
        <f t="shared" si="39"/>
        <v>Breach of contract</v>
      </c>
      <c r="CZ10" s="355" t="e">
        <f>IF(#REF!&gt;=$DX$15,$DX$16,IF(AND(#REF!&gt;=$DX$16,#REF!&lt;$DX$15),$DX$17,$DX$18))</f>
        <v>#REF!</v>
      </c>
      <c r="DA10" s="103" t="e">
        <f>#REF!</f>
        <v>#REF!</v>
      </c>
      <c r="DB10" s="355" t="e">
        <f>IF(#REF!&gt;=$DX$15,$DX$16,IF(AND(#REF!&gt;=$DX$16,#REF!&lt;$DX$15),$DX$17,$DX$18))</f>
        <v>#REF!</v>
      </c>
      <c r="DC10" s="103" t="e">
        <f>#REF!</f>
        <v>#REF!</v>
      </c>
      <c r="DD10" s="355">
        <f t="shared" si="21"/>
        <v>100</v>
      </c>
      <c r="DE10" s="103">
        <f t="shared" si="40"/>
        <v>22</v>
      </c>
      <c r="DF10" s="355">
        <f t="shared" si="22"/>
        <v>100</v>
      </c>
      <c r="DG10" s="103">
        <f t="shared" si="41"/>
        <v>24</v>
      </c>
      <c r="DH10" s="355" t="e">
        <f>IF(#REF!&gt;=$DX$15,$DX$16,IF(AND(#REF!&gt;=$DX$16,#REF!&lt;$DX$15),$DX$17,$DX$18))</f>
        <v>#REF!</v>
      </c>
      <c r="DI10" s="103" t="e">
        <f>#REF!</f>
        <v>#REF!</v>
      </c>
      <c r="DJ10" s="355">
        <f t="shared" si="23"/>
        <v>100</v>
      </c>
      <c r="DK10" s="103">
        <f t="shared" si="42"/>
        <v>24</v>
      </c>
      <c r="DL10" s="355">
        <f t="shared" si="24"/>
        <v>100</v>
      </c>
      <c r="DM10" s="103">
        <f t="shared" si="43"/>
        <v>21</v>
      </c>
      <c r="DN10" s="355">
        <f t="shared" si="25"/>
        <v>100</v>
      </c>
      <c r="DO10" s="103">
        <f t="shared" si="44"/>
        <v>19</v>
      </c>
      <c r="DP10" s="355">
        <f t="shared" si="26"/>
        <v>100</v>
      </c>
      <c r="DQ10" s="103">
        <f t="shared" si="27"/>
        <v>18</v>
      </c>
      <c r="DR10" s="355">
        <f t="shared" si="28"/>
        <v>100</v>
      </c>
      <c r="DS10" s="103">
        <f t="shared" si="29"/>
        <v>21</v>
      </c>
      <c r="DW10" s="797"/>
      <c r="DX10" s="799" t="s">
        <v>211</v>
      </c>
      <c r="DY10" s="800"/>
      <c r="DZ10" s="800"/>
      <c r="EA10" s="800"/>
      <c r="EB10" s="800"/>
      <c r="EC10" s="801"/>
      <c r="EF10" s="446"/>
    </row>
    <row r="11" spans="1:136" ht="14.25" customHeight="1">
      <c r="A11" s="104" t="s">
        <v>32</v>
      </c>
      <c r="B11" s="545">
        <v>2600</v>
      </c>
      <c r="C11" s="684"/>
      <c r="D11" s="545">
        <v>4400</v>
      </c>
      <c r="E11" s="684"/>
      <c r="F11" s="545">
        <v>3200</v>
      </c>
      <c r="G11" s="516"/>
      <c r="H11" s="545">
        <v>3400</v>
      </c>
      <c r="I11" s="516"/>
      <c r="J11" s="545">
        <v>3200</v>
      </c>
      <c r="K11" s="516"/>
      <c r="L11" s="545">
        <v>3400</v>
      </c>
      <c r="M11" s="516"/>
      <c r="N11" s="545">
        <v>13200</v>
      </c>
      <c r="O11" s="615"/>
      <c r="P11" s="545">
        <v>3300</v>
      </c>
      <c r="Q11" s="639"/>
      <c r="R11" s="443"/>
      <c r="S11" s="104" t="s">
        <v>32</v>
      </c>
      <c r="T11" s="545">
        <v>590</v>
      </c>
      <c r="U11" s="581">
        <v>23</v>
      </c>
      <c r="V11" s="545">
        <v>1300</v>
      </c>
      <c r="W11" s="549">
        <v>30</v>
      </c>
      <c r="X11" s="545">
        <v>740</v>
      </c>
      <c r="Y11" s="520">
        <v>23</v>
      </c>
      <c r="Z11" s="545">
        <v>620</v>
      </c>
      <c r="AA11" s="525">
        <v>18</v>
      </c>
      <c r="AB11" s="545">
        <v>740</v>
      </c>
      <c r="AC11" s="521">
        <v>23</v>
      </c>
      <c r="AD11" s="545">
        <v>620</v>
      </c>
      <c r="AE11" s="521">
        <v>18</v>
      </c>
      <c r="AF11" s="545">
        <v>2700</v>
      </c>
      <c r="AG11" s="520">
        <v>21</v>
      </c>
      <c r="AH11" s="545">
        <v>760</v>
      </c>
      <c r="AI11" s="626">
        <v>23.225806451612904</v>
      </c>
      <c r="AJ11"/>
      <c r="AK11" s="64" t="str">
        <f t="shared" si="30"/>
        <v>Redundancy pay</v>
      </c>
      <c r="AL11" s="93"/>
      <c r="AM11" s="57" t="e">
        <f>IF(#REF!="",#REF!,IF(#REF!=0,#REF!,IF(#REF!&lt;5,#REF!,IF(#REF!=".",#REF!,IF(#REF!="..",#REF!,MROUND(#REF!,CE11))))))</f>
        <v>#REF!</v>
      </c>
      <c r="AN11" s="94"/>
      <c r="AO11" s="57" t="e">
        <f>IF(#REF!="",#REF!,IF(#REF!=0,#REF!,IF(#REF!&lt;5,#REF!,IF(#REF!=".",#REF!,IF(#REF!="..",#REF!,MROUND(#REF!,CG11))))))</f>
        <v>#REF!</v>
      </c>
      <c r="AP11" s="94"/>
      <c r="AQ11" s="57">
        <f t="shared" si="0"/>
        <v>2600</v>
      </c>
      <c r="AR11" s="94"/>
      <c r="AS11" s="57">
        <f t="shared" si="1"/>
        <v>4400</v>
      </c>
      <c r="AT11" s="94"/>
      <c r="AU11" s="355" t="e">
        <f>IF(#REF!="",#REF!,IF(#REF!=0,#REF!,IF(#REF!&lt;5,"-",IF(#REF!=".",#REF!,IF(#REF!="..",#REF!,MROUND(#REF!,CM11))))))</f>
        <v>#REF!</v>
      </c>
      <c r="AV11" s="94"/>
      <c r="AW11" s="355">
        <f t="shared" si="2"/>
        <v>3200</v>
      </c>
      <c r="AX11" s="94"/>
      <c r="AY11" s="355">
        <f t="shared" si="3"/>
        <v>3400</v>
      </c>
      <c r="AZ11" s="94"/>
      <c r="BA11" s="355">
        <f t="shared" si="4"/>
        <v>3200</v>
      </c>
      <c r="BB11" s="356"/>
      <c r="BC11" s="355">
        <f t="shared" si="5"/>
        <v>3400</v>
      </c>
      <c r="BD11" s="356"/>
      <c r="BE11" s="355">
        <f t="shared" si="6"/>
        <v>13200</v>
      </c>
      <c r="BG11" s="104" t="s">
        <v>32</v>
      </c>
      <c r="BH11" s="57" t="e">
        <f>IF(#REF!="",#REF!,IF(#REF!=0,#REF!,IF(#REF!&lt;5,"-",IF(#REF!=".",#REF!,IF(#REF!="..",#REF!,MROUND(#REF!,CZ11))))))</f>
        <v>#REF!</v>
      </c>
      <c r="BI11" s="103" t="e">
        <f>#REF!</f>
        <v>#REF!</v>
      </c>
      <c r="BJ11" s="57" t="e">
        <f>IF(#REF!="",#REF!,IF(#REF!=0,#REF!,IF(#REF!&lt;5,"-",IF(#REF!=".",#REF!,IF(#REF!="..",#REF!,MROUND(#REF!,DB11))))))</f>
        <v>#REF!</v>
      </c>
      <c r="BK11" s="103" t="e">
        <f>#REF!</f>
        <v>#REF!</v>
      </c>
      <c r="BL11" s="57">
        <f t="shared" si="7"/>
        <v>590</v>
      </c>
      <c r="BM11" s="103">
        <f t="shared" si="31"/>
        <v>23</v>
      </c>
      <c r="BN11" s="57">
        <f t="shared" si="8"/>
        <v>1300</v>
      </c>
      <c r="BO11" s="103">
        <f t="shared" si="32"/>
        <v>30</v>
      </c>
      <c r="BP11" s="57" t="e">
        <f>IF(#REF!="",#REF!,IF(#REF!=0,#REF!,IF(#REF!&lt;5,"-",IF(#REF!=".",#REF!,IF(#REF!="..",#REF!,MROUND(#REF!,DH11))))))</f>
        <v>#REF!</v>
      </c>
      <c r="BQ11" s="103" t="e">
        <f>#REF!</f>
        <v>#REF!</v>
      </c>
      <c r="BR11" s="57">
        <f t="shared" si="9"/>
        <v>740</v>
      </c>
      <c r="BS11" s="103">
        <f t="shared" si="33"/>
        <v>23</v>
      </c>
      <c r="BT11" s="57">
        <f t="shared" si="10"/>
        <v>620</v>
      </c>
      <c r="BU11" s="103">
        <f t="shared" si="34"/>
        <v>18</v>
      </c>
      <c r="BV11" s="357">
        <f t="shared" si="11"/>
        <v>740</v>
      </c>
      <c r="BW11" s="114">
        <f t="shared" si="35"/>
        <v>23</v>
      </c>
      <c r="BX11" s="357">
        <f t="shared" si="12"/>
        <v>620</v>
      </c>
      <c r="BY11" s="114">
        <f t="shared" si="36"/>
        <v>18</v>
      </c>
      <c r="BZ11" s="357">
        <f t="shared" si="13"/>
        <v>2700</v>
      </c>
      <c r="CA11" s="114">
        <f t="shared" si="37"/>
        <v>21</v>
      </c>
      <c r="CC11" s="64" t="str">
        <f t="shared" si="38"/>
        <v>Redundancy pay</v>
      </c>
      <c r="CD11" s="93"/>
      <c r="CE11" s="355" t="e">
        <f>IF(#REF!&gt;=$DX$15,$DX$16,IF(AND(#REF!&gt;=$DX$16,#REF!&lt;$DX$15),$DX$17,$DX$18))</f>
        <v>#REF!</v>
      </c>
      <c r="CF11" s="356"/>
      <c r="CG11" s="355" t="e">
        <f>IF(#REF!&gt;=$DX$15,$DX$16,IF(AND(#REF!&gt;=$DX$16,#REF!&lt;$DX$15),$DX$17,$DX$18))</f>
        <v>#REF!</v>
      </c>
      <c r="CH11" s="356"/>
      <c r="CI11" s="355">
        <f t="shared" si="14"/>
        <v>100</v>
      </c>
      <c r="CJ11" s="356"/>
      <c r="CK11" s="355">
        <f t="shared" si="15"/>
        <v>100</v>
      </c>
      <c r="CL11" s="356"/>
      <c r="CM11" s="355" t="e">
        <f>IF(#REF!&gt;=$DX$15,$DX$16,IF(AND(#REF!&gt;=$DX$16,#REF!&lt;$DX$15),$DX$17,$DX$18))</f>
        <v>#REF!</v>
      </c>
      <c r="CN11" s="356"/>
      <c r="CO11" s="355">
        <f t="shared" si="16"/>
        <v>100</v>
      </c>
      <c r="CP11" s="356"/>
      <c r="CQ11" s="355">
        <f t="shared" si="17"/>
        <v>100</v>
      </c>
      <c r="CR11" s="356"/>
      <c r="CS11" s="355">
        <f t="shared" si="18"/>
        <v>100</v>
      </c>
      <c r="CT11" s="356"/>
      <c r="CU11" s="355">
        <f t="shared" si="19"/>
        <v>100</v>
      </c>
      <c r="CV11" s="356"/>
      <c r="CW11" s="355">
        <f t="shared" si="20"/>
        <v>100</v>
      </c>
      <c r="CY11" s="95" t="str">
        <f t="shared" si="39"/>
        <v>Redundancy pay</v>
      </c>
      <c r="CZ11" s="355" t="e">
        <f>IF(#REF!&gt;=$DX$15,$DX$16,IF(AND(#REF!&gt;=$DX$16,#REF!&lt;$DX$15),$DX$17,$DX$18))</f>
        <v>#REF!</v>
      </c>
      <c r="DA11" s="103" t="e">
        <f>#REF!</f>
        <v>#REF!</v>
      </c>
      <c r="DB11" s="355" t="e">
        <f>IF(#REF!&gt;=$DX$15,$DX$16,IF(AND(#REF!&gt;=$DX$16,#REF!&lt;$DX$15),$DX$17,$DX$18))</f>
        <v>#REF!</v>
      </c>
      <c r="DC11" s="103" t="e">
        <f>#REF!</f>
        <v>#REF!</v>
      </c>
      <c r="DD11" s="355">
        <f t="shared" si="21"/>
        <v>10</v>
      </c>
      <c r="DE11" s="103">
        <f t="shared" si="40"/>
        <v>23</v>
      </c>
      <c r="DF11" s="355">
        <f t="shared" si="22"/>
        <v>100</v>
      </c>
      <c r="DG11" s="103">
        <f t="shared" si="41"/>
        <v>30</v>
      </c>
      <c r="DH11" s="355" t="e">
        <f>IF(#REF!&gt;=$DX$15,$DX$16,IF(AND(#REF!&gt;=$DX$16,#REF!&lt;$DX$15),$DX$17,$DX$18))</f>
        <v>#REF!</v>
      </c>
      <c r="DI11" s="103" t="e">
        <f>#REF!</f>
        <v>#REF!</v>
      </c>
      <c r="DJ11" s="355">
        <f t="shared" si="23"/>
        <v>10</v>
      </c>
      <c r="DK11" s="103">
        <f t="shared" si="42"/>
        <v>23</v>
      </c>
      <c r="DL11" s="355">
        <f t="shared" si="24"/>
        <v>10</v>
      </c>
      <c r="DM11" s="103">
        <f t="shared" si="43"/>
        <v>18</v>
      </c>
      <c r="DN11" s="355">
        <f t="shared" si="25"/>
        <v>10</v>
      </c>
      <c r="DO11" s="103">
        <f t="shared" si="44"/>
        <v>23</v>
      </c>
      <c r="DP11" s="355">
        <f t="shared" si="26"/>
        <v>10</v>
      </c>
      <c r="DQ11" s="103">
        <f t="shared" si="27"/>
        <v>18</v>
      </c>
      <c r="DR11" s="355">
        <f t="shared" si="28"/>
        <v>100</v>
      </c>
      <c r="DS11" s="103">
        <f t="shared" si="29"/>
        <v>21</v>
      </c>
      <c r="DW11" s="797"/>
      <c r="DX11" s="799" t="s">
        <v>212</v>
      </c>
      <c r="DY11" s="800"/>
      <c r="DZ11" s="800"/>
      <c r="EA11" s="800"/>
      <c r="EB11" s="800"/>
      <c r="EC11" s="801"/>
      <c r="EF11" s="446"/>
    </row>
    <row r="12" spans="1:136" ht="14.25" customHeight="1">
      <c r="A12" s="104" t="s">
        <v>33</v>
      </c>
      <c r="B12" s="545">
        <v>3600</v>
      </c>
      <c r="C12" s="684"/>
      <c r="D12" s="545">
        <v>3700</v>
      </c>
      <c r="E12" s="684"/>
      <c r="F12" s="545">
        <v>3900</v>
      </c>
      <c r="G12" s="516"/>
      <c r="H12" s="545">
        <v>4500</v>
      </c>
      <c r="I12" s="516"/>
      <c r="J12" s="545">
        <v>3300</v>
      </c>
      <c r="K12" s="516"/>
      <c r="L12" s="545">
        <v>3000</v>
      </c>
      <c r="M12" s="516"/>
      <c r="N12" s="545">
        <v>14700</v>
      </c>
      <c r="O12" s="615"/>
      <c r="P12" s="545">
        <v>2200</v>
      </c>
      <c r="Q12" s="639"/>
      <c r="R12" s="443"/>
      <c r="S12" s="104" t="s">
        <v>33</v>
      </c>
      <c r="T12" s="545">
        <v>1900</v>
      </c>
      <c r="U12" s="581">
        <v>51</v>
      </c>
      <c r="V12" s="545">
        <v>1200</v>
      </c>
      <c r="W12" s="549">
        <v>33</v>
      </c>
      <c r="X12" s="545">
        <v>1100</v>
      </c>
      <c r="Y12" s="520">
        <v>29</v>
      </c>
      <c r="Z12" s="545">
        <v>1300</v>
      </c>
      <c r="AA12" s="525">
        <v>29</v>
      </c>
      <c r="AB12" s="545">
        <v>1300</v>
      </c>
      <c r="AC12" s="521">
        <v>41</v>
      </c>
      <c r="AD12" s="545">
        <v>1100</v>
      </c>
      <c r="AE12" s="521">
        <v>38</v>
      </c>
      <c r="AF12" s="545">
        <v>4900</v>
      </c>
      <c r="AG12" s="520">
        <v>33</v>
      </c>
      <c r="AH12" s="545">
        <v>840</v>
      </c>
      <c r="AI12" s="626">
        <v>38.62482694970005</v>
      </c>
      <c r="AJ12"/>
      <c r="AK12" s="64" t="str">
        <f t="shared" si="30"/>
        <v>Sex discrimination</v>
      </c>
      <c r="AL12" s="93"/>
      <c r="AM12" s="57" t="e">
        <f>IF(#REF!="",#REF!,IF(#REF!=0,#REF!,IF(#REF!&lt;5,#REF!,IF(#REF!=".",#REF!,IF(#REF!="..",#REF!,MROUND(#REF!,CE12))))))</f>
        <v>#REF!</v>
      </c>
      <c r="AN12" s="94"/>
      <c r="AO12" s="57" t="e">
        <f>IF(#REF!="",#REF!,IF(#REF!=0,#REF!,IF(#REF!&lt;5,#REF!,IF(#REF!=".",#REF!,IF(#REF!="..",#REF!,MROUND(#REF!,CG12))))))</f>
        <v>#REF!</v>
      </c>
      <c r="AP12" s="94"/>
      <c r="AQ12" s="57">
        <f t="shared" si="0"/>
        <v>3600</v>
      </c>
      <c r="AR12" s="94"/>
      <c r="AS12" s="57">
        <f t="shared" si="1"/>
        <v>3700</v>
      </c>
      <c r="AT12" s="94"/>
      <c r="AU12" s="355" t="e">
        <f>IF(#REF!="",#REF!,IF(#REF!=0,#REF!,IF(#REF!&lt;5,"-",IF(#REF!=".",#REF!,IF(#REF!="..",#REF!,MROUND(#REF!,CM12))))))</f>
        <v>#REF!</v>
      </c>
      <c r="AV12" s="94"/>
      <c r="AW12" s="355">
        <f t="shared" si="2"/>
        <v>3900</v>
      </c>
      <c r="AX12" s="94"/>
      <c r="AY12" s="355">
        <f t="shared" si="3"/>
        <v>4500</v>
      </c>
      <c r="AZ12" s="94"/>
      <c r="BA12" s="355">
        <f t="shared" si="4"/>
        <v>3300</v>
      </c>
      <c r="BB12" s="356"/>
      <c r="BC12" s="355">
        <f t="shared" si="5"/>
        <v>3000</v>
      </c>
      <c r="BD12" s="356"/>
      <c r="BE12" s="355">
        <f t="shared" si="6"/>
        <v>14700</v>
      </c>
      <c r="BG12" s="104" t="s">
        <v>33</v>
      </c>
      <c r="BH12" s="57" t="e">
        <f>IF(#REF!="",#REF!,IF(#REF!=0,#REF!,IF(#REF!&lt;5,"-",IF(#REF!=".",#REF!,IF(#REF!="..",#REF!,MROUND(#REF!,CZ12))))))</f>
        <v>#REF!</v>
      </c>
      <c r="BI12" s="103" t="e">
        <f>#REF!</f>
        <v>#REF!</v>
      </c>
      <c r="BJ12" s="57" t="e">
        <f>IF(#REF!="",#REF!,IF(#REF!=0,#REF!,IF(#REF!&lt;5,"-",IF(#REF!=".",#REF!,IF(#REF!="..",#REF!,MROUND(#REF!,DB12))))))</f>
        <v>#REF!</v>
      </c>
      <c r="BK12" s="103" t="e">
        <f>#REF!</f>
        <v>#REF!</v>
      </c>
      <c r="BL12" s="57">
        <f t="shared" si="7"/>
        <v>1900</v>
      </c>
      <c r="BM12" s="103">
        <f t="shared" si="31"/>
        <v>51</v>
      </c>
      <c r="BN12" s="57">
        <f t="shared" si="8"/>
        <v>1200</v>
      </c>
      <c r="BO12" s="103">
        <f t="shared" si="32"/>
        <v>33</v>
      </c>
      <c r="BP12" s="57" t="e">
        <f>IF(#REF!="",#REF!,IF(#REF!=0,#REF!,IF(#REF!&lt;5,"-",IF(#REF!=".",#REF!,IF(#REF!="..",#REF!,MROUND(#REF!,DH12))))))</f>
        <v>#REF!</v>
      </c>
      <c r="BQ12" s="103" t="e">
        <f>#REF!</f>
        <v>#REF!</v>
      </c>
      <c r="BR12" s="57">
        <f t="shared" si="9"/>
        <v>1100</v>
      </c>
      <c r="BS12" s="103">
        <f t="shared" si="33"/>
        <v>29</v>
      </c>
      <c r="BT12" s="57">
        <f t="shared" si="10"/>
        <v>1300</v>
      </c>
      <c r="BU12" s="103">
        <f t="shared" si="34"/>
        <v>29</v>
      </c>
      <c r="BV12" s="357">
        <f t="shared" si="11"/>
        <v>1300</v>
      </c>
      <c r="BW12" s="114">
        <f t="shared" si="35"/>
        <v>41</v>
      </c>
      <c r="BX12" s="357">
        <f t="shared" si="12"/>
        <v>1100</v>
      </c>
      <c r="BY12" s="114">
        <f t="shared" si="36"/>
        <v>38</v>
      </c>
      <c r="BZ12" s="357">
        <f t="shared" si="13"/>
        <v>4900</v>
      </c>
      <c r="CA12" s="114">
        <f t="shared" si="37"/>
        <v>33</v>
      </c>
      <c r="CC12" s="64" t="str">
        <f t="shared" si="38"/>
        <v>Sex discrimination</v>
      </c>
      <c r="CD12" s="93"/>
      <c r="CE12" s="355" t="e">
        <f>IF(#REF!&gt;=$DX$15,$DX$16,IF(AND(#REF!&gt;=$DX$16,#REF!&lt;$DX$15),$DX$17,$DX$18))</f>
        <v>#REF!</v>
      </c>
      <c r="CF12" s="356"/>
      <c r="CG12" s="355" t="e">
        <f>IF(#REF!&gt;=$DX$15,$DX$16,IF(AND(#REF!&gt;=$DX$16,#REF!&lt;$DX$15),$DX$17,$DX$18))</f>
        <v>#REF!</v>
      </c>
      <c r="CH12" s="356"/>
      <c r="CI12" s="355">
        <f t="shared" si="14"/>
        <v>100</v>
      </c>
      <c r="CJ12" s="356"/>
      <c r="CK12" s="355">
        <f t="shared" si="15"/>
        <v>100</v>
      </c>
      <c r="CL12" s="356"/>
      <c r="CM12" s="355" t="e">
        <f>IF(#REF!&gt;=$DX$15,$DX$16,IF(AND(#REF!&gt;=$DX$16,#REF!&lt;$DX$15),$DX$17,$DX$18))</f>
        <v>#REF!</v>
      </c>
      <c r="CN12" s="356"/>
      <c r="CO12" s="355">
        <f t="shared" si="16"/>
        <v>100</v>
      </c>
      <c r="CP12" s="356"/>
      <c r="CQ12" s="355">
        <f t="shared" si="17"/>
        <v>100</v>
      </c>
      <c r="CR12" s="356"/>
      <c r="CS12" s="355">
        <f t="shared" si="18"/>
        <v>100</v>
      </c>
      <c r="CT12" s="356"/>
      <c r="CU12" s="355">
        <f t="shared" si="19"/>
        <v>100</v>
      </c>
      <c r="CV12" s="356"/>
      <c r="CW12" s="355">
        <f t="shared" si="20"/>
        <v>100</v>
      </c>
      <c r="CY12" s="95" t="str">
        <f t="shared" si="39"/>
        <v>Sex discrimination</v>
      </c>
      <c r="CZ12" s="355" t="e">
        <f>IF(#REF!&gt;=$DX$15,$DX$16,IF(AND(#REF!&gt;=$DX$16,#REF!&lt;$DX$15),$DX$17,$DX$18))</f>
        <v>#REF!</v>
      </c>
      <c r="DA12" s="103" t="e">
        <f>#REF!</f>
        <v>#REF!</v>
      </c>
      <c r="DB12" s="355" t="e">
        <f>IF(#REF!&gt;=$DX$15,$DX$16,IF(AND(#REF!&gt;=$DX$16,#REF!&lt;$DX$15),$DX$17,$DX$18))</f>
        <v>#REF!</v>
      </c>
      <c r="DC12" s="103" t="e">
        <f>#REF!</f>
        <v>#REF!</v>
      </c>
      <c r="DD12" s="355">
        <f t="shared" si="21"/>
        <v>100</v>
      </c>
      <c r="DE12" s="103">
        <f t="shared" si="40"/>
        <v>51</v>
      </c>
      <c r="DF12" s="355">
        <f t="shared" si="22"/>
        <v>100</v>
      </c>
      <c r="DG12" s="103">
        <f t="shared" si="41"/>
        <v>33</v>
      </c>
      <c r="DH12" s="355" t="e">
        <f>IF(#REF!&gt;=$DX$15,$DX$16,IF(AND(#REF!&gt;=$DX$16,#REF!&lt;$DX$15),$DX$17,$DX$18))</f>
        <v>#REF!</v>
      </c>
      <c r="DI12" s="103" t="e">
        <f>#REF!</f>
        <v>#REF!</v>
      </c>
      <c r="DJ12" s="355">
        <f t="shared" si="23"/>
        <v>100</v>
      </c>
      <c r="DK12" s="103">
        <f t="shared" si="42"/>
        <v>29</v>
      </c>
      <c r="DL12" s="355">
        <f t="shared" si="24"/>
        <v>100</v>
      </c>
      <c r="DM12" s="103">
        <f t="shared" si="43"/>
        <v>29</v>
      </c>
      <c r="DN12" s="355">
        <f t="shared" si="25"/>
        <v>100</v>
      </c>
      <c r="DO12" s="103">
        <f t="shared" si="44"/>
        <v>41</v>
      </c>
      <c r="DP12" s="355">
        <f t="shared" si="26"/>
        <v>100</v>
      </c>
      <c r="DQ12" s="103">
        <f t="shared" si="27"/>
        <v>38</v>
      </c>
      <c r="DR12" s="355">
        <f t="shared" si="28"/>
        <v>100</v>
      </c>
      <c r="DS12" s="103">
        <f t="shared" si="29"/>
        <v>33</v>
      </c>
      <c r="DW12" s="797"/>
      <c r="DX12" s="799"/>
      <c r="DY12" s="800"/>
      <c r="DZ12" s="800"/>
      <c r="EA12" s="800"/>
      <c r="EB12" s="800"/>
      <c r="EC12" s="801"/>
      <c r="EF12" s="446"/>
    </row>
    <row r="13" spans="1:136" ht="14.25" customHeight="1">
      <c r="A13" s="104" t="s">
        <v>34</v>
      </c>
      <c r="B13" s="545">
        <v>1000</v>
      </c>
      <c r="C13" s="684"/>
      <c r="D13" s="545">
        <v>1200</v>
      </c>
      <c r="E13" s="684"/>
      <c r="F13" s="545">
        <v>1200</v>
      </c>
      <c r="G13" s="516"/>
      <c r="H13" s="545">
        <v>1300</v>
      </c>
      <c r="I13" s="516"/>
      <c r="J13" s="545">
        <v>1100</v>
      </c>
      <c r="K13" s="516"/>
      <c r="L13" s="545">
        <v>1200</v>
      </c>
      <c r="M13" s="516"/>
      <c r="N13" s="545">
        <v>4700</v>
      </c>
      <c r="O13" s="615"/>
      <c r="P13" s="545">
        <v>1100</v>
      </c>
      <c r="Q13" s="639"/>
      <c r="R13" s="443"/>
      <c r="S13" s="104" t="s">
        <v>34</v>
      </c>
      <c r="T13" s="545">
        <v>300</v>
      </c>
      <c r="U13" s="581">
        <v>29</v>
      </c>
      <c r="V13" s="545">
        <v>340</v>
      </c>
      <c r="W13" s="549">
        <v>27</v>
      </c>
      <c r="X13" s="545">
        <v>360</v>
      </c>
      <c r="Y13" s="520">
        <v>30</v>
      </c>
      <c r="Z13" s="545">
        <v>400</v>
      </c>
      <c r="AA13" s="525">
        <v>32</v>
      </c>
      <c r="AB13" s="545">
        <v>320</v>
      </c>
      <c r="AC13" s="521">
        <v>28</v>
      </c>
      <c r="AD13" s="545">
        <v>330</v>
      </c>
      <c r="AE13" s="521">
        <v>28</v>
      </c>
      <c r="AF13" s="545">
        <v>1400</v>
      </c>
      <c r="AG13" s="520">
        <v>30</v>
      </c>
      <c r="AH13" s="545">
        <v>300</v>
      </c>
      <c r="AI13" s="626">
        <v>28.36946277097078</v>
      </c>
      <c r="AJ13"/>
      <c r="AK13" s="64" t="str">
        <f t="shared" si="30"/>
        <v>Race discrimination</v>
      </c>
      <c r="AL13" s="93"/>
      <c r="AM13" s="57" t="e">
        <f>IF(#REF!="",#REF!,IF(#REF!=0,#REF!,IF(#REF!&lt;5,#REF!,IF(#REF!=".",#REF!,IF(#REF!="..",#REF!,MROUND(#REF!,CE13))))))</f>
        <v>#REF!</v>
      </c>
      <c r="AN13" s="94"/>
      <c r="AO13" s="57" t="e">
        <f>IF(#REF!="",#REF!,IF(#REF!=0,#REF!,IF(#REF!&lt;5,#REF!,IF(#REF!=".",#REF!,IF(#REF!="..",#REF!,MROUND(#REF!,CG13))))))</f>
        <v>#REF!</v>
      </c>
      <c r="AP13" s="94"/>
      <c r="AQ13" s="57">
        <f t="shared" si="0"/>
        <v>1000</v>
      </c>
      <c r="AR13" s="94"/>
      <c r="AS13" s="57">
        <f t="shared" si="1"/>
        <v>1200</v>
      </c>
      <c r="AT13" s="94"/>
      <c r="AU13" s="355" t="e">
        <f>IF(#REF!="",#REF!,IF(#REF!=0,#REF!,IF(#REF!&lt;5,"-",IF(#REF!=".",#REF!,IF(#REF!="..",#REF!,MROUND(#REF!,CM13))))))</f>
        <v>#REF!</v>
      </c>
      <c r="AV13" s="94"/>
      <c r="AW13" s="355">
        <f t="shared" si="2"/>
        <v>1200</v>
      </c>
      <c r="AX13" s="94"/>
      <c r="AY13" s="355">
        <f t="shared" si="3"/>
        <v>1300</v>
      </c>
      <c r="AZ13" s="94"/>
      <c r="BA13" s="355">
        <f t="shared" si="4"/>
        <v>1100</v>
      </c>
      <c r="BB13" s="356"/>
      <c r="BC13" s="355">
        <f t="shared" si="5"/>
        <v>1200</v>
      </c>
      <c r="BD13" s="356"/>
      <c r="BE13" s="355">
        <f t="shared" si="6"/>
        <v>4700</v>
      </c>
      <c r="BG13" s="104" t="s">
        <v>34</v>
      </c>
      <c r="BH13" s="57" t="e">
        <f>IF(#REF!="",#REF!,IF(#REF!=0,#REF!,IF(#REF!&lt;5,"-",IF(#REF!=".",#REF!,IF(#REF!="..",#REF!,MROUND(#REF!,CZ13))))))</f>
        <v>#REF!</v>
      </c>
      <c r="BI13" s="103" t="e">
        <f>#REF!</f>
        <v>#REF!</v>
      </c>
      <c r="BJ13" s="57" t="e">
        <f>IF(#REF!="",#REF!,IF(#REF!=0,#REF!,IF(#REF!&lt;5,"-",IF(#REF!=".",#REF!,IF(#REF!="..",#REF!,MROUND(#REF!,DB13))))))</f>
        <v>#REF!</v>
      </c>
      <c r="BK13" s="103" t="e">
        <f>#REF!</f>
        <v>#REF!</v>
      </c>
      <c r="BL13" s="57">
        <f t="shared" si="7"/>
        <v>300</v>
      </c>
      <c r="BM13" s="103">
        <f t="shared" si="31"/>
        <v>29</v>
      </c>
      <c r="BN13" s="57">
        <f t="shared" si="8"/>
        <v>340</v>
      </c>
      <c r="BO13" s="103">
        <f t="shared" si="32"/>
        <v>27</v>
      </c>
      <c r="BP13" s="57" t="e">
        <f>IF(#REF!="",#REF!,IF(#REF!=0,#REF!,IF(#REF!&lt;5,"-",IF(#REF!=".",#REF!,IF(#REF!="..",#REF!,MROUND(#REF!,DH13))))))</f>
        <v>#REF!</v>
      </c>
      <c r="BQ13" s="103" t="e">
        <f>#REF!</f>
        <v>#REF!</v>
      </c>
      <c r="BR13" s="57">
        <f t="shared" si="9"/>
        <v>360</v>
      </c>
      <c r="BS13" s="103">
        <f t="shared" si="33"/>
        <v>30</v>
      </c>
      <c r="BT13" s="57">
        <f t="shared" si="10"/>
        <v>400</v>
      </c>
      <c r="BU13" s="103">
        <f t="shared" si="34"/>
        <v>32</v>
      </c>
      <c r="BV13" s="357">
        <f t="shared" si="11"/>
        <v>320</v>
      </c>
      <c r="BW13" s="114">
        <f t="shared" si="35"/>
        <v>28</v>
      </c>
      <c r="BX13" s="357">
        <f t="shared" si="12"/>
        <v>330</v>
      </c>
      <c r="BY13" s="114">
        <f t="shared" si="36"/>
        <v>28</v>
      </c>
      <c r="BZ13" s="357">
        <f t="shared" si="13"/>
        <v>1400</v>
      </c>
      <c r="CA13" s="114">
        <f t="shared" si="37"/>
        <v>30</v>
      </c>
      <c r="CC13" s="64" t="str">
        <f t="shared" si="38"/>
        <v>Race discrimination</v>
      </c>
      <c r="CD13" s="93"/>
      <c r="CE13" s="355" t="e">
        <f>IF(#REF!&gt;=$DX$15,$DX$16,IF(AND(#REF!&gt;=$DX$16,#REF!&lt;$DX$15),$DX$17,$DX$18))</f>
        <v>#REF!</v>
      </c>
      <c r="CF13" s="356"/>
      <c r="CG13" s="355" t="e">
        <f>IF(#REF!&gt;=$DX$15,$DX$16,IF(AND(#REF!&gt;=$DX$16,#REF!&lt;$DX$15),$DX$17,$DX$18))</f>
        <v>#REF!</v>
      </c>
      <c r="CH13" s="356"/>
      <c r="CI13" s="355">
        <f t="shared" si="14"/>
        <v>100</v>
      </c>
      <c r="CJ13" s="356"/>
      <c r="CK13" s="355">
        <f t="shared" si="15"/>
        <v>100</v>
      </c>
      <c r="CL13" s="356"/>
      <c r="CM13" s="355" t="e">
        <f>IF(#REF!&gt;=$DX$15,$DX$16,IF(AND(#REF!&gt;=$DX$16,#REF!&lt;$DX$15),$DX$17,$DX$18))</f>
        <v>#REF!</v>
      </c>
      <c r="CN13" s="356"/>
      <c r="CO13" s="355">
        <f t="shared" si="16"/>
        <v>100</v>
      </c>
      <c r="CP13" s="356"/>
      <c r="CQ13" s="355">
        <f t="shared" si="17"/>
        <v>100</v>
      </c>
      <c r="CR13" s="356"/>
      <c r="CS13" s="355">
        <f t="shared" si="18"/>
        <v>100</v>
      </c>
      <c r="CT13" s="356"/>
      <c r="CU13" s="355">
        <f t="shared" si="19"/>
        <v>100</v>
      </c>
      <c r="CV13" s="356"/>
      <c r="CW13" s="355">
        <f t="shared" si="20"/>
        <v>100</v>
      </c>
      <c r="CY13" s="95" t="str">
        <f t="shared" si="39"/>
        <v>Race discrimination</v>
      </c>
      <c r="CZ13" s="355" t="e">
        <f>IF(#REF!&gt;=$DX$15,$DX$16,IF(AND(#REF!&gt;=$DX$16,#REF!&lt;$DX$15),$DX$17,$DX$18))</f>
        <v>#REF!</v>
      </c>
      <c r="DA13" s="103" t="e">
        <f>#REF!</f>
        <v>#REF!</v>
      </c>
      <c r="DB13" s="355" t="e">
        <f>IF(#REF!&gt;=$DX$15,$DX$16,IF(AND(#REF!&gt;=$DX$16,#REF!&lt;$DX$15),$DX$17,$DX$18))</f>
        <v>#REF!</v>
      </c>
      <c r="DC13" s="103" t="e">
        <f>#REF!</f>
        <v>#REF!</v>
      </c>
      <c r="DD13" s="355">
        <f t="shared" si="21"/>
        <v>10</v>
      </c>
      <c r="DE13" s="103">
        <f t="shared" si="40"/>
        <v>29</v>
      </c>
      <c r="DF13" s="355">
        <f t="shared" si="22"/>
        <v>10</v>
      </c>
      <c r="DG13" s="103">
        <f t="shared" si="41"/>
        <v>27</v>
      </c>
      <c r="DH13" s="355" t="e">
        <f>IF(#REF!&gt;=$DX$15,$DX$16,IF(AND(#REF!&gt;=$DX$16,#REF!&lt;$DX$15),$DX$17,$DX$18))</f>
        <v>#REF!</v>
      </c>
      <c r="DI13" s="103" t="e">
        <f>#REF!</f>
        <v>#REF!</v>
      </c>
      <c r="DJ13" s="355">
        <f t="shared" si="23"/>
        <v>10</v>
      </c>
      <c r="DK13" s="103">
        <f t="shared" si="42"/>
        <v>30</v>
      </c>
      <c r="DL13" s="355">
        <f t="shared" si="24"/>
        <v>10</v>
      </c>
      <c r="DM13" s="103">
        <f t="shared" si="43"/>
        <v>32</v>
      </c>
      <c r="DN13" s="355">
        <f t="shared" si="25"/>
        <v>10</v>
      </c>
      <c r="DO13" s="103">
        <f t="shared" si="44"/>
        <v>28</v>
      </c>
      <c r="DP13" s="355">
        <f t="shared" si="26"/>
        <v>10</v>
      </c>
      <c r="DQ13" s="103">
        <f t="shared" si="27"/>
        <v>28</v>
      </c>
      <c r="DR13" s="355">
        <f t="shared" si="28"/>
        <v>100</v>
      </c>
      <c r="DS13" s="103">
        <f t="shared" si="29"/>
        <v>30</v>
      </c>
      <c r="DW13" s="798"/>
      <c r="DX13" s="802"/>
      <c r="DY13" s="803"/>
      <c r="DZ13" s="803"/>
      <c r="EA13" s="803"/>
      <c r="EB13" s="803"/>
      <c r="EC13" s="804"/>
      <c r="EF13" s="446"/>
    </row>
    <row r="14" spans="1:136" ht="14.25" customHeight="1">
      <c r="A14" s="104" t="s">
        <v>35</v>
      </c>
      <c r="B14" s="545">
        <v>1300</v>
      </c>
      <c r="C14" s="684"/>
      <c r="D14" s="545">
        <v>1700</v>
      </c>
      <c r="E14" s="684"/>
      <c r="F14" s="545">
        <v>1700</v>
      </c>
      <c r="G14" s="516"/>
      <c r="H14" s="545">
        <v>1800</v>
      </c>
      <c r="I14" s="516"/>
      <c r="J14" s="545">
        <v>1800</v>
      </c>
      <c r="K14" s="516"/>
      <c r="L14" s="545">
        <v>1900</v>
      </c>
      <c r="M14" s="516"/>
      <c r="N14" s="545">
        <v>7300</v>
      </c>
      <c r="O14" s="615"/>
      <c r="P14" s="545">
        <v>1700</v>
      </c>
      <c r="Q14" s="639"/>
      <c r="R14" s="443"/>
      <c r="S14" s="104" t="s">
        <v>35</v>
      </c>
      <c r="T14" s="545">
        <v>380</v>
      </c>
      <c r="U14" s="581">
        <v>29</v>
      </c>
      <c r="V14" s="545">
        <v>520</v>
      </c>
      <c r="W14" s="549">
        <v>31</v>
      </c>
      <c r="X14" s="545">
        <v>550</v>
      </c>
      <c r="Y14" s="520">
        <v>32</v>
      </c>
      <c r="Z14" s="545">
        <v>560</v>
      </c>
      <c r="AA14" s="525">
        <v>30</v>
      </c>
      <c r="AB14" s="545">
        <v>570</v>
      </c>
      <c r="AC14" s="521">
        <v>31</v>
      </c>
      <c r="AD14" s="545">
        <v>590</v>
      </c>
      <c r="AE14" s="521">
        <v>31</v>
      </c>
      <c r="AF14" s="545">
        <v>2300</v>
      </c>
      <c r="AG14" s="520">
        <v>31</v>
      </c>
      <c r="AH14" s="545">
        <v>510</v>
      </c>
      <c r="AI14" s="626">
        <v>30.727272727272727</v>
      </c>
      <c r="AJ14"/>
      <c r="AK14" s="64" t="str">
        <f t="shared" si="30"/>
        <v>Disability discrimination</v>
      </c>
      <c r="AL14" s="93"/>
      <c r="AM14" s="57" t="e">
        <f>IF(#REF!="",#REF!,IF(#REF!=0,#REF!,IF(#REF!&lt;5,#REF!,IF(#REF!=".",#REF!,IF(#REF!="..",#REF!,MROUND(#REF!,CE14))))))</f>
        <v>#REF!</v>
      </c>
      <c r="AN14" s="94"/>
      <c r="AO14" s="57" t="e">
        <f>IF(#REF!="",#REF!,IF(#REF!=0,#REF!,IF(#REF!&lt;5,#REF!,IF(#REF!=".",#REF!,IF(#REF!="..",#REF!,MROUND(#REF!,CG14))))))</f>
        <v>#REF!</v>
      </c>
      <c r="AP14" s="94"/>
      <c r="AQ14" s="57">
        <f t="shared" si="0"/>
        <v>1300</v>
      </c>
      <c r="AR14" s="94"/>
      <c r="AS14" s="57">
        <f t="shared" si="1"/>
        <v>1700</v>
      </c>
      <c r="AT14" s="94"/>
      <c r="AU14" s="355" t="e">
        <f>IF(#REF!="",#REF!,IF(#REF!=0,#REF!,IF(#REF!&lt;5,"-",IF(#REF!=".",#REF!,IF(#REF!="..",#REF!,MROUND(#REF!,CM14))))))</f>
        <v>#REF!</v>
      </c>
      <c r="AV14" s="94"/>
      <c r="AW14" s="355">
        <f t="shared" si="2"/>
        <v>1700</v>
      </c>
      <c r="AX14" s="94"/>
      <c r="AY14" s="355">
        <f t="shared" si="3"/>
        <v>1800</v>
      </c>
      <c r="AZ14" s="94"/>
      <c r="BA14" s="355">
        <f t="shared" si="4"/>
        <v>1800</v>
      </c>
      <c r="BB14" s="356"/>
      <c r="BC14" s="355">
        <f t="shared" si="5"/>
        <v>1900</v>
      </c>
      <c r="BD14" s="356"/>
      <c r="BE14" s="355">
        <f t="shared" si="6"/>
        <v>7300</v>
      </c>
      <c r="BG14" s="104" t="s">
        <v>35</v>
      </c>
      <c r="BH14" s="57" t="e">
        <f>IF(#REF!="",#REF!,IF(#REF!=0,#REF!,IF(#REF!&lt;5,"-",IF(#REF!=".",#REF!,IF(#REF!="..",#REF!,MROUND(#REF!,CZ14))))))</f>
        <v>#REF!</v>
      </c>
      <c r="BI14" s="103" t="e">
        <f>#REF!</f>
        <v>#REF!</v>
      </c>
      <c r="BJ14" s="57" t="e">
        <f>IF(#REF!="",#REF!,IF(#REF!=0,#REF!,IF(#REF!&lt;5,"-",IF(#REF!=".",#REF!,IF(#REF!="..",#REF!,MROUND(#REF!,DB14))))))</f>
        <v>#REF!</v>
      </c>
      <c r="BK14" s="103" t="e">
        <f>#REF!</f>
        <v>#REF!</v>
      </c>
      <c r="BL14" s="57">
        <f t="shared" si="7"/>
        <v>380</v>
      </c>
      <c r="BM14" s="103">
        <f t="shared" si="31"/>
        <v>29</v>
      </c>
      <c r="BN14" s="57">
        <f t="shared" si="8"/>
        <v>520</v>
      </c>
      <c r="BO14" s="103">
        <f t="shared" si="32"/>
        <v>31</v>
      </c>
      <c r="BP14" s="57" t="e">
        <f>IF(#REF!="",#REF!,IF(#REF!=0,#REF!,IF(#REF!&lt;5,"-",IF(#REF!=".",#REF!,IF(#REF!="..",#REF!,MROUND(#REF!,DH14))))))</f>
        <v>#REF!</v>
      </c>
      <c r="BQ14" s="103" t="e">
        <f>#REF!</f>
        <v>#REF!</v>
      </c>
      <c r="BR14" s="57">
        <f t="shared" si="9"/>
        <v>550</v>
      </c>
      <c r="BS14" s="103">
        <f t="shared" si="33"/>
        <v>32</v>
      </c>
      <c r="BT14" s="57">
        <f t="shared" si="10"/>
        <v>560</v>
      </c>
      <c r="BU14" s="103">
        <f t="shared" si="34"/>
        <v>30</v>
      </c>
      <c r="BV14" s="357">
        <f t="shared" si="11"/>
        <v>570</v>
      </c>
      <c r="BW14" s="114">
        <f t="shared" si="35"/>
        <v>31</v>
      </c>
      <c r="BX14" s="357">
        <f t="shared" si="12"/>
        <v>590</v>
      </c>
      <c r="BY14" s="114">
        <f t="shared" si="36"/>
        <v>31</v>
      </c>
      <c r="BZ14" s="357">
        <f t="shared" si="13"/>
        <v>2300</v>
      </c>
      <c r="CA14" s="114">
        <f t="shared" si="37"/>
        <v>31</v>
      </c>
      <c r="CC14" s="64" t="str">
        <f t="shared" si="38"/>
        <v>Disability discrimination</v>
      </c>
      <c r="CD14" s="93"/>
      <c r="CE14" s="355" t="e">
        <f>IF(#REF!&gt;=$DX$15,$DX$16,IF(AND(#REF!&gt;=$DX$16,#REF!&lt;$DX$15),$DX$17,$DX$18))</f>
        <v>#REF!</v>
      </c>
      <c r="CF14" s="356"/>
      <c r="CG14" s="355" t="e">
        <f>IF(#REF!&gt;=$DX$15,$DX$16,IF(AND(#REF!&gt;=$DX$16,#REF!&lt;$DX$15),$DX$17,$DX$18))</f>
        <v>#REF!</v>
      </c>
      <c r="CH14" s="356"/>
      <c r="CI14" s="355">
        <f t="shared" si="14"/>
        <v>100</v>
      </c>
      <c r="CJ14" s="356"/>
      <c r="CK14" s="355">
        <f t="shared" si="15"/>
        <v>100</v>
      </c>
      <c r="CL14" s="356"/>
      <c r="CM14" s="355" t="e">
        <f>IF(#REF!&gt;=$DX$15,$DX$16,IF(AND(#REF!&gt;=$DX$16,#REF!&lt;$DX$15),$DX$17,$DX$18))</f>
        <v>#REF!</v>
      </c>
      <c r="CN14" s="356"/>
      <c r="CO14" s="355">
        <f t="shared" si="16"/>
        <v>100</v>
      </c>
      <c r="CP14" s="356"/>
      <c r="CQ14" s="355">
        <f t="shared" si="17"/>
        <v>100</v>
      </c>
      <c r="CR14" s="356"/>
      <c r="CS14" s="355">
        <f t="shared" si="18"/>
        <v>100</v>
      </c>
      <c r="CT14" s="356"/>
      <c r="CU14" s="355">
        <f t="shared" si="19"/>
        <v>100</v>
      </c>
      <c r="CV14" s="356"/>
      <c r="CW14" s="355">
        <f t="shared" si="20"/>
        <v>100</v>
      </c>
      <c r="CY14" s="95" t="str">
        <f t="shared" si="39"/>
        <v>Disability discrimination</v>
      </c>
      <c r="CZ14" s="355" t="e">
        <f>IF(#REF!&gt;=$DX$15,$DX$16,IF(AND(#REF!&gt;=$DX$16,#REF!&lt;$DX$15),$DX$17,$DX$18))</f>
        <v>#REF!</v>
      </c>
      <c r="DA14" s="103" t="e">
        <f>#REF!</f>
        <v>#REF!</v>
      </c>
      <c r="DB14" s="355" t="e">
        <f>IF(#REF!&gt;=$DX$15,$DX$16,IF(AND(#REF!&gt;=$DX$16,#REF!&lt;$DX$15),$DX$17,$DX$18))</f>
        <v>#REF!</v>
      </c>
      <c r="DC14" s="103" t="e">
        <f>#REF!</f>
        <v>#REF!</v>
      </c>
      <c r="DD14" s="355">
        <f t="shared" si="21"/>
        <v>10</v>
      </c>
      <c r="DE14" s="103">
        <f t="shared" si="40"/>
        <v>29</v>
      </c>
      <c r="DF14" s="355">
        <f t="shared" si="22"/>
        <v>10</v>
      </c>
      <c r="DG14" s="103">
        <f t="shared" si="41"/>
        <v>31</v>
      </c>
      <c r="DH14" s="355" t="e">
        <f>IF(#REF!&gt;=$DX$15,$DX$16,IF(AND(#REF!&gt;=$DX$16,#REF!&lt;$DX$15),$DX$17,$DX$18))</f>
        <v>#REF!</v>
      </c>
      <c r="DI14" s="103" t="e">
        <f>#REF!</f>
        <v>#REF!</v>
      </c>
      <c r="DJ14" s="355">
        <f t="shared" si="23"/>
        <v>10</v>
      </c>
      <c r="DK14" s="103">
        <f t="shared" si="42"/>
        <v>32</v>
      </c>
      <c r="DL14" s="355">
        <f t="shared" si="24"/>
        <v>10</v>
      </c>
      <c r="DM14" s="103">
        <f t="shared" si="43"/>
        <v>30</v>
      </c>
      <c r="DN14" s="355">
        <f t="shared" si="25"/>
        <v>10</v>
      </c>
      <c r="DO14" s="103">
        <f t="shared" si="44"/>
        <v>31</v>
      </c>
      <c r="DP14" s="355">
        <f t="shared" si="26"/>
        <v>10</v>
      </c>
      <c r="DQ14" s="103">
        <f t="shared" si="27"/>
        <v>31</v>
      </c>
      <c r="DR14" s="355">
        <f t="shared" si="28"/>
        <v>100</v>
      </c>
      <c r="DS14" s="103">
        <f t="shared" si="29"/>
        <v>31</v>
      </c>
      <c r="DW14"/>
      <c r="DX14"/>
      <c r="DY14"/>
      <c r="DZ14"/>
      <c r="EA14"/>
      <c r="EB14"/>
      <c r="EC14"/>
      <c r="EF14" s="446"/>
    </row>
    <row r="15" spans="1:136" ht="14.25" customHeight="1">
      <c r="A15" s="104" t="s">
        <v>36</v>
      </c>
      <c r="B15" s="545">
        <v>180</v>
      </c>
      <c r="C15" s="684"/>
      <c r="D15" s="545">
        <v>220</v>
      </c>
      <c r="E15" s="684"/>
      <c r="F15" s="545">
        <v>220</v>
      </c>
      <c r="G15" s="516"/>
      <c r="H15" s="545">
        <v>250</v>
      </c>
      <c r="I15" s="516"/>
      <c r="J15" s="545">
        <v>170</v>
      </c>
      <c r="K15" s="516"/>
      <c r="L15" s="545">
        <v>220</v>
      </c>
      <c r="M15" s="516"/>
      <c r="N15" s="545">
        <v>850</v>
      </c>
      <c r="O15" s="615"/>
      <c r="P15" s="545">
        <v>210</v>
      </c>
      <c r="Q15" s="639"/>
      <c r="R15" s="443"/>
      <c r="S15" s="104" t="s">
        <v>36</v>
      </c>
      <c r="T15" s="545">
        <v>46</v>
      </c>
      <c r="U15" s="581">
        <v>26</v>
      </c>
      <c r="V15" s="545">
        <v>68</v>
      </c>
      <c r="W15" s="549">
        <v>31</v>
      </c>
      <c r="X15" s="545">
        <v>67</v>
      </c>
      <c r="Y15" s="520">
        <v>31</v>
      </c>
      <c r="Z15" s="545">
        <v>73</v>
      </c>
      <c r="AA15" s="525">
        <v>29</v>
      </c>
      <c r="AB15" s="545">
        <v>52</v>
      </c>
      <c r="AC15" s="521">
        <v>31</v>
      </c>
      <c r="AD15" s="545">
        <v>70</v>
      </c>
      <c r="AE15" s="521">
        <v>32</v>
      </c>
      <c r="AF15" s="545">
        <v>260</v>
      </c>
      <c r="AG15" s="520">
        <v>31</v>
      </c>
      <c r="AH15" s="545">
        <v>80</v>
      </c>
      <c r="AI15" s="626">
        <v>37.38317757009346</v>
      </c>
      <c r="AJ15"/>
      <c r="AK15" s="64" t="str">
        <f t="shared" si="30"/>
        <v>Religious belief discrimination</v>
      </c>
      <c r="AL15" s="93"/>
      <c r="AM15" s="57" t="e">
        <f>IF(#REF!="",#REF!,IF(#REF!=0,#REF!,IF(#REF!&lt;5,#REF!,IF(#REF!=".",#REF!,IF(#REF!="..",#REF!,MROUND(#REF!,CE15))))))</f>
        <v>#REF!</v>
      </c>
      <c r="AN15" s="94"/>
      <c r="AO15" s="57" t="e">
        <f>IF(#REF!="",#REF!,IF(#REF!=0,#REF!,IF(#REF!&lt;5,#REF!,IF(#REF!=".",#REF!,IF(#REF!="..",#REF!,MROUND(#REF!,CG15))))))</f>
        <v>#REF!</v>
      </c>
      <c r="AP15" s="94"/>
      <c r="AQ15" s="57">
        <f t="shared" si="0"/>
        <v>180</v>
      </c>
      <c r="AR15" s="94"/>
      <c r="AS15" s="57">
        <f t="shared" si="1"/>
        <v>220</v>
      </c>
      <c r="AT15" s="94"/>
      <c r="AU15" s="355" t="e">
        <f>IF(#REF!="",#REF!,IF(#REF!=0,#REF!,IF(#REF!&lt;5,"-",IF(#REF!=".",#REF!,IF(#REF!="..",#REF!,MROUND(#REF!,CM15))))))</f>
        <v>#REF!</v>
      </c>
      <c r="AV15" s="94"/>
      <c r="AW15" s="355">
        <f t="shared" si="2"/>
        <v>220</v>
      </c>
      <c r="AX15" s="94"/>
      <c r="AY15" s="355">
        <f t="shared" si="3"/>
        <v>250</v>
      </c>
      <c r="AZ15" s="94"/>
      <c r="BA15" s="355">
        <f t="shared" si="4"/>
        <v>170</v>
      </c>
      <c r="BB15" s="356"/>
      <c r="BC15" s="355">
        <f t="shared" si="5"/>
        <v>220</v>
      </c>
      <c r="BD15" s="356"/>
      <c r="BE15" s="355">
        <f t="shared" si="6"/>
        <v>850</v>
      </c>
      <c r="BG15" s="104" t="s">
        <v>36</v>
      </c>
      <c r="BH15" s="57" t="e">
        <f>IF(#REF!="",#REF!,IF(#REF!=0,#REF!,IF(#REF!&lt;5,"-",IF(#REF!=".",#REF!,IF(#REF!="..",#REF!,MROUND(#REF!,CZ15))))))</f>
        <v>#REF!</v>
      </c>
      <c r="BI15" s="103" t="e">
        <f>#REF!</f>
        <v>#REF!</v>
      </c>
      <c r="BJ15" s="57" t="e">
        <f>IF(#REF!="",#REF!,IF(#REF!=0,#REF!,IF(#REF!&lt;5,"-",IF(#REF!=".",#REF!,IF(#REF!="..",#REF!,MROUND(#REF!,DB15))))))</f>
        <v>#REF!</v>
      </c>
      <c r="BK15" s="103" t="e">
        <f>#REF!</f>
        <v>#REF!</v>
      </c>
      <c r="BL15" s="57">
        <f t="shared" si="7"/>
        <v>46</v>
      </c>
      <c r="BM15" s="103">
        <f t="shared" si="31"/>
        <v>26</v>
      </c>
      <c r="BN15" s="57">
        <f t="shared" si="8"/>
        <v>68</v>
      </c>
      <c r="BO15" s="103">
        <f t="shared" si="32"/>
        <v>31</v>
      </c>
      <c r="BP15" s="57" t="e">
        <f>IF(#REF!="",#REF!,IF(#REF!=0,#REF!,IF(#REF!&lt;5,"-",IF(#REF!=".",#REF!,IF(#REF!="..",#REF!,MROUND(#REF!,DH15))))))</f>
        <v>#REF!</v>
      </c>
      <c r="BQ15" s="103" t="e">
        <f>#REF!</f>
        <v>#REF!</v>
      </c>
      <c r="BR15" s="57">
        <f t="shared" si="9"/>
        <v>67</v>
      </c>
      <c r="BS15" s="103">
        <f t="shared" si="33"/>
        <v>31</v>
      </c>
      <c r="BT15" s="57">
        <f t="shared" si="10"/>
        <v>73</v>
      </c>
      <c r="BU15" s="103">
        <f t="shared" si="34"/>
        <v>29</v>
      </c>
      <c r="BV15" s="357">
        <f t="shared" si="11"/>
        <v>52</v>
      </c>
      <c r="BW15" s="114">
        <f t="shared" si="35"/>
        <v>31</v>
      </c>
      <c r="BX15" s="357">
        <f t="shared" si="12"/>
        <v>70</v>
      </c>
      <c r="BY15" s="114">
        <f t="shared" si="36"/>
        <v>32</v>
      </c>
      <c r="BZ15" s="357">
        <f t="shared" si="13"/>
        <v>260</v>
      </c>
      <c r="CA15" s="114">
        <f t="shared" si="37"/>
        <v>31</v>
      </c>
      <c r="CC15" s="64" t="str">
        <f t="shared" si="38"/>
        <v>Religious belief discrimination</v>
      </c>
      <c r="CD15" s="93"/>
      <c r="CE15" s="355" t="e">
        <f>IF(#REF!&gt;=$DX$15,$DX$16,IF(AND(#REF!&gt;=$DX$16,#REF!&lt;$DX$15),$DX$17,$DX$18))</f>
        <v>#REF!</v>
      </c>
      <c r="CF15" s="356"/>
      <c r="CG15" s="355" t="e">
        <f>IF(#REF!&gt;=$DX$15,$DX$16,IF(AND(#REF!&gt;=$DX$16,#REF!&lt;$DX$15),$DX$17,$DX$18))</f>
        <v>#REF!</v>
      </c>
      <c r="CH15" s="356"/>
      <c r="CI15" s="355">
        <f t="shared" si="14"/>
        <v>10</v>
      </c>
      <c r="CJ15" s="356"/>
      <c r="CK15" s="355">
        <f t="shared" si="15"/>
        <v>10</v>
      </c>
      <c r="CL15" s="356"/>
      <c r="CM15" s="355" t="e">
        <f>IF(#REF!&gt;=$DX$15,$DX$16,IF(AND(#REF!&gt;=$DX$16,#REF!&lt;$DX$15),$DX$17,$DX$18))</f>
        <v>#REF!</v>
      </c>
      <c r="CN15" s="356"/>
      <c r="CO15" s="355">
        <f t="shared" si="16"/>
        <v>10</v>
      </c>
      <c r="CP15" s="356"/>
      <c r="CQ15" s="355">
        <f t="shared" si="17"/>
        <v>10</v>
      </c>
      <c r="CR15" s="356"/>
      <c r="CS15" s="355">
        <f t="shared" si="18"/>
        <v>10</v>
      </c>
      <c r="CT15" s="356"/>
      <c r="CU15" s="355">
        <f t="shared" si="19"/>
        <v>10</v>
      </c>
      <c r="CV15" s="356"/>
      <c r="CW15" s="355">
        <f t="shared" si="20"/>
        <v>10</v>
      </c>
      <c r="CY15" s="95" t="str">
        <f t="shared" si="39"/>
        <v>Religious belief discrimination</v>
      </c>
      <c r="CZ15" s="355" t="e">
        <f>IF(#REF!&gt;=$DX$15,$DX$16,IF(AND(#REF!&gt;=$DX$16,#REF!&lt;$DX$15),$DX$17,$DX$18))</f>
        <v>#REF!</v>
      </c>
      <c r="DA15" s="103" t="e">
        <f>#REF!</f>
        <v>#REF!</v>
      </c>
      <c r="DB15" s="355" t="e">
        <f>IF(#REF!&gt;=$DX$15,$DX$16,IF(AND(#REF!&gt;=$DX$16,#REF!&lt;$DX$15),$DX$17,$DX$18))</f>
        <v>#REF!</v>
      </c>
      <c r="DC15" s="103" t="e">
        <f>#REF!</f>
        <v>#REF!</v>
      </c>
      <c r="DD15" s="355">
        <f t="shared" si="21"/>
        <v>1</v>
      </c>
      <c r="DE15" s="103">
        <f t="shared" si="40"/>
        <v>26</v>
      </c>
      <c r="DF15" s="355">
        <f t="shared" si="22"/>
        <v>1</v>
      </c>
      <c r="DG15" s="103">
        <f t="shared" si="41"/>
        <v>31</v>
      </c>
      <c r="DH15" s="355" t="e">
        <f>IF(#REF!&gt;=$DX$15,$DX$16,IF(AND(#REF!&gt;=$DX$16,#REF!&lt;$DX$15),$DX$17,$DX$18))</f>
        <v>#REF!</v>
      </c>
      <c r="DI15" s="103" t="e">
        <f>#REF!</f>
        <v>#REF!</v>
      </c>
      <c r="DJ15" s="355">
        <f t="shared" si="23"/>
        <v>1</v>
      </c>
      <c r="DK15" s="103">
        <f t="shared" si="42"/>
        <v>31</v>
      </c>
      <c r="DL15" s="355">
        <f t="shared" si="24"/>
        <v>1</v>
      </c>
      <c r="DM15" s="103">
        <f t="shared" si="43"/>
        <v>29</v>
      </c>
      <c r="DN15" s="355">
        <f t="shared" si="25"/>
        <v>1</v>
      </c>
      <c r="DO15" s="103">
        <f t="shared" si="44"/>
        <v>31</v>
      </c>
      <c r="DP15" s="355">
        <f t="shared" si="26"/>
        <v>1</v>
      </c>
      <c r="DQ15" s="103">
        <f t="shared" si="27"/>
        <v>32</v>
      </c>
      <c r="DR15" s="355">
        <f t="shared" si="28"/>
        <v>10</v>
      </c>
      <c r="DS15" s="103">
        <f t="shared" si="29"/>
        <v>31</v>
      </c>
      <c r="DW15" s="796" t="s">
        <v>213</v>
      </c>
      <c r="DX15" s="274">
        <v>1000</v>
      </c>
      <c r="DY15"/>
      <c r="DZ15"/>
      <c r="EA15"/>
      <c r="EB15"/>
      <c r="EC15"/>
      <c r="EF15" s="446"/>
    </row>
    <row r="16" spans="1:136" ht="14.25" customHeight="1">
      <c r="A16" s="104" t="s">
        <v>37</v>
      </c>
      <c r="B16" s="545">
        <v>110</v>
      </c>
      <c r="C16" s="684"/>
      <c r="D16" s="545">
        <v>150</v>
      </c>
      <c r="E16" s="684"/>
      <c r="F16" s="545">
        <v>150</v>
      </c>
      <c r="G16" s="516"/>
      <c r="H16" s="545">
        <v>150</v>
      </c>
      <c r="I16" s="516"/>
      <c r="J16" s="545">
        <v>140</v>
      </c>
      <c r="K16" s="516"/>
      <c r="L16" s="545">
        <v>150</v>
      </c>
      <c r="M16" s="516"/>
      <c r="N16" s="545">
        <v>590</v>
      </c>
      <c r="O16" s="615"/>
      <c r="P16" s="545">
        <v>130</v>
      </c>
      <c r="Q16" s="639"/>
      <c r="R16" s="443"/>
      <c r="S16" s="104" t="s">
        <v>37</v>
      </c>
      <c r="T16" s="545">
        <v>26</v>
      </c>
      <c r="U16" s="581">
        <v>23</v>
      </c>
      <c r="V16" s="545">
        <v>46</v>
      </c>
      <c r="W16" s="549">
        <v>30</v>
      </c>
      <c r="X16" s="545">
        <v>40</v>
      </c>
      <c r="Y16" s="520">
        <v>27</v>
      </c>
      <c r="Z16" s="545">
        <v>43</v>
      </c>
      <c r="AA16" s="525">
        <v>29</v>
      </c>
      <c r="AB16" s="545">
        <v>42</v>
      </c>
      <c r="AC16" s="521">
        <v>30</v>
      </c>
      <c r="AD16" s="545">
        <v>47</v>
      </c>
      <c r="AE16" s="521">
        <v>32</v>
      </c>
      <c r="AF16" s="545">
        <v>170</v>
      </c>
      <c r="AG16" s="520">
        <v>29</v>
      </c>
      <c r="AH16" s="545">
        <v>38</v>
      </c>
      <c r="AI16" s="626">
        <v>29.92125984251969</v>
      </c>
      <c r="AJ16"/>
      <c r="AK16" s="64" t="str">
        <f t="shared" si="30"/>
        <v>Sexual orientation discrimination</v>
      </c>
      <c r="AL16" s="93"/>
      <c r="AM16" s="57" t="e">
        <f>IF(#REF!="",#REF!,IF(#REF!=0,#REF!,IF(#REF!&lt;5,#REF!,IF(#REF!=".",#REF!,IF(#REF!="..",#REF!,MROUND(#REF!,CE16))))))</f>
        <v>#REF!</v>
      </c>
      <c r="AN16" s="94"/>
      <c r="AO16" s="57" t="e">
        <f>IF(#REF!="",#REF!,IF(#REF!=0,#REF!,IF(#REF!&lt;5,#REF!,IF(#REF!=".",#REF!,IF(#REF!="..",#REF!,MROUND(#REF!,CG16))))))</f>
        <v>#REF!</v>
      </c>
      <c r="AP16" s="94"/>
      <c r="AQ16" s="57">
        <f t="shared" si="0"/>
        <v>110</v>
      </c>
      <c r="AR16" s="94"/>
      <c r="AS16" s="57">
        <f t="shared" si="1"/>
        <v>150</v>
      </c>
      <c r="AT16" s="94"/>
      <c r="AU16" s="355" t="e">
        <f>IF(#REF!="",#REF!,IF(#REF!=0,#REF!,IF(#REF!&lt;5,"-",IF(#REF!=".",#REF!,IF(#REF!="..",#REF!,MROUND(#REF!,CM16))))))</f>
        <v>#REF!</v>
      </c>
      <c r="AV16" s="94"/>
      <c r="AW16" s="355">
        <f t="shared" si="2"/>
        <v>150</v>
      </c>
      <c r="AX16" s="94"/>
      <c r="AY16" s="355">
        <f t="shared" si="3"/>
        <v>150</v>
      </c>
      <c r="AZ16" s="94"/>
      <c r="BA16" s="355">
        <f t="shared" si="4"/>
        <v>140</v>
      </c>
      <c r="BB16" s="356"/>
      <c r="BC16" s="355">
        <f t="shared" si="5"/>
        <v>150</v>
      </c>
      <c r="BD16" s="356"/>
      <c r="BE16" s="355">
        <f t="shared" si="6"/>
        <v>590</v>
      </c>
      <c r="BG16" s="104" t="s">
        <v>37</v>
      </c>
      <c r="BH16" s="57" t="e">
        <f>IF(#REF!="",#REF!,IF(#REF!=0,#REF!,IF(#REF!&lt;5,"-",IF(#REF!=".",#REF!,IF(#REF!="..",#REF!,MROUND(#REF!,CZ16))))))</f>
        <v>#REF!</v>
      </c>
      <c r="BI16" s="103" t="e">
        <f>#REF!</f>
        <v>#REF!</v>
      </c>
      <c r="BJ16" s="57" t="e">
        <f>IF(#REF!="",#REF!,IF(#REF!=0,#REF!,IF(#REF!&lt;5,"-",IF(#REF!=".",#REF!,IF(#REF!="..",#REF!,MROUND(#REF!,DB16))))))</f>
        <v>#REF!</v>
      </c>
      <c r="BK16" s="103" t="e">
        <f>#REF!</f>
        <v>#REF!</v>
      </c>
      <c r="BL16" s="57">
        <f t="shared" si="7"/>
        <v>26</v>
      </c>
      <c r="BM16" s="103">
        <f t="shared" si="31"/>
        <v>23</v>
      </c>
      <c r="BN16" s="57">
        <f t="shared" si="8"/>
        <v>46</v>
      </c>
      <c r="BO16" s="103">
        <f t="shared" si="32"/>
        <v>30</v>
      </c>
      <c r="BP16" s="57" t="e">
        <f>IF(#REF!="",#REF!,IF(#REF!=0,#REF!,IF(#REF!&lt;5,"-",IF(#REF!=".",#REF!,IF(#REF!="..",#REF!,MROUND(#REF!,DH16))))))</f>
        <v>#REF!</v>
      </c>
      <c r="BQ16" s="103" t="e">
        <f>#REF!</f>
        <v>#REF!</v>
      </c>
      <c r="BR16" s="57">
        <f t="shared" si="9"/>
        <v>40</v>
      </c>
      <c r="BS16" s="103">
        <f t="shared" si="33"/>
        <v>27</v>
      </c>
      <c r="BT16" s="57">
        <f t="shared" si="10"/>
        <v>43</v>
      </c>
      <c r="BU16" s="103">
        <f t="shared" si="34"/>
        <v>29</v>
      </c>
      <c r="BV16" s="357">
        <f t="shared" si="11"/>
        <v>42</v>
      </c>
      <c r="BW16" s="114">
        <f t="shared" si="35"/>
        <v>30</v>
      </c>
      <c r="BX16" s="357">
        <f t="shared" si="12"/>
        <v>47</v>
      </c>
      <c r="BY16" s="114">
        <f t="shared" si="36"/>
        <v>32</v>
      </c>
      <c r="BZ16" s="357">
        <f t="shared" si="13"/>
        <v>170</v>
      </c>
      <c r="CA16" s="114">
        <f t="shared" si="37"/>
        <v>29</v>
      </c>
      <c r="CC16" s="64" t="str">
        <f t="shared" si="38"/>
        <v>Sexual orientation discrimination</v>
      </c>
      <c r="CD16" s="93"/>
      <c r="CE16" s="355" t="e">
        <f>IF(#REF!&gt;=$DX$15,$DX$16,IF(AND(#REF!&gt;=$DX$16,#REF!&lt;$DX$15),$DX$17,$DX$18))</f>
        <v>#REF!</v>
      </c>
      <c r="CF16" s="356"/>
      <c r="CG16" s="355" t="e">
        <f>IF(#REF!&gt;=$DX$15,$DX$16,IF(AND(#REF!&gt;=$DX$16,#REF!&lt;$DX$15),$DX$17,$DX$18))</f>
        <v>#REF!</v>
      </c>
      <c r="CH16" s="356"/>
      <c r="CI16" s="355">
        <f t="shared" si="14"/>
        <v>10</v>
      </c>
      <c r="CJ16" s="356"/>
      <c r="CK16" s="355">
        <f t="shared" si="15"/>
        <v>10</v>
      </c>
      <c r="CL16" s="356"/>
      <c r="CM16" s="355" t="e">
        <f>IF(#REF!&gt;=$DX$15,$DX$16,IF(AND(#REF!&gt;=$DX$16,#REF!&lt;$DX$15),$DX$17,$DX$18))</f>
        <v>#REF!</v>
      </c>
      <c r="CN16" s="356"/>
      <c r="CO16" s="355">
        <f t="shared" si="16"/>
        <v>10</v>
      </c>
      <c r="CP16" s="356"/>
      <c r="CQ16" s="355">
        <f t="shared" si="17"/>
        <v>10</v>
      </c>
      <c r="CR16" s="356"/>
      <c r="CS16" s="355">
        <f t="shared" si="18"/>
        <v>10</v>
      </c>
      <c r="CT16" s="356"/>
      <c r="CU16" s="355">
        <f t="shared" si="19"/>
        <v>10</v>
      </c>
      <c r="CV16" s="356"/>
      <c r="CW16" s="355">
        <f t="shared" si="20"/>
        <v>10</v>
      </c>
      <c r="CY16" s="95" t="str">
        <f t="shared" si="39"/>
        <v>Sexual orientation discrimination</v>
      </c>
      <c r="CZ16" s="355" t="e">
        <f>IF(#REF!&gt;=$DX$15,$DX$16,IF(AND(#REF!&gt;=$DX$16,#REF!&lt;$DX$15),$DX$17,$DX$18))</f>
        <v>#REF!</v>
      </c>
      <c r="DA16" s="103" t="e">
        <f>#REF!</f>
        <v>#REF!</v>
      </c>
      <c r="DB16" s="355" t="e">
        <f>IF(#REF!&gt;=$DX$15,$DX$16,IF(AND(#REF!&gt;=$DX$16,#REF!&lt;$DX$15),$DX$17,$DX$18))</f>
        <v>#REF!</v>
      </c>
      <c r="DC16" s="103" t="e">
        <f>#REF!</f>
        <v>#REF!</v>
      </c>
      <c r="DD16" s="355">
        <f t="shared" si="21"/>
        <v>1</v>
      </c>
      <c r="DE16" s="103">
        <f t="shared" si="40"/>
        <v>23</v>
      </c>
      <c r="DF16" s="355">
        <f t="shared" si="22"/>
        <v>1</v>
      </c>
      <c r="DG16" s="103">
        <f t="shared" si="41"/>
        <v>30</v>
      </c>
      <c r="DH16" s="355" t="e">
        <f>IF(#REF!&gt;=$DX$15,$DX$16,IF(AND(#REF!&gt;=$DX$16,#REF!&lt;$DX$15),$DX$17,$DX$18))</f>
        <v>#REF!</v>
      </c>
      <c r="DI16" s="103" t="e">
        <f>#REF!</f>
        <v>#REF!</v>
      </c>
      <c r="DJ16" s="355">
        <f t="shared" si="23"/>
        <v>1</v>
      </c>
      <c r="DK16" s="103">
        <f t="shared" si="42"/>
        <v>27</v>
      </c>
      <c r="DL16" s="355">
        <f t="shared" si="24"/>
        <v>1</v>
      </c>
      <c r="DM16" s="103">
        <f t="shared" si="43"/>
        <v>29</v>
      </c>
      <c r="DN16" s="355">
        <f t="shared" si="25"/>
        <v>1</v>
      </c>
      <c r="DO16" s="103">
        <f t="shared" si="44"/>
        <v>30</v>
      </c>
      <c r="DP16" s="355">
        <f t="shared" si="26"/>
        <v>1</v>
      </c>
      <c r="DQ16" s="103">
        <f t="shared" si="27"/>
        <v>32</v>
      </c>
      <c r="DR16" s="355">
        <f t="shared" si="28"/>
        <v>10</v>
      </c>
      <c r="DS16" s="103">
        <f t="shared" si="29"/>
        <v>29</v>
      </c>
      <c r="DW16" s="797"/>
      <c r="DX16" s="275">
        <v>100</v>
      </c>
      <c r="DY16"/>
      <c r="DZ16"/>
      <c r="EA16"/>
      <c r="EB16"/>
      <c r="EC16"/>
      <c r="EF16" s="446"/>
    </row>
    <row r="17" spans="1:136" ht="14.25" customHeight="1">
      <c r="A17" s="104" t="s">
        <v>38</v>
      </c>
      <c r="B17" s="545">
        <v>690</v>
      </c>
      <c r="C17" s="684"/>
      <c r="D17" s="545">
        <v>910</v>
      </c>
      <c r="E17" s="684"/>
      <c r="F17" s="545">
        <v>1200</v>
      </c>
      <c r="G17" s="516"/>
      <c r="H17" s="545">
        <v>1200</v>
      </c>
      <c r="I17" s="516"/>
      <c r="J17" s="545">
        <v>690</v>
      </c>
      <c r="K17" s="516"/>
      <c r="L17" s="545">
        <v>760</v>
      </c>
      <c r="M17" s="516"/>
      <c r="N17" s="545">
        <v>3800</v>
      </c>
      <c r="O17" s="615"/>
      <c r="P17" s="545">
        <v>710</v>
      </c>
      <c r="Q17" s="639"/>
      <c r="R17" s="443"/>
      <c r="S17" s="104" t="s">
        <v>38</v>
      </c>
      <c r="T17" s="545">
        <v>220</v>
      </c>
      <c r="U17" s="581">
        <v>32</v>
      </c>
      <c r="V17" s="545">
        <v>290</v>
      </c>
      <c r="W17" s="549">
        <v>32</v>
      </c>
      <c r="X17" s="545">
        <v>770</v>
      </c>
      <c r="Y17" s="520">
        <v>63</v>
      </c>
      <c r="Z17" s="545">
        <v>370</v>
      </c>
      <c r="AA17" s="525">
        <v>32</v>
      </c>
      <c r="AB17" s="545">
        <v>210</v>
      </c>
      <c r="AC17" s="521">
        <v>31</v>
      </c>
      <c r="AD17" s="545">
        <v>260</v>
      </c>
      <c r="AE17" s="521">
        <v>33</v>
      </c>
      <c r="AF17" s="545">
        <v>1600</v>
      </c>
      <c r="AG17" s="520">
        <v>42</v>
      </c>
      <c r="AH17" s="545">
        <v>210</v>
      </c>
      <c r="AI17" s="626">
        <v>29.51977401129944</v>
      </c>
      <c r="AJ17"/>
      <c r="AK17" s="64" t="str">
        <f t="shared" si="30"/>
        <v>Age discrimination</v>
      </c>
      <c r="AL17" s="93"/>
      <c r="AM17" s="57" t="e">
        <f>IF(#REF!="",#REF!,IF(#REF!=0,#REF!,IF(#REF!&lt;5,#REF!,IF(#REF!=".",#REF!,IF(#REF!="..",#REF!,MROUND(#REF!,CE17))))))</f>
        <v>#REF!</v>
      </c>
      <c r="AN17" s="94"/>
      <c r="AO17" s="57" t="e">
        <f>IF(#REF!="",#REF!,IF(#REF!=0,#REF!,IF(#REF!&lt;5,#REF!,IF(#REF!=".",#REF!,IF(#REF!="..",#REF!,MROUND(#REF!,CG17))))))</f>
        <v>#REF!</v>
      </c>
      <c r="AP17" s="94"/>
      <c r="AQ17" s="57">
        <f t="shared" si="0"/>
        <v>690</v>
      </c>
      <c r="AR17" s="94"/>
      <c r="AS17" s="57">
        <f t="shared" si="1"/>
        <v>910</v>
      </c>
      <c r="AT17" s="94"/>
      <c r="AU17" s="355" t="e">
        <f>IF(#REF!="",#REF!,IF(#REF!=0,#REF!,IF(#REF!&lt;5,"-",IF(#REF!=".",#REF!,IF(#REF!="..",#REF!,MROUND(#REF!,CM17))))))</f>
        <v>#REF!</v>
      </c>
      <c r="AV17" s="94"/>
      <c r="AW17" s="355">
        <f t="shared" si="2"/>
        <v>1200</v>
      </c>
      <c r="AX17" s="94"/>
      <c r="AY17" s="355">
        <f t="shared" si="3"/>
        <v>1200</v>
      </c>
      <c r="AZ17" s="94"/>
      <c r="BA17" s="355">
        <f t="shared" si="4"/>
        <v>690</v>
      </c>
      <c r="BB17" s="356"/>
      <c r="BC17" s="355">
        <f t="shared" si="5"/>
        <v>760</v>
      </c>
      <c r="BD17" s="356"/>
      <c r="BE17" s="355">
        <f t="shared" si="6"/>
        <v>3800</v>
      </c>
      <c r="BG17" s="104" t="s">
        <v>38</v>
      </c>
      <c r="BH17" s="57" t="e">
        <f>IF(#REF!="",#REF!,IF(#REF!=0,#REF!,IF(#REF!&lt;5,"-",IF(#REF!=".",#REF!,IF(#REF!="..",#REF!,MROUND(#REF!,CZ17))))))</f>
        <v>#REF!</v>
      </c>
      <c r="BI17" s="103" t="e">
        <f>#REF!</f>
        <v>#REF!</v>
      </c>
      <c r="BJ17" s="57" t="e">
        <f>IF(#REF!="",#REF!,IF(#REF!=0,#REF!,IF(#REF!&lt;5,"-",IF(#REF!=".",#REF!,IF(#REF!="..",#REF!,MROUND(#REF!,DB17))))))</f>
        <v>#REF!</v>
      </c>
      <c r="BK17" s="103" t="e">
        <f>#REF!</f>
        <v>#REF!</v>
      </c>
      <c r="BL17" s="57">
        <f t="shared" si="7"/>
        <v>220</v>
      </c>
      <c r="BM17" s="103">
        <f t="shared" si="31"/>
        <v>32</v>
      </c>
      <c r="BN17" s="57">
        <f t="shared" si="8"/>
        <v>290</v>
      </c>
      <c r="BO17" s="103">
        <f t="shared" si="32"/>
        <v>32</v>
      </c>
      <c r="BP17" s="57" t="e">
        <f>IF(#REF!="",#REF!,IF(#REF!=0,#REF!,IF(#REF!&lt;5,"-",IF(#REF!=".",#REF!,IF(#REF!="..",#REF!,MROUND(#REF!,DH17))))))</f>
        <v>#REF!</v>
      </c>
      <c r="BQ17" s="103" t="e">
        <f>#REF!</f>
        <v>#REF!</v>
      </c>
      <c r="BR17" s="57">
        <f t="shared" si="9"/>
        <v>770</v>
      </c>
      <c r="BS17" s="103">
        <f t="shared" si="33"/>
        <v>63</v>
      </c>
      <c r="BT17" s="57">
        <f t="shared" si="10"/>
        <v>370</v>
      </c>
      <c r="BU17" s="103">
        <f t="shared" si="34"/>
        <v>32</v>
      </c>
      <c r="BV17" s="357">
        <f t="shared" si="11"/>
        <v>210</v>
      </c>
      <c r="BW17" s="114">
        <f t="shared" si="35"/>
        <v>31</v>
      </c>
      <c r="BX17" s="357">
        <f t="shared" si="12"/>
        <v>260</v>
      </c>
      <c r="BY17" s="114">
        <f t="shared" si="36"/>
        <v>33</v>
      </c>
      <c r="BZ17" s="357">
        <f t="shared" si="13"/>
        <v>1600</v>
      </c>
      <c r="CA17" s="114">
        <f t="shared" si="37"/>
        <v>42</v>
      </c>
      <c r="CC17" s="64" t="str">
        <f t="shared" si="38"/>
        <v>Age discrimination</v>
      </c>
      <c r="CD17" s="93"/>
      <c r="CE17" s="355" t="e">
        <f>IF(#REF!&gt;=$DX$15,$DX$16,IF(AND(#REF!&gt;=$DX$16,#REF!&lt;$DX$15),$DX$17,$DX$18))</f>
        <v>#REF!</v>
      </c>
      <c r="CF17" s="356"/>
      <c r="CG17" s="355" t="e">
        <f>IF(#REF!&gt;=$DX$15,$DX$16,IF(AND(#REF!&gt;=$DX$16,#REF!&lt;$DX$15),$DX$17,$DX$18))</f>
        <v>#REF!</v>
      </c>
      <c r="CH17" s="356"/>
      <c r="CI17" s="355">
        <f t="shared" si="14"/>
        <v>10</v>
      </c>
      <c r="CJ17" s="356"/>
      <c r="CK17" s="355">
        <f t="shared" si="15"/>
        <v>10</v>
      </c>
      <c r="CL17" s="356"/>
      <c r="CM17" s="355" t="e">
        <f>IF(#REF!&gt;=$DX$15,$DX$16,IF(AND(#REF!&gt;=$DX$16,#REF!&lt;$DX$15),$DX$17,$DX$18))</f>
        <v>#REF!</v>
      </c>
      <c r="CN17" s="356"/>
      <c r="CO17" s="355">
        <f t="shared" si="16"/>
        <v>100</v>
      </c>
      <c r="CP17" s="356"/>
      <c r="CQ17" s="355">
        <f t="shared" si="17"/>
        <v>100</v>
      </c>
      <c r="CR17" s="356"/>
      <c r="CS17" s="355">
        <f t="shared" si="18"/>
        <v>10</v>
      </c>
      <c r="CT17" s="356"/>
      <c r="CU17" s="355">
        <f t="shared" si="19"/>
        <v>10</v>
      </c>
      <c r="CV17" s="356"/>
      <c r="CW17" s="355">
        <f t="shared" si="20"/>
        <v>100</v>
      </c>
      <c r="CY17" s="95" t="str">
        <f t="shared" si="39"/>
        <v>Age discrimination</v>
      </c>
      <c r="CZ17" s="355" t="e">
        <f>IF(#REF!&gt;=$DX$15,$DX$16,IF(AND(#REF!&gt;=$DX$16,#REF!&lt;$DX$15),$DX$17,$DX$18))</f>
        <v>#REF!</v>
      </c>
      <c r="DA17" s="103" t="e">
        <f>#REF!</f>
        <v>#REF!</v>
      </c>
      <c r="DB17" s="355" t="e">
        <f>IF(#REF!&gt;=$DX$15,$DX$16,IF(AND(#REF!&gt;=$DX$16,#REF!&lt;$DX$15),$DX$17,$DX$18))</f>
        <v>#REF!</v>
      </c>
      <c r="DC17" s="103" t="e">
        <f>#REF!</f>
        <v>#REF!</v>
      </c>
      <c r="DD17" s="355">
        <f t="shared" si="21"/>
        <v>10</v>
      </c>
      <c r="DE17" s="103">
        <f t="shared" si="40"/>
        <v>32</v>
      </c>
      <c r="DF17" s="355">
        <f t="shared" si="22"/>
        <v>10</v>
      </c>
      <c r="DG17" s="103">
        <f t="shared" si="41"/>
        <v>32</v>
      </c>
      <c r="DH17" s="355" t="e">
        <f>IF(#REF!&gt;=$DX$15,$DX$16,IF(AND(#REF!&gt;=$DX$16,#REF!&lt;$DX$15),$DX$17,$DX$18))</f>
        <v>#REF!</v>
      </c>
      <c r="DI17" s="103" t="e">
        <f>#REF!</f>
        <v>#REF!</v>
      </c>
      <c r="DJ17" s="355">
        <f t="shared" si="23"/>
        <v>10</v>
      </c>
      <c r="DK17" s="103">
        <f t="shared" si="42"/>
        <v>63</v>
      </c>
      <c r="DL17" s="355">
        <f t="shared" si="24"/>
        <v>10</v>
      </c>
      <c r="DM17" s="103">
        <f t="shared" si="43"/>
        <v>32</v>
      </c>
      <c r="DN17" s="355">
        <f t="shared" si="25"/>
        <v>10</v>
      </c>
      <c r="DO17" s="103">
        <f t="shared" si="44"/>
        <v>31</v>
      </c>
      <c r="DP17" s="355">
        <f t="shared" si="26"/>
        <v>10</v>
      </c>
      <c r="DQ17" s="103">
        <f t="shared" si="27"/>
        <v>33</v>
      </c>
      <c r="DR17" s="355">
        <f t="shared" si="28"/>
        <v>100</v>
      </c>
      <c r="DS17" s="103">
        <f t="shared" si="29"/>
        <v>42</v>
      </c>
      <c r="DW17" s="797"/>
      <c r="DX17" s="275">
        <v>10</v>
      </c>
      <c r="DY17"/>
      <c r="DZ17"/>
      <c r="EA17"/>
      <c r="EB17"/>
      <c r="EC17"/>
      <c r="EF17" s="446"/>
    </row>
    <row r="18" spans="1:136" ht="14.25" customHeight="1">
      <c r="A18" s="104" t="s">
        <v>39</v>
      </c>
      <c r="B18" s="545">
        <v>4000</v>
      </c>
      <c r="C18" s="684"/>
      <c r="D18" s="545">
        <v>6700</v>
      </c>
      <c r="E18" s="684"/>
      <c r="F18" s="545">
        <v>5500</v>
      </c>
      <c r="G18" s="516"/>
      <c r="H18" s="545">
        <v>6200</v>
      </c>
      <c r="I18" s="516"/>
      <c r="J18" s="545">
        <v>5700</v>
      </c>
      <c r="K18" s="516"/>
      <c r="L18" s="545">
        <v>6200</v>
      </c>
      <c r="M18" s="516"/>
      <c r="N18" s="545">
        <v>23600</v>
      </c>
      <c r="O18" s="615"/>
      <c r="P18" s="545">
        <v>6900</v>
      </c>
      <c r="Q18" s="639"/>
      <c r="R18" s="443"/>
      <c r="S18" s="104" t="s">
        <v>39</v>
      </c>
      <c r="T18" s="545">
        <v>780</v>
      </c>
      <c r="U18" s="581">
        <v>20</v>
      </c>
      <c r="V18" s="545">
        <v>1900</v>
      </c>
      <c r="W18" s="549">
        <v>28</v>
      </c>
      <c r="X18" s="545">
        <v>1300</v>
      </c>
      <c r="Y18" s="520">
        <v>24</v>
      </c>
      <c r="Z18" s="545">
        <v>1400</v>
      </c>
      <c r="AA18" s="525">
        <v>23</v>
      </c>
      <c r="AB18" s="545">
        <v>1300</v>
      </c>
      <c r="AC18" s="521">
        <v>24</v>
      </c>
      <c r="AD18" s="545">
        <v>1300</v>
      </c>
      <c r="AE18" s="521">
        <v>21</v>
      </c>
      <c r="AF18" s="545">
        <v>5400</v>
      </c>
      <c r="AG18" s="520">
        <v>23</v>
      </c>
      <c r="AH18" s="545">
        <v>1500</v>
      </c>
      <c r="AI18" s="626">
        <v>21.443001443001446</v>
      </c>
      <c r="AJ18"/>
      <c r="AK18" s="64" t="str">
        <f t="shared" si="30"/>
        <v>Working time</v>
      </c>
      <c r="AL18" s="93"/>
      <c r="AM18" s="57" t="e">
        <f>IF(#REF!="",#REF!,IF(#REF!=0,#REF!,IF(#REF!&lt;5,#REF!,IF(#REF!=".",#REF!,IF(#REF!="..",#REF!,MROUND(#REF!,CE18))))))</f>
        <v>#REF!</v>
      </c>
      <c r="AN18" s="94"/>
      <c r="AO18" s="57" t="e">
        <f>IF(#REF!="",#REF!,IF(#REF!=0,#REF!,IF(#REF!&lt;5,#REF!,IF(#REF!=".",#REF!,IF(#REF!="..",#REF!,MROUND(#REF!,CG18))))))</f>
        <v>#REF!</v>
      </c>
      <c r="AP18" s="94"/>
      <c r="AQ18" s="57">
        <f t="shared" si="0"/>
        <v>4000</v>
      </c>
      <c r="AR18" s="94"/>
      <c r="AS18" s="57">
        <f t="shared" si="1"/>
        <v>6700</v>
      </c>
      <c r="AT18" s="94"/>
      <c r="AU18" s="355" t="e">
        <f>IF(#REF!="",#REF!,IF(#REF!=0,#REF!,IF(#REF!&lt;5,"-",IF(#REF!=".",#REF!,IF(#REF!="..",#REF!,MROUND(#REF!,CM18))))))</f>
        <v>#REF!</v>
      </c>
      <c r="AV18" s="94"/>
      <c r="AW18" s="355">
        <f t="shared" si="2"/>
        <v>5500</v>
      </c>
      <c r="AX18" s="94"/>
      <c r="AY18" s="355">
        <f t="shared" si="3"/>
        <v>6200</v>
      </c>
      <c r="AZ18" s="94"/>
      <c r="BA18" s="355">
        <f t="shared" si="4"/>
        <v>5700</v>
      </c>
      <c r="BB18" s="356"/>
      <c r="BC18" s="355">
        <f t="shared" si="5"/>
        <v>6200</v>
      </c>
      <c r="BD18" s="356"/>
      <c r="BE18" s="355">
        <f t="shared" si="6"/>
        <v>23600</v>
      </c>
      <c r="BG18" s="104" t="s">
        <v>39</v>
      </c>
      <c r="BH18" s="57" t="e">
        <f>IF(#REF!="",#REF!,IF(#REF!=0,#REF!,IF(#REF!&lt;5,"-",IF(#REF!=".",#REF!,IF(#REF!="..",#REF!,MROUND(#REF!,CZ18))))))</f>
        <v>#REF!</v>
      </c>
      <c r="BI18" s="103" t="e">
        <f>#REF!</f>
        <v>#REF!</v>
      </c>
      <c r="BJ18" s="57" t="e">
        <f>IF(#REF!="",#REF!,IF(#REF!=0,#REF!,IF(#REF!&lt;5,"-",IF(#REF!=".",#REF!,IF(#REF!="..",#REF!,MROUND(#REF!,DB18))))))</f>
        <v>#REF!</v>
      </c>
      <c r="BK18" s="103" t="e">
        <f>#REF!</f>
        <v>#REF!</v>
      </c>
      <c r="BL18" s="57">
        <f t="shared" si="7"/>
        <v>780</v>
      </c>
      <c r="BM18" s="103">
        <f t="shared" si="31"/>
        <v>20</v>
      </c>
      <c r="BN18" s="57">
        <f t="shared" si="8"/>
        <v>1900</v>
      </c>
      <c r="BO18" s="103">
        <f t="shared" si="32"/>
        <v>28</v>
      </c>
      <c r="BP18" s="57" t="e">
        <f>IF(#REF!="",#REF!,IF(#REF!=0,#REF!,IF(#REF!&lt;5,"-",IF(#REF!=".",#REF!,IF(#REF!="..",#REF!,MROUND(#REF!,DH18))))))</f>
        <v>#REF!</v>
      </c>
      <c r="BQ18" s="103" t="e">
        <f>#REF!</f>
        <v>#REF!</v>
      </c>
      <c r="BR18" s="57">
        <f t="shared" si="9"/>
        <v>1300</v>
      </c>
      <c r="BS18" s="103">
        <f t="shared" si="33"/>
        <v>24</v>
      </c>
      <c r="BT18" s="57">
        <f t="shared" si="10"/>
        <v>1400</v>
      </c>
      <c r="BU18" s="103">
        <f t="shared" si="34"/>
        <v>23</v>
      </c>
      <c r="BV18" s="357">
        <f t="shared" si="11"/>
        <v>1300</v>
      </c>
      <c r="BW18" s="114">
        <f t="shared" si="35"/>
        <v>24</v>
      </c>
      <c r="BX18" s="357">
        <f t="shared" si="12"/>
        <v>1300</v>
      </c>
      <c r="BY18" s="114">
        <f t="shared" si="36"/>
        <v>21</v>
      </c>
      <c r="BZ18" s="357">
        <f t="shared" si="13"/>
        <v>5400</v>
      </c>
      <c r="CA18" s="114">
        <f t="shared" si="37"/>
        <v>23</v>
      </c>
      <c r="CC18" s="64" t="str">
        <f t="shared" si="38"/>
        <v>Working time</v>
      </c>
      <c r="CD18" s="93"/>
      <c r="CE18" s="355" t="e">
        <f>IF(#REF!&gt;=$DX$15,$DX$16,IF(AND(#REF!&gt;=$DX$16,#REF!&lt;$DX$15),$DX$17,$DX$18))</f>
        <v>#REF!</v>
      </c>
      <c r="CF18" s="356"/>
      <c r="CG18" s="355" t="e">
        <f>IF(#REF!&gt;=$DX$15,$DX$16,IF(AND(#REF!&gt;=$DX$16,#REF!&lt;$DX$15),$DX$17,$DX$18))</f>
        <v>#REF!</v>
      </c>
      <c r="CH18" s="356"/>
      <c r="CI18" s="355">
        <f t="shared" si="14"/>
        <v>100</v>
      </c>
      <c r="CJ18" s="356"/>
      <c r="CK18" s="355">
        <f t="shared" si="15"/>
        <v>100</v>
      </c>
      <c r="CL18" s="356"/>
      <c r="CM18" s="355" t="e">
        <f>IF(#REF!&gt;=$DX$15,$DX$16,IF(AND(#REF!&gt;=$DX$16,#REF!&lt;$DX$15),$DX$17,$DX$18))</f>
        <v>#REF!</v>
      </c>
      <c r="CN18" s="356"/>
      <c r="CO18" s="355">
        <f t="shared" si="16"/>
        <v>100</v>
      </c>
      <c r="CP18" s="356"/>
      <c r="CQ18" s="355">
        <f t="shared" si="17"/>
        <v>100</v>
      </c>
      <c r="CR18" s="356"/>
      <c r="CS18" s="355">
        <f t="shared" si="18"/>
        <v>100</v>
      </c>
      <c r="CT18" s="356"/>
      <c r="CU18" s="355">
        <f t="shared" si="19"/>
        <v>100</v>
      </c>
      <c r="CV18" s="356"/>
      <c r="CW18" s="355">
        <f t="shared" si="20"/>
        <v>100</v>
      </c>
      <c r="CY18" s="95" t="str">
        <f t="shared" si="39"/>
        <v>Working time</v>
      </c>
      <c r="CZ18" s="355" t="e">
        <f>IF(#REF!&gt;=$DX$15,$DX$16,IF(AND(#REF!&gt;=$DX$16,#REF!&lt;$DX$15),$DX$17,$DX$18))</f>
        <v>#REF!</v>
      </c>
      <c r="DA18" s="103" t="e">
        <f>#REF!</f>
        <v>#REF!</v>
      </c>
      <c r="DB18" s="355" t="e">
        <f>IF(#REF!&gt;=$DX$15,$DX$16,IF(AND(#REF!&gt;=$DX$16,#REF!&lt;$DX$15),$DX$17,$DX$18))</f>
        <v>#REF!</v>
      </c>
      <c r="DC18" s="103" t="e">
        <f>#REF!</f>
        <v>#REF!</v>
      </c>
      <c r="DD18" s="355">
        <f t="shared" si="21"/>
        <v>10</v>
      </c>
      <c r="DE18" s="103">
        <f t="shared" si="40"/>
        <v>20</v>
      </c>
      <c r="DF18" s="355">
        <f t="shared" si="22"/>
        <v>100</v>
      </c>
      <c r="DG18" s="103">
        <f t="shared" si="41"/>
        <v>28</v>
      </c>
      <c r="DH18" s="355" t="e">
        <f>IF(#REF!&gt;=$DX$15,$DX$16,IF(AND(#REF!&gt;=$DX$16,#REF!&lt;$DX$15),$DX$17,$DX$18))</f>
        <v>#REF!</v>
      </c>
      <c r="DI18" s="103" t="e">
        <f>#REF!</f>
        <v>#REF!</v>
      </c>
      <c r="DJ18" s="355">
        <f t="shared" si="23"/>
        <v>100</v>
      </c>
      <c r="DK18" s="103">
        <f t="shared" si="42"/>
        <v>24</v>
      </c>
      <c r="DL18" s="355">
        <f t="shared" si="24"/>
        <v>100</v>
      </c>
      <c r="DM18" s="103">
        <f t="shared" si="43"/>
        <v>23</v>
      </c>
      <c r="DN18" s="355">
        <f t="shared" si="25"/>
        <v>100</v>
      </c>
      <c r="DO18" s="103">
        <f t="shared" si="44"/>
        <v>24</v>
      </c>
      <c r="DP18" s="355">
        <f t="shared" si="26"/>
        <v>100</v>
      </c>
      <c r="DQ18" s="103">
        <f t="shared" si="27"/>
        <v>21</v>
      </c>
      <c r="DR18" s="355">
        <f t="shared" si="28"/>
        <v>100</v>
      </c>
      <c r="DS18" s="103">
        <f t="shared" si="29"/>
        <v>23</v>
      </c>
      <c r="DW18" s="797"/>
      <c r="DX18" s="276">
        <v>1</v>
      </c>
      <c r="DY18"/>
      <c r="DZ18"/>
      <c r="EA18"/>
      <c r="EB18"/>
      <c r="EC18"/>
      <c r="EF18" s="446"/>
    </row>
    <row r="19" spans="1:136" ht="14.25" customHeight="1">
      <c r="A19" s="104" t="s">
        <v>40</v>
      </c>
      <c r="B19" s="545">
        <v>4400</v>
      </c>
      <c r="C19" s="684"/>
      <c r="D19" s="545">
        <v>7000</v>
      </c>
      <c r="E19" s="684"/>
      <c r="F19" s="545">
        <v>4800</v>
      </c>
      <c r="G19" s="516"/>
      <c r="H19" s="545">
        <v>5900</v>
      </c>
      <c r="I19" s="516"/>
      <c r="J19" s="545">
        <v>6500</v>
      </c>
      <c r="K19" s="516"/>
      <c r="L19" s="545">
        <v>6600</v>
      </c>
      <c r="M19" s="516"/>
      <c r="N19" s="545">
        <v>23800</v>
      </c>
      <c r="O19" s="615"/>
      <c r="P19" s="545">
        <v>4500</v>
      </c>
      <c r="Q19" s="639"/>
      <c r="R19" s="443"/>
      <c r="S19" s="104" t="s">
        <v>40</v>
      </c>
      <c r="T19" s="545">
        <v>2500</v>
      </c>
      <c r="U19" s="581">
        <v>58</v>
      </c>
      <c r="V19" s="545">
        <v>3700</v>
      </c>
      <c r="W19" s="549">
        <v>53</v>
      </c>
      <c r="X19" s="545">
        <v>2000</v>
      </c>
      <c r="Y19" s="520">
        <v>41</v>
      </c>
      <c r="Z19" s="545">
        <v>3100</v>
      </c>
      <c r="AA19" s="525">
        <v>52</v>
      </c>
      <c r="AB19" s="545">
        <v>3200</v>
      </c>
      <c r="AC19" s="521">
        <v>49</v>
      </c>
      <c r="AD19" s="545">
        <v>2100</v>
      </c>
      <c r="AE19" s="521">
        <v>31</v>
      </c>
      <c r="AF19" s="545">
        <v>10300</v>
      </c>
      <c r="AG19" s="520">
        <v>43</v>
      </c>
      <c r="AH19" s="545">
        <v>3000</v>
      </c>
      <c r="AI19" s="626">
        <v>65.77610951644954</v>
      </c>
      <c r="AJ19"/>
      <c r="AK19" s="64" t="str">
        <f t="shared" si="30"/>
        <v>Equal pay</v>
      </c>
      <c r="AL19" s="93"/>
      <c r="AM19" s="57" t="e">
        <f>IF(#REF!="",#REF!,IF(#REF!=0,#REF!,IF(#REF!&lt;5,#REF!,IF(#REF!=".",#REF!,IF(#REF!="..",#REF!,MROUND(#REF!,CE19))))))</f>
        <v>#REF!</v>
      </c>
      <c r="AN19" s="94"/>
      <c r="AO19" s="57" t="e">
        <f>IF(#REF!="",#REF!,IF(#REF!=0,#REF!,IF(#REF!&lt;5,#REF!,IF(#REF!=".",#REF!,IF(#REF!="..",#REF!,MROUND(#REF!,CG19))))))</f>
        <v>#REF!</v>
      </c>
      <c r="AP19" s="94"/>
      <c r="AQ19" s="57">
        <f t="shared" si="0"/>
        <v>4400</v>
      </c>
      <c r="AR19" s="94"/>
      <c r="AS19" s="57">
        <f t="shared" si="1"/>
        <v>7000</v>
      </c>
      <c r="AT19" s="94"/>
      <c r="AU19" s="355" t="e">
        <f>IF(#REF!="",#REF!,IF(#REF!=0,#REF!,IF(#REF!&lt;5,"-",IF(#REF!=".",#REF!,IF(#REF!="..",#REF!,MROUND(#REF!,CM19))))))</f>
        <v>#REF!</v>
      </c>
      <c r="AV19" s="94"/>
      <c r="AW19" s="355">
        <f t="shared" si="2"/>
        <v>4800</v>
      </c>
      <c r="AX19" s="94"/>
      <c r="AY19" s="355">
        <f t="shared" si="3"/>
        <v>5900</v>
      </c>
      <c r="AZ19" s="94"/>
      <c r="BA19" s="355">
        <f t="shared" si="4"/>
        <v>6500</v>
      </c>
      <c r="BB19" s="356"/>
      <c r="BC19" s="355">
        <f t="shared" si="5"/>
        <v>6600</v>
      </c>
      <c r="BD19" s="356"/>
      <c r="BE19" s="355">
        <f t="shared" si="6"/>
        <v>23800</v>
      </c>
      <c r="BG19" s="104" t="s">
        <v>40</v>
      </c>
      <c r="BH19" s="57" t="e">
        <f>IF(#REF!="",#REF!,IF(#REF!=0,#REF!,IF(#REF!&lt;5,"-",IF(#REF!=".",#REF!,IF(#REF!="..",#REF!,MROUND(#REF!,CZ19))))))</f>
        <v>#REF!</v>
      </c>
      <c r="BI19" s="103" t="e">
        <f>#REF!</f>
        <v>#REF!</v>
      </c>
      <c r="BJ19" s="57" t="e">
        <f>IF(#REF!="",#REF!,IF(#REF!=0,#REF!,IF(#REF!&lt;5,"-",IF(#REF!=".",#REF!,IF(#REF!="..",#REF!,MROUND(#REF!,DB19))))))</f>
        <v>#REF!</v>
      </c>
      <c r="BK19" s="103" t="e">
        <f>#REF!</f>
        <v>#REF!</v>
      </c>
      <c r="BL19" s="57">
        <f t="shared" si="7"/>
        <v>2500</v>
      </c>
      <c r="BM19" s="103">
        <f t="shared" si="31"/>
        <v>58</v>
      </c>
      <c r="BN19" s="57">
        <f t="shared" si="8"/>
        <v>3700</v>
      </c>
      <c r="BO19" s="103">
        <f t="shared" si="32"/>
        <v>53</v>
      </c>
      <c r="BP19" s="57" t="e">
        <f>IF(#REF!="",#REF!,IF(#REF!=0,#REF!,IF(#REF!&lt;5,"-",IF(#REF!=".",#REF!,IF(#REF!="..",#REF!,MROUND(#REF!,DH19))))))</f>
        <v>#REF!</v>
      </c>
      <c r="BQ19" s="103" t="e">
        <f>#REF!</f>
        <v>#REF!</v>
      </c>
      <c r="BR19" s="57">
        <f t="shared" si="9"/>
        <v>2000</v>
      </c>
      <c r="BS19" s="103">
        <f t="shared" si="33"/>
        <v>41</v>
      </c>
      <c r="BT19" s="57">
        <f t="shared" si="10"/>
        <v>3100</v>
      </c>
      <c r="BU19" s="103">
        <f t="shared" si="34"/>
        <v>52</v>
      </c>
      <c r="BV19" s="357">
        <f t="shared" si="11"/>
        <v>3200</v>
      </c>
      <c r="BW19" s="114">
        <f t="shared" si="35"/>
        <v>49</v>
      </c>
      <c r="BX19" s="357">
        <f t="shared" si="12"/>
        <v>2100</v>
      </c>
      <c r="BY19" s="114">
        <f t="shared" si="36"/>
        <v>31</v>
      </c>
      <c r="BZ19" s="357">
        <f t="shared" si="13"/>
        <v>10300</v>
      </c>
      <c r="CA19" s="114">
        <f t="shared" si="37"/>
        <v>43</v>
      </c>
      <c r="CC19" s="64" t="str">
        <f t="shared" si="38"/>
        <v>Equal pay</v>
      </c>
      <c r="CD19" s="93"/>
      <c r="CE19" s="355" t="e">
        <f>IF(#REF!&gt;=$DX$15,$DX$16,IF(AND(#REF!&gt;=$DX$16,#REF!&lt;$DX$15),$DX$17,$DX$18))</f>
        <v>#REF!</v>
      </c>
      <c r="CF19" s="356"/>
      <c r="CG19" s="355" t="e">
        <f>IF(#REF!&gt;=$DX$15,$DX$16,IF(AND(#REF!&gt;=$DX$16,#REF!&lt;$DX$15),$DX$17,$DX$18))</f>
        <v>#REF!</v>
      </c>
      <c r="CH19" s="356"/>
      <c r="CI19" s="355">
        <f t="shared" si="14"/>
        <v>100</v>
      </c>
      <c r="CJ19" s="356"/>
      <c r="CK19" s="355">
        <f t="shared" si="15"/>
        <v>100</v>
      </c>
      <c r="CL19" s="356"/>
      <c r="CM19" s="355" t="e">
        <f>IF(#REF!&gt;=$DX$15,$DX$16,IF(AND(#REF!&gt;=$DX$16,#REF!&lt;$DX$15),$DX$17,$DX$18))</f>
        <v>#REF!</v>
      </c>
      <c r="CN19" s="356"/>
      <c r="CO19" s="355">
        <f t="shared" si="16"/>
        <v>100</v>
      </c>
      <c r="CP19" s="356"/>
      <c r="CQ19" s="355">
        <f t="shared" si="17"/>
        <v>100</v>
      </c>
      <c r="CR19" s="356"/>
      <c r="CS19" s="355">
        <f t="shared" si="18"/>
        <v>100</v>
      </c>
      <c r="CT19" s="356"/>
      <c r="CU19" s="355">
        <f t="shared" si="19"/>
        <v>100</v>
      </c>
      <c r="CV19" s="356"/>
      <c r="CW19" s="355">
        <f t="shared" si="20"/>
        <v>100</v>
      </c>
      <c r="CY19" s="95" t="str">
        <f t="shared" si="39"/>
        <v>Equal pay</v>
      </c>
      <c r="CZ19" s="355" t="e">
        <f>IF(#REF!&gt;=$DX$15,$DX$16,IF(AND(#REF!&gt;=$DX$16,#REF!&lt;$DX$15),$DX$17,$DX$18))</f>
        <v>#REF!</v>
      </c>
      <c r="DA19" s="103" t="e">
        <f>#REF!</f>
        <v>#REF!</v>
      </c>
      <c r="DB19" s="355" t="e">
        <f>IF(#REF!&gt;=$DX$15,$DX$16,IF(AND(#REF!&gt;=$DX$16,#REF!&lt;$DX$15),$DX$17,$DX$18))</f>
        <v>#REF!</v>
      </c>
      <c r="DC19" s="103" t="e">
        <f>#REF!</f>
        <v>#REF!</v>
      </c>
      <c r="DD19" s="355">
        <f t="shared" si="21"/>
        <v>100</v>
      </c>
      <c r="DE19" s="103">
        <f t="shared" si="40"/>
        <v>58</v>
      </c>
      <c r="DF19" s="355">
        <f t="shared" si="22"/>
        <v>100</v>
      </c>
      <c r="DG19" s="103">
        <f t="shared" si="41"/>
        <v>53</v>
      </c>
      <c r="DH19" s="355" t="e">
        <f>IF(#REF!&gt;=$DX$15,$DX$16,IF(AND(#REF!&gt;=$DX$16,#REF!&lt;$DX$15),$DX$17,$DX$18))</f>
        <v>#REF!</v>
      </c>
      <c r="DI19" s="103" t="e">
        <f>#REF!</f>
        <v>#REF!</v>
      </c>
      <c r="DJ19" s="355">
        <f t="shared" si="23"/>
        <v>100</v>
      </c>
      <c r="DK19" s="103">
        <f t="shared" si="42"/>
        <v>41</v>
      </c>
      <c r="DL19" s="355">
        <f t="shared" si="24"/>
        <v>100</v>
      </c>
      <c r="DM19" s="103">
        <f t="shared" si="43"/>
        <v>52</v>
      </c>
      <c r="DN19" s="355">
        <f t="shared" si="25"/>
        <v>100</v>
      </c>
      <c r="DO19" s="103">
        <f t="shared" si="44"/>
        <v>49</v>
      </c>
      <c r="DP19" s="355">
        <f t="shared" si="26"/>
        <v>100</v>
      </c>
      <c r="DQ19" s="103">
        <f t="shared" si="27"/>
        <v>31</v>
      </c>
      <c r="DR19" s="355">
        <f t="shared" si="28"/>
        <v>100</v>
      </c>
      <c r="DS19" s="103">
        <f t="shared" si="29"/>
        <v>43</v>
      </c>
      <c r="DW19" s="797"/>
      <c r="DX19" s="277">
        <v>5</v>
      </c>
      <c r="DY19"/>
      <c r="DZ19"/>
      <c r="EA19"/>
      <c r="EB19"/>
      <c r="EC19"/>
      <c r="EF19" s="446"/>
    </row>
    <row r="20" spans="1:136" ht="14.25" customHeight="1">
      <c r="A20" s="104" t="s">
        <v>41</v>
      </c>
      <c r="B20" s="545">
        <v>81</v>
      </c>
      <c r="C20" s="684"/>
      <c r="D20" s="545">
        <v>130</v>
      </c>
      <c r="E20" s="684"/>
      <c r="F20" s="545">
        <v>140</v>
      </c>
      <c r="G20" s="516"/>
      <c r="H20" s="545">
        <v>120</v>
      </c>
      <c r="I20" s="516"/>
      <c r="J20" s="545">
        <v>120</v>
      </c>
      <c r="K20" s="516"/>
      <c r="L20" s="545">
        <v>140</v>
      </c>
      <c r="M20" s="516"/>
      <c r="N20" s="545">
        <v>520</v>
      </c>
      <c r="O20" s="615"/>
      <c r="P20" s="545">
        <v>110</v>
      </c>
      <c r="Q20" s="639"/>
      <c r="R20" s="443"/>
      <c r="S20" s="104" t="s">
        <v>41</v>
      </c>
      <c r="T20" s="545">
        <v>19</v>
      </c>
      <c r="U20" s="581">
        <v>23</v>
      </c>
      <c r="V20" s="545">
        <v>20</v>
      </c>
      <c r="W20" s="549">
        <v>15</v>
      </c>
      <c r="X20" s="545">
        <v>28</v>
      </c>
      <c r="Y20" s="520">
        <v>20</v>
      </c>
      <c r="Z20" s="545">
        <v>31</v>
      </c>
      <c r="AA20" s="525">
        <v>27</v>
      </c>
      <c r="AB20" s="545">
        <v>45</v>
      </c>
      <c r="AC20" s="521">
        <v>38</v>
      </c>
      <c r="AD20" s="545">
        <v>35</v>
      </c>
      <c r="AE20" s="521">
        <v>24</v>
      </c>
      <c r="AF20" s="545">
        <v>140</v>
      </c>
      <c r="AG20" s="520">
        <v>27</v>
      </c>
      <c r="AH20" s="545">
        <v>30</v>
      </c>
      <c r="AI20" s="626">
        <v>26.548672566371685</v>
      </c>
      <c r="AJ20"/>
      <c r="AK20" s="64" t="str">
        <f t="shared" si="30"/>
        <v>National minimum wage</v>
      </c>
      <c r="AL20" s="93"/>
      <c r="AM20" s="56" t="e">
        <f>IF(#REF!="",#REF!,IF(#REF!=0,#REF!,IF(#REF!&lt;5,#REF!,IF(#REF!=".",#REF!,IF(#REF!="..",#REF!,MROUND(#REF!,CE20))))))</f>
        <v>#REF!</v>
      </c>
      <c r="AN20" s="94"/>
      <c r="AO20" s="56" t="e">
        <f>IF(#REF!="",#REF!,IF(#REF!=0,#REF!,IF(#REF!&lt;5,#REF!,IF(#REF!=".",#REF!,IF(#REF!="..",#REF!,MROUND(#REF!,CG20))))))</f>
        <v>#REF!</v>
      </c>
      <c r="AP20" s="94"/>
      <c r="AQ20" s="56">
        <f t="shared" si="0"/>
        <v>81</v>
      </c>
      <c r="AR20" s="94"/>
      <c r="AS20" s="56">
        <f t="shared" si="1"/>
        <v>130</v>
      </c>
      <c r="AT20" s="94"/>
      <c r="AU20" s="355" t="e">
        <f>IF(#REF!="",#REF!,IF(#REF!=0,#REF!,IF(#REF!&lt;5,"-",IF(#REF!=".",#REF!,IF(#REF!="..",#REF!,MROUND(#REF!,CM20))))))</f>
        <v>#REF!</v>
      </c>
      <c r="AV20" s="94"/>
      <c r="AW20" s="355">
        <f t="shared" si="2"/>
        <v>140</v>
      </c>
      <c r="AX20" s="94"/>
      <c r="AY20" s="355">
        <f t="shared" si="3"/>
        <v>120</v>
      </c>
      <c r="AZ20" s="94"/>
      <c r="BA20" s="355">
        <f t="shared" si="4"/>
        <v>120</v>
      </c>
      <c r="BB20" s="356"/>
      <c r="BC20" s="355">
        <f t="shared" si="5"/>
        <v>140</v>
      </c>
      <c r="BD20" s="356"/>
      <c r="BE20" s="355">
        <f t="shared" si="6"/>
        <v>520</v>
      </c>
      <c r="BG20" s="104" t="s">
        <v>41</v>
      </c>
      <c r="BH20" s="57" t="e">
        <f>IF(#REF!="",#REF!,IF(#REF!=0,#REF!,IF(#REF!&lt;5,"-",IF(#REF!=".",#REF!,IF(#REF!="..",#REF!,MROUND(#REF!,CZ20))))))</f>
        <v>#REF!</v>
      </c>
      <c r="BI20" s="103" t="e">
        <f>#REF!</f>
        <v>#REF!</v>
      </c>
      <c r="BJ20" s="57" t="e">
        <f>IF(#REF!="",#REF!,IF(#REF!=0,#REF!,IF(#REF!&lt;5,"-",IF(#REF!=".",#REF!,IF(#REF!="..",#REF!,MROUND(#REF!,DB20))))))</f>
        <v>#REF!</v>
      </c>
      <c r="BK20" s="103" t="e">
        <f>#REF!</f>
        <v>#REF!</v>
      </c>
      <c r="BL20" s="57">
        <f t="shared" si="7"/>
        <v>19</v>
      </c>
      <c r="BM20" s="103">
        <f t="shared" si="31"/>
        <v>23</v>
      </c>
      <c r="BN20" s="57">
        <f t="shared" si="8"/>
        <v>20</v>
      </c>
      <c r="BO20" s="103">
        <f t="shared" si="32"/>
        <v>15</v>
      </c>
      <c r="BP20" s="57" t="e">
        <f>IF(#REF!="",#REF!,IF(#REF!=0,#REF!,IF(#REF!&lt;5,"-",IF(#REF!=".",#REF!,IF(#REF!="..",#REF!,MROUND(#REF!,DH20))))))</f>
        <v>#REF!</v>
      </c>
      <c r="BQ20" s="103" t="e">
        <f>#REF!</f>
        <v>#REF!</v>
      </c>
      <c r="BR20" s="57">
        <f t="shared" si="9"/>
        <v>28</v>
      </c>
      <c r="BS20" s="103">
        <f t="shared" si="33"/>
        <v>20</v>
      </c>
      <c r="BT20" s="57">
        <f t="shared" si="10"/>
        <v>31</v>
      </c>
      <c r="BU20" s="103">
        <f t="shared" si="34"/>
        <v>27</v>
      </c>
      <c r="BV20" s="357">
        <f t="shared" si="11"/>
        <v>45</v>
      </c>
      <c r="BW20" s="114">
        <f t="shared" si="35"/>
        <v>38</v>
      </c>
      <c r="BX20" s="357">
        <f t="shared" si="12"/>
        <v>35</v>
      </c>
      <c r="BY20" s="114">
        <f t="shared" si="36"/>
        <v>24</v>
      </c>
      <c r="BZ20" s="357">
        <f t="shared" si="13"/>
        <v>140</v>
      </c>
      <c r="CA20" s="114">
        <f t="shared" si="37"/>
        <v>27</v>
      </c>
      <c r="CC20" s="64" t="str">
        <f t="shared" si="38"/>
        <v>National minimum wage</v>
      </c>
      <c r="CD20" s="93"/>
      <c r="CE20" s="355" t="e">
        <f>IF(#REF!&gt;=$DX$15,$DX$16,IF(AND(#REF!&gt;=$DX$16,#REF!&lt;$DX$15),$DX$17,$DX$18))</f>
        <v>#REF!</v>
      </c>
      <c r="CF20" s="356"/>
      <c r="CG20" s="355" t="e">
        <f>IF(#REF!&gt;=$DX$15,$DX$16,IF(AND(#REF!&gt;=$DX$16,#REF!&lt;$DX$15),$DX$17,$DX$18))</f>
        <v>#REF!</v>
      </c>
      <c r="CH20" s="356"/>
      <c r="CI20" s="355">
        <f t="shared" si="14"/>
        <v>1</v>
      </c>
      <c r="CJ20" s="356"/>
      <c r="CK20" s="355">
        <f t="shared" si="15"/>
        <v>10</v>
      </c>
      <c r="CL20" s="356"/>
      <c r="CM20" s="355" t="e">
        <f>IF(#REF!&gt;=$DX$15,$DX$16,IF(AND(#REF!&gt;=$DX$16,#REF!&lt;$DX$15),$DX$17,$DX$18))</f>
        <v>#REF!</v>
      </c>
      <c r="CN20" s="356"/>
      <c r="CO20" s="355">
        <f t="shared" si="16"/>
        <v>10</v>
      </c>
      <c r="CP20" s="356"/>
      <c r="CQ20" s="355">
        <f t="shared" si="17"/>
        <v>10</v>
      </c>
      <c r="CR20" s="356"/>
      <c r="CS20" s="355">
        <f t="shared" si="18"/>
        <v>10</v>
      </c>
      <c r="CT20" s="356"/>
      <c r="CU20" s="355">
        <f t="shared" si="19"/>
        <v>10</v>
      </c>
      <c r="CV20" s="356"/>
      <c r="CW20" s="355">
        <f t="shared" si="20"/>
        <v>10</v>
      </c>
      <c r="CY20" s="95" t="str">
        <f t="shared" si="39"/>
        <v>National minimum wage</v>
      </c>
      <c r="CZ20" s="355" t="e">
        <f>IF(#REF!&gt;=$DX$15,$DX$16,IF(AND(#REF!&gt;=$DX$16,#REF!&lt;$DX$15),$DX$17,$DX$18))</f>
        <v>#REF!</v>
      </c>
      <c r="DA20" s="103" t="e">
        <f>#REF!</f>
        <v>#REF!</v>
      </c>
      <c r="DB20" s="355" t="e">
        <f>IF(#REF!&gt;=$DX$15,$DX$16,IF(AND(#REF!&gt;=$DX$16,#REF!&lt;$DX$15),$DX$17,$DX$18))</f>
        <v>#REF!</v>
      </c>
      <c r="DC20" s="103" t="e">
        <f>#REF!</f>
        <v>#REF!</v>
      </c>
      <c r="DD20" s="355">
        <f t="shared" si="21"/>
        <v>1</v>
      </c>
      <c r="DE20" s="103">
        <f t="shared" si="40"/>
        <v>23</v>
      </c>
      <c r="DF20" s="355">
        <f t="shared" si="22"/>
        <v>1</v>
      </c>
      <c r="DG20" s="103">
        <f t="shared" si="41"/>
        <v>15</v>
      </c>
      <c r="DH20" s="355" t="e">
        <f>IF(#REF!&gt;=$DX$15,$DX$16,IF(AND(#REF!&gt;=$DX$16,#REF!&lt;$DX$15),$DX$17,$DX$18))</f>
        <v>#REF!</v>
      </c>
      <c r="DI20" s="103" t="e">
        <f>#REF!</f>
        <v>#REF!</v>
      </c>
      <c r="DJ20" s="355">
        <f t="shared" si="23"/>
        <v>1</v>
      </c>
      <c r="DK20" s="103">
        <f t="shared" si="42"/>
        <v>20</v>
      </c>
      <c r="DL20" s="355">
        <f t="shared" si="24"/>
        <v>1</v>
      </c>
      <c r="DM20" s="103">
        <f t="shared" si="43"/>
        <v>27</v>
      </c>
      <c r="DN20" s="355">
        <f t="shared" si="25"/>
        <v>1</v>
      </c>
      <c r="DO20" s="103">
        <f t="shared" si="44"/>
        <v>38</v>
      </c>
      <c r="DP20" s="355">
        <f t="shared" si="26"/>
        <v>1</v>
      </c>
      <c r="DQ20" s="103">
        <f t="shared" si="27"/>
        <v>24</v>
      </c>
      <c r="DR20" s="355">
        <f t="shared" si="28"/>
        <v>10</v>
      </c>
      <c r="DS20" s="103">
        <f t="shared" si="29"/>
        <v>27</v>
      </c>
      <c r="DW20" s="797"/>
      <c r="DX20" s="277">
        <v>0</v>
      </c>
      <c r="DY20"/>
      <c r="DZ20"/>
      <c r="EA20"/>
      <c r="EB20"/>
      <c r="EC20"/>
      <c r="EF20" s="446"/>
    </row>
    <row r="21" spans="1:136" ht="14.25" customHeight="1">
      <c r="A21" s="104" t="s">
        <v>28</v>
      </c>
      <c r="B21" s="545">
        <v>5300</v>
      </c>
      <c r="C21" s="684"/>
      <c r="D21" s="545">
        <v>6200</v>
      </c>
      <c r="E21" s="684"/>
      <c r="F21" s="545">
        <v>5600</v>
      </c>
      <c r="G21" s="516"/>
      <c r="H21" s="545">
        <v>6000</v>
      </c>
      <c r="I21" s="516"/>
      <c r="J21" s="545">
        <v>5700</v>
      </c>
      <c r="K21" s="516"/>
      <c r="L21" s="545">
        <v>5000</v>
      </c>
      <c r="M21" s="516"/>
      <c r="N21" s="545">
        <v>22300</v>
      </c>
      <c r="O21" s="615"/>
      <c r="P21" s="545">
        <v>6700</v>
      </c>
      <c r="Q21" s="639"/>
      <c r="R21" s="443"/>
      <c r="S21" s="104" t="s">
        <v>28</v>
      </c>
      <c r="T21" s="545">
        <v>1200</v>
      </c>
      <c r="U21" s="581">
        <v>22</v>
      </c>
      <c r="V21" s="545">
        <v>2000</v>
      </c>
      <c r="W21" s="549">
        <v>32</v>
      </c>
      <c r="X21" s="545">
        <v>1400</v>
      </c>
      <c r="Y21" s="520">
        <v>25</v>
      </c>
      <c r="Z21" s="545">
        <v>1600</v>
      </c>
      <c r="AA21" s="525">
        <v>26</v>
      </c>
      <c r="AB21" s="545">
        <v>1200</v>
      </c>
      <c r="AC21" s="521">
        <v>20</v>
      </c>
      <c r="AD21" s="545">
        <v>1200</v>
      </c>
      <c r="AE21" s="521">
        <v>24</v>
      </c>
      <c r="AF21" s="545">
        <v>5400</v>
      </c>
      <c r="AG21" s="520">
        <v>24</v>
      </c>
      <c r="AH21" s="545">
        <v>2100</v>
      </c>
      <c r="AI21" s="680">
        <v>31.995792004809136</v>
      </c>
      <c r="AJ21"/>
      <c r="AK21" s="64" t="str">
        <f t="shared" si="30"/>
        <v>Others</v>
      </c>
      <c r="AL21" s="93"/>
      <c r="AM21" s="57" t="e">
        <f>IF(#REF!="",#REF!,IF(#REF!=0,#REF!,IF(#REF!&lt;5,#REF!,IF(#REF!=".",#REF!,IF(#REF!="..",#REF!,MROUND(#REF!,CE21))))))</f>
        <v>#REF!</v>
      </c>
      <c r="AN21" s="94"/>
      <c r="AO21" s="57" t="e">
        <f>IF(#REF!="",#REF!,IF(#REF!=0,#REF!,IF(#REF!&lt;5,#REF!,IF(#REF!=".",#REF!,IF(#REF!="..",#REF!,MROUND(#REF!,CG21))))))</f>
        <v>#REF!</v>
      </c>
      <c r="AP21" s="94"/>
      <c r="AQ21" s="57">
        <f t="shared" si="0"/>
        <v>5300</v>
      </c>
      <c r="AR21" s="94"/>
      <c r="AS21" s="57">
        <f t="shared" si="1"/>
        <v>6200</v>
      </c>
      <c r="AT21" s="94"/>
      <c r="AU21" s="355" t="e">
        <f>IF(#REF!="",#REF!,IF(#REF!=0,#REF!,IF(#REF!&lt;5,"-",IF(#REF!=".",#REF!,IF(#REF!="..",#REF!,MROUND(#REF!,CM21))))))</f>
        <v>#REF!</v>
      </c>
      <c r="AV21" s="94"/>
      <c r="AW21" s="355">
        <f t="shared" si="2"/>
        <v>5600</v>
      </c>
      <c r="AX21" s="94"/>
      <c r="AY21" s="355">
        <f t="shared" si="3"/>
        <v>6000</v>
      </c>
      <c r="AZ21" s="94"/>
      <c r="BA21" s="355">
        <f t="shared" si="4"/>
        <v>5700</v>
      </c>
      <c r="BB21" s="356"/>
      <c r="BC21" s="355">
        <f t="shared" si="5"/>
        <v>5000</v>
      </c>
      <c r="BD21" s="356"/>
      <c r="BE21" s="355">
        <f t="shared" si="6"/>
        <v>22300</v>
      </c>
      <c r="BG21" s="104" t="s">
        <v>28</v>
      </c>
      <c r="BH21" s="57" t="e">
        <f>IF(#REF!="",#REF!,IF(#REF!=0,#REF!,IF(#REF!&lt;5,"-",IF(#REF!=".",#REF!,IF(#REF!="..",#REF!,MROUND(#REF!,CZ21))))))</f>
        <v>#REF!</v>
      </c>
      <c r="BI21" s="103" t="e">
        <f>#REF!</f>
        <v>#REF!</v>
      </c>
      <c r="BJ21" s="57" t="e">
        <f>IF(#REF!="",#REF!,IF(#REF!=0,#REF!,IF(#REF!&lt;5,"-",IF(#REF!=".",#REF!,IF(#REF!="..",#REF!,MROUND(#REF!,DB21))))))</f>
        <v>#REF!</v>
      </c>
      <c r="BK21" s="103" t="e">
        <f>#REF!</f>
        <v>#REF!</v>
      </c>
      <c r="BL21" s="57">
        <f t="shared" si="7"/>
        <v>1200</v>
      </c>
      <c r="BM21" s="103">
        <f t="shared" si="31"/>
        <v>22</v>
      </c>
      <c r="BN21" s="57">
        <f t="shared" si="8"/>
        <v>2000</v>
      </c>
      <c r="BO21" s="103">
        <f t="shared" si="32"/>
        <v>32</v>
      </c>
      <c r="BP21" s="57" t="e">
        <f>IF(#REF!="",#REF!,IF(#REF!=0,#REF!,IF(#REF!&lt;5,"-",IF(#REF!=".",#REF!,IF(#REF!="..",#REF!,MROUND(#REF!,DH21))))))</f>
        <v>#REF!</v>
      </c>
      <c r="BQ21" s="103" t="e">
        <f>#REF!</f>
        <v>#REF!</v>
      </c>
      <c r="BR21" s="57">
        <f t="shared" si="9"/>
        <v>1400</v>
      </c>
      <c r="BS21" s="103">
        <f t="shared" si="33"/>
        <v>25</v>
      </c>
      <c r="BT21" s="57">
        <f t="shared" si="10"/>
        <v>1600</v>
      </c>
      <c r="BU21" s="103">
        <f t="shared" si="34"/>
        <v>26</v>
      </c>
      <c r="BV21" s="357">
        <f t="shared" si="11"/>
        <v>1200</v>
      </c>
      <c r="BW21" s="114">
        <f t="shared" si="35"/>
        <v>20</v>
      </c>
      <c r="BX21" s="357">
        <f t="shared" si="12"/>
        <v>1200</v>
      </c>
      <c r="BY21" s="114">
        <f t="shared" si="36"/>
        <v>24</v>
      </c>
      <c r="BZ21" s="357">
        <f t="shared" si="13"/>
        <v>5400</v>
      </c>
      <c r="CA21" s="114">
        <f t="shared" si="37"/>
        <v>24</v>
      </c>
      <c r="CC21" s="64" t="str">
        <f t="shared" si="38"/>
        <v>Others</v>
      </c>
      <c r="CD21" s="93"/>
      <c r="CE21" s="355" t="e">
        <f>IF(#REF!&gt;=$DX$15,$DX$16,IF(AND(#REF!&gt;=$DX$16,#REF!&lt;$DX$15),$DX$17,$DX$18))</f>
        <v>#REF!</v>
      </c>
      <c r="CF21" s="356"/>
      <c r="CG21" s="355" t="e">
        <f>IF(#REF!&gt;=$DX$15,$DX$16,IF(AND(#REF!&gt;=$DX$16,#REF!&lt;$DX$15),$DX$17,$DX$18))</f>
        <v>#REF!</v>
      </c>
      <c r="CH21" s="356"/>
      <c r="CI21" s="355">
        <f t="shared" si="14"/>
        <v>100</v>
      </c>
      <c r="CJ21" s="356"/>
      <c r="CK21" s="355">
        <f t="shared" si="15"/>
        <v>100</v>
      </c>
      <c r="CL21" s="356"/>
      <c r="CM21" s="355" t="e">
        <f>IF(#REF!&gt;=$DX$15,$DX$16,IF(AND(#REF!&gt;=$DX$16,#REF!&lt;$DX$15),$DX$17,$DX$18))</f>
        <v>#REF!</v>
      </c>
      <c r="CN21" s="356"/>
      <c r="CO21" s="355">
        <f t="shared" si="16"/>
        <v>100</v>
      </c>
      <c r="CP21" s="356"/>
      <c r="CQ21" s="355">
        <f t="shared" si="17"/>
        <v>100</v>
      </c>
      <c r="CR21" s="356"/>
      <c r="CS21" s="355">
        <f t="shared" si="18"/>
        <v>100</v>
      </c>
      <c r="CT21" s="356"/>
      <c r="CU21" s="355">
        <f t="shared" si="19"/>
        <v>100</v>
      </c>
      <c r="CV21" s="356"/>
      <c r="CW21" s="355">
        <f t="shared" si="20"/>
        <v>100</v>
      </c>
      <c r="CY21" s="95" t="str">
        <f t="shared" si="39"/>
        <v>Others</v>
      </c>
      <c r="CZ21" s="355" t="e">
        <f>IF(#REF!&gt;=$DX$15,$DX$16,IF(AND(#REF!&gt;=$DX$16,#REF!&lt;$DX$15),$DX$17,$DX$18))</f>
        <v>#REF!</v>
      </c>
      <c r="DA21" s="103" t="e">
        <f>#REF!</f>
        <v>#REF!</v>
      </c>
      <c r="DB21" s="355" t="e">
        <f>IF(#REF!&gt;=$DX$15,$DX$16,IF(AND(#REF!&gt;=$DX$16,#REF!&lt;$DX$15),$DX$17,$DX$18))</f>
        <v>#REF!</v>
      </c>
      <c r="DC21" s="103" t="e">
        <f>#REF!</f>
        <v>#REF!</v>
      </c>
      <c r="DD21" s="355">
        <f t="shared" si="21"/>
        <v>100</v>
      </c>
      <c r="DE21" s="103">
        <f t="shared" si="40"/>
        <v>22</v>
      </c>
      <c r="DF21" s="355">
        <f t="shared" si="22"/>
        <v>100</v>
      </c>
      <c r="DG21" s="103">
        <f t="shared" si="41"/>
        <v>32</v>
      </c>
      <c r="DH21" s="355" t="e">
        <f>IF(#REF!&gt;=$DX$15,$DX$16,IF(AND(#REF!&gt;=$DX$16,#REF!&lt;$DX$15),$DX$17,$DX$18))</f>
        <v>#REF!</v>
      </c>
      <c r="DI21" s="103" t="e">
        <f>#REF!</f>
        <v>#REF!</v>
      </c>
      <c r="DJ21" s="355">
        <f t="shared" si="23"/>
        <v>100</v>
      </c>
      <c r="DK21" s="103">
        <f t="shared" si="42"/>
        <v>25</v>
      </c>
      <c r="DL21" s="355">
        <f t="shared" si="24"/>
        <v>100</v>
      </c>
      <c r="DM21" s="103">
        <f t="shared" si="43"/>
        <v>26</v>
      </c>
      <c r="DN21" s="355">
        <f t="shared" si="25"/>
        <v>100</v>
      </c>
      <c r="DO21" s="103">
        <f t="shared" si="44"/>
        <v>20</v>
      </c>
      <c r="DP21" s="355">
        <f t="shared" si="26"/>
        <v>100</v>
      </c>
      <c r="DQ21" s="103">
        <f t="shared" si="27"/>
        <v>24</v>
      </c>
      <c r="DR21" s="355">
        <f t="shared" si="28"/>
        <v>100</v>
      </c>
      <c r="DS21" s="103">
        <f t="shared" si="29"/>
        <v>24</v>
      </c>
      <c r="DW21" s="797"/>
      <c r="DX21" s="276"/>
      <c r="DY21"/>
      <c r="DZ21"/>
      <c r="EA21"/>
      <c r="EB21"/>
      <c r="EC21"/>
      <c r="EF21" s="446"/>
    </row>
    <row r="22" spans="1:136" ht="14.25" customHeight="1">
      <c r="A22" s="105" t="s">
        <v>29</v>
      </c>
      <c r="B22" s="725">
        <v>48500</v>
      </c>
      <c r="C22" s="685"/>
      <c r="D22" s="725">
        <v>63100</v>
      </c>
      <c r="E22" s="685"/>
      <c r="F22" s="725">
        <v>55000</v>
      </c>
      <c r="G22" s="517"/>
      <c r="H22" s="725">
        <v>61000</v>
      </c>
      <c r="I22" s="517"/>
      <c r="J22" s="725">
        <v>56300</v>
      </c>
      <c r="K22" s="517"/>
      <c r="L22" s="725">
        <v>57700</v>
      </c>
      <c r="M22" s="517"/>
      <c r="N22" s="725">
        <v>230000</v>
      </c>
      <c r="O22" s="616"/>
      <c r="P22" s="725">
        <v>53200</v>
      </c>
      <c r="Q22" s="640"/>
      <c r="R22" s="443"/>
      <c r="S22" s="105" t="s">
        <v>146</v>
      </c>
      <c r="T22" s="725">
        <v>13700</v>
      </c>
      <c r="U22" s="582">
        <v>28</v>
      </c>
      <c r="V22" s="725">
        <v>19500</v>
      </c>
      <c r="W22" s="550">
        <v>31</v>
      </c>
      <c r="X22" s="725">
        <v>15600</v>
      </c>
      <c r="Y22" s="522">
        <v>28</v>
      </c>
      <c r="Z22" s="725">
        <v>16700</v>
      </c>
      <c r="AA22" s="526">
        <v>27</v>
      </c>
      <c r="AB22" s="725">
        <v>15300</v>
      </c>
      <c r="AC22" s="523">
        <v>27</v>
      </c>
      <c r="AD22" s="725">
        <v>14400</v>
      </c>
      <c r="AE22" s="523">
        <v>25</v>
      </c>
      <c r="AF22" s="725">
        <v>62000</v>
      </c>
      <c r="AG22" s="522">
        <v>27</v>
      </c>
      <c r="AH22" s="725">
        <v>15700</v>
      </c>
      <c r="AI22" s="627">
        <v>29.43354382799579</v>
      </c>
      <c r="AJ22"/>
      <c r="AK22" s="111" t="str">
        <f t="shared" si="30"/>
        <v>All</v>
      </c>
      <c r="AL22" s="97"/>
      <c r="AM22" s="58" t="e">
        <f>IF(#REF!="",#REF!,IF(#REF!=0,#REF!,IF(#REF!&lt;5,#REF!,IF(#REF!=".",#REF!,IF(#REF!="..",#REF!,MROUND(#REF!,CE22))))))</f>
        <v>#REF!</v>
      </c>
      <c r="AN22" s="97"/>
      <c r="AO22" s="58" t="e">
        <f>IF(#REF!="",#REF!,IF(#REF!=0,#REF!,IF(#REF!&lt;5,#REF!,IF(#REF!=".",#REF!,IF(#REF!="..",#REF!,MROUND(#REF!,CG22))))))</f>
        <v>#REF!</v>
      </c>
      <c r="AP22" s="97"/>
      <c r="AQ22" s="58">
        <f t="shared" si="0"/>
        <v>48500</v>
      </c>
      <c r="AR22" s="97"/>
      <c r="AS22" s="58">
        <f t="shared" si="1"/>
        <v>63100</v>
      </c>
      <c r="AT22" s="97"/>
      <c r="AU22" s="98" t="e">
        <f>IF(#REF!="",#REF!,IF(#REF!=0,#REF!,IF(#REF!&lt;5,"-",IF(#REF!=".",#REF!,IF(#REF!="..",#REF!,MROUND(#REF!,CM22))))))</f>
        <v>#REF!</v>
      </c>
      <c r="AV22" s="97"/>
      <c r="AW22" s="98">
        <f t="shared" si="2"/>
        <v>55000</v>
      </c>
      <c r="AX22" s="97"/>
      <c r="AY22" s="98">
        <f t="shared" si="3"/>
        <v>61000</v>
      </c>
      <c r="AZ22" s="97"/>
      <c r="BA22" s="98">
        <f t="shared" si="4"/>
        <v>56300</v>
      </c>
      <c r="BB22" s="317"/>
      <c r="BC22" s="98">
        <f t="shared" si="5"/>
        <v>57700</v>
      </c>
      <c r="BD22" s="317"/>
      <c r="BE22" s="98">
        <f t="shared" si="6"/>
        <v>230000</v>
      </c>
      <c r="BG22" s="105" t="s">
        <v>146</v>
      </c>
      <c r="BH22" s="106" t="e">
        <f>IF(#REF!="",#REF!,IF(#REF!=0,#REF!,IF(#REF!&lt;5,"-",IF(#REF!=".",#REF!,IF(#REF!="..",#REF!,MROUND(#REF!,CZ22))))))</f>
        <v>#REF!</v>
      </c>
      <c r="BI22" s="107" t="e">
        <f>#REF!</f>
        <v>#REF!</v>
      </c>
      <c r="BJ22" s="106" t="e">
        <f>IF(#REF!="",#REF!,IF(#REF!=0,#REF!,IF(#REF!&lt;5,"-",IF(#REF!=".",#REF!,IF(#REF!="..",#REF!,MROUND(#REF!,DB22))))))</f>
        <v>#REF!</v>
      </c>
      <c r="BK22" s="107" t="e">
        <f>#REF!</f>
        <v>#REF!</v>
      </c>
      <c r="BL22" s="106">
        <f t="shared" si="7"/>
        <v>13700</v>
      </c>
      <c r="BM22" s="107">
        <f t="shared" si="31"/>
        <v>28</v>
      </c>
      <c r="BN22" s="106">
        <f t="shared" si="8"/>
        <v>19500</v>
      </c>
      <c r="BO22" s="107">
        <f t="shared" si="32"/>
        <v>31</v>
      </c>
      <c r="BP22" s="106" t="e">
        <f>IF(#REF!="",#REF!,IF(#REF!=0,#REF!,IF(#REF!&lt;5,"-",IF(#REF!=".",#REF!,IF(#REF!="..",#REF!,MROUND(#REF!,DH22))))))</f>
        <v>#REF!</v>
      </c>
      <c r="BQ22" s="107" t="e">
        <f>#REF!</f>
        <v>#REF!</v>
      </c>
      <c r="BR22" s="106">
        <f t="shared" si="9"/>
        <v>15600</v>
      </c>
      <c r="BS22" s="107">
        <f t="shared" si="33"/>
        <v>28</v>
      </c>
      <c r="BT22" s="106">
        <f t="shared" si="10"/>
        <v>16700</v>
      </c>
      <c r="BU22" s="107">
        <f t="shared" si="34"/>
        <v>27</v>
      </c>
      <c r="BV22" s="336">
        <f t="shared" si="11"/>
        <v>15300</v>
      </c>
      <c r="BW22" s="205">
        <f t="shared" si="35"/>
        <v>27</v>
      </c>
      <c r="BX22" s="336">
        <f t="shared" si="12"/>
        <v>14400</v>
      </c>
      <c r="BY22" s="205">
        <f t="shared" si="36"/>
        <v>25</v>
      </c>
      <c r="BZ22" s="336">
        <f t="shared" si="13"/>
        <v>62000</v>
      </c>
      <c r="CA22" s="205">
        <f t="shared" si="37"/>
        <v>27</v>
      </c>
      <c r="CC22" s="111" t="str">
        <f t="shared" si="38"/>
        <v>All</v>
      </c>
      <c r="CD22" s="97"/>
      <c r="CE22" s="98" t="e">
        <f>IF(#REF!&gt;=$DX$15,$DX$16,IF(AND(#REF!&gt;=$DX$16,#REF!&lt;$DX$15),$DX$17,$DX$18))</f>
        <v>#REF!</v>
      </c>
      <c r="CF22" s="317"/>
      <c r="CG22" s="98" t="e">
        <f>IF(#REF!&gt;=$DX$15,$DX$16,IF(AND(#REF!&gt;=$DX$16,#REF!&lt;$DX$15),$DX$17,$DX$18))</f>
        <v>#REF!</v>
      </c>
      <c r="CH22" s="317"/>
      <c r="CI22" s="98">
        <f t="shared" si="14"/>
        <v>100</v>
      </c>
      <c r="CJ22" s="317"/>
      <c r="CK22" s="98">
        <f t="shared" si="15"/>
        <v>100</v>
      </c>
      <c r="CL22" s="317"/>
      <c r="CM22" s="98" t="e">
        <f>IF(#REF!&gt;=$DX$15,$DX$16,IF(AND(#REF!&gt;=$DX$16,#REF!&lt;$DX$15),$DX$17,$DX$18))</f>
        <v>#REF!</v>
      </c>
      <c r="CN22" s="317"/>
      <c r="CO22" s="98">
        <f t="shared" si="16"/>
        <v>100</v>
      </c>
      <c r="CP22" s="317"/>
      <c r="CQ22" s="98">
        <f t="shared" si="17"/>
        <v>100</v>
      </c>
      <c r="CR22" s="317"/>
      <c r="CS22" s="98">
        <f t="shared" si="18"/>
        <v>100</v>
      </c>
      <c r="CT22" s="358"/>
      <c r="CU22" s="359">
        <f t="shared" si="19"/>
        <v>100</v>
      </c>
      <c r="CV22" s="358"/>
      <c r="CW22" s="359">
        <f t="shared" si="20"/>
        <v>100</v>
      </c>
      <c r="CY22" s="96" t="str">
        <f t="shared" si="39"/>
        <v>All </v>
      </c>
      <c r="CZ22" s="98" t="e">
        <f>IF(#REF!&gt;=$DX$15,$DX$16,IF(AND(#REF!&gt;=$DX$16,#REF!&lt;$DX$15),$DX$17,$DX$18))</f>
        <v>#REF!</v>
      </c>
      <c r="DA22" s="107" t="e">
        <f>#REF!</f>
        <v>#REF!</v>
      </c>
      <c r="DB22" s="98" t="e">
        <f>IF(#REF!&gt;=$DX$15,$DX$16,IF(AND(#REF!&gt;=$DX$16,#REF!&lt;$DX$15),$DX$17,$DX$18))</f>
        <v>#REF!</v>
      </c>
      <c r="DC22" s="107" t="e">
        <f>#REF!</f>
        <v>#REF!</v>
      </c>
      <c r="DD22" s="98">
        <f t="shared" si="21"/>
        <v>100</v>
      </c>
      <c r="DE22" s="107">
        <f t="shared" si="40"/>
        <v>28</v>
      </c>
      <c r="DF22" s="98">
        <f t="shared" si="22"/>
        <v>100</v>
      </c>
      <c r="DG22" s="107">
        <f t="shared" si="41"/>
        <v>31</v>
      </c>
      <c r="DH22" s="98" t="e">
        <f>IF(#REF!&gt;=$DX$15,$DX$16,IF(AND(#REF!&gt;=$DX$16,#REF!&lt;$DX$15),$DX$17,$DX$18))</f>
        <v>#REF!</v>
      </c>
      <c r="DI22" s="107" t="e">
        <f>#REF!</f>
        <v>#REF!</v>
      </c>
      <c r="DJ22" s="98">
        <f t="shared" si="23"/>
        <v>100</v>
      </c>
      <c r="DK22" s="107">
        <f t="shared" si="42"/>
        <v>28</v>
      </c>
      <c r="DL22" s="98">
        <f t="shared" si="24"/>
        <v>100</v>
      </c>
      <c r="DM22" s="107">
        <f t="shared" si="43"/>
        <v>27</v>
      </c>
      <c r="DN22" s="98">
        <f t="shared" si="25"/>
        <v>100</v>
      </c>
      <c r="DO22" s="107">
        <f t="shared" si="44"/>
        <v>27</v>
      </c>
      <c r="DP22" s="98">
        <f t="shared" si="26"/>
        <v>100</v>
      </c>
      <c r="DQ22" s="107">
        <f t="shared" si="27"/>
        <v>25</v>
      </c>
      <c r="DR22" s="98">
        <f t="shared" si="28"/>
        <v>100</v>
      </c>
      <c r="DS22" s="107">
        <f t="shared" si="29"/>
        <v>27</v>
      </c>
      <c r="DW22" s="798"/>
      <c r="DX22" s="278">
        <v>50</v>
      </c>
      <c r="DY22"/>
      <c r="DZ22"/>
      <c r="EA22"/>
      <c r="EB22"/>
      <c r="EC22"/>
      <c r="EF22" s="446"/>
    </row>
    <row r="23" spans="1:36" ht="14.25" customHeight="1">
      <c r="A23" s="18"/>
      <c r="B23" s="16"/>
      <c r="D23" s="22"/>
      <c r="E23" s="22"/>
      <c r="F23" s="22"/>
      <c r="G23" s="22"/>
      <c r="H23" s="22"/>
      <c r="I23" s="22"/>
      <c r="J23" s="22"/>
      <c r="K23" s="22"/>
      <c r="L23" s="333"/>
      <c r="M23" s="333"/>
      <c r="N23" s="333"/>
      <c r="O23" s="333"/>
      <c r="P23" s="333"/>
      <c r="Q23" s="333"/>
      <c r="R23" s="16"/>
      <c r="S23" s="18"/>
      <c r="T23" s="13"/>
      <c r="V23" s="15"/>
      <c r="W23" s="15"/>
      <c r="AJ23"/>
    </row>
    <row r="24" spans="1:36" ht="14.25" customHeight="1">
      <c r="A24" s="18"/>
      <c r="B24" s="16"/>
      <c r="D24" s="22"/>
      <c r="E24" s="22"/>
      <c r="F24" s="22"/>
      <c r="G24" s="22"/>
      <c r="H24" s="22"/>
      <c r="I24" s="22"/>
      <c r="J24" s="22"/>
      <c r="K24" s="22"/>
      <c r="L24" s="333"/>
      <c r="M24" s="333"/>
      <c r="N24" s="333"/>
      <c r="O24" s="333"/>
      <c r="P24" s="333"/>
      <c r="Q24" s="333"/>
      <c r="R24" s="16"/>
      <c r="S24" s="18"/>
      <c r="T24" s="13"/>
      <c r="V24" s="15"/>
      <c r="W24" s="15"/>
      <c r="AJ24"/>
    </row>
    <row r="25" spans="1:36" ht="14.25" customHeight="1">
      <c r="A25" s="18"/>
      <c r="B25" s="16"/>
      <c r="C25" s="16"/>
      <c r="D25" s="16"/>
      <c r="E25" s="16"/>
      <c r="F25" s="16"/>
      <c r="G25" s="16"/>
      <c r="H25" s="16"/>
      <c r="I25" s="16"/>
      <c r="J25" s="16"/>
      <c r="K25" s="16"/>
      <c r="L25" s="334"/>
      <c r="M25" s="334"/>
      <c r="N25" s="334"/>
      <c r="O25" s="334"/>
      <c r="P25" s="334"/>
      <c r="Q25" s="334"/>
      <c r="R25" s="16"/>
      <c r="S25" s="16"/>
      <c r="T25" s="17"/>
      <c r="V25" s="15"/>
      <c r="W25" s="15"/>
      <c r="AJ25"/>
    </row>
    <row r="26" spans="1:123" ht="14.25" customHeight="1">
      <c r="A26" s="18"/>
      <c r="B26" s="16"/>
      <c r="D26" s="13"/>
      <c r="E26" s="13"/>
      <c r="F26" s="13"/>
      <c r="H26" s="13"/>
      <c r="I26" s="13"/>
      <c r="J26" s="13"/>
      <c r="L26" s="332"/>
      <c r="M26" s="332"/>
      <c r="N26" s="332"/>
      <c r="P26" s="13"/>
      <c r="Q26" s="13" t="s">
        <v>139</v>
      </c>
      <c r="R26" s="16"/>
      <c r="S26" s="7"/>
      <c r="T26" s="25"/>
      <c r="V26" s="13"/>
      <c r="AA26" s="13"/>
      <c r="AD26" s="13"/>
      <c r="AE26" s="13"/>
      <c r="AF26" s="13"/>
      <c r="AH26" s="13"/>
      <c r="AI26" s="13" t="s">
        <v>139</v>
      </c>
      <c r="AJ26"/>
      <c r="AL26" s="805" t="str">
        <f>$AL$4</f>
        <v>ROUNDED</v>
      </c>
      <c r="AM26" s="806"/>
      <c r="AN26" s="806"/>
      <c r="AO26" s="806"/>
      <c r="AP26" s="806"/>
      <c r="AQ26" s="806"/>
      <c r="AR26" s="806"/>
      <c r="AS26" s="806"/>
      <c r="AT26" s="806"/>
      <c r="AU26" s="806"/>
      <c r="AV26" s="806"/>
      <c r="AW26" s="806"/>
      <c r="AX26" s="825"/>
      <c r="AY26" s="825"/>
      <c r="AZ26" s="825"/>
      <c r="BA26" s="825"/>
      <c r="BB26" s="825"/>
      <c r="BC26" s="825"/>
      <c r="BD26" s="825"/>
      <c r="BE26" s="826"/>
      <c r="BH26" s="845" t="str">
        <f>BH4</f>
        <v>ROUNDED</v>
      </c>
      <c r="BI26" s="846"/>
      <c r="BJ26" s="846"/>
      <c r="BK26" s="846"/>
      <c r="BL26" s="846"/>
      <c r="BM26" s="846"/>
      <c r="BN26" s="846"/>
      <c r="BO26" s="846"/>
      <c r="BP26" s="846"/>
      <c r="BQ26" s="846"/>
      <c r="BR26" s="846"/>
      <c r="BS26" s="846"/>
      <c r="BT26" s="785"/>
      <c r="BU26" s="785"/>
      <c r="BV26" s="785"/>
      <c r="BW26" s="785"/>
      <c r="BX26" s="785"/>
      <c r="BY26" s="785"/>
      <c r="BZ26" s="785"/>
      <c r="CA26" s="786"/>
      <c r="CD26" s="843" t="s">
        <v>304</v>
      </c>
      <c r="CE26" s="844"/>
      <c r="CF26" s="844"/>
      <c r="CG26" s="844"/>
      <c r="CH26" s="844"/>
      <c r="CI26" s="844"/>
      <c r="CJ26" s="844"/>
      <c r="CK26" s="844"/>
      <c r="CL26" s="844"/>
      <c r="CM26" s="844"/>
      <c r="CN26" s="844"/>
      <c r="CO26" s="844"/>
      <c r="CP26" s="825"/>
      <c r="CQ26" s="825"/>
      <c r="CR26" s="825"/>
      <c r="CS26" s="825"/>
      <c r="CT26" s="825"/>
      <c r="CU26" s="825"/>
      <c r="CV26" s="825"/>
      <c r="CW26" s="826"/>
      <c r="CY26" s="843" t="s">
        <v>304</v>
      </c>
      <c r="CZ26" s="844"/>
      <c r="DA26" s="844"/>
      <c r="DB26" s="844"/>
      <c r="DC26" s="844"/>
      <c r="DD26" s="844"/>
      <c r="DE26" s="844"/>
      <c r="DF26" s="844"/>
      <c r="DG26" s="844"/>
      <c r="DH26" s="844"/>
      <c r="DI26" s="844"/>
      <c r="DJ26" s="844"/>
      <c r="DK26" s="825"/>
      <c r="DL26" s="825"/>
      <c r="DM26" s="825"/>
      <c r="DN26" s="825"/>
      <c r="DO26" s="785"/>
      <c r="DP26" s="785"/>
      <c r="DQ26" s="785"/>
      <c r="DR26" s="785"/>
      <c r="DS26" s="786"/>
    </row>
    <row r="27" spans="1:123" ht="14.25" customHeight="1">
      <c r="A27" s="32"/>
      <c r="B27" s="806" t="s">
        <v>325</v>
      </c>
      <c r="C27" s="806"/>
      <c r="D27" s="806"/>
      <c r="E27" s="806"/>
      <c r="F27" s="806"/>
      <c r="G27" s="806"/>
      <c r="H27" s="806"/>
      <c r="I27" s="806"/>
      <c r="J27" s="806"/>
      <c r="K27" s="806"/>
      <c r="L27" s="806"/>
      <c r="M27" s="806"/>
      <c r="N27" s="806"/>
      <c r="O27" s="806"/>
      <c r="P27" s="825"/>
      <c r="Q27" s="826"/>
      <c r="R27" s="16"/>
      <c r="S27" s="117"/>
      <c r="T27" s="806" t="s">
        <v>329</v>
      </c>
      <c r="U27" s="825"/>
      <c r="V27" s="825"/>
      <c r="W27" s="825"/>
      <c r="X27" s="825"/>
      <c r="Y27" s="825"/>
      <c r="Z27" s="825"/>
      <c r="AA27" s="825"/>
      <c r="AB27" s="825"/>
      <c r="AC27" s="825"/>
      <c r="AD27" s="825"/>
      <c r="AE27" s="825"/>
      <c r="AF27" s="825"/>
      <c r="AG27" s="825"/>
      <c r="AH27" s="825"/>
      <c r="AI27" s="826"/>
      <c r="AJ27"/>
      <c r="AK27" s="32"/>
      <c r="AL27" s="843" t="e">
        <f>#REF!</f>
        <v>#REF!</v>
      </c>
      <c r="AM27" s="844"/>
      <c r="AN27" s="844"/>
      <c r="AO27" s="844"/>
      <c r="AP27" s="844"/>
      <c r="AQ27" s="844"/>
      <c r="AR27" s="844"/>
      <c r="AS27" s="844"/>
      <c r="AT27" s="844"/>
      <c r="AU27" s="844"/>
      <c r="AV27" s="844"/>
      <c r="AW27" s="844"/>
      <c r="AX27" s="825"/>
      <c r="AY27" s="825"/>
      <c r="AZ27" s="825"/>
      <c r="BA27" s="825"/>
      <c r="BB27" s="825"/>
      <c r="BC27" s="825"/>
      <c r="BD27" s="825"/>
      <c r="BE27" s="826"/>
      <c r="BF27" s="16"/>
      <c r="BG27" s="117"/>
      <c r="BH27" s="843" t="e">
        <f>#REF!</f>
        <v>#REF!</v>
      </c>
      <c r="BI27" s="844"/>
      <c r="BJ27" s="844"/>
      <c r="BK27" s="844"/>
      <c r="BL27" s="844"/>
      <c r="BM27" s="844"/>
      <c r="BN27" s="844"/>
      <c r="BO27" s="844"/>
      <c r="BP27" s="844"/>
      <c r="BQ27" s="844"/>
      <c r="BR27" s="844"/>
      <c r="BS27" s="844"/>
      <c r="BT27" s="785"/>
      <c r="BU27" s="785"/>
      <c r="BV27" s="785"/>
      <c r="BW27" s="785"/>
      <c r="BX27" s="785"/>
      <c r="BY27" s="785"/>
      <c r="BZ27" s="785"/>
      <c r="CA27" s="786"/>
      <c r="CC27" s="32"/>
      <c r="CD27" s="805" t="e">
        <f>#REF!</f>
        <v>#REF!</v>
      </c>
      <c r="CE27" s="806"/>
      <c r="CF27" s="806"/>
      <c r="CG27" s="806"/>
      <c r="CH27" s="806"/>
      <c r="CI27" s="806"/>
      <c r="CJ27" s="806"/>
      <c r="CK27" s="806"/>
      <c r="CL27" s="806"/>
      <c r="CM27" s="806"/>
      <c r="CN27" s="806"/>
      <c r="CO27" s="806"/>
      <c r="CP27" s="825"/>
      <c r="CQ27" s="825"/>
      <c r="CR27" s="825"/>
      <c r="CS27" s="825"/>
      <c r="CT27" s="825"/>
      <c r="CU27" s="825"/>
      <c r="CV27" s="825"/>
      <c r="CW27" s="826"/>
      <c r="CX27" s="16"/>
      <c r="CY27" s="117"/>
      <c r="CZ27" s="845" t="e">
        <f>#REF!</f>
        <v>#REF!</v>
      </c>
      <c r="DA27" s="846"/>
      <c r="DB27" s="846"/>
      <c r="DC27" s="846"/>
      <c r="DD27" s="846"/>
      <c r="DE27" s="846"/>
      <c r="DF27" s="846"/>
      <c r="DG27" s="846"/>
      <c r="DH27" s="846"/>
      <c r="DI27" s="846"/>
      <c r="DJ27" s="846"/>
      <c r="DK27" s="846"/>
      <c r="DL27" s="785"/>
      <c r="DM27" s="785"/>
      <c r="DN27" s="785"/>
      <c r="DO27" s="785"/>
      <c r="DP27" s="785"/>
      <c r="DQ27" s="785"/>
      <c r="DR27" s="785"/>
      <c r="DS27" s="786"/>
    </row>
    <row r="28" spans="1:123" ht="14.25" customHeight="1">
      <c r="A28" s="32"/>
      <c r="B28" s="831" t="s">
        <v>27</v>
      </c>
      <c r="C28" s="834"/>
      <c r="D28" s="831" t="s">
        <v>102</v>
      </c>
      <c r="E28" s="834"/>
      <c r="F28" s="827" t="s">
        <v>172</v>
      </c>
      <c r="G28" s="833"/>
      <c r="H28" s="834"/>
      <c r="I28" s="834"/>
      <c r="J28" s="834"/>
      <c r="K28" s="834"/>
      <c r="L28" s="834"/>
      <c r="M28" s="834"/>
      <c r="N28" s="834"/>
      <c r="O28" s="839"/>
      <c r="P28" s="827" t="s">
        <v>286</v>
      </c>
      <c r="Q28" s="838"/>
      <c r="R28" s="16"/>
      <c r="S28" s="32"/>
      <c r="T28" s="831" t="s">
        <v>27</v>
      </c>
      <c r="U28" s="832"/>
      <c r="V28" s="831" t="s">
        <v>102</v>
      </c>
      <c r="W28" s="832"/>
      <c r="X28" s="827" t="s">
        <v>172</v>
      </c>
      <c r="Y28" s="833"/>
      <c r="Z28" s="785"/>
      <c r="AA28" s="785"/>
      <c r="AB28" s="785"/>
      <c r="AC28" s="785"/>
      <c r="AD28" s="785"/>
      <c r="AE28" s="785"/>
      <c r="AF28" s="785"/>
      <c r="AG28" s="786"/>
      <c r="AH28" s="827" t="s">
        <v>286</v>
      </c>
      <c r="AI28" s="828"/>
      <c r="AJ28"/>
      <c r="AK28" s="32"/>
      <c r="AL28" s="831" t="e">
        <f>#REF!</f>
        <v>#REF!</v>
      </c>
      <c r="AM28" s="853"/>
      <c r="AN28" s="853"/>
      <c r="AO28" s="853"/>
      <c r="AP28" s="853"/>
      <c r="AQ28" s="853"/>
      <c r="AR28" s="853"/>
      <c r="AS28" s="853"/>
      <c r="AT28" s="853"/>
      <c r="AU28" s="832"/>
      <c r="AV28" s="827" t="str">
        <f>F28</f>
        <v>2011-12</v>
      </c>
      <c r="AW28" s="833"/>
      <c r="AX28" s="834"/>
      <c r="AY28" s="834"/>
      <c r="AZ28" s="834"/>
      <c r="BA28" s="834"/>
      <c r="BB28" s="834"/>
      <c r="BC28" s="834"/>
      <c r="BD28" s="834"/>
      <c r="BE28" s="839"/>
      <c r="BF28" s="16"/>
      <c r="BG28" s="32"/>
      <c r="BH28" s="850" t="s">
        <v>149</v>
      </c>
      <c r="BI28" s="851"/>
      <c r="BJ28" s="851"/>
      <c r="BK28" s="851"/>
      <c r="BL28" s="851"/>
      <c r="BM28" s="851"/>
      <c r="BN28" s="851"/>
      <c r="BO28" s="851"/>
      <c r="BP28" s="851"/>
      <c r="BQ28" s="852"/>
      <c r="BR28" s="827" t="s">
        <v>172</v>
      </c>
      <c r="BS28" s="833"/>
      <c r="BT28" s="785"/>
      <c r="BU28" s="785"/>
      <c r="BV28" s="785"/>
      <c r="BW28" s="785"/>
      <c r="BX28" s="785"/>
      <c r="BY28" s="785"/>
      <c r="BZ28" s="785"/>
      <c r="CA28" s="786"/>
      <c r="CC28" s="32"/>
      <c r="CD28" s="831" t="e">
        <f>#REF!</f>
        <v>#REF!</v>
      </c>
      <c r="CE28" s="853"/>
      <c r="CF28" s="853"/>
      <c r="CG28" s="853"/>
      <c r="CH28" s="853"/>
      <c r="CI28" s="853"/>
      <c r="CJ28" s="853"/>
      <c r="CK28" s="853"/>
      <c r="CL28" s="853"/>
      <c r="CM28" s="832"/>
      <c r="CN28" s="827" t="str">
        <f>F28</f>
        <v>2011-12</v>
      </c>
      <c r="CO28" s="833"/>
      <c r="CP28" s="834"/>
      <c r="CQ28" s="834"/>
      <c r="CR28" s="834"/>
      <c r="CS28" s="834"/>
      <c r="CT28" s="834"/>
      <c r="CU28" s="834"/>
      <c r="CV28" s="834"/>
      <c r="CW28" s="839"/>
      <c r="CX28" s="16"/>
      <c r="CY28" s="32"/>
      <c r="CZ28" s="850" t="e">
        <f>#REF!</f>
        <v>#REF!</v>
      </c>
      <c r="DA28" s="851"/>
      <c r="DB28" s="851"/>
      <c r="DC28" s="851"/>
      <c r="DD28" s="851"/>
      <c r="DE28" s="851"/>
      <c r="DF28" s="851"/>
      <c r="DG28" s="851"/>
      <c r="DH28" s="851"/>
      <c r="DI28" s="852"/>
      <c r="DJ28" s="827" t="str">
        <f>X28</f>
        <v>2011-12</v>
      </c>
      <c r="DK28" s="833"/>
      <c r="DL28" s="785"/>
      <c r="DM28" s="785"/>
      <c r="DN28" s="785"/>
      <c r="DO28" s="785"/>
      <c r="DP28" s="785"/>
      <c r="DQ28" s="785"/>
      <c r="DR28" s="785"/>
      <c r="DS28" s="786"/>
    </row>
    <row r="29" spans="1:123" ht="25.5" customHeight="1">
      <c r="A29" s="108"/>
      <c r="B29" s="827" t="s">
        <v>2</v>
      </c>
      <c r="C29" s="835"/>
      <c r="D29" s="827" t="s">
        <v>2</v>
      </c>
      <c r="E29" s="835"/>
      <c r="F29" s="829" t="s">
        <v>2</v>
      </c>
      <c r="G29" s="830"/>
      <c r="H29" s="829" t="s">
        <v>3</v>
      </c>
      <c r="I29" s="830"/>
      <c r="J29" s="829" t="s">
        <v>1</v>
      </c>
      <c r="K29" s="830"/>
      <c r="L29" s="829" t="s">
        <v>23</v>
      </c>
      <c r="M29" s="836"/>
      <c r="N29" s="829" t="s">
        <v>144</v>
      </c>
      <c r="O29" s="837"/>
      <c r="P29" s="823" t="s">
        <v>2</v>
      </c>
      <c r="Q29" s="824"/>
      <c r="R29" s="16"/>
      <c r="S29" s="108"/>
      <c r="T29" s="823" t="s">
        <v>2</v>
      </c>
      <c r="U29" s="840"/>
      <c r="V29" s="823" t="s">
        <v>2</v>
      </c>
      <c r="W29" s="840"/>
      <c r="X29" s="829" t="s">
        <v>2</v>
      </c>
      <c r="Y29" s="830"/>
      <c r="Z29" s="829" t="s">
        <v>3</v>
      </c>
      <c r="AA29" s="830"/>
      <c r="AB29" s="829" t="s">
        <v>1</v>
      </c>
      <c r="AC29" s="830"/>
      <c r="AD29" s="829" t="s">
        <v>23</v>
      </c>
      <c r="AE29" s="836"/>
      <c r="AF29" s="829" t="s">
        <v>144</v>
      </c>
      <c r="AG29" s="837"/>
      <c r="AH29" s="823" t="s">
        <v>2</v>
      </c>
      <c r="AI29" s="824"/>
      <c r="AJ29"/>
      <c r="AK29" s="108"/>
      <c r="AL29" s="827" t="e">
        <f>#REF!</f>
        <v>#REF!</v>
      </c>
      <c r="AM29" s="835"/>
      <c r="AN29" s="827" t="e">
        <f>#REF!</f>
        <v>#REF!</v>
      </c>
      <c r="AO29" s="835"/>
      <c r="AP29" s="827" t="str">
        <f>B29</f>
        <v>Q1</v>
      </c>
      <c r="AQ29" s="835"/>
      <c r="AR29" s="827" t="str">
        <f>D29</f>
        <v>Q1</v>
      </c>
      <c r="AS29" s="835"/>
      <c r="AT29" s="827" t="e">
        <f>#REF!</f>
        <v>#REF!</v>
      </c>
      <c r="AU29" s="835"/>
      <c r="AV29" s="827" t="str">
        <f>F29</f>
        <v>Q1</v>
      </c>
      <c r="AW29" s="835"/>
      <c r="AX29" s="827" t="str">
        <f>H29</f>
        <v>Q2</v>
      </c>
      <c r="AY29" s="835"/>
      <c r="AZ29" s="827" t="str">
        <f>J29</f>
        <v>Q3</v>
      </c>
      <c r="BA29" s="835"/>
      <c r="BB29" s="827" t="str">
        <f>L29</f>
        <v>Q4</v>
      </c>
      <c r="BC29" s="835"/>
      <c r="BD29" s="827" t="str">
        <f>N29</f>
        <v>Annual Total</v>
      </c>
      <c r="BE29" s="835"/>
      <c r="BF29" s="16"/>
      <c r="BG29" s="108"/>
      <c r="BH29" s="827" t="s">
        <v>2</v>
      </c>
      <c r="BI29" s="835"/>
      <c r="BJ29" s="848" t="s">
        <v>3</v>
      </c>
      <c r="BK29" s="849"/>
      <c r="BL29" s="848" t="s">
        <v>145</v>
      </c>
      <c r="BM29" s="849"/>
      <c r="BN29" s="848" t="s">
        <v>23</v>
      </c>
      <c r="BO29" s="849"/>
      <c r="BP29" s="827" t="s">
        <v>144</v>
      </c>
      <c r="BQ29" s="828"/>
      <c r="BR29" s="827" t="s">
        <v>2</v>
      </c>
      <c r="BS29" s="842"/>
      <c r="BT29" s="827" t="s">
        <v>3</v>
      </c>
      <c r="BU29" s="842"/>
      <c r="BV29" s="827" t="s">
        <v>1</v>
      </c>
      <c r="BW29" s="842"/>
      <c r="BX29" s="827" t="str">
        <f>AD29</f>
        <v>Q4</v>
      </c>
      <c r="BY29" s="835"/>
      <c r="BZ29" s="827" t="str">
        <f>AF29</f>
        <v>Annual Total</v>
      </c>
      <c r="CA29" s="835"/>
      <c r="CC29" s="108"/>
      <c r="CD29" s="827" t="e">
        <f>#REF!</f>
        <v>#REF!</v>
      </c>
      <c r="CE29" s="835"/>
      <c r="CF29" s="827" t="e">
        <f>#REF!</f>
        <v>#REF!</v>
      </c>
      <c r="CG29" s="835"/>
      <c r="CH29" s="827" t="str">
        <f>B29</f>
        <v>Q1</v>
      </c>
      <c r="CI29" s="835"/>
      <c r="CJ29" s="827" t="str">
        <f>D29</f>
        <v>Q1</v>
      </c>
      <c r="CK29" s="835"/>
      <c r="CL29" s="827" t="e">
        <f>#REF!</f>
        <v>#REF!</v>
      </c>
      <c r="CM29" s="835"/>
      <c r="CN29" s="827" t="str">
        <f>F29</f>
        <v>Q1</v>
      </c>
      <c r="CO29" s="835"/>
      <c r="CP29" s="827" t="str">
        <f>H29</f>
        <v>Q2</v>
      </c>
      <c r="CQ29" s="835"/>
      <c r="CR29" s="827" t="str">
        <f>J29</f>
        <v>Q3</v>
      </c>
      <c r="CS29" s="835"/>
      <c r="CT29" s="827" t="str">
        <f>L29</f>
        <v>Q4</v>
      </c>
      <c r="CU29" s="828"/>
      <c r="CV29" s="827" t="str">
        <f>N29</f>
        <v>Annual Total</v>
      </c>
      <c r="CW29" s="828"/>
      <c r="CX29" s="16"/>
      <c r="CY29" s="108"/>
      <c r="CZ29" s="827" t="e">
        <f>#REF!</f>
        <v>#REF!</v>
      </c>
      <c r="DA29" s="835"/>
      <c r="DB29" s="827" t="e">
        <f>#REF!</f>
        <v>#REF!</v>
      </c>
      <c r="DC29" s="835"/>
      <c r="DD29" s="827" t="str">
        <f>T29</f>
        <v>Q1</v>
      </c>
      <c r="DE29" s="835"/>
      <c r="DF29" s="827" t="str">
        <f>V29</f>
        <v>Q1</v>
      </c>
      <c r="DG29" s="835"/>
      <c r="DH29" s="827" t="e">
        <f>#REF!</f>
        <v>#REF!</v>
      </c>
      <c r="DI29" s="835"/>
      <c r="DJ29" s="827" t="str">
        <f>X29</f>
        <v>Q1</v>
      </c>
      <c r="DK29" s="835"/>
      <c r="DL29" s="827" t="str">
        <f>Z29</f>
        <v>Q2</v>
      </c>
      <c r="DM29" s="835"/>
      <c r="DN29" s="827" t="str">
        <f>AB29</f>
        <v>Q3</v>
      </c>
      <c r="DO29" s="835"/>
      <c r="DP29" s="827" t="str">
        <f>AD29</f>
        <v>Q4</v>
      </c>
      <c r="DQ29" s="828"/>
      <c r="DR29" s="827" t="str">
        <f>AF29</f>
        <v>Annual Total</v>
      </c>
      <c r="DS29" s="828"/>
    </row>
    <row r="30" spans="1:136" ht="14.25" customHeight="1">
      <c r="A30" s="64" t="s">
        <v>30</v>
      </c>
      <c r="B30" s="717">
        <v>4900</v>
      </c>
      <c r="C30" s="580">
        <v>44</v>
      </c>
      <c r="D30" s="717">
        <v>5500</v>
      </c>
      <c r="E30" s="551">
        <v>42</v>
      </c>
      <c r="F30" s="717">
        <v>4500</v>
      </c>
      <c r="G30" s="518">
        <v>39</v>
      </c>
      <c r="H30" s="717">
        <v>5100</v>
      </c>
      <c r="I30" s="519">
        <v>42</v>
      </c>
      <c r="J30" s="717">
        <v>4900</v>
      </c>
      <c r="K30" s="519">
        <v>44</v>
      </c>
      <c r="L30" s="717">
        <v>5000</v>
      </c>
      <c r="M30" s="519">
        <v>44</v>
      </c>
      <c r="N30" s="717">
        <v>19500</v>
      </c>
      <c r="O30" s="518">
        <v>42</v>
      </c>
      <c r="P30" s="717">
        <v>4500</v>
      </c>
      <c r="Q30" s="635">
        <v>41.74092486633524</v>
      </c>
      <c r="R30" s="443"/>
      <c r="S30" s="113" t="s">
        <v>30</v>
      </c>
      <c r="T30" s="717">
        <v>810</v>
      </c>
      <c r="U30" s="580">
        <v>7</v>
      </c>
      <c r="V30" s="717">
        <v>1200</v>
      </c>
      <c r="W30" s="548">
        <v>9</v>
      </c>
      <c r="X30" s="717">
        <v>1100</v>
      </c>
      <c r="Y30" s="518">
        <v>9</v>
      </c>
      <c r="Z30" s="717">
        <v>1200</v>
      </c>
      <c r="AA30" s="519">
        <v>10</v>
      </c>
      <c r="AB30" s="717">
        <v>900</v>
      </c>
      <c r="AC30" s="519">
        <v>8</v>
      </c>
      <c r="AD30" s="717">
        <v>900</v>
      </c>
      <c r="AE30" s="519">
        <v>8</v>
      </c>
      <c r="AF30" s="717">
        <v>4000</v>
      </c>
      <c r="AG30" s="519">
        <v>9</v>
      </c>
      <c r="AH30" s="717">
        <v>840</v>
      </c>
      <c r="AI30" s="628">
        <v>7.832285901885376</v>
      </c>
      <c r="AJ30"/>
      <c r="AK30" s="64" t="str">
        <f>A30</f>
        <v>Unfair dismissal</v>
      </c>
      <c r="AL30" s="65" t="e">
        <f>IF(#REF!="",#REF!,IF(#REF!=0,#REF!,IF(#REF!&lt;5,#REF!,IF(#REF!=".",#REF!,IF(#REF!="..",#REF!,MROUND(#REF!,CD30))))))</f>
        <v>#REF!</v>
      </c>
      <c r="AM30" s="101" t="e">
        <f>#REF!</f>
        <v>#REF!</v>
      </c>
      <c r="AN30" s="65" t="e">
        <f>IF(#REF!="",#REF!,IF(#REF!=0,#REF!,IF(#REF!&lt;5,#REF!,IF(#REF!=".",#REF!,IF(#REF!="..",#REF!,MROUND(#REF!,CF30))))))</f>
        <v>#REF!</v>
      </c>
      <c r="AO30" s="101" t="e">
        <f>#REF!</f>
        <v>#REF!</v>
      </c>
      <c r="AP30" s="65">
        <f aca="true" t="shared" si="45" ref="AP30:AP44">IF(B30="",B30,IF(B30=0,B30,IF(B30&lt;5,B30,IF(B30=".",B30,IF(B30="..",B30,MROUND(B30,CH30))))))</f>
        <v>4900</v>
      </c>
      <c r="AQ30" s="101">
        <f>C30</f>
        <v>44</v>
      </c>
      <c r="AR30" s="65">
        <f aca="true" t="shared" si="46" ref="AR30:AR44">IF(D30="",D30,IF(D30=0,D30,IF(D30&lt;5,D30,IF(D30=".",D30,IF(D30="..",D30,MROUND(D30,CJ30))))))</f>
        <v>5500</v>
      </c>
      <c r="AS30" s="101">
        <f>E30</f>
        <v>42</v>
      </c>
      <c r="AT30" s="65" t="e">
        <f>IF(#REF!="",#REF!,IF(#REF!=0,#REF!,IF(#REF!&lt;5,#REF!,IF(#REF!=".",#REF!,IF(#REF!="..",#REF!,MROUND(#REF!,CL30))))))</f>
        <v>#REF!</v>
      </c>
      <c r="AU30" s="101" t="e">
        <f>#REF!</f>
        <v>#REF!</v>
      </c>
      <c r="AV30" s="65">
        <f aca="true" t="shared" si="47" ref="AV30:AV44">IF(F30="",F30,IF(F30=0,F30,IF(F30&lt;5,F30,IF(F30=".",F30,IF(F30="..",F30,MROUND(F30,CN30))))))</f>
        <v>4500</v>
      </c>
      <c r="AW30" s="101">
        <f>G30</f>
        <v>39</v>
      </c>
      <c r="AX30" s="65">
        <f aca="true" t="shared" si="48" ref="AX30:AX44">IF(H30="",H30,IF(H30=0,H30,IF(H30&lt;5,H30,IF(H30=".",H30,IF(H30="..",H30,MROUND(H30,CP30))))))</f>
        <v>5100</v>
      </c>
      <c r="AY30" s="101">
        <f>I30</f>
        <v>42</v>
      </c>
      <c r="AZ30" s="354">
        <f aca="true" t="shared" si="49" ref="AZ30:AZ44">IF(J30="",J30,IF(J30=0,J30,IF(J30&lt;5,J30,IF(J30=".",J30,IF(J30="..",J30,MROUND(J30,CR30))))))</f>
        <v>4900</v>
      </c>
      <c r="BA30" s="204">
        <f>K30</f>
        <v>44</v>
      </c>
      <c r="BB30" s="354">
        <f aca="true" t="shared" si="50" ref="BB30:BB44">IF(L30="",L30,IF(L30=0,L30,IF(L30&lt;5,L30,IF(L30=".",L30,IF(L30="..",L30,MROUND(L30,CT30))))))</f>
        <v>5000</v>
      </c>
      <c r="BC30" s="204">
        <f>M30</f>
        <v>44</v>
      </c>
      <c r="BD30" s="354">
        <f aca="true" t="shared" si="51" ref="BD30:BD44">IF(N30="",N30,IF(N30=0,N30,IF(N30&lt;5,N30,IF(N30=".",N30,IF(N30="..",N30,MROUND(N30,CV30))))))</f>
        <v>19500</v>
      </c>
      <c r="BE30" s="204">
        <f>O30</f>
        <v>42</v>
      </c>
      <c r="BF30" s="16"/>
      <c r="BG30" s="64" t="str">
        <f>S30</f>
        <v>Unfair dismissal</v>
      </c>
      <c r="BH30" s="65" t="e">
        <f>IF(#REF!="",#REF!,IF(#REF!=0,#REF!,IF(#REF!&lt;5,#REF!,IF(#REF!=".",#REF!,IF(#REF!="..",#REF!,MROUND(#REF!,CZ30))))))</f>
        <v>#REF!</v>
      </c>
      <c r="BI30" s="101" t="e">
        <f>#REF!</f>
        <v>#REF!</v>
      </c>
      <c r="BJ30" s="65" t="e">
        <f>IF(#REF!="",#REF!,IF(#REF!=0,#REF!,IF(#REF!&lt;5,#REF!,IF(#REF!=".",#REF!,IF(#REF!="..",#REF!,MROUND(#REF!,DB30))))))</f>
        <v>#REF!</v>
      </c>
      <c r="BK30" s="101" t="e">
        <f>#REF!</f>
        <v>#REF!</v>
      </c>
      <c r="BL30" s="65">
        <f aca="true" t="shared" si="52" ref="BL30:BL44">IF(T30="",T30,IF(T30=0,T30,IF(T30&lt;5,T30,IF(T30=".",T30,IF(T30="..",T30,MROUND(T30,DD30))))))</f>
        <v>810</v>
      </c>
      <c r="BM30" s="101">
        <f>U30</f>
        <v>7</v>
      </c>
      <c r="BN30" s="65">
        <f aca="true" t="shared" si="53" ref="BN30:BN44">IF(V30="",V30,IF(V30=0,V30,IF(V30&lt;5,V30,IF(V30=".",V30,IF(V30="..",V30,MROUND(V30,DF30))))))</f>
        <v>1200</v>
      </c>
      <c r="BO30" s="101">
        <f>W30</f>
        <v>9</v>
      </c>
      <c r="BP30" s="65" t="e">
        <f>IF(#REF!="",#REF!,IF(#REF!=0,#REF!,IF(#REF!&lt;5,#REF!,IF(#REF!=".",#REF!,IF(#REF!="..",#REF!,MROUND(#REF!,DH30))))))</f>
        <v>#REF!</v>
      </c>
      <c r="BQ30" s="101" t="e">
        <f>#REF!</f>
        <v>#REF!</v>
      </c>
      <c r="BR30" s="65">
        <f aca="true" t="shared" si="54" ref="BR30:BR44">IF(X30="",X30,IF(X30=0,X30,IF(X30&lt;5,X30,IF(X30=".",X30,IF(X30="..",X30,MROUND(X30,DJ30))))))</f>
        <v>1100</v>
      </c>
      <c r="BS30" s="101">
        <f>Y30</f>
        <v>9</v>
      </c>
      <c r="BT30" s="65">
        <f aca="true" t="shared" si="55" ref="BT30:BT44">IF(Z30="",Z30,IF(Z30=0,Z30,IF(Z30&lt;5,Z30,IF(Z30=".",Z30,IF(Z30="..",Z30,MROUND(Z30,DL30))))))</f>
        <v>1200</v>
      </c>
      <c r="BU30" s="101">
        <f>AA30</f>
        <v>10</v>
      </c>
      <c r="BV30" s="354">
        <f aca="true" t="shared" si="56" ref="BV30:BV44">IF(AB30="",AB30,IF(AB30=0,AB30,IF(AB30&lt;5,AB30,IF(AB30=".",AB30,IF(AB30="..",AB30,MROUND(AB30,DN30))))))</f>
        <v>900</v>
      </c>
      <c r="BW30" s="204">
        <f>AC30</f>
        <v>8</v>
      </c>
      <c r="BX30" s="354">
        <f aca="true" t="shared" si="57" ref="BX30:BX44">IF(AD30="",AD30,IF(AD30=0,AD30,IF(AD30&lt;5,AD30,IF(AD30=".",AD30,IF(AD30="..",AD30,MROUND(AD30,DP30))))))</f>
        <v>900</v>
      </c>
      <c r="BY30" s="204">
        <f>AE30</f>
        <v>8</v>
      </c>
      <c r="BZ30" s="354">
        <f aca="true" t="shared" si="58" ref="BZ30:BZ44">IF(AF30="",AF30,IF(AF30=0,AF30,IF(AF30&lt;5,AF30,IF(AF30=".",AF30,IF(AF30="..",AF30,MROUND(AF30,DR30))))))</f>
        <v>4000</v>
      </c>
      <c r="CA30" s="204">
        <f>AG30</f>
        <v>9</v>
      </c>
      <c r="CC30" s="64" t="str">
        <f>AK30</f>
        <v>Unfair dismissal</v>
      </c>
      <c r="CD30" s="360" t="e">
        <f>IF(#REF!&gt;=$DX$15,$DX$16,IF(AND(#REF!&gt;=$DX$16,#REF!&lt;$DX$15),$DX$17,$DX$18))</f>
        <v>#REF!</v>
      </c>
      <c r="CE30" s="101" t="e">
        <f>#REF!</f>
        <v>#REF!</v>
      </c>
      <c r="CF30" s="360" t="e">
        <f>IF(#REF!&gt;=$DX$15,$DX$16,IF(AND(#REF!&gt;=$DX$16,#REF!&lt;$DX$15),$DX$17,$DX$18))</f>
        <v>#REF!</v>
      </c>
      <c r="CG30" s="101" t="e">
        <f>#REF!</f>
        <v>#REF!</v>
      </c>
      <c r="CH30" s="360">
        <f aca="true" t="shared" si="59" ref="CH30:CH44">IF($B30&gt;=$DX$15,$DX$16,IF(AND($B30&gt;=$DX$16,$B30&lt;$DX$15),$DX$17,$DX$18))</f>
        <v>100</v>
      </c>
      <c r="CI30" s="101">
        <f aca="true" t="shared" si="60" ref="CI30:CI44">C30</f>
        <v>44</v>
      </c>
      <c r="CJ30" s="360">
        <f aca="true" t="shared" si="61" ref="CJ30:CJ44">IF($D30&gt;=$DX$15,$DX$16,IF(AND($D30&gt;=$DX$16,$D30&lt;$DX$15),$DX$17,$DX$18))</f>
        <v>100</v>
      </c>
      <c r="CK30" s="101">
        <f aca="true" t="shared" si="62" ref="CK30:CK44">E30</f>
        <v>42</v>
      </c>
      <c r="CL30" s="360" t="e">
        <f>IF(#REF!&gt;=$DX$15,$DX$16,IF(AND(#REF!&gt;=$DX$16,#REF!&lt;$DX$15),$DX$17,$DX$18))</f>
        <v>#REF!</v>
      </c>
      <c r="CM30" s="101" t="e">
        <f>#REF!</f>
        <v>#REF!</v>
      </c>
      <c r="CN30" s="360">
        <f aca="true" t="shared" si="63" ref="CN30:CN44">IF($F30&gt;=$DX$15,$DX$16,IF(AND($F30&gt;=$DX$16,$F30&lt;$DX$15),$DX$17,$DX$18))</f>
        <v>100</v>
      </c>
      <c r="CO30" s="101">
        <f aca="true" t="shared" si="64" ref="CO30:CO44">G30</f>
        <v>39</v>
      </c>
      <c r="CP30" s="360">
        <f aca="true" t="shared" si="65" ref="CP30:CP44">IF($H30&gt;=$DX$15,$DX$16,IF(AND($H30&gt;=$DX$16,$H30&lt;$DX$15),$DX$17,$DX$18))</f>
        <v>100</v>
      </c>
      <c r="CQ30" s="101">
        <f aca="true" t="shared" si="66" ref="CQ30:CQ44">I30</f>
        <v>42</v>
      </c>
      <c r="CR30" s="360">
        <f aca="true" t="shared" si="67" ref="CR30:CR44">IF($J30&gt;=$DX$15,$DX$16,IF(AND($J30&gt;=$DX$16,$J30&lt;$DX$15),$DX$17,$DX$18))</f>
        <v>100</v>
      </c>
      <c r="CS30" s="110">
        <f>K30</f>
        <v>44</v>
      </c>
      <c r="CT30" s="360">
        <f aca="true" t="shared" si="68" ref="CT30:CT44">IF($L30&gt;=$DX$15,$DX$16,IF(AND($L30&gt;=$DX$16,$L30&lt;$DX$15),$DX$17,$DX$18))</f>
        <v>100</v>
      </c>
      <c r="CU30" s="115">
        <f>M30</f>
        <v>44</v>
      </c>
      <c r="CV30" s="360">
        <f aca="true" t="shared" si="69" ref="CV30:CV44">IF($N30&gt;=$DX$15,$DX$16,IF(AND($N30&gt;=$DX$16,$N30&lt;$DX$15),$DX$17,$DX$18))</f>
        <v>100</v>
      </c>
      <c r="CW30" s="115">
        <f>O30</f>
        <v>42</v>
      </c>
      <c r="CX30" s="16"/>
      <c r="CY30" s="64" t="str">
        <f>S30</f>
        <v>Unfair dismissal</v>
      </c>
      <c r="CZ30" s="360" t="e">
        <f>IF(#REF!&gt;=$DX$15,$DX$16,IF(AND(#REF!&gt;=$DX$16,#REF!&lt;$DX$15),$DX$17,$DX$18))</f>
        <v>#REF!</v>
      </c>
      <c r="DA30" s="101" t="e">
        <f>#REF!</f>
        <v>#REF!</v>
      </c>
      <c r="DB30" s="360" t="e">
        <f>IF(#REF!&gt;=$DX$15,$DX$16,IF(AND(#REF!&gt;=$DX$16,#REF!&lt;$DX$15),$DX$17,$DX$18))</f>
        <v>#REF!</v>
      </c>
      <c r="DC30" s="101" t="e">
        <f>#REF!</f>
        <v>#REF!</v>
      </c>
      <c r="DD30" s="360">
        <f aca="true" t="shared" si="70" ref="DD30:DD44">IF($T30&gt;=$DX$15,$DX$16,IF(AND($T30&gt;=$DX$16,$T30&lt;$DX$15),$DX$17,$DX$18))</f>
        <v>10</v>
      </c>
      <c r="DE30" s="101">
        <f>U30</f>
        <v>7</v>
      </c>
      <c r="DF30" s="360">
        <f aca="true" t="shared" si="71" ref="DF30:DF44">IF($V30&gt;=$DX$15,$DX$16,IF(AND($V30&gt;=$DX$16,$V30&lt;$DX$15),$DX$17,$DX$18))</f>
        <v>100</v>
      </c>
      <c r="DG30" s="101">
        <f>W30</f>
        <v>9</v>
      </c>
      <c r="DH30" s="360" t="e">
        <f>IF(#REF!&gt;=$DX$15,$DX$16,IF(AND(#REF!&gt;=$DX$16,#REF!&lt;$DX$15),$DX$17,$DX$18))</f>
        <v>#REF!</v>
      </c>
      <c r="DI30" s="101" t="e">
        <f>#REF!</f>
        <v>#REF!</v>
      </c>
      <c r="DJ30" s="360">
        <f aca="true" t="shared" si="72" ref="DJ30:DJ44">IF($X30&gt;=$DX$15,$DX$16,IF(AND($X30&gt;=$DX$16,$X30&lt;$DX$15),$DX$17,$DX$18))</f>
        <v>100</v>
      </c>
      <c r="DK30" s="101">
        <f>Y30</f>
        <v>9</v>
      </c>
      <c r="DL30" s="360">
        <f aca="true" t="shared" si="73" ref="DL30:DL44">IF($Z30&gt;=$DX$15,$DX$16,IF(AND($Z30&gt;=$DX$16,$Z30&lt;$DX$15),$DX$17,$DX$18))</f>
        <v>100</v>
      </c>
      <c r="DM30" s="101">
        <f>AA30</f>
        <v>10</v>
      </c>
      <c r="DN30" s="360">
        <f aca="true" t="shared" si="74" ref="DN30:DN44">IF($AB30&gt;=$DX$15,$DX$16,IF(AND($AB30&gt;=$DX$16,$AB30&lt;$DX$15),$DX$17,$DX$18))</f>
        <v>10</v>
      </c>
      <c r="DO30" s="101">
        <f>AC30</f>
        <v>8</v>
      </c>
      <c r="DP30" s="360">
        <f aca="true" t="shared" si="75" ref="DP30:DP44">IF($AD30&gt;=$DX$15,$DX$16,IF(AND($AD30&gt;=$DX$16,$AD30&lt;$DX$15),$DX$17,$DX$18))</f>
        <v>10</v>
      </c>
      <c r="DQ30" s="101">
        <f aca="true" t="shared" si="76" ref="DQ30:DQ44">AE30</f>
        <v>8</v>
      </c>
      <c r="DR30" s="360">
        <f aca="true" t="shared" si="77" ref="DR30:DR44">IF($AF30&gt;=$DX$15,$DX$16,IF(AND($AF30&gt;=$DX$16,$AF30&lt;$DX$15),$DX$17,$DX$18))</f>
        <v>100</v>
      </c>
      <c r="DS30" s="101">
        <f aca="true" t="shared" si="78" ref="DS30:DS44">AG30</f>
        <v>9</v>
      </c>
      <c r="EF30" s="446"/>
    </row>
    <row r="31" spans="1:136" ht="14.25" customHeight="1">
      <c r="A31" s="92" t="s">
        <v>43</v>
      </c>
      <c r="B31" s="545">
        <v>2000</v>
      </c>
      <c r="C31" s="581">
        <v>29</v>
      </c>
      <c r="D31" s="545">
        <v>2800</v>
      </c>
      <c r="E31" s="551">
        <v>30</v>
      </c>
      <c r="F31" s="545">
        <v>2100</v>
      </c>
      <c r="G31" s="520">
        <v>25</v>
      </c>
      <c r="H31" s="545">
        <v>2500</v>
      </c>
      <c r="I31" s="521">
        <v>24</v>
      </c>
      <c r="J31" s="545">
        <v>2400</v>
      </c>
      <c r="K31" s="521">
        <v>28</v>
      </c>
      <c r="L31" s="545">
        <v>2900</v>
      </c>
      <c r="M31" s="521">
        <v>32</v>
      </c>
      <c r="N31" s="545">
        <v>9900</v>
      </c>
      <c r="O31" s="520">
        <v>27</v>
      </c>
      <c r="P31" s="545">
        <v>2200</v>
      </c>
      <c r="Q31" s="636">
        <v>27.95725958516656</v>
      </c>
      <c r="R31" s="443"/>
      <c r="S31" s="102" t="s">
        <v>43</v>
      </c>
      <c r="T31" s="545">
        <v>310</v>
      </c>
      <c r="U31" s="581">
        <v>5</v>
      </c>
      <c r="V31" s="545">
        <v>930</v>
      </c>
      <c r="W31" s="549">
        <v>10</v>
      </c>
      <c r="X31" s="545">
        <v>1000</v>
      </c>
      <c r="Y31" s="520">
        <v>12</v>
      </c>
      <c r="Z31" s="545">
        <v>2200</v>
      </c>
      <c r="AA31" s="521">
        <v>22</v>
      </c>
      <c r="AB31" s="545">
        <v>1100</v>
      </c>
      <c r="AC31" s="521">
        <v>13</v>
      </c>
      <c r="AD31" s="545">
        <v>830</v>
      </c>
      <c r="AE31" s="521">
        <v>9</v>
      </c>
      <c r="AF31" s="545">
        <v>5200</v>
      </c>
      <c r="AG31" s="521">
        <v>14</v>
      </c>
      <c r="AH31" s="545">
        <v>660</v>
      </c>
      <c r="AI31" s="629">
        <v>8.258956631049655</v>
      </c>
      <c r="AJ31"/>
      <c r="AK31" s="92" t="str">
        <f aca="true" t="shared" si="79" ref="AK31:AK44">A31</f>
        <v>Unauthorised deductions (Formerly Wages Act)</v>
      </c>
      <c r="AL31" s="57" t="e">
        <f>IF(#REF!="",#REF!,IF(#REF!=0,#REF!,IF(#REF!&lt;5,#REF!,IF(#REF!=".",#REF!,IF(#REF!="..",#REF!,MROUND(#REF!,CD31))))))</f>
        <v>#REF!</v>
      </c>
      <c r="AM31" s="103" t="e">
        <f>#REF!</f>
        <v>#REF!</v>
      </c>
      <c r="AN31" s="57" t="e">
        <f>IF(#REF!="",#REF!,IF(#REF!=0,#REF!,IF(#REF!&lt;5,#REF!,IF(#REF!=".",#REF!,IF(#REF!="..",#REF!,MROUND(#REF!,CF31))))))</f>
        <v>#REF!</v>
      </c>
      <c r="AO31" s="103" t="e">
        <f>#REF!</f>
        <v>#REF!</v>
      </c>
      <c r="AP31" s="57">
        <f t="shared" si="45"/>
        <v>2000</v>
      </c>
      <c r="AQ31" s="103">
        <f aca="true" t="shared" si="80" ref="AQ31:AQ44">C31</f>
        <v>29</v>
      </c>
      <c r="AR31" s="57">
        <f t="shared" si="46"/>
        <v>2800</v>
      </c>
      <c r="AS31" s="103">
        <f aca="true" t="shared" si="81" ref="AS31:AS44">E31</f>
        <v>30</v>
      </c>
      <c r="AT31" s="57" t="e">
        <f>IF(#REF!="",#REF!,IF(#REF!=0,#REF!,IF(#REF!&lt;5,#REF!,IF(#REF!=".",#REF!,IF(#REF!="..",#REF!,MROUND(#REF!,CL31))))))</f>
        <v>#REF!</v>
      </c>
      <c r="AU31" s="103" t="e">
        <f>#REF!</f>
        <v>#REF!</v>
      </c>
      <c r="AV31" s="57">
        <f t="shared" si="47"/>
        <v>2100</v>
      </c>
      <c r="AW31" s="103">
        <f aca="true" t="shared" si="82" ref="AW31:AW44">G31</f>
        <v>25</v>
      </c>
      <c r="AX31" s="57">
        <f t="shared" si="48"/>
        <v>2500</v>
      </c>
      <c r="AY31" s="103">
        <f aca="true" t="shared" si="83" ref="AY31:AY44">I31</f>
        <v>24</v>
      </c>
      <c r="AZ31" s="357">
        <f t="shared" si="49"/>
        <v>2400</v>
      </c>
      <c r="BA31" s="114">
        <f aca="true" t="shared" si="84" ref="BA31:BA44">K31</f>
        <v>28</v>
      </c>
      <c r="BB31" s="357">
        <f t="shared" si="50"/>
        <v>2900</v>
      </c>
      <c r="BC31" s="114">
        <f aca="true" t="shared" si="85" ref="BC31:BC44">M31</f>
        <v>32</v>
      </c>
      <c r="BD31" s="357">
        <f t="shared" si="51"/>
        <v>9900</v>
      </c>
      <c r="BE31" s="114">
        <f aca="true" t="shared" si="86" ref="BE31:BE44">O31</f>
        <v>27</v>
      </c>
      <c r="BF31" s="16"/>
      <c r="BG31" s="92" t="str">
        <f aca="true" t="shared" si="87" ref="BG31:BG44">S31</f>
        <v>Unauthorised deductions (Formerly Wages Act)</v>
      </c>
      <c r="BH31" s="57" t="e">
        <f>IF(#REF!="",#REF!,IF(#REF!=0,#REF!,IF(#REF!&lt;5,#REF!,IF(#REF!=".",#REF!,IF(#REF!="..",#REF!,MROUND(#REF!,CZ31))))))</f>
        <v>#REF!</v>
      </c>
      <c r="BI31" s="103" t="e">
        <f>#REF!</f>
        <v>#REF!</v>
      </c>
      <c r="BJ31" s="57" t="e">
        <f>IF(#REF!="",#REF!,IF(#REF!=0,#REF!,IF(#REF!&lt;5,#REF!,IF(#REF!=".",#REF!,IF(#REF!="..",#REF!,MROUND(#REF!,DB31))))))</f>
        <v>#REF!</v>
      </c>
      <c r="BK31" s="103" t="e">
        <f>#REF!</f>
        <v>#REF!</v>
      </c>
      <c r="BL31" s="57">
        <f t="shared" si="52"/>
        <v>310</v>
      </c>
      <c r="BM31" s="103">
        <f aca="true" t="shared" si="88" ref="BM31:BM44">U31</f>
        <v>5</v>
      </c>
      <c r="BN31" s="57">
        <f t="shared" si="53"/>
        <v>930</v>
      </c>
      <c r="BO31" s="103">
        <f aca="true" t="shared" si="89" ref="BO31:BO44">W31</f>
        <v>10</v>
      </c>
      <c r="BP31" s="57" t="e">
        <f>IF(#REF!="",#REF!,IF(#REF!=0,#REF!,IF(#REF!&lt;5,#REF!,IF(#REF!=".",#REF!,IF(#REF!="..",#REF!,MROUND(#REF!,DH31))))))</f>
        <v>#REF!</v>
      </c>
      <c r="BQ31" s="103" t="e">
        <f>#REF!</f>
        <v>#REF!</v>
      </c>
      <c r="BR31" s="57">
        <f t="shared" si="54"/>
        <v>1000</v>
      </c>
      <c r="BS31" s="103">
        <f aca="true" t="shared" si="90" ref="BS31:BS44">Y31</f>
        <v>12</v>
      </c>
      <c r="BT31" s="57">
        <f t="shared" si="55"/>
        <v>2200</v>
      </c>
      <c r="BU31" s="103">
        <f aca="true" t="shared" si="91" ref="BU31:BU44">AA31</f>
        <v>22</v>
      </c>
      <c r="BV31" s="357">
        <f t="shared" si="56"/>
        <v>1100</v>
      </c>
      <c r="BW31" s="114">
        <f aca="true" t="shared" si="92" ref="BW31:BW44">AC31</f>
        <v>13</v>
      </c>
      <c r="BX31" s="357">
        <f t="shared" si="57"/>
        <v>830</v>
      </c>
      <c r="BY31" s="114">
        <f aca="true" t="shared" si="93" ref="BY31:BY44">AE31</f>
        <v>9</v>
      </c>
      <c r="BZ31" s="357">
        <f t="shared" si="58"/>
        <v>5200</v>
      </c>
      <c r="CA31" s="114">
        <f aca="true" t="shared" si="94" ref="CA31:CA44">AG31</f>
        <v>14</v>
      </c>
      <c r="CC31" s="92" t="str">
        <f aca="true" t="shared" si="95" ref="CC31:CC44">AK31</f>
        <v>Unauthorised deductions (Formerly Wages Act)</v>
      </c>
      <c r="CD31" s="361" t="e">
        <f>IF(#REF!&gt;=$DX$15,$DX$16,IF(AND(#REF!&gt;=$DX$16,#REF!&lt;$DX$15),$DX$17,$DX$18))</f>
        <v>#REF!</v>
      </c>
      <c r="CE31" s="103" t="e">
        <f>#REF!</f>
        <v>#REF!</v>
      </c>
      <c r="CF31" s="361" t="e">
        <f>IF(#REF!&gt;=$DX$15,$DX$16,IF(AND(#REF!&gt;=$DX$16,#REF!&lt;$DX$15),$DX$17,$DX$18))</f>
        <v>#REF!</v>
      </c>
      <c r="CG31" s="103" t="e">
        <f>#REF!</f>
        <v>#REF!</v>
      </c>
      <c r="CH31" s="361">
        <f t="shared" si="59"/>
        <v>100</v>
      </c>
      <c r="CI31" s="103">
        <f t="shared" si="60"/>
        <v>29</v>
      </c>
      <c r="CJ31" s="361">
        <f t="shared" si="61"/>
        <v>100</v>
      </c>
      <c r="CK31" s="103">
        <f t="shared" si="62"/>
        <v>30</v>
      </c>
      <c r="CL31" s="361" t="e">
        <f>IF(#REF!&gt;=$DX$15,$DX$16,IF(AND(#REF!&gt;=$DX$16,#REF!&lt;$DX$15),$DX$17,$DX$18))</f>
        <v>#REF!</v>
      </c>
      <c r="CM31" s="103" t="e">
        <f>#REF!</f>
        <v>#REF!</v>
      </c>
      <c r="CN31" s="361">
        <f t="shared" si="63"/>
        <v>100</v>
      </c>
      <c r="CO31" s="103">
        <f t="shared" si="64"/>
        <v>25</v>
      </c>
      <c r="CP31" s="361">
        <f t="shared" si="65"/>
        <v>100</v>
      </c>
      <c r="CQ31" s="103">
        <f t="shared" si="66"/>
        <v>24</v>
      </c>
      <c r="CR31" s="361">
        <f t="shared" si="67"/>
        <v>100</v>
      </c>
      <c r="CS31" s="109">
        <f aca="true" t="shared" si="96" ref="CS31:CS44">K31</f>
        <v>28</v>
      </c>
      <c r="CT31" s="361">
        <f t="shared" si="68"/>
        <v>100</v>
      </c>
      <c r="CU31" s="116">
        <f>M31</f>
        <v>32</v>
      </c>
      <c r="CV31" s="361">
        <f t="shared" si="69"/>
        <v>100</v>
      </c>
      <c r="CW31" s="116">
        <f>O31</f>
        <v>27</v>
      </c>
      <c r="CX31" s="16"/>
      <c r="CY31" s="92" t="str">
        <f aca="true" t="shared" si="97" ref="CY31:CY44">S31</f>
        <v>Unauthorised deductions (Formerly Wages Act)</v>
      </c>
      <c r="CZ31" s="361" t="e">
        <f>IF(#REF!&gt;=$DX$15,$DX$16,IF(AND(#REF!&gt;=$DX$16,#REF!&lt;$DX$15),$DX$17,$DX$18))</f>
        <v>#REF!</v>
      </c>
      <c r="DA31" s="103" t="e">
        <f>#REF!</f>
        <v>#REF!</v>
      </c>
      <c r="DB31" s="361" t="e">
        <f>IF(#REF!&gt;=$DX$15,$DX$16,IF(AND(#REF!&gt;=$DX$16,#REF!&lt;$DX$15),$DX$17,$DX$18))</f>
        <v>#REF!</v>
      </c>
      <c r="DC31" s="103" t="e">
        <f>#REF!</f>
        <v>#REF!</v>
      </c>
      <c r="DD31" s="361">
        <f t="shared" si="70"/>
        <v>10</v>
      </c>
      <c r="DE31" s="103">
        <f aca="true" t="shared" si="98" ref="DE31:DE44">U31</f>
        <v>5</v>
      </c>
      <c r="DF31" s="361">
        <f t="shared" si="71"/>
        <v>10</v>
      </c>
      <c r="DG31" s="103">
        <f aca="true" t="shared" si="99" ref="DG31:DG44">W31</f>
        <v>10</v>
      </c>
      <c r="DH31" s="361" t="e">
        <f>IF(#REF!&gt;=$DX$15,$DX$16,IF(AND(#REF!&gt;=$DX$16,#REF!&lt;$DX$15),$DX$17,$DX$18))</f>
        <v>#REF!</v>
      </c>
      <c r="DI31" s="103" t="e">
        <f>#REF!</f>
        <v>#REF!</v>
      </c>
      <c r="DJ31" s="361">
        <f t="shared" si="72"/>
        <v>100</v>
      </c>
      <c r="DK31" s="103">
        <f aca="true" t="shared" si="100" ref="DK31:DK44">Y31</f>
        <v>12</v>
      </c>
      <c r="DL31" s="361">
        <f t="shared" si="73"/>
        <v>100</v>
      </c>
      <c r="DM31" s="103">
        <f aca="true" t="shared" si="101" ref="DM31:DM44">AA31</f>
        <v>22</v>
      </c>
      <c r="DN31" s="361">
        <f t="shared" si="74"/>
        <v>100</v>
      </c>
      <c r="DO31" s="103">
        <f aca="true" t="shared" si="102" ref="DO31:DO44">AC31</f>
        <v>13</v>
      </c>
      <c r="DP31" s="361">
        <f t="shared" si="75"/>
        <v>10</v>
      </c>
      <c r="DQ31" s="103">
        <f t="shared" si="76"/>
        <v>9</v>
      </c>
      <c r="DR31" s="361">
        <f t="shared" si="77"/>
        <v>100</v>
      </c>
      <c r="DS31" s="103">
        <f t="shared" si="78"/>
        <v>14</v>
      </c>
      <c r="EF31" s="446"/>
    </row>
    <row r="32" spans="1:136" ht="14.25" customHeight="1">
      <c r="A32" s="64" t="s">
        <v>31</v>
      </c>
      <c r="B32" s="545">
        <v>2300</v>
      </c>
      <c r="C32" s="581">
        <v>32</v>
      </c>
      <c r="D32" s="545">
        <v>2600</v>
      </c>
      <c r="E32" s="551">
        <v>30</v>
      </c>
      <c r="F32" s="545">
        <v>2200</v>
      </c>
      <c r="G32" s="520">
        <v>30</v>
      </c>
      <c r="H32" s="545">
        <v>2600</v>
      </c>
      <c r="I32" s="521">
        <v>32</v>
      </c>
      <c r="J32" s="545">
        <v>2600</v>
      </c>
      <c r="K32" s="521">
        <v>31</v>
      </c>
      <c r="L32" s="545">
        <v>2700</v>
      </c>
      <c r="M32" s="521">
        <v>32</v>
      </c>
      <c r="N32" s="545">
        <v>10100</v>
      </c>
      <c r="O32" s="520">
        <v>32</v>
      </c>
      <c r="P32" s="545">
        <v>2200</v>
      </c>
      <c r="Q32" s="636">
        <v>31.06904231625835</v>
      </c>
      <c r="R32" s="443"/>
      <c r="S32" s="50" t="s">
        <v>31</v>
      </c>
      <c r="T32" s="545">
        <v>430</v>
      </c>
      <c r="U32" s="581">
        <v>6</v>
      </c>
      <c r="V32" s="545">
        <v>520</v>
      </c>
      <c r="W32" s="549">
        <v>6</v>
      </c>
      <c r="X32" s="545">
        <v>710</v>
      </c>
      <c r="Y32" s="520">
        <v>10</v>
      </c>
      <c r="Z32" s="545">
        <v>1000</v>
      </c>
      <c r="AA32" s="521">
        <v>13</v>
      </c>
      <c r="AB32" s="545">
        <v>1400</v>
      </c>
      <c r="AC32" s="521">
        <v>17</v>
      </c>
      <c r="AD32" s="545">
        <v>1300</v>
      </c>
      <c r="AE32" s="521">
        <v>15</v>
      </c>
      <c r="AF32" s="545">
        <v>4500</v>
      </c>
      <c r="AG32" s="521">
        <v>14</v>
      </c>
      <c r="AH32" s="545">
        <v>600</v>
      </c>
      <c r="AI32" s="629">
        <v>8.407572383073497</v>
      </c>
      <c r="AJ32"/>
      <c r="AK32" s="64" t="str">
        <f t="shared" si="79"/>
        <v>Breach of contract</v>
      </c>
      <c r="AL32" s="57" t="e">
        <f>IF(#REF!="",#REF!,IF(#REF!=0,#REF!,IF(#REF!&lt;5,#REF!,IF(#REF!=".",#REF!,IF(#REF!="..",#REF!,MROUND(#REF!,CD32))))))</f>
        <v>#REF!</v>
      </c>
      <c r="AM32" s="103" t="e">
        <f>#REF!</f>
        <v>#REF!</v>
      </c>
      <c r="AN32" s="57" t="e">
        <f>IF(#REF!="",#REF!,IF(#REF!=0,#REF!,IF(#REF!&lt;5,#REF!,IF(#REF!=".",#REF!,IF(#REF!="..",#REF!,MROUND(#REF!,CF32))))))</f>
        <v>#REF!</v>
      </c>
      <c r="AO32" s="103" t="e">
        <f>#REF!</f>
        <v>#REF!</v>
      </c>
      <c r="AP32" s="57">
        <f t="shared" si="45"/>
        <v>2300</v>
      </c>
      <c r="AQ32" s="103">
        <f t="shared" si="80"/>
        <v>32</v>
      </c>
      <c r="AR32" s="57">
        <f t="shared" si="46"/>
        <v>2600</v>
      </c>
      <c r="AS32" s="103">
        <f t="shared" si="81"/>
        <v>30</v>
      </c>
      <c r="AT32" s="57" t="e">
        <f>IF(#REF!="",#REF!,IF(#REF!=0,#REF!,IF(#REF!&lt;5,#REF!,IF(#REF!=".",#REF!,IF(#REF!="..",#REF!,MROUND(#REF!,CL32))))))</f>
        <v>#REF!</v>
      </c>
      <c r="AU32" s="103" t="e">
        <f>#REF!</f>
        <v>#REF!</v>
      </c>
      <c r="AV32" s="57">
        <f t="shared" si="47"/>
        <v>2200</v>
      </c>
      <c r="AW32" s="103">
        <f t="shared" si="82"/>
        <v>30</v>
      </c>
      <c r="AX32" s="57">
        <f t="shared" si="48"/>
        <v>2600</v>
      </c>
      <c r="AY32" s="103">
        <f t="shared" si="83"/>
        <v>32</v>
      </c>
      <c r="AZ32" s="357">
        <f t="shared" si="49"/>
        <v>2600</v>
      </c>
      <c r="BA32" s="114">
        <f t="shared" si="84"/>
        <v>31</v>
      </c>
      <c r="BB32" s="357">
        <f t="shared" si="50"/>
        <v>2700</v>
      </c>
      <c r="BC32" s="114">
        <f t="shared" si="85"/>
        <v>32</v>
      </c>
      <c r="BD32" s="357">
        <f t="shared" si="51"/>
        <v>10100</v>
      </c>
      <c r="BE32" s="114">
        <f t="shared" si="86"/>
        <v>32</v>
      </c>
      <c r="BF32" s="16"/>
      <c r="BG32" s="64" t="str">
        <f t="shared" si="87"/>
        <v>Breach of contract</v>
      </c>
      <c r="BH32" s="57" t="e">
        <f>IF(#REF!="",#REF!,IF(#REF!=0,#REF!,IF(#REF!&lt;5,#REF!,IF(#REF!=".",#REF!,IF(#REF!="..",#REF!,MROUND(#REF!,CZ32))))))</f>
        <v>#REF!</v>
      </c>
      <c r="BI32" s="103" t="e">
        <f>#REF!</f>
        <v>#REF!</v>
      </c>
      <c r="BJ32" s="57" t="e">
        <f>IF(#REF!="",#REF!,IF(#REF!=0,#REF!,IF(#REF!&lt;5,#REF!,IF(#REF!=".",#REF!,IF(#REF!="..",#REF!,MROUND(#REF!,DB32))))))</f>
        <v>#REF!</v>
      </c>
      <c r="BK32" s="103" t="e">
        <f>#REF!</f>
        <v>#REF!</v>
      </c>
      <c r="BL32" s="57">
        <f t="shared" si="52"/>
        <v>430</v>
      </c>
      <c r="BM32" s="103">
        <f t="shared" si="88"/>
        <v>6</v>
      </c>
      <c r="BN32" s="57">
        <f t="shared" si="53"/>
        <v>520</v>
      </c>
      <c r="BO32" s="103">
        <f t="shared" si="89"/>
        <v>6</v>
      </c>
      <c r="BP32" s="57" t="e">
        <f>IF(#REF!="",#REF!,IF(#REF!=0,#REF!,IF(#REF!&lt;5,#REF!,IF(#REF!=".",#REF!,IF(#REF!="..",#REF!,MROUND(#REF!,DH32))))))</f>
        <v>#REF!</v>
      </c>
      <c r="BQ32" s="103" t="e">
        <f>#REF!</f>
        <v>#REF!</v>
      </c>
      <c r="BR32" s="57">
        <f t="shared" si="54"/>
        <v>710</v>
      </c>
      <c r="BS32" s="103">
        <f t="shared" si="90"/>
        <v>10</v>
      </c>
      <c r="BT32" s="57">
        <f t="shared" si="55"/>
        <v>1000</v>
      </c>
      <c r="BU32" s="103">
        <f t="shared" si="91"/>
        <v>13</v>
      </c>
      <c r="BV32" s="357">
        <f t="shared" si="56"/>
        <v>1400</v>
      </c>
      <c r="BW32" s="114">
        <f t="shared" si="92"/>
        <v>17</v>
      </c>
      <c r="BX32" s="357">
        <f t="shared" si="57"/>
        <v>1300</v>
      </c>
      <c r="BY32" s="114">
        <f t="shared" si="93"/>
        <v>15</v>
      </c>
      <c r="BZ32" s="357">
        <f t="shared" si="58"/>
        <v>4500</v>
      </c>
      <c r="CA32" s="114">
        <f t="shared" si="94"/>
        <v>14</v>
      </c>
      <c r="CC32" s="64" t="str">
        <f t="shared" si="95"/>
        <v>Breach of contract</v>
      </c>
      <c r="CD32" s="361" t="e">
        <f>IF(#REF!&gt;=$DX$15,$DX$16,IF(AND(#REF!&gt;=$DX$16,#REF!&lt;$DX$15),$DX$17,$DX$18))</f>
        <v>#REF!</v>
      </c>
      <c r="CE32" s="103" t="e">
        <f>#REF!</f>
        <v>#REF!</v>
      </c>
      <c r="CF32" s="361" t="e">
        <f>IF(#REF!&gt;=$DX$15,$DX$16,IF(AND(#REF!&gt;=$DX$16,#REF!&lt;$DX$15),$DX$17,$DX$18))</f>
        <v>#REF!</v>
      </c>
      <c r="CG32" s="103" t="e">
        <f>#REF!</f>
        <v>#REF!</v>
      </c>
      <c r="CH32" s="361">
        <f t="shared" si="59"/>
        <v>100</v>
      </c>
      <c r="CI32" s="103">
        <f t="shared" si="60"/>
        <v>32</v>
      </c>
      <c r="CJ32" s="361">
        <f t="shared" si="61"/>
        <v>100</v>
      </c>
      <c r="CK32" s="103">
        <f t="shared" si="62"/>
        <v>30</v>
      </c>
      <c r="CL32" s="361" t="e">
        <f>IF(#REF!&gt;=$DX$15,$DX$16,IF(AND(#REF!&gt;=$DX$16,#REF!&lt;$DX$15),$DX$17,$DX$18))</f>
        <v>#REF!</v>
      </c>
      <c r="CM32" s="103" t="e">
        <f>#REF!</f>
        <v>#REF!</v>
      </c>
      <c r="CN32" s="361">
        <f t="shared" si="63"/>
        <v>100</v>
      </c>
      <c r="CO32" s="103">
        <f t="shared" si="64"/>
        <v>30</v>
      </c>
      <c r="CP32" s="361">
        <f t="shared" si="65"/>
        <v>100</v>
      </c>
      <c r="CQ32" s="103">
        <f t="shared" si="66"/>
        <v>32</v>
      </c>
      <c r="CR32" s="361">
        <f t="shared" si="67"/>
        <v>100</v>
      </c>
      <c r="CS32" s="109">
        <f t="shared" si="96"/>
        <v>31</v>
      </c>
      <c r="CT32" s="361">
        <f t="shared" si="68"/>
        <v>100</v>
      </c>
      <c r="CU32" s="116">
        <f aca="true" t="shared" si="103" ref="CU32:CU44">M32</f>
        <v>32</v>
      </c>
      <c r="CV32" s="361">
        <f t="shared" si="69"/>
        <v>100</v>
      </c>
      <c r="CW32" s="116">
        <f aca="true" t="shared" si="104" ref="CW32:CW44">O32</f>
        <v>32</v>
      </c>
      <c r="CX32" s="16"/>
      <c r="CY32" s="64" t="str">
        <f t="shared" si="97"/>
        <v>Breach of contract</v>
      </c>
      <c r="CZ32" s="361" t="e">
        <f>IF(#REF!&gt;=$DX$15,$DX$16,IF(AND(#REF!&gt;=$DX$16,#REF!&lt;$DX$15),$DX$17,$DX$18))</f>
        <v>#REF!</v>
      </c>
      <c r="DA32" s="103" t="e">
        <f>#REF!</f>
        <v>#REF!</v>
      </c>
      <c r="DB32" s="361" t="e">
        <f>IF(#REF!&gt;=$DX$15,$DX$16,IF(AND(#REF!&gt;=$DX$16,#REF!&lt;$DX$15),$DX$17,$DX$18))</f>
        <v>#REF!</v>
      </c>
      <c r="DC32" s="103" t="e">
        <f>#REF!</f>
        <v>#REF!</v>
      </c>
      <c r="DD32" s="361">
        <f t="shared" si="70"/>
        <v>10</v>
      </c>
      <c r="DE32" s="103">
        <f t="shared" si="98"/>
        <v>6</v>
      </c>
      <c r="DF32" s="361">
        <f t="shared" si="71"/>
        <v>10</v>
      </c>
      <c r="DG32" s="103">
        <f t="shared" si="99"/>
        <v>6</v>
      </c>
      <c r="DH32" s="361" t="e">
        <f>IF(#REF!&gt;=$DX$15,$DX$16,IF(AND(#REF!&gt;=$DX$16,#REF!&lt;$DX$15),$DX$17,$DX$18))</f>
        <v>#REF!</v>
      </c>
      <c r="DI32" s="103" t="e">
        <f>#REF!</f>
        <v>#REF!</v>
      </c>
      <c r="DJ32" s="361">
        <f t="shared" si="72"/>
        <v>10</v>
      </c>
      <c r="DK32" s="103">
        <f t="shared" si="100"/>
        <v>10</v>
      </c>
      <c r="DL32" s="361">
        <f t="shared" si="73"/>
        <v>100</v>
      </c>
      <c r="DM32" s="103">
        <f t="shared" si="101"/>
        <v>13</v>
      </c>
      <c r="DN32" s="361">
        <f t="shared" si="74"/>
        <v>100</v>
      </c>
      <c r="DO32" s="103">
        <f t="shared" si="102"/>
        <v>17</v>
      </c>
      <c r="DP32" s="361">
        <f t="shared" si="75"/>
        <v>100</v>
      </c>
      <c r="DQ32" s="103">
        <f t="shared" si="76"/>
        <v>15</v>
      </c>
      <c r="DR32" s="361">
        <f t="shared" si="77"/>
        <v>100</v>
      </c>
      <c r="DS32" s="103">
        <f t="shared" si="78"/>
        <v>14</v>
      </c>
      <c r="EF32" s="446"/>
    </row>
    <row r="33" spans="1:136" ht="14.25" customHeight="1">
      <c r="A33" s="64" t="s">
        <v>32</v>
      </c>
      <c r="B33" s="545">
        <v>500</v>
      </c>
      <c r="C33" s="581">
        <v>19</v>
      </c>
      <c r="D33" s="545">
        <v>680</v>
      </c>
      <c r="E33" s="551">
        <v>16</v>
      </c>
      <c r="F33" s="545">
        <v>540</v>
      </c>
      <c r="G33" s="520">
        <v>17</v>
      </c>
      <c r="H33" s="545">
        <v>650</v>
      </c>
      <c r="I33" s="521">
        <v>19</v>
      </c>
      <c r="J33" s="545">
        <v>570</v>
      </c>
      <c r="K33" s="521">
        <v>18</v>
      </c>
      <c r="L33" s="545">
        <v>590</v>
      </c>
      <c r="M33" s="521">
        <v>18</v>
      </c>
      <c r="N33" s="545">
        <v>2300</v>
      </c>
      <c r="O33" s="520">
        <v>18</v>
      </c>
      <c r="P33" s="545">
        <v>590</v>
      </c>
      <c r="Q33" s="636">
        <v>18.15668202764977</v>
      </c>
      <c r="R33" s="443"/>
      <c r="S33" s="50" t="s">
        <v>32</v>
      </c>
      <c r="T33" s="545">
        <v>140</v>
      </c>
      <c r="U33" s="581">
        <v>5</v>
      </c>
      <c r="V33" s="545">
        <v>240</v>
      </c>
      <c r="W33" s="549">
        <v>5</v>
      </c>
      <c r="X33" s="545">
        <v>430</v>
      </c>
      <c r="Y33" s="520">
        <v>13</v>
      </c>
      <c r="Z33" s="545">
        <v>690</v>
      </c>
      <c r="AA33" s="521">
        <v>20</v>
      </c>
      <c r="AB33" s="545">
        <v>600</v>
      </c>
      <c r="AC33" s="521">
        <v>19</v>
      </c>
      <c r="AD33" s="545">
        <v>410</v>
      </c>
      <c r="AE33" s="521">
        <v>12</v>
      </c>
      <c r="AF33" s="545">
        <v>2100</v>
      </c>
      <c r="AG33" s="521">
        <v>16</v>
      </c>
      <c r="AH33" s="545">
        <v>380</v>
      </c>
      <c r="AI33" s="629">
        <v>11.674347158218126</v>
      </c>
      <c r="AJ33"/>
      <c r="AK33" s="64" t="str">
        <f t="shared" si="79"/>
        <v>Redundancy pay</v>
      </c>
      <c r="AL33" s="57" t="e">
        <f>IF(#REF!="",#REF!,IF(#REF!=0,#REF!,IF(#REF!&lt;5,#REF!,IF(#REF!=".",#REF!,IF(#REF!="..",#REF!,MROUND(#REF!,CD33))))))</f>
        <v>#REF!</v>
      </c>
      <c r="AM33" s="103" t="e">
        <f>#REF!</f>
        <v>#REF!</v>
      </c>
      <c r="AN33" s="57" t="e">
        <f>IF(#REF!="",#REF!,IF(#REF!=0,#REF!,IF(#REF!&lt;5,#REF!,IF(#REF!=".",#REF!,IF(#REF!="..",#REF!,MROUND(#REF!,CF33))))))</f>
        <v>#REF!</v>
      </c>
      <c r="AO33" s="103" t="e">
        <f>#REF!</f>
        <v>#REF!</v>
      </c>
      <c r="AP33" s="57">
        <f t="shared" si="45"/>
        <v>500</v>
      </c>
      <c r="AQ33" s="103">
        <f t="shared" si="80"/>
        <v>19</v>
      </c>
      <c r="AR33" s="57">
        <f t="shared" si="46"/>
        <v>680</v>
      </c>
      <c r="AS33" s="103">
        <f t="shared" si="81"/>
        <v>16</v>
      </c>
      <c r="AT33" s="57" t="e">
        <f>IF(#REF!="",#REF!,IF(#REF!=0,#REF!,IF(#REF!&lt;5,#REF!,IF(#REF!=".",#REF!,IF(#REF!="..",#REF!,MROUND(#REF!,CL33))))))</f>
        <v>#REF!</v>
      </c>
      <c r="AU33" s="103" t="e">
        <f>#REF!</f>
        <v>#REF!</v>
      </c>
      <c r="AV33" s="57">
        <f t="shared" si="47"/>
        <v>540</v>
      </c>
      <c r="AW33" s="103">
        <f t="shared" si="82"/>
        <v>17</v>
      </c>
      <c r="AX33" s="57">
        <f t="shared" si="48"/>
        <v>650</v>
      </c>
      <c r="AY33" s="103">
        <f t="shared" si="83"/>
        <v>19</v>
      </c>
      <c r="AZ33" s="357">
        <f t="shared" si="49"/>
        <v>570</v>
      </c>
      <c r="BA33" s="114">
        <f t="shared" si="84"/>
        <v>18</v>
      </c>
      <c r="BB33" s="357">
        <f t="shared" si="50"/>
        <v>590</v>
      </c>
      <c r="BC33" s="114">
        <f t="shared" si="85"/>
        <v>18</v>
      </c>
      <c r="BD33" s="357">
        <f t="shared" si="51"/>
        <v>2300</v>
      </c>
      <c r="BE33" s="114">
        <f t="shared" si="86"/>
        <v>18</v>
      </c>
      <c r="BF33" s="16"/>
      <c r="BG33" s="64" t="str">
        <f t="shared" si="87"/>
        <v>Redundancy pay</v>
      </c>
      <c r="BH33" s="57" t="e">
        <f>IF(#REF!="",#REF!,IF(#REF!=0,#REF!,IF(#REF!&lt;5,#REF!,IF(#REF!=".",#REF!,IF(#REF!="..",#REF!,MROUND(#REF!,CZ33))))))</f>
        <v>#REF!</v>
      </c>
      <c r="BI33" s="103" t="e">
        <f>#REF!</f>
        <v>#REF!</v>
      </c>
      <c r="BJ33" s="57" t="e">
        <f>IF(#REF!="",#REF!,IF(#REF!=0,#REF!,IF(#REF!&lt;5,#REF!,IF(#REF!=".",#REF!,IF(#REF!="..",#REF!,MROUND(#REF!,DB33))))))</f>
        <v>#REF!</v>
      </c>
      <c r="BK33" s="103" t="e">
        <f>#REF!</f>
        <v>#REF!</v>
      </c>
      <c r="BL33" s="57">
        <f t="shared" si="52"/>
        <v>140</v>
      </c>
      <c r="BM33" s="103">
        <f t="shared" si="88"/>
        <v>5</v>
      </c>
      <c r="BN33" s="57">
        <f t="shared" si="53"/>
        <v>240</v>
      </c>
      <c r="BO33" s="103">
        <f t="shared" si="89"/>
        <v>5</v>
      </c>
      <c r="BP33" s="57" t="e">
        <f>IF(#REF!="",#REF!,IF(#REF!=0,#REF!,IF(#REF!&lt;5,#REF!,IF(#REF!=".",#REF!,IF(#REF!="..",#REF!,MROUND(#REF!,DH33))))))</f>
        <v>#REF!</v>
      </c>
      <c r="BQ33" s="103" t="e">
        <f>#REF!</f>
        <v>#REF!</v>
      </c>
      <c r="BR33" s="57">
        <f t="shared" si="54"/>
        <v>430</v>
      </c>
      <c r="BS33" s="103">
        <f t="shared" si="90"/>
        <v>13</v>
      </c>
      <c r="BT33" s="57">
        <f t="shared" si="55"/>
        <v>690</v>
      </c>
      <c r="BU33" s="103">
        <f t="shared" si="91"/>
        <v>20</v>
      </c>
      <c r="BV33" s="357">
        <f t="shared" si="56"/>
        <v>600</v>
      </c>
      <c r="BW33" s="114">
        <f t="shared" si="92"/>
        <v>19</v>
      </c>
      <c r="BX33" s="357">
        <f t="shared" si="57"/>
        <v>410</v>
      </c>
      <c r="BY33" s="114">
        <f t="shared" si="93"/>
        <v>12</v>
      </c>
      <c r="BZ33" s="357">
        <f t="shared" si="58"/>
        <v>2100</v>
      </c>
      <c r="CA33" s="114">
        <f t="shared" si="94"/>
        <v>16</v>
      </c>
      <c r="CC33" s="64" t="str">
        <f t="shared" si="95"/>
        <v>Redundancy pay</v>
      </c>
      <c r="CD33" s="361" t="e">
        <f>IF(#REF!&gt;=$DX$15,$DX$16,IF(AND(#REF!&gt;=$DX$16,#REF!&lt;$DX$15),$DX$17,$DX$18))</f>
        <v>#REF!</v>
      </c>
      <c r="CE33" s="103" t="e">
        <f>#REF!</f>
        <v>#REF!</v>
      </c>
      <c r="CF33" s="361" t="e">
        <f>IF(#REF!&gt;=$DX$15,$DX$16,IF(AND(#REF!&gt;=$DX$16,#REF!&lt;$DX$15),$DX$17,$DX$18))</f>
        <v>#REF!</v>
      </c>
      <c r="CG33" s="103" t="e">
        <f>#REF!</f>
        <v>#REF!</v>
      </c>
      <c r="CH33" s="361">
        <f t="shared" si="59"/>
        <v>10</v>
      </c>
      <c r="CI33" s="103">
        <f t="shared" si="60"/>
        <v>19</v>
      </c>
      <c r="CJ33" s="361">
        <f t="shared" si="61"/>
        <v>10</v>
      </c>
      <c r="CK33" s="103">
        <f t="shared" si="62"/>
        <v>16</v>
      </c>
      <c r="CL33" s="361" t="e">
        <f>IF(#REF!&gt;=$DX$15,$DX$16,IF(AND(#REF!&gt;=$DX$16,#REF!&lt;$DX$15),$DX$17,$DX$18))</f>
        <v>#REF!</v>
      </c>
      <c r="CM33" s="103" t="e">
        <f>#REF!</f>
        <v>#REF!</v>
      </c>
      <c r="CN33" s="361">
        <f t="shared" si="63"/>
        <v>10</v>
      </c>
      <c r="CO33" s="103">
        <f t="shared" si="64"/>
        <v>17</v>
      </c>
      <c r="CP33" s="361">
        <f t="shared" si="65"/>
        <v>10</v>
      </c>
      <c r="CQ33" s="103">
        <f t="shared" si="66"/>
        <v>19</v>
      </c>
      <c r="CR33" s="361">
        <f t="shared" si="67"/>
        <v>10</v>
      </c>
      <c r="CS33" s="109">
        <f t="shared" si="96"/>
        <v>18</v>
      </c>
      <c r="CT33" s="361">
        <f t="shared" si="68"/>
        <v>10</v>
      </c>
      <c r="CU33" s="116">
        <f t="shared" si="103"/>
        <v>18</v>
      </c>
      <c r="CV33" s="361">
        <f t="shared" si="69"/>
        <v>100</v>
      </c>
      <c r="CW33" s="116">
        <f t="shared" si="104"/>
        <v>18</v>
      </c>
      <c r="CX33" s="16"/>
      <c r="CY33" s="64" t="str">
        <f t="shared" si="97"/>
        <v>Redundancy pay</v>
      </c>
      <c r="CZ33" s="361" t="e">
        <f>IF(#REF!&gt;=$DX$15,$DX$16,IF(AND(#REF!&gt;=$DX$16,#REF!&lt;$DX$15),$DX$17,$DX$18))</f>
        <v>#REF!</v>
      </c>
      <c r="DA33" s="103" t="e">
        <f>#REF!</f>
        <v>#REF!</v>
      </c>
      <c r="DB33" s="361" t="e">
        <f>IF(#REF!&gt;=$DX$15,$DX$16,IF(AND(#REF!&gt;=$DX$16,#REF!&lt;$DX$15),$DX$17,$DX$18))</f>
        <v>#REF!</v>
      </c>
      <c r="DC33" s="103" t="e">
        <f>#REF!</f>
        <v>#REF!</v>
      </c>
      <c r="DD33" s="361">
        <f t="shared" si="70"/>
        <v>10</v>
      </c>
      <c r="DE33" s="103">
        <f t="shared" si="98"/>
        <v>5</v>
      </c>
      <c r="DF33" s="361">
        <f t="shared" si="71"/>
        <v>10</v>
      </c>
      <c r="DG33" s="103">
        <f t="shared" si="99"/>
        <v>5</v>
      </c>
      <c r="DH33" s="361" t="e">
        <f>IF(#REF!&gt;=$DX$15,$DX$16,IF(AND(#REF!&gt;=$DX$16,#REF!&lt;$DX$15),$DX$17,$DX$18))</f>
        <v>#REF!</v>
      </c>
      <c r="DI33" s="103" t="e">
        <f>#REF!</f>
        <v>#REF!</v>
      </c>
      <c r="DJ33" s="361">
        <f t="shared" si="72"/>
        <v>10</v>
      </c>
      <c r="DK33" s="103">
        <f t="shared" si="100"/>
        <v>13</v>
      </c>
      <c r="DL33" s="361">
        <f t="shared" si="73"/>
        <v>10</v>
      </c>
      <c r="DM33" s="103">
        <f t="shared" si="101"/>
        <v>20</v>
      </c>
      <c r="DN33" s="361">
        <f t="shared" si="74"/>
        <v>10</v>
      </c>
      <c r="DO33" s="103">
        <f t="shared" si="102"/>
        <v>19</v>
      </c>
      <c r="DP33" s="361">
        <f t="shared" si="75"/>
        <v>10</v>
      </c>
      <c r="DQ33" s="103">
        <f t="shared" si="76"/>
        <v>12</v>
      </c>
      <c r="DR33" s="361">
        <f t="shared" si="77"/>
        <v>100</v>
      </c>
      <c r="DS33" s="103">
        <f t="shared" si="78"/>
        <v>16</v>
      </c>
      <c r="EF33" s="446"/>
    </row>
    <row r="34" spans="1:136" ht="14.25" customHeight="1">
      <c r="A34" s="64" t="s">
        <v>33</v>
      </c>
      <c r="B34" s="545">
        <v>860</v>
      </c>
      <c r="C34" s="581">
        <v>24</v>
      </c>
      <c r="D34" s="545">
        <v>1500</v>
      </c>
      <c r="E34" s="551">
        <v>40</v>
      </c>
      <c r="F34" s="545">
        <v>1400</v>
      </c>
      <c r="G34" s="520">
        <v>36</v>
      </c>
      <c r="H34" s="545">
        <v>1100</v>
      </c>
      <c r="I34" s="521">
        <v>24</v>
      </c>
      <c r="J34" s="545">
        <v>1000</v>
      </c>
      <c r="K34" s="521">
        <v>30</v>
      </c>
      <c r="L34" s="545">
        <v>960</v>
      </c>
      <c r="M34" s="521">
        <v>32</v>
      </c>
      <c r="N34" s="545">
        <v>4500</v>
      </c>
      <c r="O34" s="520">
        <v>30</v>
      </c>
      <c r="P34" s="545">
        <v>810</v>
      </c>
      <c r="Q34" s="636">
        <v>37.28657129672358</v>
      </c>
      <c r="R34" s="443"/>
      <c r="S34" s="50" t="s">
        <v>33</v>
      </c>
      <c r="T34" s="545">
        <v>620</v>
      </c>
      <c r="U34" s="581">
        <v>17</v>
      </c>
      <c r="V34" s="545">
        <v>640</v>
      </c>
      <c r="W34" s="549">
        <v>17</v>
      </c>
      <c r="X34" s="545">
        <v>1000</v>
      </c>
      <c r="Y34" s="520">
        <v>27</v>
      </c>
      <c r="Z34" s="545">
        <v>1900</v>
      </c>
      <c r="AA34" s="521">
        <v>42</v>
      </c>
      <c r="AB34" s="545">
        <v>660</v>
      </c>
      <c r="AC34" s="521">
        <v>20</v>
      </c>
      <c r="AD34" s="545">
        <v>660</v>
      </c>
      <c r="AE34" s="521">
        <v>22</v>
      </c>
      <c r="AF34" s="545">
        <v>4200</v>
      </c>
      <c r="AG34" s="521">
        <v>29</v>
      </c>
      <c r="AH34" s="545">
        <v>240</v>
      </c>
      <c r="AI34" s="629">
        <v>11.075219197046609</v>
      </c>
      <c r="AJ34"/>
      <c r="AK34" s="64" t="str">
        <f t="shared" si="79"/>
        <v>Sex discrimination</v>
      </c>
      <c r="AL34" s="57" t="e">
        <f>IF(#REF!="",#REF!,IF(#REF!=0,#REF!,IF(#REF!&lt;5,#REF!,IF(#REF!=".",#REF!,IF(#REF!="..",#REF!,MROUND(#REF!,CD34))))))</f>
        <v>#REF!</v>
      </c>
      <c r="AM34" s="103" t="e">
        <f>#REF!</f>
        <v>#REF!</v>
      </c>
      <c r="AN34" s="57" t="e">
        <f>IF(#REF!="",#REF!,IF(#REF!=0,#REF!,IF(#REF!&lt;5,#REF!,IF(#REF!=".",#REF!,IF(#REF!="..",#REF!,MROUND(#REF!,CF34))))))</f>
        <v>#REF!</v>
      </c>
      <c r="AO34" s="103" t="e">
        <f>#REF!</f>
        <v>#REF!</v>
      </c>
      <c r="AP34" s="57">
        <f t="shared" si="45"/>
        <v>860</v>
      </c>
      <c r="AQ34" s="103">
        <f t="shared" si="80"/>
        <v>24</v>
      </c>
      <c r="AR34" s="57">
        <f t="shared" si="46"/>
        <v>1500</v>
      </c>
      <c r="AS34" s="103">
        <f t="shared" si="81"/>
        <v>40</v>
      </c>
      <c r="AT34" s="57" t="e">
        <f>IF(#REF!="",#REF!,IF(#REF!=0,#REF!,IF(#REF!&lt;5,#REF!,IF(#REF!=".",#REF!,IF(#REF!="..",#REF!,MROUND(#REF!,CL34))))))</f>
        <v>#REF!</v>
      </c>
      <c r="AU34" s="103" t="e">
        <f>#REF!</f>
        <v>#REF!</v>
      </c>
      <c r="AV34" s="57">
        <f t="shared" si="47"/>
        <v>1400</v>
      </c>
      <c r="AW34" s="103">
        <f t="shared" si="82"/>
        <v>36</v>
      </c>
      <c r="AX34" s="57">
        <f t="shared" si="48"/>
        <v>1100</v>
      </c>
      <c r="AY34" s="103">
        <f t="shared" si="83"/>
        <v>24</v>
      </c>
      <c r="AZ34" s="357">
        <f t="shared" si="49"/>
        <v>1000</v>
      </c>
      <c r="BA34" s="114">
        <f t="shared" si="84"/>
        <v>30</v>
      </c>
      <c r="BB34" s="357">
        <f t="shared" si="50"/>
        <v>960</v>
      </c>
      <c r="BC34" s="114">
        <f t="shared" si="85"/>
        <v>32</v>
      </c>
      <c r="BD34" s="357">
        <f t="shared" si="51"/>
        <v>4500</v>
      </c>
      <c r="BE34" s="114">
        <f t="shared" si="86"/>
        <v>30</v>
      </c>
      <c r="BF34" s="16"/>
      <c r="BG34" s="64" t="str">
        <f t="shared" si="87"/>
        <v>Sex discrimination</v>
      </c>
      <c r="BH34" s="57" t="e">
        <f>IF(#REF!="",#REF!,IF(#REF!=0,#REF!,IF(#REF!&lt;5,#REF!,IF(#REF!=".",#REF!,IF(#REF!="..",#REF!,MROUND(#REF!,CZ34))))))</f>
        <v>#REF!</v>
      </c>
      <c r="BI34" s="103" t="e">
        <f>#REF!</f>
        <v>#REF!</v>
      </c>
      <c r="BJ34" s="57" t="e">
        <f>IF(#REF!="",#REF!,IF(#REF!=0,#REF!,IF(#REF!&lt;5,#REF!,IF(#REF!=".",#REF!,IF(#REF!="..",#REF!,MROUND(#REF!,DB34))))))</f>
        <v>#REF!</v>
      </c>
      <c r="BK34" s="103" t="e">
        <f>#REF!</f>
        <v>#REF!</v>
      </c>
      <c r="BL34" s="57">
        <f t="shared" si="52"/>
        <v>620</v>
      </c>
      <c r="BM34" s="103">
        <f t="shared" si="88"/>
        <v>17</v>
      </c>
      <c r="BN34" s="57">
        <f t="shared" si="53"/>
        <v>640</v>
      </c>
      <c r="BO34" s="103">
        <f t="shared" si="89"/>
        <v>17</v>
      </c>
      <c r="BP34" s="57" t="e">
        <f>IF(#REF!="",#REF!,IF(#REF!=0,#REF!,IF(#REF!&lt;5,#REF!,IF(#REF!=".",#REF!,IF(#REF!="..",#REF!,MROUND(#REF!,DH34))))))</f>
        <v>#REF!</v>
      </c>
      <c r="BQ34" s="103" t="e">
        <f>#REF!</f>
        <v>#REF!</v>
      </c>
      <c r="BR34" s="57">
        <f t="shared" si="54"/>
        <v>1000</v>
      </c>
      <c r="BS34" s="103">
        <f t="shared" si="90"/>
        <v>27</v>
      </c>
      <c r="BT34" s="57">
        <f t="shared" si="55"/>
        <v>1900</v>
      </c>
      <c r="BU34" s="103">
        <f t="shared" si="91"/>
        <v>42</v>
      </c>
      <c r="BV34" s="357">
        <f t="shared" si="56"/>
        <v>660</v>
      </c>
      <c r="BW34" s="114">
        <f t="shared" si="92"/>
        <v>20</v>
      </c>
      <c r="BX34" s="357">
        <f t="shared" si="57"/>
        <v>660</v>
      </c>
      <c r="BY34" s="114">
        <f t="shared" si="93"/>
        <v>22</v>
      </c>
      <c r="BZ34" s="357">
        <f t="shared" si="58"/>
        <v>4200</v>
      </c>
      <c r="CA34" s="114">
        <f t="shared" si="94"/>
        <v>29</v>
      </c>
      <c r="CC34" s="64" t="str">
        <f t="shared" si="95"/>
        <v>Sex discrimination</v>
      </c>
      <c r="CD34" s="361" t="e">
        <f>IF(#REF!&gt;=$DX$15,$DX$16,IF(AND(#REF!&gt;=$DX$16,#REF!&lt;$DX$15),$DX$17,$DX$18))</f>
        <v>#REF!</v>
      </c>
      <c r="CE34" s="103" t="e">
        <f>#REF!</f>
        <v>#REF!</v>
      </c>
      <c r="CF34" s="361" t="e">
        <f>IF(#REF!&gt;=$DX$15,$DX$16,IF(AND(#REF!&gt;=$DX$16,#REF!&lt;$DX$15),$DX$17,$DX$18))</f>
        <v>#REF!</v>
      </c>
      <c r="CG34" s="103" t="e">
        <f>#REF!</f>
        <v>#REF!</v>
      </c>
      <c r="CH34" s="361">
        <f t="shared" si="59"/>
        <v>10</v>
      </c>
      <c r="CI34" s="103">
        <f t="shared" si="60"/>
        <v>24</v>
      </c>
      <c r="CJ34" s="361">
        <f t="shared" si="61"/>
        <v>100</v>
      </c>
      <c r="CK34" s="103">
        <f t="shared" si="62"/>
        <v>40</v>
      </c>
      <c r="CL34" s="361" t="e">
        <f>IF(#REF!&gt;=$DX$15,$DX$16,IF(AND(#REF!&gt;=$DX$16,#REF!&lt;$DX$15),$DX$17,$DX$18))</f>
        <v>#REF!</v>
      </c>
      <c r="CM34" s="103" t="e">
        <f>#REF!</f>
        <v>#REF!</v>
      </c>
      <c r="CN34" s="361">
        <f t="shared" si="63"/>
        <v>100</v>
      </c>
      <c r="CO34" s="103">
        <f t="shared" si="64"/>
        <v>36</v>
      </c>
      <c r="CP34" s="361">
        <f t="shared" si="65"/>
        <v>100</v>
      </c>
      <c r="CQ34" s="103">
        <f t="shared" si="66"/>
        <v>24</v>
      </c>
      <c r="CR34" s="361">
        <f t="shared" si="67"/>
        <v>100</v>
      </c>
      <c r="CS34" s="109">
        <f t="shared" si="96"/>
        <v>30</v>
      </c>
      <c r="CT34" s="361">
        <f t="shared" si="68"/>
        <v>10</v>
      </c>
      <c r="CU34" s="116">
        <f t="shared" si="103"/>
        <v>32</v>
      </c>
      <c r="CV34" s="361">
        <f t="shared" si="69"/>
        <v>100</v>
      </c>
      <c r="CW34" s="116">
        <f t="shared" si="104"/>
        <v>30</v>
      </c>
      <c r="CX34" s="16"/>
      <c r="CY34" s="64" t="str">
        <f t="shared" si="97"/>
        <v>Sex discrimination</v>
      </c>
      <c r="CZ34" s="361" t="e">
        <f>IF(#REF!&gt;=$DX$15,$DX$16,IF(AND(#REF!&gt;=$DX$16,#REF!&lt;$DX$15),$DX$17,$DX$18))</f>
        <v>#REF!</v>
      </c>
      <c r="DA34" s="103" t="e">
        <f>#REF!</f>
        <v>#REF!</v>
      </c>
      <c r="DB34" s="361" t="e">
        <f>IF(#REF!&gt;=$DX$15,$DX$16,IF(AND(#REF!&gt;=$DX$16,#REF!&lt;$DX$15),$DX$17,$DX$18))</f>
        <v>#REF!</v>
      </c>
      <c r="DC34" s="103" t="e">
        <f>#REF!</f>
        <v>#REF!</v>
      </c>
      <c r="DD34" s="361">
        <f t="shared" si="70"/>
        <v>10</v>
      </c>
      <c r="DE34" s="103">
        <f t="shared" si="98"/>
        <v>17</v>
      </c>
      <c r="DF34" s="361">
        <f t="shared" si="71"/>
        <v>10</v>
      </c>
      <c r="DG34" s="103">
        <f t="shared" si="99"/>
        <v>17</v>
      </c>
      <c r="DH34" s="361" t="e">
        <f>IF(#REF!&gt;=$DX$15,$DX$16,IF(AND(#REF!&gt;=$DX$16,#REF!&lt;$DX$15),$DX$17,$DX$18))</f>
        <v>#REF!</v>
      </c>
      <c r="DI34" s="103" t="e">
        <f>#REF!</f>
        <v>#REF!</v>
      </c>
      <c r="DJ34" s="361">
        <f t="shared" si="72"/>
        <v>100</v>
      </c>
      <c r="DK34" s="103">
        <f t="shared" si="100"/>
        <v>27</v>
      </c>
      <c r="DL34" s="361">
        <f t="shared" si="73"/>
        <v>100</v>
      </c>
      <c r="DM34" s="103">
        <f t="shared" si="101"/>
        <v>42</v>
      </c>
      <c r="DN34" s="361">
        <f t="shared" si="74"/>
        <v>10</v>
      </c>
      <c r="DO34" s="103">
        <f t="shared" si="102"/>
        <v>20</v>
      </c>
      <c r="DP34" s="361">
        <f t="shared" si="75"/>
        <v>10</v>
      </c>
      <c r="DQ34" s="103">
        <f t="shared" si="76"/>
        <v>22</v>
      </c>
      <c r="DR34" s="361">
        <f t="shared" si="77"/>
        <v>100</v>
      </c>
      <c r="DS34" s="103">
        <f t="shared" si="78"/>
        <v>29</v>
      </c>
      <c r="EF34" s="446"/>
    </row>
    <row r="35" spans="1:136" ht="14.25" customHeight="1">
      <c r="A35" s="64" t="s">
        <v>34</v>
      </c>
      <c r="B35" s="545">
        <v>360</v>
      </c>
      <c r="C35" s="581">
        <v>34</v>
      </c>
      <c r="D35" s="545">
        <v>470</v>
      </c>
      <c r="E35" s="551">
        <v>38</v>
      </c>
      <c r="F35" s="545">
        <v>430</v>
      </c>
      <c r="G35" s="520">
        <v>37</v>
      </c>
      <c r="H35" s="545">
        <v>450</v>
      </c>
      <c r="I35" s="521">
        <v>35</v>
      </c>
      <c r="J35" s="545">
        <v>420</v>
      </c>
      <c r="K35" s="521">
        <v>36</v>
      </c>
      <c r="L35" s="545">
        <v>420</v>
      </c>
      <c r="M35" s="521">
        <v>36</v>
      </c>
      <c r="N35" s="545">
        <v>1700</v>
      </c>
      <c r="O35" s="520">
        <v>36</v>
      </c>
      <c r="P35" s="545">
        <v>360</v>
      </c>
      <c r="Q35" s="636">
        <v>34.11875589066918</v>
      </c>
      <c r="R35" s="443"/>
      <c r="S35" s="50" t="s">
        <v>34</v>
      </c>
      <c r="T35" s="545">
        <v>76</v>
      </c>
      <c r="U35" s="581">
        <v>7</v>
      </c>
      <c r="V35" s="545">
        <v>110</v>
      </c>
      <c r="W35" s="549">
        <v>9</v>
      </c>
      <c r="X35" s="545">
        <v>88</v>
      </c>
      <c r="Y35" s="520">
        <v>7</v>
      </c>
      <c r="Z35" s="545">
        <v>94</v>
      </c>
      <c r="AA35" s="521">
        <v>7</v>
      </c>
      <c r="AB35" s="545">
        <v>100</v>
      </c>
      <c r="AC35" s="521">
        <v>9</v>
      </c>
      <c r="AD35" s="545">
        <v>120</v>
      </c>
      <c r="AE35" s="521">
        <v>10</v>
      </c>
      <c r="AF35" s="545">
        <v>400</v>
      </c>
      <c r="AG35" s="521">
        <v>9</v>
      </c>
      <c r="AH35" s="545">
        <v>120</v>
      </c>
      <c r="AI35" s="629">
        <v>10.933081998114986</v>
      </c>
      <c r="AJ35"/>
      <c r="AK35" s="64" t="str">
        <f t="shared" si="79"/>
        <v>Race discrimination</v>
      </c>
      <c r="AL35" s="57" t="e">
        <f>IF(#REF!="",#REF!,IF(#REF!=0,#REF!,IF(#REF!&lt;5,#REF!,IF(#REF!=".",#REF!,IF(#REF!="..",#REF!,MROUND(#REF!,CD35))))))</f>
        <v>#REF!</v>
      </c>
      <c r="AM35" s="103" t="e">
        <f>#REF!</f>
        <v>#REF!</v>
      </c>
      <c r="AN35" s="57" t="e">
        <f>IF(#REF!="",#REF!,IF(#REF!=0,#REF!,IF(#REF!&lt;5,#REF!,IF(#REF!=".",#REF!,IF(#REF!="..",#REF!,MROUND(#REF!,CF35))))))</f>
        <v>#REF!</v>
      </c>
      <c r="AO35" s="103" t="e">
        <f>#REF!</f>
        <v>#REF!</v>
      </c>
      <c r="AP35" s="57">
        <f t="shared" si="45"/>
        <v>360</v>
      </c>
      <c r="AQ35" s="103">
        <f t="shared" si="80"/>
        <v>34</v>
      </c>
      <c r="AR35" s="57">
        <f t="shared" si="46"/>
        <v>470</v>
      </c>
      <c r="AS35" s="103">
        <f t="shared" si="81"/>
        <v>38</v>
      </c>
      <c r="AT35" s="57" t="e">
        <f>IF(#REF!="",#REF!,IF(#REF!=0,#REF!,IF(#REF!&lt;5,#REF!,IF(#REF!=".",#REF!,IF(#REF!="..",#REF!,MROUND(#REF!,CL35))))))</f>
        <v>#REF!</v>
      </c>
      <c r="AU35" s="103" t="e">
        <f>#REF!</f>
        <v>#REF!</v>
      </c>
      <c r="AV35" s="57">
        <f t="shared" si="47"/>
        <v>430</v>
      </c>
      <c r="AW35" s="103">
        <f t="shared" si="82"/>
        <v>37</v>
      </c>
      <c r="AX35" s="57">
        <f t="shared" si="48"/>
        <v>450</v>
      </c>
      <c r="AY35" s="103">
        <f t="shared" si="83"/>
        <v>35</v>
      </c>
      <c r="AZ35" s="357">
        <f t="shared" si="49"/>
        <v>420</v>
      </c>
      <c r="BA35" s="114">
        <f t="shared" si="84"/>
        <v>36</v>
      </c>
      <c r="BB35" s="357">
        <f t="shared" si="50"/>
        <v>420</v>
      </c>
      <c r="BC35" s="114">
        <f t="shared" si="85"/>
        <v>36</v>
      </c>
      <c r="BD35" s="357">
        <f t="shared" si="51"/>
        <v>1700</v>
      </c>
      <c r="BE35" s="114">
        <f t="shared" si="86"/>
        <v>36</v>
      </c>
      <c r="BF35" s="16"/>
      <c r="BG35" s="64" t="str">
        <f t="shared" si="87"/>
        <v>Race discrimination</v>
      </c>
      <c r="BH35" s="57" t="e">
        <f>IF(#REF!="",#REF!,IF(#REF!=0,#REF!,IF(#REF!&lt;5,#REF!,IF(#REF!=".",#REF!,IF(#REF!="..",#REF!,MROUND(#REF!,CZ35))))))</f>
        <v>#REF!</v>
      </c>
      <c r="BI35" s="103" t="e">
        <f>#REF!</f>
        <v>#REF!</v>
      </c>
      <c r="BJ35" s="57" t="e">
        <f>IF(#REF!="",#REF!,IF(#REF!=0,#REF!,IF(#REF!&lt;5,#REF!,IF(#REF!=".",#REF!,IF(#REF!="..",#REF!,MROUND(#REF!,DB35))))))</f>
        <v>#REF!</v>
      </c>
      <c r="BK35" s="103" t="e">
        <f>#REF!</f>
        <v>#REF!</v>
      </c>
      <c r="BL35" s="57">
        <f t="shared" si="52"/>
        <v>76</v>
      </c>
      <c r="BM35" s="103">
        <f t="shared" si="88"/>
        <v>7</v>
      </c>
      <c r="BN35" s="57">
        <f t="shared" si="53"/>
        <v>110</v>
      </c>
      <c r="BO35" s="103">
        <f t="shared" si="89"/>
        <v>9</v>
      </c>
      <c r="BP35" s="57" t="e">
        <f>IF(#REF!="",#REF!,IF(#REF!=0,#REF!,IF(#REF!&lt;5,#REF!,IF(#REF!=".",#REF!,IF(#REF!="..",#REF!,MROUND(#REF!,DH35))))))</f>
        <v>#REF!</v>
      </c>
      <c r="BQ35" s="103" t="e">
        <f>#REF!</f>
        <v>#REF!</v>
      </c>
      <c r="BR35" s="57">
        <f t="shared" si="54"/>
        <v>88</v>
      </c>
      <c r="BS35" s="103">
        <f t="shared" si="90"/>
        <v>7</v>
      </c>
      <c r="BT35" s="57">
        <f t="shared" si="55"/>
        <v>94</v>
      </c>
      <c r="BU35" s="103">
        <f t="shared" si="91"/>
        <v>7</v>
      </c>
      <c r="BV35" s="357">
        <f t="shared" si="56"/>
        <v>100</v>
      </c>
      <c r="BW35" s="114">
        <f t="shared" si="92"/>
        <v>9</v>
      </c>
      <c r="BX35" s="357">
        <f t="shared" si="57"/>
        <v>120</v>
      </c>
      <c r="BY35" s="114">
        <f t="shared" si="93"/>
        <v>10</v>
      </c>
      <c r="BZ35" s="357">
        <f t="shared" si="58"/>
        <v>400</v>
      </c>
      <c r="CA35" s="114">
        <f t="shared" si="94"/>
        <v>9</v>
      </c>
      <c r="CC35" s="64" t="str">
        <f t="shared" si="95"/>
        <v>Race discrimination</v>
      </c>
      <c r="CD35" s="361" t="e">
        <f>IF(#REF!&gt;=$DX$15,$DX$16,IF(AND(#REF!&gt;=$DX$16,#REF!&lt;$DX$15),$DX$17,$DX$18))</f>
        <v>#REF!</v>
      </c>
      <c r="CE35" s="103" t="e">
        <f>#REF!</f>
        <v>#REF!</v>
      </c>
      <c r="CF35" s="361" t="e">
        <f>IF(#REF!&gt;=$DX$15,$DX$16,IF(AND(#REF!&gt;=$DX$16,#REF!&lt;$DX$15),$DX$17,$DX$18))</f>
        <v>#REF!</v>
      </c>
      <c r="CG35" s="103" t="e">
        <f>#REF!</f>
        <v>#REF!</v>
      </c>
      <c r="CH35" s="361">
        <f t="shared" si="59"/>
        <v>10</v>
      </c>
      <c r="CI35" s="103">
        <f t="shared" si="60"/>
        <v>34</v>
      </c>
      <c r="CJ35" s="361">
        <f t="shared" si="61"/>
        <v>10</v>
      </c>
      <c r="CK35" s="103">
        <f t="shared" si="62"/>
        <v>38</v>
      </c>
      <c r="CL35" s="361" t="e">
        <f>IF(#REF!&gt;=$DX$15,$DX$16,IF(AND(#REF!&gt;=$DX$16,#REF!&lt;$DX$15),$DX$17,$DX$18))</f>
        <v>#REF!</v>
      </c>
      <c r="CM35" s="103" t="e">
        <f>#REF!</f>
        <v>#REF!</v>
      </c>
      <c r="CN35" s="361">
        <f t="shared" si="63"/>
        <v>10</v>
      </c>
      <c r="CO35" s="103">
        <f t="shared" si="64"/>
        <v>37</v>
      </c>
      <c r="CP35" s="361">
        <f t="shared" si="65"/>
        <v>10</v>
      </c>
      <c r="CQ35" s="103">
        <f t="shared" si="66"/>
        <v>35</v>
      </c>
      <c r="CR35" s="361">
        <f t="shared" si="67"/>
        <v>10</v>
      </c>
      <c r="CS35" s="109">
        <f t="shared" si="96"/>
        <v>36</v>
      </c>
      <c r="CT35" s="361">
        <f t="shared" si="68"/>
        <v>10</v>
      </c>
      <c r="CU35" s="116">
        <f t="shared" si="103"/>
        <v>36</v>
      </c>
      <c r="CV35" s="361">
        <f t="shared" si="69"/>
        <v>100</v>
      </c>
      <c r="CW35" s="116">
        <f t="shared" si="104"/>
        <v>36</v>
      </c>
      <c r="CX35" s="16"/>
      <c r="CY35" s="64" t="str">
        <f t="shared" si="97"/>
        <v>Race discrimination</v>
      </c>
      <c r="CZ35" s="361" t="e">
        <f>IF(#REF!&gt;=$DX$15,$DX$16,IF(AND(#REF!&gt;=$DX$16,#REF!&lt;$DX$15),$DX$17,$DX$18))</f>
        <v>#REF!</v>
      </c>
      <c r="DA35" s="103" t="e">
        <f>#REF!</f>
        <v>#REF!</v>
      </c>
      <c r="DB35" s="361" t="e">
        <f>IF(#REF!&gt;=$DX$15,$DX$16,IF(AND(#REF!&gt;=$DX$16,#REF!&lt;$DX$15),$DX$17,$DX$18))</f>
        <v>#REF!</v>
      </c>
      <c r="DC35" s="103" t="e">
        <f>#REF!</f>
        <v>#REF!</v>
      </c>
      <c r="DD35" s="361">
        <f t="shared" si="70"/>
        <v>1</v>
      </c>
      <c r="DE35" s="103">
        <f t="shared" si="98"/>
        <v>7</v>
      </c>
      <c r="DF35" s="361">
        <f t="shared" si="71"/>
        <v>10</v>
      </c>
      <c r="DG35" s="103">
        <f t="shared" si="99"/>
        <v>9</v>
      </c>
      <c r="DH35" s="361" t="e">
        <f>IF(#REF!&gt;=$DX$15,$DX$16,IF(AND(#REF!&gt;=$DX$16,#REF!&lt;$DX$15),$DX$17,$DX$18))</f>
        <v>#REF!</v>
      </c>
      <c r="DI35" s="103" t="e">
        <f>#REF!</f>
        <v>#REF!</v>
      </c>
      <c r="DJ35" s="361">
        <f t="shared" si="72"/>
        <v>1</v>
      </c>
      <c r="DK35" s="103">
        <f t="shared" si="100"/>
        <v>7</v>
      </c>
      <c r="DL35" s="361">
        <f t="shared" si="73"/>
        <v>1</v>
      </c>
      <c r="DM35" s="103">
        <f t="shared" si="101"/>
        <v>7</v>
      </c>
      <c r="DN35" s="361">
        <f t="shared" si="74"/>
        <v>10</v>
      </c>
      <c r="DO35" s="103">
        <f t="shared" si="102"/>
        <v>9</v>
      </c>
      <c r="DP35" s="361">
        <f t="shared" si="75"/>
        <v>10</v>
      </c>
      <c r="DQ35" s="103">
        <f t="shared" si="76"/>
        <v>10</v>
      </c>
      <c r="DR35" s="361">
        <f t="shared" si="77"/>
        <v>10</v>
      </c>
      <c r="DS35" s="103">
        <f t="shared" si="78"/>
        <v>9</v>
      </c>
      <c r="EF35" s="446"/>
    </row>
    <row r="36" spans="1:136" ht="14.25" customHeight="1">
      <c r="A36" s="64" t="s">
        <v>35</v>
      </c>
      <c r="B36" s="545">
        <v>620</v>
      </c>
      <c r="C36" s="581">
        <v>47</v>
      </c>
      <c r="D36" s="545">
        <v>770</v>
      </c>
      <c r="E36" s="551">
        <v>46</v>
      </c>
      <c r="F36" s="545">
        <v>780</v>
      </c>
      <c r="G36" s="520">
        <v>45</v>
      </c>
      <c r="H36" s="545">
        <v>830</v>
      </c>
      <c r="I36" s="521">
        <v>45</v>
      </c>
      <c r="J36" s="545">
        <v>810</v>
      </c>
      <c r="K36" s="521">
        <v>44</v>
      </c>
      <c r="L36" s="545">
        <v>850</v>
      </c>
      <c r="M36" s="521">
        <v>45</v>
      </c>
      <c r="N36" s="545">
        <v>3300</v>
      </c>
      <c r="O36" s="520">
        <v>45</v>
      </c>
      <c r="P36" s="545">
        <v>740</v>
      </c>
      <c r="Q36" s="636">
        <v>45.09090909090909</v>
      </c>
      <c r="R36" s="443"/>
      <c r="S36" s="50" t="s">
        <v>35</v>
      </c>
      <c r="T36" s="545">
        <v>110</v>
      </c>
      <c r="U36" s="581">
        <v>8</v>
      </c>
      <c r="V36" s="545">
        <v>120</v>
      </c>
      <c r="W36" s="549">
        <v>7</v>
      </c>
      <c r="X36" s="545">
        <v>110</v>
      </c>
      <c r="Y36" s="520">
        <v>6</v>
      </c>
      <c r="Z36" s="545">
        <v>120</v>
      </c>
      <c r="AA36" s="521">
        <v>7</v>
      </c>
      <c r="AB36" s="545">
        <v>120</v>
      </c>
      <c r="AC36" s="521">
        <v>7</v>
      </c>
      <c r="AD36" s="545">
        <v>130</v>
      </c>
      <c r="AE36" s="521">
        <v>7</v>
      </c>
      <c r="AF36" s="545">
        <v>490</v>
      </c>
      <c r="AG36" s="521">
        <v>7</v>
      </c>
      <c r="AH36" s="545">
        <v>120</v>
      </c>
      <c r="AI36" s="629">
        <v>7.151515151515151</v>
      </c>
      <c r="AJ36"/>
      <c r="AK36" s="64" t="str">
        <f t="shared" si="79"/>
        <v>Disability discrimination</v>
      </c>
      <c r="AL36" s="57" t="e">
        <f>IF(#REF!="",#REF!,IF(#REF!=0,#REF!,IF(#REF!&lt;5,#REF!,IF(#REF!=".",#REF!,IF(#REF!="..",#REF!,MROUND(#REF!,CD36))))))</f>
        <v>#REF!</v>
      </c>
      <c r="AM36" s="103" t="e">
        <f>#REF!</f>
        <v>#REF!</v>
      </c>
      <c r="AN36" s="57" t="e">
        <f>IF(#REF!="",#REF!,IF(#REF!=0,#REF!,IF(#REF!&lt;5,#REF!,IF(#REF!=".",#REF!,IF(#REF!="..",#REF!,MROUND(#REF!,CF36))))))</f>
        <v>#REF!</v>
      </c>
      <c r="AO36" s="103" t="e">
        <f>#REF!</f>
        <v>#REF!</v>
      </c>
      <c r="AP36" s="57">
        <f t="shared" si="45"/>
        <v>620</v>
      </c>
      <c r="AQ36" s="103">
        <f t="shared" si="80"/>
        <v>47</v>
      </c>
      <c r="AR36" s="57">
        <f t="shared" si="46"/>
        <v>770</v>
      </c>
      <c r="AS36" s="103">
        <f t="shared" si="81"/>
        <v>46</v>
      </c>
      <c r="AT36" s="57" t="e">
        <f>IF(#REF!="",#REF!,IF(#REF!=0,#REF!,IF(#REF!&lt;5,#REF!,IF(#REF!=".",#REF!,IF(#REF!="..",#REF!,MROUND(#REF!,CL36))))))</f>
        <v>#REF!</v>
      </c>
      <c r="AU36" s="103" t="e">
        <f>#REF!</f>
        <v>#REF!</v>
      </c>
      <c r="AV36" s="57">
        <f t="shared" si="47"/>
        <v>780</v>
      </c>
      <c r="AW36" s="103">
        <f t="shared" si="82"/>
        <v>45</v>
      </c>
      <c r="AX36" s="57">
        <f t="shared" si="48"/>
        <v>830</v>
      </c>
      <c r="AY36" s="103">
        <f t="shared" si="83"/>
        <v>45</v>
      </c>
      <c r="AZ36" s="357">
        <f t="shared" si="49"/>
        <v>810</v>
      </c>
      <c r="BA36" s="114">
        <f t="shared" si="84"/>
        <v>44</v>
      </c>
      <c r="BB36" s="357">
        <f t="shared" si="50"/>
        <v>850</v>
      </c>
      <c r="BC36" s="114">
        <f t="shared" si="85"/>
        <v>45</v>
      </c>
      <c r="BD36" s="357">
        <f t="shared" si="51"/>
        <v>3300</v>
      </c>
      <c r="BE36" s="114">
        <f t="shared" si="86"/>
        <v>45</v>
      </c>
      <c r="BF36" s="16"/>
      <c r="BG36" s="64" t="str">
        <f t="shared" si="87"/>
        <v>Disability discrimination</v>
      </c>
      <c r="BH36" s="57" t="e">
        <f>IF(#REF!="",#REF!,IF(#REF!=0,#REF!,IF(#REF!&lt;5,#REF!,IF(#REF!=".",#REF!,IF(#REF!="..",#REF!,MROUND(#REF!,CZ36))))))</f>
        <v>#REF!</v>
      </c>
      <c r="BI36" s="103" t="e">
        <f>#REF!</f>
        <v>#REF!</v>
      </c>
      <c r="BJ36" s="57" t="e">
        <f>IF(#REF!="",#REF!,IF(#REF!=0,#REF!,IF(#REF!&lt;5,#REF!,IF(#REF!=".",#REF!,IF(#REF!="..",#REF!,MROUND(#REF!,DB36))))))</f>
        <v>#REF!</v>
      </c>
      <c r="BK36" s="103" t="e">
        <f>#REF!</f>
        <v>#REF!</v>
      </c>
      <c r="BL36" s="57">
        <f t="shared" si="52"/>
        <v>110</v>
      </c>
      <c r="BM36" s="103">
        <f t="shared" si="88"/>
        <v>8</v>
      </c>
      <c r="BN36" s="57">
        <f t="shared" si="53"/>
        <v>120</v>
      </c>
      <c r="BO36" s="103">
        <f t="shared" si="89"/>
        <v>7</v>
      </c>
      <c r="BP36" s="57" t="e">
        <f>IF(#REF!="",#REF!,IF(#REF!=0,#REF!,IF(#REF!&lt;5,#REF!,IF(#REF!=".",#REF!,IF(#REF!="..",#REF!,MROUND(#REF!,DH36))))))</f>
        <v>#REF!</v>
      </c>
      <c r="BQ36" s="103" t="e">
        <f>#REF!</f>
        <v>#REF!</v>
      </c>
      <c r="BR36" s="57">
        <f t="shared" si="54"/>
        <v>110</v>
      </c>
      <c r="BS36" s="103">
        <f t="shared" si="90"/>
        <v>6</v>
      </c>
      <c r="BT36" s="57">
        <f t="shared" si="55"/>
        <v>120</v>
      </c>
      <c r="BU36" s="103">
        <f t="shared" si="91"/>
        <v>7</v>
      </c>
      <c r="BV36" s="357">
        <f t="shared" si="56"/>
        <v>120</v>
      </c>
      <c r="BW36" s="114">
        <f t="shared" si="92"/>
        <v>7</v>
      </c>
      <c r="BX36" s="357">
        <f t="shared" si="57"/>
        <v>130</v>
      </c>
      <c r="BY36" s="114">
        <f t="shared" si="93"/>
        <v>7</v>
      </c>
      <c r="BZ36" s="357">
        <f t="shared" si="58"/>
        <v>490</v>
      </c>
      <c r="CA36" s="114">
        <f t="shared" si="94"/>
        <v>7</v>
      </c>
      <c r="CC36" s="64" t="str">
        <f t="shared" si="95"/>
        <v>Disability discrimination</v>
      </c>
      <c r="CD36" s="361" t="e">
        <f>IF(#REF!&gt;=$DX$15,$DX$16,IF(AND(#REF!&gt;=$DX$16,#REF!&lt;$DX$15),$DX$17,$DX$18))</f>
        <v>#REF!</v>
      </c>
      <c r="CE36" s="103" t="e">
        <f>#REF!</f>
        <v>#REF!</v>
      </c>
      <c r="CF36" s="361" t="e">
        <f>IF(#REF!&gt;=$DX$15,$DX$16,IF(AND(#REF!&gt;=$DX$16,#REF!&lt;$DX$15),$DX$17,$DX$18))</f>
        <v>#REF!</v>
      </c>
      <c r="CG36" s="103" t="e">
        <f>#REF!</f>
        <v>#REF!</v>
      </c>
      <c r="CH36" s="361">
        <f t="shared" si="59"/>
        <v>10</v>
      </c>
      <c r="CI36" s="103">
        <f t="shared" si="60"/>
        <v>47</v>
      </c>
      <c r="CJ36" s="361">
        <f t="shared" si="61"/>
        <v>10</v>
      </c>
      <c r="CK36" s="103">
        <f t="shared" si="62"/>
        <v>46</v>
      </c>
      <c r="CL36" s="361" t="e">
        <f>IF(#REF!&gt;=$DX$15,$DX$16,IF(AND(#REF!&gt;=$DX$16,#REF!&lt;$DX$15),$DX$17,$DX$18))</f>
        <v>#REF!</v>
      </c>
      <c r="CM36" s="103" t="e">
        <f>#REF!</f>
        <v>#REF!</v>
      </c>
      <c r="CN36" s="361">
        <f t="shared" si="63"/>
        <v>10</v>
      </c>
      <c r="CO36" s="103">
        <f t="shared" si="64"/>
        <v>45</v>
      </c>
      <c r="CP36" s="361">
        <f t="shared" si="65"/>
        <v>10</v>
      </c>
      <c r="CQ36" s="103">
        <f t="shared" si="66"/>
        <v>45</v>
      </c>
      <c r="CR36" s="361">
        <f t="shared" si="67"/>
        <v>10</v>
      </c>
      <c r="CS36" s="109">
        <f t="shared" si="96"/>
        <v>44</v>
      </c>
      <c r="CT36" s="361">
        <f t="shared" si="68"/>
        <v>10</v>
      </c>
      <c r="CU36" s="116">
        <f t="shared" si="103"/>
        <v>45</v>
      </c>
      <c r="CV36" s="361">
        <f t="shared" si="69"/>
        <v>100</v>
      </c>
      <c r="CW36" s="116">
        <f t="shared" si="104"/>
        <v>45</v>
      </c>
      <c r="CX36" s="16"/>
      <c r="CY36" s="64" t="str">
        <f t="shared" si="97"/>
        <v>Disability discrimination</v>
      </c>
      <c r="CZ36" s="361" t="e">
        <f>IF(#REF!&gt;=$DX$15,$DX$16,IF(AND(#REF!&gt;=$DX$16,#REF!&lt;$DX$15),$DX$17,$DX$18))</f>
        <v>#REF!</v>
      </c>
      <c r="DA36" s="103" t="e">
        <f>#REF!</f>
        <v>#REF!</v>
      </c>
      <c r="DB36" s="361" t="e">
        <f>IF(#REF!&gt;=$DX$15,$DX$16,IF(AND(#REF!&gt;=$DX$16,#REF!&lt;$DX$15),$DX$17,$DX$18))</f>
        <v>#REF!</v>
      </c>
      <c r="DC36" s="103" t="e">
        <f>#REF!</f>
        <v>#REF!</v>
      </c>
      <c r="DD36" s="361">
        <f t="shared" si="70"/>
        <v>10</v>
      </c>
      <c r="DE36" s="103">
        <f t="shared" si="98"/>
        <v>8</v>
      </c>
      <c r="DF36" s="361">
        <f t="shared" si="71"/>
        <v>10</v>
      </c>
      <c r="DG36" s="103">
        <f t="shared" si="99"/>
        <v>7</v>
      </c>
      <c r="DH36" s="361" t="e">
        <f>IF(#REF!&gt;=$DX$15,$DX$16,IF(AND(#REF!&gt;=$DX$16,#REF!&lt;$DX$15),$DX$17,$DX$18))</f>
        <v>#REF!</v>
      </c>
      <c r="DI36" s="103" t="e">
        <f>#REF!</f>
        <v>#REF!</v>
      </c>
      <c r="DJ36" s="361">
        <f t="shared" si="72"/>
        <v>10</v>
      </c>
      <c r="DK36" s="103">
        <f t="shared" si="100"/>
        <v>6</v>
      </c>
      <c r="DL36" s="361">
        <f t="shared" si="73"/>
        <v>10</v>
      </c>
      <c r="DM36" s="103">
        <f t="shared" si="101"/>
        <v>7</v>
      </c>
      <c r="DN36" s="361">
        <f t="shared" si="74"/>
        <v>10</v>
      </c>
      <c r="DO36" s="103">
        <f t="shared" si="102"/>
        <v>7</v>
      </c>
      <c r="DP36" s="361">
        <f t="shared" si="75"/>
        <v>10</v>
      </c>
      <c r="DQ36" s="103">
        <f t="shared" si="76"/>
        <v>7</v>
      </c>
      <c r="DR36" s="361">
        <f t="shared" si="77"/>
        <v>10</v>
      </c>
      <c r="DS36" s="103">
        <f t="shared" si="78"/>
        <v>7</v>
      </c>
      <c r="EF36" s="446"/>
    </row>
    <row r="37" spans="1:136" ht="14.25" customHeight="1">
      <c r="A37" s="64" t="s">
        <v>36</v>
      </c>
      <c r="B37" s="545">
        <v>48</v>
      </c>
      <c r="C37" s="581">
        <v>27</v>
      </c>
      <c r="D37" s="545">
        <v>82</v>
      </c>
      <c r="E37" s="551">
        <v>38</v>
      </c>
      <c r="F37" s="545">
        <v>73</v>
      </c>
      <c r="G37" s="520">
        <v>34</v>
      </c>
      <c r="H37" s="545">
        <v>88</v>
      </c>
      <c r="I37" s="521">
        <v>35</v>
      </c>
      <c r="J37" s="545">
        <v>53</v>
      </c>
      <c r="K37" s="521">
        <v>31</v>
      </c>
      <c r="L37" s="545">
        <v>74</v>
      </c>
      <c r="M37" s="521">
        <v>34</v>
      </c>
      <c r="N37" s="545">
        <v>290</v>
      </c>
      <c r="O37" s="520">
        <v>34</v>
      </c>
      <c r="P37" s="545">
        <v>63</v>
      </c>
      <c r="Q37" s="636">
        <v>29.439252336448597</v>
      </c>
      <c r="R37" s="443"/>
      <c r="S37" s="50" t="s">
        <v>36</v>
      </c>
      <c r="T37" s="545">
        <v>21</v>
      </c>
      <c r="U37" s="581">
        <v>12</v>
      </c>
      <c r="V37" s="545">
        <v>12</v>
      </c>
      <c r="W37" s="549">
        <v>6</v>
      </c>
      <c r="X37" s="545">
        <v>22</v>
      </c>
      <c r="Y37" s="520">
        <v>10</v>
      </c>
      <c r="Z37" s="545">
        <v>24</v>
      </c>
      <c r="AA37" s="521">
        <v>10</v>
      </c>
      <c r="AB37" s="545">
        <v>16</v>
      </c>
      <c r="AC37" s="521">
        <v>10</v>
      </c>
      <c r="AD37" s="545">
        <v>23</v>
      </c>
      <c r="AE37" s="521">
        <v>11</v>
      </c>
      <c r="AF37" s="545">
        <v>85</v>
      </c>
      <c r="AG37" s="521">
        <v>10</v>
      </c>
      <c r="AH37" s="545">
        <v>22</v>
      </c>
      <c r="AI37" s="629">
        <v>10.2803738317757</v>
      </c>
      <c r="AJ37"/>
      <c r="AK37" s="64" t="str">
        <f t="shared" si="79"/>
        <v>Religious belief discrimination</v>
      </c>
      <c r="AL37" s="57" t="e">
        <f>IF(#REF!="",#REF!,IF(#REF!=0,#REF!,IF(#REF!&lt;5,#REF!,IF(#REF!=".",#REF!,IF(#REF!="..",#REF!,MROUND(#REF!,CD37))))))</f>
        <v>#REF!</v>
      </c>
      <c r="AM37" s="103" t="e">
        <f>#REF!</f>
        <v>#REF!</v>
      </c>
      <c r="AN37" s="57" t="e">
        <f>IF(#REF!="",#REF!,IF(#REF!=0,#REF!,IF(#REF!&lt;5,#REF!,IF(#REF!=".",#REF!,IF(#REF!="..",#REF!,MROUND(#REF!,CF37))))))</f>
        <v>#REF!</v>
      </c>
      <c r="AO37" s="103" t="e">
        <f>#REF!</f>
        <v>#REF!</v>
      </c>
      <c r="AP37" s="57">
        <f t="shared" si="45"/>
        <v>48</v>
      </c>
      <c r="AQ37" s="103">
        <f t="shared" si="80"/>
        <v>27</v>
      </c>
      <c r="AR37" s="57">
        <f t="shared" si="46"/>
        <v>82</v>
      </c>
      <c r="AS37" s="103">
        <f t="shared" si="81"/>
        <v>38</v>
      </c>
      <c r="AT37" s="57" t="e">
        <f>IF(#REF!="",#REF!,IF(#REF!=0,#REF!,IF(#REF!&lt;5,#REF!,IF(#REF!=".",#REF!,IF(#REF!="..",#REF!,MROUND(#REF!,CL37))))))</f>
        <v>#REF!</v>
      </c>
      <c r="AU37" s="103" t="e">
        <f>#REF!</f>
        <v>#REF!</v>
      </c>
      <c r="AV37" s="57">
        <f t="shared" si="47"/>
        <v>73</v>
      </c>
      <c r="AW37" s="103">
        <f t="shared" si="82"/>
        <v>34</v>
      </c>
      <c r="AX37" s="57">
        <f t="shared" si="48"/>
        <v>88</v>
      </c>
      <c r="AY37" s="103">
        <f t="shared" si="83"/>
        <v>35</v>
      </c>
      <c r="AZ37" s="357">
        <f t="shared" si="49"/>
        <v>53</v>
      </c>
      <c r="BA37" s="114">
        <f t="shared" si="84"/>
        <v>31</v>
      </c>
      <c r="BB37" s="357">
        <f t="shared" si="50"/>
        <v>74</v>
      </c>
      <c r="BC37" s="114">
        <f t="shared" si="85"/>
        <v>34</v>
      </c>
      <c r="BD37" s="357">
        <f t="shared" si="51"/>
        <v>290</v>
      </c>
      <c r="BE37" s="114">
        <f t="shared" si="86"/>
        <v>34</v>
      </c>
      <c r="BF37" s="16"/>
      <c r="BG37" s="64" t="str">
        <f t="shared" si="87"/>
        <v>Religious belief discrimination</v>
      </c>
      <c r="BH37" s="57" t="e">
        <f>IF(#REF!="",#REF!,IF(#REF!=0,#REF!,IF(#REF!&lt;5,#REF!,IF(#REF!=".",#REF!,IF(#REF!="..",#REF!,MROUND(#REF!,CZ37))))))</f>
        <v>#REF!</v>
      </c>
      <c r="BI37" s="103" t="e">
        <f>#REF!</f>
        <v>#REF!</v>
      </c>
      <c r="BJ37" s="57" t="e">
        <f>IF(#REF!="",#REF!,IF(#REF!=0,#REF!,IF(#REF!&lt;5,#REF!,IF(#REF!=".",#REF!,IF(#REF!="..",#REF!,MROUND(#REF!,DB37))))))</f>
        <v>#REF!</v>
      </c>
      <c r="BK37" s="103" t="e">
        <f>#REF!</f>
        <v>#REF!</v>
      </c>
      <c r="BL37" s="57">
        <f t="shared" si="52"/>
        <v>21</v>
      </c>
      <c r="BM37" s="103">
        <f t="shared" si="88"/>
        <v>12</v>
      </c>
      <c r="BN37" s="57">
        <f t="shared" si="53"/>
        <v>12</v>
      </c>
      <c r="BO37" s="103">
        <f t="shared" si="89"/>
        <v>6</v>
      </c>
      <c r="BP37" s="57" t="e">
        <f>IF(#REF!="",#REF!,IF(#REF!=0,#REF!,IF(#REF!&lt;5,#REF!,IF(#REF!=".",#REF!,IF(#REF!="..",#REF!,MROUND(#REF!,DH37))))))</f>
        <v>#REF!</v>
      </c>
      <c r="BQ37" s="103" t="e">
        <f>#REF!</f>
        <v>#REF!</v>
      </c>
      <c r="BR37" s="57">
        <f t="shared" si="54"/>
        <v>22</v>
      </c>
      <c r="BS37" s="103">
        <f t="shared" si="90"/>
        <v>10</v>
      </c>
      <c r="BT37" s="57">
        <f t="shared" si="55"/>
        <v>24</v>
      </c>
      <c r="BU37" s="103">
        <f t="shared" si="91"/>
        <v>10</v>
      </c>
      <c r="BV37" s="357">
        <f t="shared" si="56"/>
        <v>16</v>
      </c>
      <c r="BW37" s="114">
        <f t="shared" si="92"/>
        <v>10</v>
      </c>
      <c r="BX37" s="357">
        <f t="shared" si="57"/>
        <v>23</v>
      </c>
      <c r="BY37" s="114">
        <f t="shared" si="93"/>
        <v>11</v>
      </c>
      <c r="BZ37" s="357">
        <f t="shared" si="58"/>
        <v>85</v>
      </c>
      <c r="CA37" s="114">
        <f t="shared" si="94"/>
        <v>10</v>
      </c>
      <c r="CC37" s="64" t="str">
        <f t="shared" si="95"/>
        <v>Religious belief discrimination</v>
      </c>
      <c r="CD37" s="361" t="e">
        <f>IF(#REF!&gt;=$DX$15,$DX$16,IF(AND(#REF!&gt;=$DX$16,#REF!&lt;$DX$15),$DX$17,$DX$18))</f>
        <v>#REF!</v>
      </c>
      <c r="CE37" s="103" t="e">
        <f>#REF!</f>
        <v>#REF!</v>
      </c>
      <c r="CF37" s="361" t="e">
        <f>IF(#REF!&gt;=$DX$15,$DX$16,IF(AND(#REF!&gt;=$DX$16,#REF!&lt;$DX$15),$DX$17,$DX$18))</f>
        <v>#REF!</v>
      </c>
      <c r="CG37" s="103" t="e">
        <f>#REF!</f>
        <v>#REF!</v>
      </c>
      <c r="CH37" s="361">
        <f t="shared" si="59"/>
        <v>1</v>
      </c>
      <c r="CI37" s="103">
        <f t="shared" si="60"/>
        <v>27</v>
      </c>
      <c r="CJ37" s="361">
        <f t="shared" si="61"/>
        <v>1</v>
      </c>
      <c r="CK37" s="103">
        <f t="shared" si="62"/>
        <v>38</v>
      </c>
      <c r="CL37" s="361" t="e">
        <f>IF(#REF!&gt;=$DX$15,$DX$16,IF(AND(#REF!&gt;=$DX$16,#REF!&lt;$DX$15),$DX$17,$DX$18))</f>
        <v>#REF!</v>
      </c>
      <c r="CM37" s="103" t="e">
        <f>#REF!</f>
        <v>#REF!</v>
      </c>
      <c r="CN37" s="361">
        <f t="shared" si="63"/>
        <v>1</v>
      </c>
      <c r="CO37" s="103">
        <f t="shared" si="64"/>
        <v>34</v>
      </c>
      <c r="CP37" s="361">
        <f t="shared" si="65"/>
        <v>1</v>
      </c>
      <c r="CQ37" s="103">
        <f t="shared" si="66"/>
        <v>35</v>
      </c>
      <c r="CR37" s="361">
        <f t="shared" si="67"/>
        <v>1</v>
      </c>
      <c r="CS37" s="109">
        <f t="shared" si="96"/>
        <v>31</v>
      </c>
      <c r="CT37" s="361">
        <f t="shared" si="68"/>
        <v>1</v>
      </c>
      <c r="CU37" s="116">
        <f t="shared" si="103"/>
        <v>34</v>
      </c>
      <c r="CV37" s="361">
        <f t="shared" si="69"/>
        <v>10</v>
      </c>
      <c r="CW37" s="116">
        <f t="shared" si="104"/>
        <v>34</v>
      </c>
      <c r="CX37" s="16"/>
      <c r="CY37" s="64" t="str">
        <f t="shared" si="97"/>
        <v>Religious belief discrimination</v>
      </c>
      <c r="CZ37" s="361" t="e">
        <f>IF(#REF!&gt;=$DX$15,$DX$16,IF(AND(#REF!&gt;=$DX$16,#REF!&lt;$DX$15),$DX$17,$DX$18))</f>
        <v>#REF!</v>
      </c>
      <c r="DA37" s="103" t="e">
        <f>#REF!</f>
        <v>#REF!</v>
      </c>
      <c r="DB37" s="361" t="e">
        <f>IF(#REF!&gt;=$DX$15,$DX$16,IF(AND(#REF!&gt;=$DX$16,#REF!&lt;$DX$15),$DX$17,$DX$18))</f>
        <v>#REF!</v>
      </c>
      <c r="DC37" s="103" t="e">
        <f>#REF!</f>
        <v>#REF!</v>
      </c>
      <c r="DD37" s="361">
        <f t="shared" si="70"/>
        <v>1</v>
      </c>
      <c r="DE37" s="103">
        <f t="shared" si="98"/>
        <v>12</v>
      </c>
      <c r="DF37" s="361">
        <f t="shared" si="71"/>
        <v>1</v>
      </c>
      <c r="DG37" s="103">
        <f t="shared" si="99"/>
        <v>6</v>
      </c>
      <c r="DH37" s="361" t="e">
        <f>IF(#REF!&gt;=$DX$15,$DX$16,IF(AND(#REF!&gt;=$DX$16,#REF!&lt;$DX$15),$DX$17,$DX$18))</f>
        <v>#REF!</v>
      </c>
      <c r="DI37" s="103" t="e">
        <f>#REF!</f>
        <v>#REF!</v>
      </c>
      <c r="DJ37" s="361">
        <f t="shared" si="72"/>
        <v>1</v>
      </c>
      <c r="DK37" s="103">
        <f t="shared" si="100"/>
        <v>10</v>
      </c>
      <c r="DL37" s="361">
        <f t="shared" si="73"/>
        <v>1</v>
      </c>
      <c r="DM37" s="103">
        <f t="shared" si="101"/>
        <v>10</v>
      </c>
      <c r="DN37" s="361">
        <f t="shared" si="74"/>
        <v>1</v>
      </c>
      <c r="DO37" s="103">
        <f t="shared" si="102"/>
        <v>10</v>
      </c>
      <c r="DP37" s="361">
        <f t="shared" si="75"/>
        <v>1</v>
      </c>
      <c r="DQ37" s="103">
        <f t="shared" si="76"/>
        <v>11</v>
      </c>
      <c r="DR37" s="361">
        <f t="shared" si="77"/>
        <v>1</v>
      </c>
      <c r="DS37" s="103">
        <f t="shared" si="78"/>
        <v>10</v>
      </c>
      <c r="EF37" s="446"/>
    </row>
    <row r="38" spans="1:136" ht="14.25" customHeight="1">
      <c r="A38" s="64" t="s">
        <v>37</v>
      </c>
      <c r="B38" s="545">
        <v>39</v>
      </c>
      <c r="C38" s="581">
        <v>35</v>
      </c>
      <c r="D38" s="545">
        <v>67</v>
      </c>
      <c r="E38" s="551">
        <v>44</v>
      </c>
      <c r="F38" s="545">
        <v>59</v>
      </c>
      <c r="G38" s="520">
        <v>40</v>
      </c>
      <c r="H38" s="545">
        <v>56</v>
      </c>
      <c r="I38" s="521">
        <v>37</v>
      </c>
      <c r="J38" s="545">
        <v>68</v>
      </c>
      <c r="K38" s="521">
        <v>49</v>
      </c>
      <c r="L38" s="545">
        <v>64</v>
      </c>
      <c r="M38" s="521">
        <v>43</v>
      </c>
      <c r="N38" s="545">
        <v>250</v>
      </c>
      <c r="O38" s="520">
        <v>42</v>
      </c>
      <c r="P38" s="545">
        <v>50</v>
      </c>
      <c r="Q38" s="636">
        <v>39.37007874015748</v>
      </c>
      <c r="R38" s="443"/>
      <c r="S38" s="50" t="s">
        <v>37</v>
      </c>
      <c r="T38" s="545">
        <v>15</v>
      </c>
      <c r="U38" s="581">
        <v>13</v>
      </c>
      <c r="V38" s="545">
        <v>14</v>
      </c>
      <c r="W38" s="549">
        <v>9</v>
      </c>
      <c r="X38" s="545">
        <v>12</v>
      </c>
      <c r="Y38" s="520">
        <v>8</v>
      </c>
      <c r="Z38" s="545">
        <v>17</v>
      </c>
      <c r="AA38" s="521">
        <v>11</v>
      </c>
      <c r="AB38" s="545">
        <v>11</v>
      </c>
      <c r="AC38" s="521">
        <v>8</v>
      </c>
      <c r="AD38" s="545">
        <v>16</v>
      </c>
      <c r="AE38" s="521">
        <v>11</v>
      </c>
      <c r="AF38" s="545">
        <v>56</v>
      </c>
      <c r="AG38" s="521">
        <v>10</v>
      </c>
      <c r="AH38" s="545">
        <v>17</v>
      </c>
      <c r="AI38" s="629">
        <v>13.385826771653544</v>
      </c>
      <c r="AJ38"/>
      <c r="AK38" s="64" t="str">
        <f t="shared" si="79"/>
        <v>Sexual orientation discrimination</v>
      </c>
      <c r="AL38" s="57" t="e">
        <f>IF(#REF!="",#REF!,IF(#REF!=0,#REF!,IF(#REF!&lt;5,#REF!,IF(#REF!=".",#REF!,IF(#REF!="..",#REF!,MROUND(#REF!,CD38))))))</f>
        <v>#REF!</v>
      </c>
      <c r="AM38" s="103" t="e">
        <f>#REF!</f>
        <v>#REF!</v>
      </c>
      <c r="AN38" s="57" t="e">
        <f>IF(#REF!="",#REF!,IF(#REF!=0,#REF!,IF(#REF!&lt;5,#REF!,IF(#REF!=".",#REF!,IF(#REF!="..",#REF!,MROUND(#REF!,CF38))))))</f>
        <v>#REF!</v>
      </c>
      <c r="AO38" s="103" t="e">
        <f>#REF!</f>
        <v>#REF!</v>
      </c>
      <c r="AP38" s="57">
        <f t="shared" si="45"/>
        <v>39</v>
      </c>
      <c r="AQ38" s="103">
        <f t="shared" si="80"/>
        <v>35</v>
      </c>
      <c r="AR38" s="57">
        <f t="shared" si="46"/>
        <v>67</v>
      </c>
      <c r="AS38" s="103">
        <f t="shared" si="81"/>
        <v>44</v>
      </c>
      <c r="AT38" s="57" t="e">
        <f>IF(#REF!="",#REF!,IF(#REF!=0,#REF!,IF(#REF!&lt;5,#REF!,IF(#REF!=".",#REF!,IF(#REF!="..",#REF!,MROUND(#REF!,CL38))))))</f>
        <v>#REF!</v>
      </c>
      <c r="AU38" s="103" t="e">
        <f>#REF!</f>
        <v>#REF!</v>
      </c>
      <c r="AV38" s="57">
        <f t="shared" si="47"/>
        <v>59</v>
      </c>
      <c r="AW38" s="103">
        <f t="shared" si="82"/>
        <v>40</v>
      </c>
      <c r="AX38" s="57">
        <f t="shared" si="48"/>
        <v>56</v>
      </c>
      <c r="AY38" s="103">
        <f t="shared" si="83"/>
        <v>37</v>
      </c>
      <c r="AZ38" s="357">
        <f t="shared" si="49"/>
        <v>68</v>
      </c>
      <c r="BA38" s="114">
        <f t="shared" si="84"/>
        <v>49</v>
      </c>
      <c r="BB38" s="357">
        <f t="shared" si="50"/>
        <v>64</v>
      </c>
      <c r="BC38" s="114">
        <f t="shared" si="85"/>
        <v>43</v>
      </c>
      <c r="BD38" s="357">
        <f t="shared" si="51"/>
        <v>250</v>
      </c>
      <c r="BE38" s="114">
        <f t="shared" si="86"/>
        <v>42</v>
      </c>
      <c r="BF38" s="16"/>
      <c r="BG38" s="64" t="str">
        <f t="shared" si="87"/>
        <v>Sexual orientation discrimination</v>
      </c>
      <c r="BH38" s="57" t="e">
        <f>IF(#REF!="",#REF!,IF(#REF!=0,#REF!,IF(#REF!&lt;5,#REF!,IF(#REF!=".",#REF!,IF(#REF!="..",#REF!,MROUND(#REF!,CZ38))))))</f>
        <v>#REF!</v>
      </c>
      <c r="BI38" s="103" t="e">
        <f>#REF!</f>
        <v>#REF!</v>
      </c>
      <c r="BJ38" s="57" t="e">
        <f>IF(#REF!="",#REF!,IF(#REF!=0,#REF!,IF(#REF!&lt;5,#REF!,IF(#REF!=".",#REF!,IF(#REF!="..",#REF!,MROUND(#REF!,DB38))))))</f>
        <v>#REF!</v>
      </c>
      <c r="BK38" s="103" t="e">
        <f>#REF!</f>
        <v>#REF!</v>
      </c>
      <c r="BL38" s="57">
        <f t="shared" si="52"/>
        <v>15</v>
      </c>
      <c r="BM38" s="103">
        <f t="shared" si="88"/>
        <v>13</v>
      </c>
      <c r="BN38" s="57">
        <f t="shared" si="53"/>
        <v>14</v>
      </c>
      <c r="BO38" s="103">
        <f t="shared" si="89"/>
        <v>9</v>
      </c>
      <c r="BP38" s="57" t="e">
        <f>IF(#REF!="",#REF!,IF(#REF!=0,#REF!,IF(#REF!&lt;5,#REF!,IF(#REF!=".",#REF!,IF(#REF!="..",#REF!,MROUND(#REF!,DH38))))))</f>
        <v>#REF!</v>
      </c>
      <c r="BQ38" s="103" t="e">
        <f>#REF!</f>
        <v>#REF!</v>
      </c>
      <c r="BR38" s="57">
        <f t="shared" si="54"/>
        <v>12</v>
      </c>
      <c r="BS38" s="103">
        <f t="shared" si="90"/>
        <v>8</v>
      </c>
      <c r="BT38" s="57">
        <f t="shared" si="55"/>
        <v>17</v>
      </c>
      <c r="BU38" s="103">
        <f t="shared" si="91"/>
        <v>11</v>
      </c>
      <c r="BV38" s="357">
        <f t="shared" si="56"/>
        <v>11</v>
      </c>
      <c r="BW38" s="114">
        <f t="shared" si="92"/>
        <v>8</v>
      </c>
      <c r="BX38" s="357">
        <f t="shared" si="57"/>
        <v>16</v>
      </c>
      <c r="BY38" s="114">
        <f t="shared" si="93"/>
        <v>11</v>
      </c>
      <c r="BZ38" s="357">
        <f t="shared" si="58"/>
        <v>56</v>
      </c>
      <c r="CA38" s="114">
        <f t="shared" si="94"/>
        <v>10</v>
      </c>
      <c r="CC38" s="64" t="str">
        <f t="shared" si="95"/>
        <v>Sexual orientation discrimination</v>
      </c>
      <c r="CD38" s="361" t="e">
        <f>IF(#REF!&gt;=$DX$15,$DX$16,IF(AND(#REF!&gt;=$DX$16,#REF!&lt;$DX$15),$DX$17,$DX$18))</f>
        <v>#REF!</v>
      </c>
      <c r="CE38" s="103" t="e">
        <f>#REF!</f>
        <v>#REF!</v>
      </c>
      <c r="CF38" s="361" t="e">
        <f>IF(#REF!&gt;=$DX$15,$DX$16,IF(AND(#REF!&gt;=$DX$16,#REF!&lt;$DX$15),$DX$17,$DX$18))</f>
        <v>#REF!</v>
      </c>
      <c r="CG38" s="103" t="e">
        <f>#REF!</f>
        <v>#REF!</v>
      </c>
      <c r="CH38" s="361">
        <f t="shared" si="59"/>
        <v>1</v>
      </c>
      <c r="CI38" s="103">
        <f t="shared" si="60"/>
        <v>35</v>
      </c>
      <c r="CJ38" s="361">
        <f t="shared" si="61"/>
        <v>1</v>
      </c>
      <c r="CK38" s="103">
        <f t="shared" si="62"/>
        <v>44</v>
      </c>
      <c r="CL38" s="361" t="e">
        <f>IF(#REF!&gt;=$DX$15,$DX$16,IF(AND(#REF!&gt;=$DX$16,#REF!&lt;$DX$15),$DX$17,$DX$18))</f>
        <v>#REF!</v>
      </c>
      <c r="CM38" s="103" t="e">
        <f>#REF!</f>
        <v>#REF!</v>
      </c>
      <c r="CN38" s="361">
        <f t="shared" si="63"/>
        <v>1</v>
      </c>
      <c r="CO38" s="103">
        <f t="shared" si="64"/>
        <v>40</v>
      </c>
      <c r="CP38" s="361">
        <f t="shared" si="65"/>
        <v>1</v>
      </c>
      <c r="CQ38" s="103">
        <f t="shared" si="66"/>
        <v>37</v>
      </c>
      <c r="CR38" s="361">
        <f t="shared" si="67"/>
        <v>1</v>
      </c>
      <c r="CS38" s="109">
        <f t="shared" si="96"/>
        <v>49</v>
      </c>
      <c r="CT38" s="361">
        <f t="shared" si="68"/>
        <v>1</v>
      </c>
      <c r="CU38" s="116">
        <f t="shared" si="103"/>
        <v>43</v>
      </c>
      <c r="CV38" s="361">
        <f t="shared" si="69"/>
        <v>10</v>
      </c>
      <c r="CW38" s="116">
        <f t="shared" si="104"/>
        <v>42</v>
      </c>
      <c r="CX38" s="16"/>
      <c r="CY38" s="64" t="str">
        <f t="shared" si="97"/>
        <v>Sexual orientation discrimination</v>
      </c>
      <c r="CZ38" s="361" t="e">
        <f>IF(#REF!&gt;=$DX$15,$DX$16,IF(AND(#REF!&gt;=$DX$16,#REF!&lt;$DX$15),$DX$17,$DX$18))</f>
        <v>#REF!</v>
      </c>
      <c r="DA38" s="103" t="e">
        <f>#REF!</f>
        <v>#REF!</v>
      </c>
      <c r="DB38" s="361" t="e">
        <f>IF(#REF!&gt;=$DX$15,$DX$16,IF(AND(#REF!&gt;=$DX$16,#REF!&lt;$DX$15),$DX$17,$DX$18))</f>
        <v>#REF!</v>
      </c>
      <c r="DC38" s="103" t="e">
        <f>#REF!</f>
        <v>#REF!</v>
      </c>
      <c r="DD38" s="361">
        <f t="shared" si="70"/>
        <v>1</v>
      </c>
      <c r="DE38" s="103">
        <f t="shared" si="98"/>
        <v>13</v>
      </c>
      <c r="DF38" s="361">
        <f t="shared" si="71"/>
        <v>1</v>
      </c>
      <c r="DG38" s="103">
        <f t="shared" si="99"/>
        <v>9</v>
      </c>
      <c r="DH38" s="361" t="e">
        <f>IF(#REF!&gt;=$DX$15,$DX$16,IF(AND(#REF!&gt;=$DX$16,#REF!&lt;$DX$15),$DX$17,$DX$18))</f>
        <v>#REF!</v>
      </c>
      <c r="DI38" s="103" t="e">
        <f>#REF!</f>
        <v>#REF!</v>
      </c>
      <c r="DJ38" s="361">
        <f t="shared" si="72"/>
        <v>1</v>
      </c>
      <c r="DK38" s="103">
        <f t="shared" si="100"/>
        <v>8</v>
      </c>
      <c r="DL38" s="361">
        <f t="shared" si="73"/>
        <v>1</v>
      </c>
      <c r="DM38" s="103">
        <f t="shared" si="101"/>
        <v>11</v>
      </c>
      <c r="DN38" s="361">
        <f t="shared" si="74"/>
        <v>1</v>
      </c>
      <c r="DO38" s="103">
        <f t="shared" si="102"/>
        <v>8</v>
      </c>
      <c r="DP38" s="361">
        <f t="shared" si="75"/>
        <v>1</v>
      </c>
      <c r="DQ38" s="103">
        <f t="shared" si="76"/>
        <v>11</v>
      </c>
      <c r="DR38" s="361">
        <f t="shared" si="77"/>
        <v>1</v>
      </c>
      <c r="DS38" s="103">
        <f t="shared" si="78"/>
        <v>10</v>
      </c>
      <c r="EF38" s="446"/>
    </row>
    <row r="39" spans="1:136" ht="14.25" customHeight="1">
      <c r="A39" s="64" t="s">
        <v>38</v>
      </c>
      <c r="B39" s="545">
        <v>300</v>
      </c>
      <c r="C39" s="581">
        <v>43</v>
      </c>
      <c r="D39" s="545">
        <v>350</v>
      </c>
      <c r="E39" s="551">
        <v>38</v>
      </c>
      <c r="F39" s="545">
        <v>280</v>
      </c>
      <c r="G39" s="520">
        <v>23</v>
      </c>
      <c r="H39" s="545">
        <v>340</v>
      </c>
      <c r="I39" s="521">
        <v>29</v>
      </c>
      <c r="J39" s="545">
        <v>290</v>
      </c>
      <c r="K39" s="521">
        <v>42</v>
      </c>
      <c r="L39" s="545">
        <v>340</v>
      </c>
      <c r="M39" s="521">
        <v>45</v>
      </c>
      <c r="N39" s="545">
        <v>1200</v>
      </c>
      <c r="O39" s="520">
        <v>33</v>
      </c>
      <c r="P39" s="545">
        <v>290</v>
      </c>
      <c r="Q39" s="636">
        <v>40.67796610169492</v>
      </c>
      <c r="R39" s="443"/>
      <c r="S39" s="50" t="s">
        <v>38</v>
      </c>
      <c r="T39" s="545">
        <v>51</v>
      </c>
      <c r="U39" s="581">
        <v>7</v>
      </c>
      <c r="V39" s="545">
        <v>110</v>
      </c>
      <c r="W39" s="549">
        <v>12</v>
      </c>
      <c r="X39" s="545">
        <v>51</v>
      </c>
      <c r="Y39" s="520">
        <v>4</v>
      </c>
      <c r="Z39" s="545">
        <v>330</v>
      </c>
      <c r="AA39" s="521">
        <v>29</v>
      </c>
      <c r="AB39" s="545">
        <v>62</v>
      </c>
      <c r="AC39" s="521">
        <v>9</v>
      </c>
      <c r="AD39" s="545">
        <v>61</v>
      </c>
      <c r="AE39" s="521">
        <v>8</v>
      </c>
      <c r="AF39" s="545">
        <v>500</v>
      </c>
      <c r="AG39" s="521">
        <v>13</v>
      </c>
      <c r="AH39" s="545">
        <v>42</v>
      </c>
      <c r="AI39" s="629">
        <v>5.932203389830509</v>
      </c>
      <c r="AJ39"/>
      <c r="AK39" s="64" t="str">
        <f t="shared" si="79"/>
        <v>Age discrimination</v>
      </c>
      <c r="AL39" s="57" t="e">
        <f>IF(#REF!="",#REF!,IF(#REF!=0,#REF!,IF(#REF!&lt;5,#REF!,IF(#REF!=".",#REF!,IF(#REF!="..",#REF!,MROUND(#REF!,CD39))))))</f>
        <v>#REF!</v>
      </c>
      <c r="AM39" s="103" t="e">
        <f>#REF!</f>
        <v>#REF!</v>
      </c>
      <c r="AN39" s="57" t="e">
        <f>IF(#REF!="",#REF!,IF(#REF!=0,#REF!,IF(#REF!&lt;5,#REF!,IF(#REF!=".",#REF!,IF(#REF!="..",#REF!,MROUND(#REF!,CF39))))))</f>
        <v>#REF!</v>
      </c>
      <c r="AO39" s="103" t="e">
        <f>#REF!</f>
        <v>#REF!</v>
      </c>
      <c r="AP39" s="57">
        <f t="shared" si="45"/>
        <v>300</v>
      </c>
      <c r="AQ39" s="103">
        <f t="shared" si="80"/>
        <v>43</v>
      </c>
      <c r="AR39" s="57">
        <f t="shared" si="46"/>
        <v>350</v>
      </c>
      <c r="AS39" s="103">
        <f t="shared" si="81"/>
        <v>38</v>
      </c>
      <c r="AT39" s="57" t="e">
        <f>IF(#REF!="",#REF!,IF(#REF!=0,#REF!,IF(#REF!&lt;5,#REF!,IF(#REF!=".",#REF!,IF(#REF!="..",#REF!,MROUND(#REF!,CL39))))))</f>
        <v>#REF!</v>
      </c>
      <c r="AU39" s="103" t="e">
        <f>#REF!</f>
        <v>#REF!</v>
      </c>
      <c r="AV39" s="57">
        <f t="shared" si="47"/>
        <v>280</v>
      </c>
      <c r="AW39" s="103">
        <f t="shared" si="82"/>
        <v>23</v>
      </c>
      <c r="AX39" s="57">
        <f t="shared" si="48"/>
        <v>340</v>
      </c>
      <c r="AY39" s="103">
        <f t="shared" si="83"/>
        <v>29</v>
      </c>
      <c r="AZ39" s="357">
        <f t="shared" si="49"/>
        <v>290</v>
      </c>
      <c r="BA39" s="114">
        <f t="shared" si="84"/>
        <v>42</v>
      </c>
      <c r="BB39" s="357">
        <f t="shared" si="50"/>
        <v>340</v>
      </c>
      <c r="BC39" s="114">
        <f t="shared" si="85"/>
        <v>45</v>
      </c>
      <c r="BD39" s="357">
        <f t="shared" si="51"/>
        <v>1200</v>
      </c>
      <c r="BE39" s="114">
        <f t="shared" si="86"/>
        <v>33</v>
      </c>
      <c r="BF39" s="16"/>
      <c r="BG39" s="64" t="str">
        <f t="shared" si="87"/>
        <v>Age discrimination</v>
      </c>
      <c r="BH39" s="57" t="e">
        <f>IF(#REF!="",#REF!,IF(#REF!=0,#REF!,IF(#REF!&lt;5,#REF!,IF(#REF!=".",#REF!,IF(#REF!="..",#REF!,MROUND(#REF!,CZ39))))))</f>
        <v>#REF!</v>
      </c>
      <c r="BI39" s="103" t="e">
        <f>#REF!</f>
        <v>#REF!</v>
      </c>
      <c r="BJ39" s="57" t="e">
        <f>IF(#REF!="",#REF!,IF(#REF!=0,#REF!,IF(#REF!&lt;5,#REF!,IF(#REF!=".",#REF!,IF(#REF!="..",#REF!,MROUND(#REF!,DB39))))))</f>
        <v>#REF!</v>
      </c>
      <c r="BK39" s="103" t="e">
        <f>#REF!</f>
        <v>#REF!</v>
      </c>
      <c r="BL39" s="57">
        <f t="shared" si="52"/>
        <v>51</v>
      </c>
      <c r="BM39" s="103">
        <f t="shared" si="88"/>
        <v>7</v>
      </c>
      <c r="BN39" s="57">
        <f t="shared" si="53"/>
        <v>110</v>
      </c>
      <c r="BO39" s="103">
        <f t="shared" si="89"/>
        <v>12</v>
      </c>
      <c r="BP39" s="57" t="e">
        <f>IF(#REF!="",#REF!,IF(#REF!=0,#REF!,IF(#REF!&lt;5,#REF!,IF(#REF!=".",#REF!,IF(#REF!="..",#REF!,MROUND(#REF!,DH39))))))</f>
        <v>#REF!</v>
      </c>
      <c r="BQ39" s="103" t="e">
        <f>#REF!</f>
        <v>#REF!</v>
      </c>
      <c r="BR39" s="57">
        <f t="shared" si="54"/>
        <v>51</v>
      </c>
      <c r="BS39" s="103">
        <f t="shared" si="90"/>
        <v>4</v>
      </c>
      <c r="BT39" s="57">
        <f t="shared" si="55"/>
        <v>330</v>
      </c>
      <c r="BU39" s="103">
        <f t="shared" si="91"/>
        <v>29</v>
      </c>
      <c r="BV39" s="357">
        <f t="shared" si="56"/>
        <v>62</v>
      </c>
      <c r="BW39" s="114">
        <f t="shared" si="92"/>
        <v>9</v>
      </c>
      <c r="BX39" s="357">
        <f t="shared" si="57"/>
        <v>61</v>
      </c>
      <c r="BY39" s="114">
        <f t="shared" si="93"/>
        <v>8</v>
      </c>
      <c r="BZ39" s="357">
        <f t="shared" si="58"/>
        <v>500</v>
      </c>
      <c r="CA39" s="114">
        <f t="shared" si="94"/>
        <v>13</v>
      </c>
      <c r="CC39" s="64" t="str">
        <f t="shared" si="95"/>
        <v>Age discrimination</v>
      </c>
      <c r="CD39" s="361" t="e">
        <f>IF(#REF!&gt;=$DX$15,$DX$16,IF(AND(#REF!&gt;=$DX$16,#REF!&lt;$DX$15),$DX$17,$DX$18))</f>
        <v>#REF!</v>
      </c>
      <c r="CE39" s="103" t="e">
        <f>#REF!</f>
        <v>#REF!</v>
      </c>
      <c r="CF39" s="361" t="e">
        <f>IF(#REF!&gt;=$DX$15,$DX$16,IF(AND(#REF!&gt;=$DX$16,#REF!&lt;$DX$15),$DX$17,$DX$18))</f>
        <v>#REF!</v>
      </c>
      <c r="CG39" s="103" t="e">
        <f>#REF!</f>
        <v>#REF!</v>
      </c>
      <c r="CH39" s="361">
        <f t="shared" si="59"/>
        <v>10</v>
      </c>
      <c r="CI39" s="103">
        <f t="shared" si="60"/>
        <v>43</v>
      </c>
      <c r="CJ39" s="361">
        <f t="shared" si="61"/>
        <v>10</v>
      </c>
      <c r="CK39" s="103">
        <f t="shared" si="62"/>
        <v>38</v>
      </c>
      <c r="CL39" s="361" t="e">
        <f>IF(#REF!&gt;=$DX$15,$DX$16,IF(AND(#REF!&gt;=$DX$16,#REF!&lt;$DX$15),$DX$17,$DX$18))</f>
        <v>#REF!</v>
      </c>
      <c r="CM39" s="103" t="e">
        <f>#REF!</f>
        <v>#REF!</v>
      </c>
      <c r="CN39" s="361">
        <f t="shared" si="63"/>
        <v>10</v>
      </c>
      <c r="CO39" s="103">
        <f t="shared" si="64"/>
        <v>23</v>
      </c>
      <c r="CP39" s="361">
        <f t="shared" si="65"/>
        <v>10</v>
      </c>
      <c r="CQ39" s="103">
        <f t="shared" si="66"/>
        <v>29</v>
      </c>
      <c r="CR39" s="361">
        <f t="shared" si="67"/>
        <v>10</v>
      </c>
      <c r="CS39" s="109">
        <f t="shared" si="96"/>
        <v>42</v>
      </c>
      <c r="CT39" s="361">
        <f t="shared" si="68"/>
        <v>10</v>
      </c>
      <c r="CU39" s="116">
        <f t="shared" si="103"/>
        <v>45</v>
      </c>
      <c r="CV39" s="361">
        <f t="shared" si="69"/>
        <v>100</v>
      </c>
      <c r="CW39" s="116">
        <f t="shared" si="104"/>
        <v>33</v>
      </c>
      <c r="CX39" s="16"/>
      <c r="CY39" s="64" t="str">
        <f t="shared" si="97"/>
        <v>Age discrimination</v>
      </c>
      <c r="CZ39" s="361" t="e">
        <f>IF(#REF!&gt;=$DX$15,$DX$16,IF(AND(#REF!&gt;=$DX$16,#REF!&lt;$DX$15),$DX$17,$DX$18))</f>
        <v>#REF!</v>
      </c>
      <c r="DA39" s="103" t="e">
        <f>#REF!</f>
        <v>#REF!</v>
      </c>
      <c r="DB39" s="361" t="e">
        <f>IF(#REF!&gt;=$DX$15,$DX$16,IF(AND(#REF!&gt;=$DX$16,#REF!&lt;$DX$15),$DX$17,$DX$18))</f>
        <v>#REF!</v>
      </c>
      <c r="DC39" s="103" t="e">
        <f>#REF!</f>
        <v>#REF!</v>
      </c>
      <c r="DD39" s="361">
        <f t="shared" si="70"/>
        <v>1</v>
      </c>
      <c r="DE39" s="103">
        <f t="shared" si="98"/>
        <v>7</v>
      </c>
      <c r="DF39" s="361">
        <f t="shared" si="71"/>
        <v>10</v>
      </c>
      <c r="DG39" s="103">
        <f t="shared" si="99"/>
        <v>12</v>
      </c>
      <c r="DH39" s="361" t="e">
        <f>IF(#REF!&gt;=$DX$15,$DX$16,IF(AND(#REF!&gt;=$DX$16,#REF!&lt;$DX$15),$DX$17,$DX$18))</f>
        <v>#REF!</v>
      </c>
      <c r="DI39" s="103" t="e">
        <f>#REF!</f>
        <v>#REF!</v>
      </c>
      <c r="DJ39" s="361">
        <f t="shared" si="72"/>
        <v>1</v>
      </c>
      <c r="DK39" s="103">
        <f t="shared" si="100"/>
        <v>4</v>
      </c>
      <c r="DL39" s="361">
        <f t="shared" si="73"/>
        <v>10</v>
      </c>
      <c r="DM39" s="103">
        <f t="shared" si="101"/>
        <v>29</v>
      </c>
      <c r="DN39" s="361">
        <f t="shared" si="74"/>
        <v>1</v>
      </c>
      <c r="DO39" s="103">
        <f t="shared" si="102"/>
        <v>9</v>
      </c>
      <c r="DP39" s="361">
        <f t="shared" si="75"/>
        <v>1</v>
      </c>
      <c r="DQ39" s="103">
        <f t="shared" si="76"/>
        <v>8</v>
      </c>
      <c r="DR39" s="361">
        <f t="shared" si="77"/>
        <v>10</v>
      </c>
      <c r="DS39" s="103">
        <f t="shared" si="78"/>
        <v>13</v>
      </c>
      <c r="EF39" s="446"/>
    </row>
    <row r="40" spans="1:136" ht="14.25" customHeight="1">
      <c r="A40" s="64" t="s">
        <v>39</v>
      </c>
      <c r="B40" s="545">
        <v>1300</v>
      </c>
      <c r="C40" s="581">
        <v>34</v>
      </c>
      <c r="D40" s="545">
        <v>1700</v>
      </c>
      <c r="E40" s="551">
        <v>26</v>
      </c>
      <c r="F40" s="545">
        <v>1700</v>
      </c>
      <c r="G40" s="520">
        <v>31</v>
      </c>
      <c r="H40" s="545">
        <v>2000</v>
      </c>
      <c r="I40" s="521">
        <v>33</v>
      </c>
      <c r="J40" s="545">
        <v>1900</v>
      </c>
      <c r="K40" s="521">
        <v>33</v>
      </c>
      <c r="L40" s="545">
        <v>1900</v>
      </c>
      <c r="M40" s="521">
        <v>30</v>
      </c>
      <c r="N40" s="545">
        <v>7500</v>
      </c>
      <c r="O40" s="520">
        <v>32</v>
      </c>
      <c r="P40" s="545">
        <v>2800</v>
      </c>
      <c r="Q40" s="636">
        <v>40.41847041847042</v>
      </c>
      <c r="R40" s="443"/>
      <c r="S40" s="50" t="s">
        <v>39</v>
      </c>
      <c r="T40" s="545">
        <v>220</v>
      </c>
      <c r="U40" s="581">
        <v>5</v>
      </c>
      <c r="V40" s="545">
        <v>330</v>
      </c>
      <c r="W40" s="549">
        <v>5</v>
      </c>
      <c r="X40" s="545">
        <v>570</v>
      </c>
      <c r="Y40" s="520">
        <v>10</v>
      </c>
      <c r="Z40" s="545">
        <v>620</v>
      </c>
      <c r="AA40" s="521">
        <v>10</v>
      </c>
      <c r="AB40" s="545">
        <v>430</v>
      </c>
      <c r="AC40" s="521">
        <v>8</v>
      </c>
      <c r="AD40" s="545">
        <v>530</v>
      </c>
      <c r="AE40" s="521">
        <v>9</v>
      </c>
      <c r="AF40" s="545">
        <v>2200</v>
      </c>
      <c r="AG40" s="521">
        <v>9</v>
      </c>
      <c r="AH40" s="545">
        <v>470</v>
      </c>
      <c r="AI40" s="629">
        <v>6.753246753246753</v>
      </c>
      <c r="AJ40"/>
      <c r="AK40" s="64" t="str">
        <f t="shared" si="79"/>
        <v>Working time</v>
      </c>
      <c r="AL40" s="57" t="e">
        <f>IF(#REF!="",#REF!,IF(#REF!=0,#REF!,IF(#REF!&lt;5,#REF!,IF(#REF!=".",#REF!,IF(#REF!="..",#REF!,MROUND(#REF!,CD40))))))</f>
        <v>#REF!</v>
      </c>
      <c r="AM40" s="103" t="e">
        <f>#REF!</f>
        <v>#REF!</v>
      </c>
      <c r="AN40" s="57" t="e">
        <f>IF(#REF!="",#REF!,IF(#REF!=0,#REF!,IF(#REF!&lt;5,#REF!,IF(#REF!=".",#REF!,IF(#REF!="..",#REF!,MROUND(#REF!,CF40))))))</f>
        <v>#REF!</v>
      </c>
      <c r="AO40" s="103" t="e">
        <f>#REF!</f>
        <v>#REF!</v>
      </c>
      <c r="AP40" s="57">
        <f t="shared" si="45"/>
        <v>1300</v>
      </c>
      <c r="AQ40" s="103">
        <f t="shared" si="80"/>
        <v>34</v>
      </c>
      <c r="AR40" s="57">
        <f t="shared" si="46"/>
        <v>1700</v>
      </c>
      <c r="AS40" s="103">
        <f t="shared" si="81"/>
        <v>26</v>
      </c>
      <c r="AT40" s="57" t="e">
        <f>IF(#REF!="",#REF!,IF(#REF!=0,#REF!,IF(#REF!&lt;5,#REF!,IF(#REF!=".",#REF!,IF(#REF!="..",#REF!,MROUND(#REF!,CL40))))))</f>
        <v>#REF!</v>
      </c>
      <c r="AU40" s="103" t="e">
        <f>#REF!</f>
        <v>#REF!</v>
      </c>
      <c r="AV40" s="57">
        <f t="shared" si="47"/>
        <v>1700</v>
      </c>
      <c r="AW40" s="103">
        <f t="shared" si="82"/>
        <v>31</v>
      </c>
      <c r="AX40" s="57">
        <f t="shared" si="48"/>
        <v>2000</v>
      </c>
      <c r="AY40" s="103">
        <f t="shared" si="83"/>
        <v>33</v>
      </c>
      <c r="AZ40" s="357">
        <f t="shared" si="49"/>
        <v>1900</v>
      </c>
      <c r="BA40" s="114">
        <f t="shared" si="84"/>
        <v>33</v>
      </c>
      <c r="BB40" s="357">
        <f t="shared" si="50"/>
        <v>1900</v>
      </c>
      <c r="BC40" s="114">
        <f t="shared" si="85"/>
        <v>30</v>
      </c>
      <c r="BD40" s="357">
        <f t="shared" si="51"/>
        <v>7500</v>
      </c>
      <c r="BE40" s="114">
        <f t="shared" si="86"/>
        <v>32</v>
      </c>
      <c r="BF40" s="16"/>
      <c r="BG40" s="64" t="str">
        <f t="shared" si="87"/>
        <v>Working time</v>
      </c>
      <c r="BH40" s="57" t="e">
        <f>IF(#REF!="",#REF!,IF(#REF!=0,#REF!,IF(#REF!&lt;5,#REF!,IF(#REF!=".",#REF!,IF(#REF!="..",#REF!,MROUND(#REF!,CZ40))))))</f>
        <v>#REF!</v>
      </c>
      <c r="BI40" s="103" t="e">
        <f>#REF!</f>
        <v>#REF!</v>
      </c>
      <c r="BJ40" s="57" t="e">
        <f>IF(#REF!="",#REF!,IF(#REF!=0,#REF!,IF(#REF!&lt;5,#REF!,IF(#REF!=".",#REF!,IF(#REF!="..",#REF!,MROUND(#REF!,DB40))))))</f>
        <v>#REF!</v>
      </c>
      <c r="BK40" s="103" t="e">
        <f>#REF!</f>
        <v>#REF!</v>
      </c>
      <c r="BL40" s="57">
        <f t="shared" si="52"/>
        <v>220</v>
      </c>
      <c r="BM40" s="103">
        <f t="shared" si="88"/>
        <v>5</v>
      </c>
      <c r="BN40" s="57">
        <f t="shared" si="53"/>
        <v>330</v>
      </c>
      <c r="BO40" s="103">
        <f t="shared" si="89"/>
        <v>5</v>
      </c>
      <c r="BP40" s="57" t="e">
        <f>IF(#REF!="",#REF!,IF(#REF!=0,#REF!,IF(#REF!&lt;5,#REF!,IF(#REF!=".",#REF!,IF(#REF!="..",#REF!,MROUND(#REF!,DH40))))))</f>
        <v>#REF!</v>
      </c>
      <c r="BQ40" s="103" t="e">
        <f>#REF!</f>
        <v>#REF!</v>
      </c>
      <c r="BR40" s="57">
        <f t="shared" si="54"/>
        <v>570</v>
      </c>
      <c r="BS40" s="103">
        <f t="shared" si="90"/>
        <v>10</v>
      </c>
      <c r="BT40" s="57">
        <f t="shared" si="55"/>
        <v>620</v>
      </c>
      <c r="BU40" s="103">
        <f t="shared" si="91"/>
        <v>10</v>
      </c>
      <c r="BV40" s="357">
        <f t="shared" si="56"/>
        <v>430</v>
      </c>
      <c r="BW40" s="114">
        <f t="shared" si="92"/>
        <v>8</v>
      </c>
      <c r="BX40" s="357">
        <f t="shared" si="57"/>
        <v>530</v>
      </c>
      <c r="BY40" s="114">
        <f t="shared" si="93"/>
        <v>9</v>
      </c>
      <c r="BZ40" s="357">
        <f t="shared" si="58"/>
        <v>2200</v>
      </c>
      <c r="CA40" s="114">
        <f t="shared" si="94"/>
        <v>9</v>
      </c>
      <c r="CC40" s="64" t="str">
        <f t="shared" si="95"/>
        <v>Working time</v>
      </c>
      <c r="CD40" s="361" t="e">
        <f>IF(#REF!&gt;=$DX$15,$DX$16,IF(AND(#REF!&gt;=$DX$16,#REF!&lt;$DX$15),$DX$17,$DX$18))</f>
        <v>#REF!</v>
      </c>
      <c r="CE40" s="103" t="e">
        <f>#REF!</f>
        <v>#REF!</v>
      </c>
      <c r="CF40" s="361" t="e">
        <f>IF(#REF!&gt;=$DX$15,$DX$16,IF(AND(#REF!&gt;=$DX$16,#REF!&lt;$DX$15),$DX$17,$DX$18))</f>
        <v>#REF!</v>
      </c>
      <c r="CG40" s="103" t="e">
        <f>#REF!</f>
        <v>#REF!</v>
      </c>
      <c r="CH40" s="361">
        <f t="shared" si="59"/>
        <v>100</v>
      </c>
      <c r="CI40" s="103">
        <f t="shared" si="60"/>
        <v>34</v>
      </c>
      <c r="CJ40" s="361">
        <f t="shared" si="61"/>
        <v>100</v>
      </c>
      <c r="CK40" s="103">
        <f t="shared" si="62"/>
        <v>26</v>
      </c>
      <c r="CL40" s="361" t="e">
        <f>IF(#REF!&gt;=$DX$15,$DX$16,IF(AND(#REF!&gt;=$DX$16,#REF!&lt;$DX$15),$DX$17,$DX$18))</f>
        <v>#REF!</v>
      </c>
      <c r="CM40" s="103" t="e">
        <f>#REF!</f>
        <v>#REF!</v>
      </c>
      <c r="CN40" s="361">
        <f t="shared" si="63"/>
        <v>100</v>
      </c>
      <c r="CO40" s="103">
        <f t="shared" si="64"/>
        <v>31</v>
      </c>
      <c r="CP40" s="361">
        <f t="shared" si="65"/>
        <v>100</v>
      </c>
      <c r="CQ40" s="103">
        <f t="shared" si="66"/>
        <v>33</v>
      </c>
      <c r="CR40" s="361">
        <f t="shared" si="67"/>
        <v>100</v>
      </c>
      <c r="CS40" s="109">
        <f t="shared" si="96"/>
        <v>33</v>
      </c>
      <c r="CT40" s="361">
        <f t="shared" si="68"/>
        <v>100</v>
      </c>
      <c r="CU40" s="116">
        <f t="shared" si="103"/>
        <v>30</v>
      </c>
      <c r="CV40" s="361">
        <f t="shared" si="69"/>
        <v>100</v>
      </c>
      <c r="CW40" s="116">
        <f t="shared" si="104"/>
        <v>32</v>
      </c>
      <c r="CX40" s="16"/>
      <c r="CY40" s="64" t="str">
        <f t="shared" si="97"/>
        <v>Working time</v>
      </c>
      <c r="CZ40" s="361" t="e">
        <f>IF(#REF!&gt;=$DX$15,$DX$16,IF(AND(#REF!&gt;=$DX$16,#REF!&lt;$DX$15),$DX$17,$DX$18))</f>
        <v>#REF!</v>
      </c>
      <c r="DA40" s="103" t="e">
        <f>#REF!</f>
        <v>#REF!</v>
      </c>
      <c r="DB40" s="361" t="e">
        <f>IF(#REF!&gt;=$DX$15,$DX$16,IF(AND(#REF!&gt;=$DX$16,#REF!&lt;$DX$15),$DX$17,$DX$18))</f>
        <v>#REF!</v>
      </c>
      <c r="DC40" s="103" t="e">
        <f>#REF!</f>
        <v>#REF!</v>
      </c>
      <c r="DD40" s="361">
        <f t="shared" si="70"/>
        <v>10</v>
      </c>
      <c r="DE40" s="103">
        <f t="shared" si="98"/>
        <v>5</v>
      </c>
      <c r="DF40" s="361">
        <f t="shared" si="71"/>
        <v>10</v>
      </c>
      <c r="DG40" s="103">
        <f t="shared" si="99"/>
        <v>5</v>
      </c>
      <c r="DH40" s="361" t="e">
        <f>IF(#REF!&gt;=$DX$15,$DX$16,IF(AND(#REF!&gt;=$DX$16,#REF!&lt;$DX$15),$DX$17,$DX$18))</f>
        <v>#REF!</v>
      </c>
      <c r="DI40" s="103" t="e">
        <f>#REF!</f>
        <v>#REF!</v>
      </c>
      <c r="DJ40" s="361">
        <f t="shared" si="72"/>
        <v>10</v>
      </c>
      <c r="DK40" s="103">
        <f t="shared" si="100"/>
        <v>10</v>
      </c>
      <c r="DL40" s="361">
        <f t="shared" si="73"/>
        <v>10</v>
      </c>
      <c r="DM40" s="103">
        <f t="shared" si="101"/>
        <v>10</v>
      </c>
      <c r="DN40" s="361">
        <f t="shared" si="74"/>
        <v>10</v>
      </c>
      <c r="DO40" s="103">
        <f t="shared" si="102"/>
        <v>8</v>
      </c>
      <c r="DP40" s="361">
        <f t="shared" si="75"/>
        <v>10</v>
      </c>
      <c r="DQ40" s="103">
        <f t="shared" si="76"/>
        <v>9</v>
      </c>
      <c r="DR40" s="361">
        <f t="shared" si="77"/>
        <v>100</v>
      </c>
      <c r="DS40" s="103">
        <f t="shared" si="78"/>
        <v>9</v>
      </c>
      <c r="EF40" s="446"/>
    </row>
    <row r="41" spans="1:136" ht="14.25" customHeight="1">
      <c r="A41" s="64" t="s">
        <v>106</v>
      </c>
      <c r="B41" s="545">
        <v>980</v>
      </c>
      <c r="C41" s="581">
        <v>22</v>
      </c>
      <c r="D41" s="545">
        <v>1300</v>
      </c>
      <c r="E41" s="551">
        <v>18</v>
      </c>
      <c r="F41" s="545">
        <v>1900</v>
      </c>
      <c r="G41" s="520">
        <v>40</v>
      </c>
      <c r="H41" s="545">
        <v>950</v>
      </c>
      <c r="I41" s="521">
        <v>16</v>
      </c>
      <c r="J41" s="545">
        <v>2300</v>
      </c>
      <c r="K41" s="521">
        <v>35</v>
      </c>
      <c r="L41" s="545">
        <v>3700</v>
      </c>
      <c r="M41" s="521">
        <v>56</v>
      </c>
      <c r="N41" s="545">
        <v>8800</v>
      </c>
      <c r="O41" s="520">
        <v>37</v>
      </c>
      <c r="P41" s="545">
        <v>1000</v>
      </c>
      <c r="Q41" s="636">
        <v>23.007286376683595</v>
      </c>
      <c r="R41" s="443"/>
      <c r="S41" s="50" t="s">
        <v>40</v>
      </c>
      <c r="T41" s="545">
        <v>670</v>
      </c>
      <c r="U41" s="581">
        <v>15</v>
      </c>
      <c r="V41" s="545">
        <v>2000</v>
      </c>
      <c r="W41" s="549">
        <v>28</v>
      </c>
      <c r="X41" s="545">
        <v>900</v>
      </c>
      <c r="Y41" s="520">
        <v>19</v>
      </c>
      <c r="Z41" s="545">
        <v>1800</v>
      </c>
      <c r="AA41" s="521">
        <v>31</v>
      </c>
      <c r="AB41" s="545">
        <v>980</v>
      </c>
      <c r="AC41" s="521">
        <v>15</v>
      </c>
      <c r="AD41" s="545">
        <v>830</v>
      </c>
      <c r="AE41" s="521">
        <v>13</v>
      </c>
      <c r="AF41" s="545">
        <v>4500</v>
      </c>
      <c r="AG41" s="521">
        <v>19</v>
      </c>
      <c r="AH41" s="545">
        <v>490</v>
      </c>
      <c r="AI41" s="629">
        <v>10.730845661293884</v>
      </c>
      <c r="AJ41"/>
      <c r="AK41" s="64" t="str">
        <f t="shared" si="79"/>
        <v>Equal Pay</v>
      </c>
      <c r="AL41" s="57" t="e">
        <f>IF(#REF!="",#REF!,IF(#REF!=0,#REF!,IF(#REF!&lt;5,#REF!,IF(#REF!=".",#REF!,IF(#REF!="..",#REF!,MROUND(#REF!,CD41))))))</f>
        <v>#REF!</v>
      </c>
      <c r="AM41" s="103" t="e">
        <f>#REF!</f>
        <v>#REF!</v>
      </c>
      <c r="AN41" s="57" t="e">
        <f>IF(#REF!="",#REF!,IF(#REF!=0,#REF!,IF(#REF!&lt;5,#REF!,IF(#REF!=".",#REF!,IF(#REF!="..",#REF!,MROUND(#REF!,CF41))))))</f>
        <v>#REF!</v>
      </c>
      <c r="AO41" s="103" t="e">
        <f>#REF!</f>
        <v>#REF!</v>
      </c>
      <c r="AP41" s="57">
        <f t="shared" si="45"/>
        <v>980</v>
      </c>
      <c r="AQ41" s="103">
        <f t="shared" si="80"/>
        <v>22</v>
      </c>
      <c r="AR41" s="57">
        <f t="shared" si="46"/>
        <v>1300</v>
      </c>
      <c r="AS41" s="103">
        <f t="shared" si="81"/>
        <v>18</v>
      </c>
      <c r="AT41" s="57" t="e">
        <f>IF(#REF!="",#REF!,IF(#REF!=0,#REF!,IF(#REF!&lt;5,#REF!,IF(#REF!=".",#REF!,IF(#REF!="..",#REF!,MROUND(#REF!,CL41))))))</f>
        <v>#REF!</v>
      </c>
      <c r="AU41" s="103" t="e">
        <f>#REF!</f>
        <v>#REF!</v>
      </c>
      <c r="AV41" s="57">
        <f t="shared" si="47"/>
        <v>1900</v>
      </c>
      <c r="AW41" s="103">
        <f t="shared" si="82"/>
        <v>40</v>
      </c>
      <c r="AX41" s="57">
        <f t="shared" si="48"/>
        <v>950</v>
      </c>
      <c r="AY41" s="103">
        <f t="shared" si="83"/>
        <v>16</v>
      </c>
      <c r="AZ41" s="357">
        <f t="shared" si="49"/>
        <v>2300</v>
      </c>
      <c r="BA41" s="114">
        <f t="shared" si="84"/>
        <v>35</v>
      </c>
      <c r="BB41" s="357">
        <f t="shared" si="50"/>
        <v>3700</v>
      </c>
      <c r="BC41" s="114">
        <f t="shared" si="85"/>
        <v>56</v>
      </c>
      <c r="BD41" s="357">
        <f t="shared" si="51"/>
        <v>8800</v>
      </c>
      <c r="BE41" s="114">
        <f t="shared" si="86"/>
        <v>37</v>
      </c>
      <c r="BF41" s="16"/>
      <c r="BG41" s="64" t="str">
        <f t="shared" si="87"/>
        <v>Equal pay</v>
      </c>
      <c r="BH41" s="57" t="e">
        <f>IF(#REF!="",#REF!,IF(#REF!=0,#REF!,IF(#REF!&lt;5,#REF!,IF(#REF!=".",#REF!,IF(#REF!="..",#REF!,MROUND(#REF!,CZ41))))))</f>
        <v>#REF!</v>
      </c>
      <c r="BI41" s="103" t="e">
        <f>#REF!</f>
        <v>#REF!</v>
      </c>
      <c r="BJ41" s="57" t="e">
        <f>IF(#REF!="",#REF!,IF(#REF!=0,#REF!,IF(#REF!&lt;5,#REF!,IF(#REF!=".",#REF!,IF(#REF!="..",#REF!,MROUND(#REF!,DB41))))))</f>
        <v>#REF!</v>
      </c>
      <c r="BK41" s="103" t="e">
        <f>#REF!</f>
        <v>#REF!</v>
      </c>
      <c r="BL41" s="57">
        <f t="shared" si="52"/>
        <v>670</v>
      </c>
      <c r="BM41" s="103">
        <f t="shared" si="88"/>
        <v>15</v>
      </c>
      <c r="BN41" s="57">
        <f t="shared" si="53"/>
        <v>2000</v>
      </c>
      <c r="BO41" s="103">
        <f t="shared" si="89"/>
        <v>28</v>
      </c>
      <c r="BP41" s="57" t="e">
        <f>IF(#REF!="",#REF!,IF(#REF!=0,#REF!,IF(#REF!&lt;5,#REF!,IF(#REF!=".",#REF!,IF(#REF!="..",#REF!,MROUND(#REF!,DH41))))))</f>
        <v>#REF!</v>
      </c>
      <c r="BQ41" s="103" t="e">
        <f>#REF!</f>
        <v>#REF!</v>
      </c>
      <c r="BR41" s="57">
        <f t="shared" si="54"/>
        <v>900</v>
      </c>
      <c r="BS41" s="103">
        <f t="shared" si="90"/>
        <v>19</v>
      </c>
      <c r="BT41" s="57">
        <f t="shared" si="55"/>
        <v>1800</v>
      </c>
      <c r="BU41" s="103">
        <f t="shared" si="91"/>
        <v>31</v>
      </c>
      <c r="BV41" s="357">
        <f t="shared" si="56"/>
        <v>980</v>
      </c>
      <c r="BW41" s="114">
        <f t="shared" si="92"/>
        <v>15</v>
      </c>
      <c r="BX41" s="357">
        <f t="shared" si="57"/>
        <v>830</v>
      </c>
      <c r="BY41" s="114">
        <f t="shared" si="93"/>
        <v>13</v>
      </c>
      <c r="BZ41" s="357">
        <f t="shared" si="58"/>
        <v>4500</v>
      </c>
      <c r="CA41" s="114">
        <f t="shared" si="94"/>
        <v>19</v>
      </c>
      <c r="CC41" s="64" t="str">
        <f t="shared" si="95"/>
        <v>Equal Pay</v>
      </c>
      <c r="CD41" s="361" t="e">
        <f>IF(#REF!&gt;=$DX$15,$DX$16,IF(AND(#REF!&gt;=$DX$16,#REF!&lt;$DX$15),$DX$17,$DX$18))</f>
        <v>#REF!</v>
      </c>
      <c r="CE41" s="103" t="e">
        <f>#REF!</f>
        <v>#REF!</v>
      </c>
      <c r="CF41" s="361" t="e">
        <f>IF(#REF!&gt;=$DX$15,$DX$16,IF(AND(#REF!&gt;=$DX$16,#REF!&lt;$DX$15),$DX$17,$DX$18))</f>
        <v>#REF!</v>
      </c>
      <c r="CG41" s="103" t="e">
        <f>#REF!</f>
        <v>#REF!</v>
      </c>
      <c r="CH41" s="361">
        <f t="shared" si="59"/>
        <v>10</v>
      </c>
      <c r="CI41" s="103">
        <f t="shared" si="60"/>
        <v>22</v>
      </c>
      <c r="CJ41" s="361">
        <f t="shared" si="61"/>
        <v>100</v>
      </c>
      <c r="CK41" s="103">
        <f t="shared" si="62"/>
        <v>18</v>
      </c>
      <c r="CL41" s="361" t="e">
        <f>IF(#REF!&gt;=$DX$15,$DX$16,IF(AND(#REF!&gt;=$DX$16,#REF!&lt;$DX$15),$DX$17,$DX$18))</f>
        <v>#REF!</v>
      </c>
      <c r="CM41" s="103" t="e">
        <f>#REF!</f>
        <v>#REF!</v>
      </c>
      <c r="CN41" s="361">
        <f t="shared" si="63"/>
        <v>100</v>
      </c>
      <c r="CO41" s="103">
        <f t="shared" si="64"/>
        <v>40</v>
      </c>
      <c r="CP41" s="361">
        <f t="shared" si="65"/>
        <v>10</v>
      </c>
      <c r="CQ41" s="103">
        <f t="shared" si="66"/>
        <v>16</v>
      </c>
      <c r="CR41" s="361">
        <f t="shared" si="67"/>
        <v>100</v>
      </c>
      <c r="CS41" s="109">
        <f t="shared" si="96"/>
        <v>35</v>
      </c>
      <c r="CT41" s="361">
        <f t="shared" si="68"/>
        <v>100</v>
      </c>
      <c r="CU41" s="116">
        <f t="shared" si="103"/>
        <v>56</v>
      </c>
      <c r="CV41" s="361">
        <f t="shared" si="69"/>
        <v>100</v>
      </c>
      <c r="CW41" s="116">
        <f t="shared" si="104"/>
        <v>37</v>
      </c>
      <c r="CX41" s="16"/>
      <c r="CY41" s="64" t="str">
        <f t="shared" si="97"/>
        <v>Equal pay</v>
      </c>
      <c r="CZ41" s="361" t="e">
        <f>IF(#REF!&gt;=$DX$15,$DX$16,IF(AND(#REF!&gt;=$DX$16,#REF!&lt;$DX$15),$DX$17,$DX$18))</f>
        <v>#REF!</v>
      </c>
      <c r="DA41" s="103" t="e">
        <f>#REF!</f>
        <v>#REF!</v>
      </c>
      <c r="DB41" s="361" t="e">
        <f>IF(#REF!&gt;=$DX$15,$DX$16,IF(AND(#REF!&gt;=$DX$16,#REF!&lt;$DX$15),$DX$17,$DX$18))</f>
        <v>#REF!</v>
      </c>
      <c r="DC41" s="103" t="e">
        <f>#REF!</f>
        <v>#REF!</v>
      </c>
      <c r="DD41" s="361">
        <f t="shared" si="70"/>
        <v>10</v>
      </c>
      <c r="DE41" s="103">
        <f t="shared" si="98"/>
        <v>15</v>
      </c>
      <c r="DF41" s="361">
        <f t="shared" si="71"/>
        <v>100</v>
      </c>
      <c r="DG41" s="103">
        <f t="shared" si="99"/>
        <v>28</v>
      </c>
      <c r="DH41" s="361" t="e">
        <f>IF(#REF!&gt;=$DX$15,$DX$16,IF(AND(#REF!&gt;=$DX$16,#REF!&lt;$DX$15),$DX$17,$DX$18))</f>
        <v>#REF!</v>
      </c>
      <c r="DI41" s="103" t="e">
        <f>#REF!</f>
        <v>#REF!</v>
      </c>
      <c r="DJ41" s="361">
        <f t="shared" si="72"/>
        <v>10</v>
      </c>
      <c r="DK41" s="103">
        <f t="shared" si="100"/>
        <v>19</v>
      </c>
      <c r="DL41" s="361">
        <f t="shared" si="73"/>
        <v>100</v>
      </c>
      <c r="DM41" s="103">
        <f t="shared" si="101"/>
        <v>31</v>
      </c>
      <c r="DN41" s="361">
        <f t="shared" si="74"/>
        <v>10</v>
      </c>
      <c r="DO41" s="103">
        <f t="shared" si="102"/>
        <v>15</v>
      </c>
      <c r="DP41" s="361">
        <f t="shared" si="75"/>
        <v>10</v>
      </c>
      <c r="DQ41" s="103">
        <f t="shared" si="76"/>
        <v>13</v>
      </c>
      <c r="DR41" s="361">
        <f t="shared" si="77"/>
        <v>100</v>
      </c>
      <c r="DS41" s="103">
        <f t="shared" si="78"/>
        <v>19</v>
      </c>
      <c r="EF41" s="446"/>
    </row>
    <row r="42" spans="1:136" ht="14.25" customHeight="1">
      <c r="A42" s="64" t="s">
        <v>41</v>
      </c>
      <c r="B42" s="545">
        <v>26</v>
      </c>
      <c r="C42" s="581">
        <v>32</v>
      </c>
      <c r="D42" s="545">
        <v>59</v>
      </c>
      <c r="E42" s="551">
        <v>45</v>
      </c>
      <c r="F42" s="545">
        <v>47</v>
      </c>
      <c r="G42" s="520">
        <v>33</v>
      </c>
      <c r="H42" s="545">
        <v>40</v>
      </c>
      <c r="I42" s="521">
        <v>34</v>
      </c>
      <c r="J42" s="545">
        <v>38</v>
      </c>
      <c r="K42" s="521">
        <v>32</v>
      </c>
      <c r="L42" s="545">
        <v>41</v>
      </c>
      <c r="M42" s="521">
        <v>29</v>
      </c>
      <c r="N42" s="545">
        <v>170</v>
      </c>
      <c r="O42" s="520">
        <v>32</v>
      </c>
      <c r="P42" s="545">
        <v>37</v>
      </c>
      <c r="Q42" s="636">
        <v>32.743362831858406</v>
      </c>
      <c r="R42" s="443"/>
      <c r="S42" s="50" t="s">
        <v>41</v>
      </c>
      <c r="T42" s="545">
        <v>6</v>
      </c>
      <c r="U42" s="581">
        <v>7</v>
      </c>
      <c r="V42" s="545">
        <v>11</v>
      </c>
      <c r="W42" s="549">
        <v>8</v>
      </c>
      <c r="X42" s="545">
        <v>13</v>
      </c>
      <c r="Y42" s="520">
        <v>9</v>
      </c>
      <c r="Z42" s="545">
        <v>7</v>
      </c>
      <c r="AA42" s="521">
        <v>6</v>
      </c>
      <c r="AB42" s="545">
        <v>10</v>
      </c>
      <c r="AC42" s="521">
        <v>8</v>
      </c>
      <c r="AD42" s="545">
        <v>14</v>
      </c>
      <c r="AE42" s="521">
        <v>10</v>
      </c>
      <c r="AF42" s="545">
        <v>44</v>
      </c>
      <c r="AG42" s="521">
        <v>8</v>
      </c>
      <c r="AH42" s="545">
        <v>7</v>
      </c>
      <c r="AI42" s="629">
        <v>6.1946902654867255</v>
      </c>
      <c r="AJ42"/>
      <c r="AK42" s="64" t="str">
        <f t="shared" si="79"/>
        <v>National minimum wage</v>
      </c>
      <c r="AL42" s="56" t="e">
        <f>IF(#REF!="",#REF!,IF(#REF!=0,#REF!,IF(#REF!&lt;5,#REF!,IF(#REF!=".",#REF!,IF(#REF!="..",#REF!,MROUND(#REF!,CD42))))))</f>
        <v>#REF!</v>
      </c>
      <c r="AM42" s="103" t="e">
        <f>#REF!</f>
        <v>#REF!</v>
      </c>
      <c r="AN42" s="56" t="e">
        <f>IF(#REF!="",#REF!,IF(#REF!=0,#REF!,IF(#REF!&lt;5,#REF!,IF(#REF!=".",#REF!,IF(#REF!="..",#REF!,MROUND(#REF!,CF42))))))</f>
        <v>#REF!</v>
      </c>
      <c r="AO42" s="103" t="e">
        <f>#REF!</f>
        <v>#REF!</v>
      </c>
      <c r="AP42" s="56">
        <f t="shared" si="45"/>
        <v>26</v>
      </c>
      <c r="AQ42" s="103">
        <f t="shared" si="80"/>
        <v>32</v>
      </c>
      <c r="AR42" s="56">
        <f t="shared" si="46"/>
        <v>59</v>
      </c>
      <c r="AS42" s="103">
        <f t="shared" si="81"/>
        <v>45</v>
      </c>
      <c r="AT42" s="56" t="e">
        <f>IF(#REF!="",#REF!,IF(#REF!=0,#REF!,IF(#REF!&lt;5,#REF!,IF(#REF!=".",#REF!,IF(#REF!="..",#REF!,MROUND(#REF!,CL42))))))</f>
        <v>#REF!</v>
      </c>
      <c r="AU42" s="103" t="e">
        <f>#REF!</f>
        <v>#REF!</v>
      </c>
      <c r="AV42" s="56">
        <f t="shared" si="47"/>
        <v>47</v>
      </c>
      <c r="AW42" s="103">
        <f t="shared" si="82"/>
        <v>33</v>
      </c>
      <c r="AX42" s="56">
        <f t="shared" si="48"/>
        <v>40</v>
      </c>
      <c r="AY42" s="103">
        <f t="shared" si="83"/>
        <v>34</v>
      </c>
      <c r="AZ42" s="357">
        <f t="shared" si="49"/>
        <v>38</v>
      </c>
      <c r="BA42" s="114">
        <f t="shared" si="84"/>
        <v>32</v>
      </c>
      <c r="BB42" s="357">
        <f t="shared" si="50"/>
        <v>41</v>
      </c>
      <c r="BC42" s="114">
        <f t="shared" si="85"/>
        <v>29</v>
      </c>
      <c r="BD42" s="357">
        <f t="shared" si="51"/>
        <v>170</v>
      </c>
      <c r="BE42" s="114">
        <f t="shared" si="86"/>
        <v>32</v>
      </c>
      <c r="BF42" s="16"/>
      <c r="BG42" s="64" t="str">
        <f t="shared" si="87"/>
        <v>National minimum wage</v>
      </c>
      <c r="BH42" s="56" t="e">
        <f>IF(#REF!="",#REF!,IF(#REF!=0,#REF!,IF(#REF!&lt;5,#REF!,IF(#REF!=".",#REF!,IF(#REF!="..",#REF!,MROUND(#REF!,CZ42))))))</f>
        <v>#REF!</v>
      </c>
      <c r="BI42" s="103" t="e">
        <f>#REF!</f>
        <v>#REF!</v>
      </c>
      <c r="BJ42" s="56" t="e">
        <f>IF(#REF!="",#REF!,IF(#REF!=0,#REF!,IF(#REF!&lt;5,#REF!,IF(#REF!=".",#REF!,IF(#REF!="..",#REF!,MROUND(#REF!,DB42))))))</f>
        <v>#REF!</v>
      </c>
      <c r="BK42" s="103" t="e">
        <f>#REF!</f>
        <v>#REF!</v>
      </c>
      <c r="BL42" s="56">
        <f t="shared" si="52"/>
        <v>6</v>
      </c>
      <c r="BM42" s="103">
        <f t="shared" si="88"/>
        <v>7</v>
      </c>
      <c r="BN42" s="56">
        <f t="shared" si="53"/>
        <v>11</v>
      </c>
      <c r="BO42" s="103">
        <f t="shared" si="89"/>
        <v>8</v>
      </c>
      <c r="BP42" s="56" t="e">
        <f>IF(#REF!="",#REF!,IF(#REF!=0,#REF!,IF(#REF!&lt;5,#REF!,IF(#REF!=".",#REF!,IF(#REF!="..",#REF!,MROUND(#REF!,DH42))))))</f>
        <v>#REF!</v>
      </c>
      <c r="BQ42" s="103" t="e">
        <f>#REF!</f>
        <v>#REF!</v>
      </c>
      <c r="BR42" s="56">
        <f t="shared" si="54"/>
        <v>13</v>
      </c>
      <c r="BS42" s="103">
        <f t="shared" si="90"/>
        <v>9</v>
      </c>
      <c r="BT42" s="56">
        <f t="shared" si="55"/>
        <v>7</v>
      </c>
      <c r="BU42" s="103">
        <f t="shared" si="91"/>
        <v>6</v>
      </c>
      <c r="BV42" s="357">
        <f t="shared" si="56"/>
        <v>10</v>
      </c>
      <c r="BW42" s="114">
        <f t="shared" si="92"/>
        <v>8</v>
      </c>
      <c r="BX42" s="357">
        <f t="shared" si="57"/>
        <v>14</v>
      </c>
      <c r="BY42" s="114">
        <f t="shared" si="93"/>
        <v>10</v>
      </c>
      <c r="BZ42" s="357">
        <f t="shared" si="58"/>
        <v>44</v>
      </c>
      <c r="CA42" s="114">
        <f t="shared" si="94"/>
        <v>8</v>
      </c>
      <c r="CC42" s="64" t="str">
        <f t="shared" si="95"/>
        <v>National minimum wage</v>
      </c>
      <c r="CD42" s="361" t="e">
        <f>IF(#REF!&gt;=$DX$15,$DX$16,IF(AND(#REF!&gt;=$DX$16,#REF!&lt;$DX$15),$DX$17,$DX$18))</f>
        <v>#REF!</v>
      </c>
      <c r="CE42" s="103" t="e">
        <f>#REF!</f>
        <v>#REF!</v>
      </c>
      <c r="CF42" s="361" t="e">
        <f>IF(#REF!&gt;=$DX$15,$DX$16,IF(AND(#REF!&gt;=$DX$16,#REF!&lt;$DX$15),$DX$17,$DX$18))</f>
        <v>#REF!</v>
      </c>
      <c r="CG42" s="103" t="e">
        <f>#REF!</f>
        <v>#REF!</v>
      </c>
      <c r="CH42" s="361">
        <f t="shared" si="59"/>
        <v>1</v>
      </c>
      <c r="CI42" s="103">
        <f t="shared" si="60"/>
        <v>32</v>
      </c>
      <c r="CJ42" s="361">
        <f t="shared" si="61"/>
        <v>1</v>
      </c>
      <c r="CK42" s="103">
        <f t="shared" si="62"/>
        <v>45</v>
      </c>
      <c r="CL42" s="361" t="e">
        <f>IF(#REF!&gt;=$DX$15,$DX$16,IF(AND(#REF!&gt;=$DX$16,#REF!&lt;$DX$15),$DX$17,$DX$18))</f>
        <v>#REF!</v>
      </c>
      <c r="CM42" s="103" t="e">
        <f>#REF!</f>
        <v>#REF!</v>
      </c>
      <c r="CN42" s="361">
        <f t="shared" si="63"/>
        <v>1</v>
      </c>
      <c r="CO42" s="103">
        <f t="shared" si="64"/>
        <v>33</v>
      </c>
      <c r="CP42" s="361">
        <f t="shared" si="65"/>
        <v>1</v>
      </c>
      <c r="CQ42" s="103">
        <f t="shared" si="66"/>
        <v>34</v>
      </c>
      <c r="CR42" s="361">
        <f t="shared" si="67"/>
        <v>1</v>
      </c>
      <c r="CS42" s="109">
        <f t="shared" si="96"/>
        <v>32</v>
      </c>
      <c r="CT42" s="361">
        <f t="shared" si="68"/>
        <v>1</v>
      </c>
      <c r="CU42" s="116">
        <f t="shared" si="103"/>
        <v>29</v>
      </c>
      <c r="CV42" s="361">
        <f t="shared" si="69"/>
        <v>10</v>
      </c>
      <c r="CW42" s="116">
        <f t="shared" si="104"/>
        <v>32</v>
      </c>
      <c r="CX42" s="16"/>
      <c r="CY42" s="64" t="str">
        <f t="shared" si="97"/>
        <v>National minimum wage</v>
      </c>
      <c r="CZ42" s="361" t="e">
        <f>IF(#REF!&gt;=$DX$15,$DX$16,IF(AND(#REF!&gt;=$DX$16,#REF!&lt;$DX$15),$DX$17,$DX$18))</f>
        <v>#REF!</v>
      </c>
      <c r="DA42" s="103" t="e">
        <f>#REF!</f>
        <v>#REF!</v>
      </c>
      <c r="DB42" s="361" t="e">
        <f>IF(#REF!&gt;=$DX$15,$DX$16,IF(AND(#REF!&gt;=$DX$16,#REF!&lt;$DX$15),$DX$17,$DX$18))</f>
        <v>#REF!</v>
      </c>
      <c r="DC42" s="103" t="e">
        <f>#REF!</f>
        <v>#REF!</v>
      </c>
      <c r="DD42" s="361">
        <f t="shared" si="70"/>
        <v>1</v>
      </c>
      <c r="DE42" s="103">
        <f t="shared" si="98"/>
        <v>7</v>
      </c>
      <c r="DF42" s="361">
        <f t="shared" si="71"/>
        <v>1</v>
      </c>
      <c r="DG42" s="103">
        <f t="shared" si="99"/>
        <v>8</v>
      </c>
      <c r="DH42" s="361" t="e">
        <f>IF(#REF!&gt;=$DX$15,$DX$16,IF(AND(#REF!&gt;=$DX$16,#REF!&lt;$DX$15),$DX$17,$DX$18))</f>
        <v>#REF!</v>
      </c>
      <c r="DI42" s="103" t="e">
        <f>#REF!</f>
        <v>#REF!</v>
      </c>
      <c r="DJ42" s="361">
        <f t="shared" si="72"/>
        <v>1</v>
      </c>
      <c r="DK42" s="103">
        <f t="shared" si="100"/>
        <v>9</v>
      </c>
      <c r="DL42" s="361">
        <f t="shared" si="73"/>
        <v>1</v>
      </c>
      <c r="DM42" s="103">
        <f t="shared" si="101"/>
        <v>6</v>
      </c>
      <c r="DN42" s="361">
        <f t="shared" si="74"/>
        <v>1</v>
      </c>
      <c r="DO42" s="103">
        <f t="shared" si="102"/>
        <v>8</v>
      </c>
      <c r="DP42" s="361">
        <f t="shared" si="75"/>
        <v>1</v>
      </c>
      <c r="DQ42" s="103">
        <f t="shared" si="76"/>
        <v>10</v>
      </c>
      <c r="DR42" s="361">
        <f t="shared" si="77"/>
        <v>1</v>
      </c>
      <c r="DS42" s="103">
        <f t="shared" si="78"/>
        <v>8</v>
      </c>
      <c r="EF42" s="446"/>
    </row>
    <row r="43" spans="1:136" ht="14.25" customHeight="1">
      <c r="A43" s="64" t="s">
        <v>28</v>
      </c>
      <c r="B43" s="545">
        <v>1700</v>
      </c>
      <c r="C43" s="581">
        <v>31</v>
      </c>
      <c r="D43" s="545">
        <v>1700</v>
      </c>
      <c r="E43" s="551">
        <v>27</v>
      </c>
      <c r="F43" s="545">
        <v>1500</v>
      </c>
      <c r="G43" s="520">
        <v>28</v>
      </c>
      <c r="H43" s="545">
        <v>1700</v>
      </c>
      <c r="I43" s="521">
        <v>29</v>
      </c>
      <c r="J43" s="545">
        <v>1600</v>
      </c>
      <c r="K43" s="521">
        <v>28</v>
      </c>
      <c r="L43" s="545">
        <v>1600</v>
      </c>
      <c r="M43" s="521">
        <v>32</v>
      </c>
      <c r="N43" s="545">
        <v>6500</v>
      </c>
      <c r="O43" s="520">
        <v>29</v>
      </c>
      <c r="P43" s="545">
        <v>1600</v>
      </c>
      <c r="Q43" s="636">
        <v>23.53471596032462</v>
      </c>
      <c r="R43" s="443"/>
      <c r="S43" s="50" t="s">
        <v>28</v>
      </c>
      <c r="T43" s="545">
        <v>250</v>
      </c>
      <c r="U43" s="581">
        <v>5</v>
      </c>
      <c r="V43" s="545">
        <v>350</v>
      </c>
      <c r="W43" s="549">
        <v>6</v>
      </c>
      <c r="X43" s="545">
        <v>580</v>
      </c>
      <c r="Y43" s="520">
        <v>10</v>
      </c>
      <c r="Z43" s="545">
        <v>640</v>
      </c>
      <c r="AA43" s="521">
        <v>11</v>
      </c>
      <c r="AB43" s="545">
        <v>500</v>
      </c>
      <c r="AC43" s="521">
        <v>9</v>
      </c>
      <c r="AD43" s="545">
        <v>470</v>
      </c>
      <c r="AE43" s="521">
        <v>9</v>
      </c>
      <c r="AF43" s="545">
        <v>2200</v>
      </c>
      <c r="AG43" s="521">
        <v>10</v>
      </c>
      <c r="AH43" s="545">
        <v>430</v>
      </c>
      <c r="AI43" s="629">
        <v>6.4171926660655245</v>
      </c>
      <c r="AJ43"/>
      <c r="AK43" s="64" t="str">
        <f t="shared" si="79"/>
        <v>Others</v>
      </c>
      <c r="AL43" s="57" t="e">
        <f>IF(#REF!="",#REF!,IF(#REF!=0,#REF!,IF(#REF!&lt;5,#REF!,IF(#REF!=".",#REF!,IF(#REF!="..",#REF!,MROUND(#REF!,CD43))))))</f>
        <v>#REF!</v>
      </c>
      <c r="AM43" s="103" t="e">
        <f>#REF!</f>
        <v>#REF!</v>
      </c>
      <c r="AN43" s="57" t="e">
        <f>IF(#REF!="",#REF!,IF(#REF!=0,#REF!,IF(#REF!&lt;5,#REF!,IF(#REF!=".",#REF!,IF(#REF!="..",#REF!,MROUND(#REF!,CF43))))))</f>
        <v>#REF!</v>
      </c>
      <c r="AO43" s="103" t="e">
        <f>#REF!</f>
        <v>#REF!</v>
      </c>
      <c r="AP43" s="57">
        <f t="shared" si="45"/>
        <v>1700</v>
      </c>
      <c r="AQ43" s="103">
        <f t="shared" si="80"/>
        <v>31</v>
      </c>
      <c r="AR43" s="57">
        <f t="shared" si="46"/>
        <v>1700</v>
      </c>
      <c r="AS43" s="103">
        <f t="shared" si="81"/>
        <v>27</v>
      </c>
      <c r="AT43" s="57" t="e">
        <f>IF(#REF!="",#REF!,IF(#REF!=0,#REF!,IF(#REF!&lt;5,#REF!,IF(#REF!=".",#REF!,IF(#REF!="..",#REF!,MROUND(#REF!,CL43))))))</f>
        <v>#REF!</v>
      </c>
      <c r="AU43" s="103" t="e">
        <f>#REF!</f>
        <v>#REF!</v>
      </c>
      <c r="AV43" s="57">
        <f t="shared" si="47"/>
        <v>1500</v>
      </c>
      <c r="AW43" s="103">
        <f t="shared" si="82"/>
        <v>28</v>
      </c>
      <c r="AX43" s="57">
        <f t="shared" si="48"/>
        <v>1700</v>
      </c>
      <c r="AY43" s="103">
        <f t="shared" si="83"/>
        <v>29</v>
      </c>
      <c r="AZ43" s="357">
        <f t="shared" si="49"/>
        <v>1600</v>
      </c>
      <c r="BA43" s="114">
        <f t="shared" si="84"/>
        <v>28</v>
      </c>
      <c r="BB43" s="357">
        <f t="shared" si="50"/>
        <v>1600</v>
      </c>
      <c r="BC43" s="114">
        <f t="shared" si="85"/>
        <v>32</v>
      </c>
      <c r="BD43" s="357">
        <f t="shared" si="51"/>
        <v>6500</v>
      </c>
      <c r="BE43" s="114">
        <f t="shared" si="86"/>
        <v>29</v>
      </c>
      <c r="BF43" s="16"/>
      <c r="BG43" s="64" t="str">
        <f t="shared" si="87"/>
        <v>Others</v>
      </c>
      <c r="BH43" s="57" t="e">
        <f>IF(#REF!="",#REF!,IF(#REF!=0,#REF!,IF(#REF!&lt;5,#REF!,IF(#REF!=".",#REF!,IF(#REF!="..",#REF!,MROUND(#REF!,CZ43))))))</f>
        <v>#REF!</v>
      </c>
      <c r="BI43" s="103" t="e">
        <f>#REF!</f>
        <v>#REF!</v>
      </c>
      <c r="BJ43" s="57" t="e">
        <f>IF(#REF!="",#REF!,IF(#REF!=0,#REF!,IF(#REF!&lt;5,#REF!,IF(#REF!=".",#REF!,IF(#REF!="..",#REF!,MROUND(#REF!,DB43))))))</f>
        <v>#REF!</v>
      </c>
      <c r="BK43" s="103" t="e">
        <f>#REF!</f>
        <v>#REF!</v>
      </c>
      <c r="BL43" s="57">
        <f t="shared" si="52"/>
        <v>250</v>
      </c>
      <c r="BM43" s="103">
        <f t="shared" si="88"/>
        <v>5</v>
      </c>
      <c r="BN43" s="57">
        <f t="shared" si="53"/>
        <v>350</v>
      </c>
      <c r="BO43" s="103">
        <f t="shared" si="89"/>
        <v>6</v>
      </c>
      <c r="BP43" s="57" t="e">
        <f>IF(#REF!="",#REF!,IF(#REF!=0,#REF!,IF(#REF!&lt;5,#REF!,IF(#REF!=".",#REF!,IF(#REF!="..",#REF!,MROUND(#REF!,DH43))))))</f>
        <v>#REF!</v>
      </c>
      <c r="BQ43" s="103" t="e">
        <f>#REF!</f>
        <v>#REF!</v>
      </c>
      <c r="BR43" s="57">
        <f t="shared" si="54"/>
        <v>580</v>
      </c>
      <c r="BS43" s="103">
        <f t="shared" si="90"/>
        <v>10</v>
      </c>
      <c r="BT43" s="57">
        <f t="shared" si="55"/>
        <v>640</v>
      </c>
      <c r="BU43" s="103">
        <f t="shared" si="91"/>
        <v>11</v>
      </c>
      <c r="BV43" s="357">
        <f t="shared" si="56"/>
        <v>500</v>
      </c>
      <c r="BW43" s="114">
        <f t="shared" si="92"/>
        <v>9</v>
      </c>
      <c r="BX43" s="357">
        <f t="shared" si="57"/>
        <v>470</v>
      </c>
      <c r="BY43" s="114">
        <f t="shared" si="93"/>
        <v>9</v>
      </c>
      <c r="BZ43" s="357">
        <f t="shared" si="58"/>
        <v>2200</v>
      </c>
      <c r="CA43" s="114">
        <f t="shared" si="94"/>
        <v>10</v>
      </c>
      <c r="CC43" s="64" t="str">
        <f t="shared" si="95"/>
        <v>Others</v>
      </c>
      <c r="CD43" s="361" t="e">
        <f>IF(#REF!&gt;=$DX$15,$DX$16,IF(AND(#REF!&gt;=$DX$16,#REF!&lt;$DX$15),$DX$17,$DX$18))</f>
        <v>#REF!</v>
      </c>
      <c r="CE43" s="103" t="e">
        <f>#REF!</f>
        <v>#REF!</v>
      </c>
      <c r="CF43" s="361" t="e">
        <f>IF(#REF!&gt;=$DX$15,$DX$16,IF(AND(#REF!&gt;=$DX$16,#REF!&lt;$DX$15),$DX$17,$DX$18))</f>
        <v>#REF!</v>
      </c>
      <c r="CG43" s="103" t="e">
        <f>#REF!</f>
        <v>#REF!</v>
      </c>
      <c r="CH43" s="361">
        <f t="shared" si="59"/>
        <v>100</v>
      </c>
      <c r="CI43" s="103">
        <f t="shared" si="60"/>
        <v>31</v>
      </c>
      <c r="CJ43" s="361">
        <f t="shared" si="61"/>
        <v>100</v>
      </c>
      <c r="CK43" s="103">
        <f t="shared" si="62"/>
        <v>27</v>
      </c>
      <c r="CL43" s="361" t="e">
        <f>IF(#REF!&gt;=$DX$15,$DX$16,IF(AND(#REF!&gt;=$DX$16,#REF!&lt;$DX$15),$DX$17,$DX$18))</f>
        <v>#REF!</v>
      </c>
      <c r="CM43" s="103" t="e">
        <f>#REF!</f>
        <v>#REF!</v>
      </c>
      <c r="CN43" s="361">
        <f t="shared" si="63"/>
        <v>100</v>
      </c>
      <c r="CO43" s="103">
        <f t="shared" si="64"/>
        <v>28</v>
      </c>
      <c r="CP43" s="361">
        <f t="shared" si="65"/>
        <v>100</v>
      </c>
      <c r="CQ43" s="103">
        <f t="shared" si="66"/>
        <v>29</v>
      </c>
      <c r="CR43" s="361">
        <f t="shared" si="67"/>
        <v>100</v>
      </c>
      <c r="CS43" s="109">
        <f t="shared" si="96"/>
        <v>28</v>
      </c>
      <c r="CT43" s="361">
        <f t="shared" si="68"/>
        <v>100</v>
      </c>
      <c r="CU43" s="116">
        <f t="shared" si="103"/>
        <v>32</v>
      </c>
      <c r="CV43" s="361">
        <f t="shared" si="69"/>
        <v>100</v>
      </c>
      <c r="CW43" s="116">
        <f t="shared" si="104"/>
        <v>29</v>
      </c>
      <c r="CX43" s="16"/>
      <c r="CY43" s="64" t="str">
        <f t="shared" si="97"/>
        <v>Others</v>
      </c>
      <c r="CZ43" s="361" t="e">
        <f>IF(#REF!&gt;=$DX$15,$DX$16,IF(AND(#REF!&gt;=$DX$16,#REF!&lt;$DX$15),$DX$17,$DX$18))</f>
        <v>#REF!</v>
      </c>
      <c r="DA43" s="103" t="e">
        <f>#REF!</f>
        <v>#REF!</v>
      </c>
      <c r="DB43" s="361" t="e">
        <f>IF(#REF!&gt;=$DX$15,$DX$16,IF(AND(#REF!&gt;=$DX$16,#REF!&lt;$DX$15),$DX$17,$DX$18))</f>
        <v>#REF!</v>
      </c>
      <c r="DC43" s="103" t="e">
        <f>#REF!</f>
        <v>#REF!</v>
      </c>
      <c r="DD43" s="361">
        <f t="shared" si="70"/>
        <v>10</v>
      </c>
      <c r="DE43" s="103">
        <f t="shared" si="98"/>
        <v>5</v>
      </c>
      <c r="DF43" s="361">
        <f t="shared" si="71"/>
        <v>10</v>
      </c>
      <c r="DG43" s="103">
        <f t="shared" si="99"/>
        <v>6</v>
      </c>
      <c r="DH43" s="361" t="e">
        <f>IF(#REF!&gt;=$DX$15,$DX$16,IF(AND(#REF!&gt;=$DX$16,#REF!&lt;$DX$15),$DX$17,$DX$18))</f>
        <v>#REF!</v>
      </c>
      <c r="DI43" s="103" t="e">
        <f>#REF!</f>
        <v>#REF!</v>
      </c>
      <c r="DJ43" s="361">
        <f t="shared" si="72"/>
        <v>10</v>
      </c>
      <c r="DK43" s="103">
        <f t="shared" si="100"/>
        <v>10</v>
      </c>
      <c r="DL43" s="361">
        <f t="shared" si="73"/>
        <v>10</v>
      </c>
      <c r="DM43" s="103">
        <f t="shared" si="101"/>
        <v>11</v>
      </c>
      <c r="DN43" s="361">
        <f t="shared" si="74"/>
        <v>10</v>
      </c>
      <c r="DO43" s="103">
        <f t="shared" si="102"/>
        <v>9</v>
      </c>
      <c r="DP43" s="361">
        <f t="shared" si="75"/>
        <v>10</v>
      </c>
      <c r="DQ43" s="103">
        <f t="shared" si="76"/>
        <v>9</v>
      </c>
      <c r="DR43" s="361">
        <f t="shared" si="77"/>
        <v>100</v>
      </c>
      <c r="DS43" s="103">
        <f t="shared" si="78"/>
        <v>10</v>
      </c>
      <c r="EF43" s="446"/>
    </row>
    <row r="44" spans="1:136" ht="14.25" customHeight="1">
      <c r="A44" s="111" t="s">
        <v>29</v>
      </c>
      <c r="B44" s="725">
        <v>15900</v>
      </c>
      <c r="C44" s="582">
        <v>33</v>
      </c>
      <c r="D44" s="725">
        <v>19500</v>
      </c>
      <c r="E44" s="552">
        <v>31</v>
      </c>
      <c r="F44" s="725">
        <v>17600</v>
      </c>
      <c r="G44" s="522">
        <v>32</v>
      </c>
      <c r="H44" s="725">
        <v>18400</v>
      </c>
      <c r="I44" s="523">
        <v>30</v>
      </c>
      <c r="J44" s="725">
        <v>18900</v>
      </c>
      <c r="K44" s="523">
        <v>34</v>
      </c>
      <c r="L44" s="725">
        <v>21300</v>
      </c>
      <c r="M44" s="523">
        <v>37</v>
      </c>
      <c r="N44" s="725">
        <v>76200</v>
      </c>
      <c r="O44" s="522">
        <v>33</v>
      </c>
      <c r="P44" s="725">
        <v>17300</v>
      </c>
      <c r="Q44" s="637">
        <v>32.43497218463389</v>
      </c>
      <c r="R44" s="443"/>
      <c r="S44" s="87" t="s">
        <v>29</v>
      </c>
      <c r="T44" s="725">
        <v>3700</v>
      </c>
      <c r="U44" s="582">
        <v>8</v>
      </c>
      <c r="V44" s="725">
        <v>6500</v>
      </c>
      <c r="W44" s="550">
        <v>10</v>
      </c>
      <c r="X44" s="725">
        <v>6600</v>
      </c>
      <c r="Y44" s="522">
        <v>12</v>
      </c>
      <c r="Z44" s="725">
        <v>10600</v>
      </c>
      <c r="AA44" s="523">
        <v>17</v>
      </c>
      <c r="AB44" s="725">
        <v>6900</v>
      </c>
      <c r="AC44" s="523">
        <v>12</v>
      </c>
      <c r="AD44" s="725">
        <v>6300</v>
      </c>
      <c r="AE44" s="523">
        <v>11</v>
      </c>
      <c r="AF44" s="725">
        <v>30500</v>
      </c>
      <c r="AG44" s="523">
        <v>13</v>
      </c>
      <c r="AH44" s="725">
        <v>4400</v>
      </c>
      <c r="AI44" s="630">
        <v>8.30514208389716</v>
      </c>
      <c r="AJ44"/>
      <c r="AK44" s="111" t="str">
        <f t="shared" si="79"/>
        <v>All</v>
      </c>
      <c r="AL44" s="58" t="e">
        <f>IF(#REF!="",#REF!,IF(#REF!=0,#REF!,IF(#REF!&lt;5,#REF!,IF(#REF!=".",#REF!,IF(#REF!="..",#REF!,MROUND(#REF!,CD44))))))</f>
        <v>#REF!</v>
      </c>
      <c r="AM44" s="107" t="e">
        <f>#REF!</f>
        <v>#REF!</v>
      </c>
      <c r="AN44" s="58" t="e">
        <f>IF(#REF!="",#REF!,IF(#REF!=0,#REF!,IF(#REF!&lt;5,#REF!,IF(#REF!=".",#REF!,IF(#REF!="..",#REF!,MROUND(#REF!,CF44))))))</f>
        <v>#REF!</v>
      </c>
      <c r="AO44" s="107" t="e">
        <f>#REF!</f>
        <v>#REF!</v>
      </c>
      <c r="AP44" s="58">
        <f t="shared" si="45"/>
        <v>15900</v>
      </c>
      <c r="AQ44" s="107">
        <f t="shared" si="80"/>
        <v>33</v>
      </c>
      <c r="AR44" s="58">
        <f t="shared" si="46"/>
        <v>19500</v>
      </c>
      <c r="AS44" s="107">
        <f t="shared" si="81"/>
        <v>31</v>
      </c>
      <c r="AT44" s="58" t="e">
        <f>IF(#REF!="",#REF!,IF(#REF!=0,#REF!,IF(#REF!&lt;5,#REF!,IF(#REF!=".",#REF!,IF(#REF!="..",#REF!,MROUND(#REF!,CL44))))))</f>
        <v>#REF!</v>
      </c>
      <c r="AU44" s="107" t="e">
        <f>#REF!</f>
        <v>#REF!</v>
      </c>
      <c r="AV44" s="58">
        <f t="shared" si="47"/>
        <v>17600</v>
      </c>
      <c r="AW44" s="107">
        <f t="shared" si="82"/>
        <v>32</v>
      </c>
      <c r="AX44" s="58">
        <f t="shared" si="48"/>
        <v>18400</v>
      </c>
      <c r="AY44" s="107">
        <f t="shared" si="83"/>
        <v>30</v>
      </c>
      <c r="AZ44" s="336">
        <f t="shared" si="49"/>
        <v>18900</v>
      </c>
      <c r="BA44" s="205">
        <f t="shared" si="84"/>
        <v>34</v>
      </c>
      <c r="BB44" s="336">
        <f t="shared" si="50"/>
        <v>21300</v>
      </c>
      <c r="BC44" s="205">
        <f t="shared" si="85"/>
        <v>37</v>
      </c>
      <c r="BD44" s="336">
        <f t="shared" si="51"/>
        <v>76200</v>
      </c>
      <c r="BE44" s="205">
        <f t="shared" si="86"/>
        <v>33</v>
      </c>
      <c r="BF44" s="16"/>
      <c r="BG44" s="111" t="str">
        <f t="shared" si="87"/>
        <v>All</v>
      </c>
      <c r="BH44" s="58" t="e">
        <f>IF(#REF!="",#REF!,IF(#REF!=0,#REF!,IF(#REF!&lt;5,#REF!,IF(#REF!=".",#REF!,IF(#REF!="..",#REF!,MROUND(#REF!,CZ44))))))</f>
        <v>#REF!</v>
      </c>
      <c r="BI44" s="107" t="e">
        <f>#REF!</f>
        <v>#REF!</v>
      </c>
      <c r="BJ44" s="58" t="e">
        <f>IF(#REF!="",#REF!,IF(#REF!=0,#REF!,IF(#REF!&lt;5,#REF!,IF(#REF!=".",#REF!,IF(#REF!="..",#REF!,MROUND(#REF!,DB44))))))</f>
        <v>#REF!</v>
      </c>
      <c r="BK44" s="107" t="e">
        <f>#REF!</f>
        <v>#REF!</v>
      </c>
      <c r="BL44" s="58">
        <f t="shared" si="52"/>
        <v>3700</v>
      </c>
      <c r="BM44" s="107">
        <f t="shared" si="88"/>
        <v>8</v>
      </c>
      <c r="BN44" s="58">
        <f t="shared" si="53"/>
        <v>6500</v>
      </c>
      <c r="BO44" s="107">
        <f t="shared" si="89"/>
        <v>10</v>
      </c>
      <c r="BP44" s="58" t="e">
        <f>IF(#REF!="",#REF!,IF(#REF!=0,#REF!,IF(#REF!&lt;5,#REF!,IF(#REF!=".",#REF!,IF(#REF!="..",#REF!,MROUND(#REF!,DH44))))))</f>
        <v>#REF!</v>
      </c>
      <c r="BQ44" s="107" t="e">
        <f>#REF!</f>
        <v>#REF!</v>
      </c>
      <c r="BR44" s="58">
        <f t="shared" si="54"/>
        <v>6600</v>
      </c>
      <c r="BS44" s="107">
        <f t="shared" si="90"/>
        <v>12</v>
      </c>
      <c r="BT44" s="58">
        <f t="shared" si="55"/>
        <v>10600</v>
      </c>
      <c r="BU44" s="107">
        <f t="shared" si="91"/>
        <v>17</v>
      </c>
      <c r="BV44" s="336">
        <f t="shared" si="56"/>
        <v>6900</v>
      </c>
      <c r="BW44" s="205">
        <f t="shared" si="92"/>
        <v>12</v>
      </c>
      <c r="BX44" s="336">
        <f t="shared" si="57"/>
        <v>6300</v>
      </c>
      <c r="BY44" s="205">
        <f t="shared" si="93"/>
        <v>11</v>
      </c>
      <c r="BZ44" s="336">
        <f t="shared" si="58"/>
        <v>30500</v>
      </c>
      <c r="CA44" s="205">
        <f t="shared" si="94"/>
        <v>13</v>
      </c>
      <c r="CC44" s="111" t="str">
        <f t="shared" si="95"/>
        <v>All</v>
      </c>
      <c r="CD44" s="316" t="e">
        <f>IF(#REF!&gt;=$DX$15,$DX$16,IF(AND(#REF!&gt;=$DX$16,#REF!&lt;$DX$15),$DX$17,$DX$18))</f>
        <v>#REF!</v>
      </c>
      <c r="CE44" s="107" t="e">
        <f>#REF!</f>
        <v>#REF!</v>
      </c>
      <c r="CF44" s="316" t="e">
        <f>IF(#REF!&gt;=$DX$15,$DX$16,IF(AND(#REF!&gt;=$DX$16,#REF!&lt;$DX$15),$DX$17,$DX$18))</f>
        <v>#REF!</v>
      </c>
      <c r="CG44" s="107" t="e">
        <f>#REF!</f>
        <v>#REF!</v>
      </c>
      <c r="CH44" s="316">
        <f t="shared" si="59"/>
        <v>100</v>
      </c>
      <c r="CI44" s="107">
        <f t="shared" si="60"/>
        <v>33</v>
      </c>
      <c r="CJ44" s="316">
        <f t="shared" si="61"/>
        <v>100</v>
      </c>
      <c r="CK44" s="107">
        <f t="shared" si="62"/>
        <v>31</v>
      </c>
      <c r="CL44" s="316" t="e">
        <f>IF(#REF!&gt;=$DX$15,$DX$16,IF(AND(#REF!&gt;=$DX$16,#REF!&lt;$DX$15),$DX$17,$DX$18))</f>
        <v>#REF!</v>
      </c>
      <c r="CM44" s="107" t="e">
        <f>#REF!</f>
        <v>#REF!</v>
      </c>
      <c r="CN44" s="316">
        <f t="shared" si="63"/>
        <v>100</v>
      </c>
      <c r="CO44" s="107">
        <f t="shared" si="64"/>
        <v>32</v>
      </c>
      <c r="CP44" s="316">
        <f t="shared" si="65"/>
        <v>100</v>
      </c>
      <c r="CQ44" s="107">
        <f t="shared" si="66"/>
        <v>30</v>
      </c>
      <c r="CR44" s="316">
        <f t="shared" si="67"/>
        <v>100</v>
      </c>
      <c r="CS44" s="112">
        <f t="shared" si="96"/>
        <v>34</v>
      </c>
      <c r="CT44" s="362">
        <f t="shared" si="68"/>
        <v>100</v>
      </c>
      <c r="CU44" s="337">
        <f t="shared" si="103"/>
        <v>37</v>
      </c>
      <c r="CV44" s="362">
        <f t="shared" si="69"/>
        <v>100</v>
      </c>
      <c r="CW44" s="337">
        <f t="shared" si="104"/>
        <v>33</v>
      </c>
      <c r="CX44" s="16"/>
      <c r="CY44" s="111" t="str">
        <f t="shared" si="97"/>
        <v>All</v>
      </c>
      <c r="CZ44" s="316" t="e">
        <f>IF(#REF!&gt;=$DX$15,$DX$16,IF(AND(#REF!&gt;=$DX$16,#REF!&lt;$DX$15),$DX$17,$DX$18))</f>
        <v>#REF!</v>
      </c>
      <c r="DA44" s="107" t="e">
        <f>#REF!</f>
        <v>#REF!</v>
      </c>
      <c r="DB44" s="316" t="e">
        <f>IF(#REF!&gt;=$DX$15,$DX$16,IF(AND(#REF!&gt;=$DX$16,#REF!&lt;$DX$15),$DX$17,$DX$18))</f>
        <v>#REF!</v>
      </c>
      <c r="DC44" s="107" t="e">
        <f>#REF!</f>
        <v>#REF!</v>
      </c>
      <c r="DD44" s="316">
        <f t="shared" si="70"/>
        <v>100</v>
      </c>
      <c r="DE44" s="107">
        <f t="shared" si="98"/>
        <v>8</v>
      </c>
      <c r="DF44" s="316">
        <f t="shared" si="71"/>
        <v>100</v>
      </c>
      <c r="DG44" s="107">
        <f t="shared" si="99"/>
        <v>10</v>
      </c>
      <c r="DH44" s="316" t="e">
        <f>IF(#REF!&gt;=$DX$15,$DX$16,IF(AND(#REF!&gt;=$DX$16,#REF!&lt;$DX$15),$DX$17,$DX$18))</f>
        <v>#REF!</v>
      </c>
      <c r="DI44" s="107" t="e">
        <f>#REF!</f>
        <v>#REF!</v>
      </c>
      <c r="DJ44" s="316">
        <f t="shared" si="72"/>
        <v>100</v>
      </c>
      <c r="DK44" s="107">
        <f t="shared" si="100"/>
        <v>12</v>
      </c>
      <c r="DL44" s="316">
        <f t="shared" si="73"/>
        <v>100</v>
      </c>
      <c r="DM44" s="107">
        <f t="shared" si="101"/>
        <v>17</v>
      </c>
      <c r="DN44" s="316">
        <f t="shared" si="74"/>
        <v>100</v>
      </c>
      <c r="DO44" s="107">
        <f t="shared" si="102"/>
        <v>12</v>
      </c>
      <c r="DP44" s="316">
        <f t="shared" si="75"/>
        <v>100</v>
      </c>
      <c r="DQ44" s="107">
        <f t="shared" si="76"/>
        <v>11</v>
      </c>
      <c r="DR44" s="316">
        <f t="shared" si="77"/>
        <v>100</v>
      </c>
      <c r="DS44" s="107">
        <f t="shared" si="78"/>
        <v>13</v>
      </c>
      <c r="EF44" s="446"/>
    </row>
    <row r="45" spans="1:36" ht="14.25" customHeight="1">
      <c r="A45" s="45" t="s">
        <v>161</v>
      </c>
      <c r="B45" s="16"/>
      <c r="C45" s="13"/>
      <c r="D45" s="13"/>
      <c r="E45" s="13"/>
      <c r="F45" s="13"/>
      <c r="G45" s="13"/>
      <c r="H45" s="13"/>
      <c r="I45" s="13"/>
      <c r="J45" s="13"/>
      <c r="K45" s="13"/>
      <c r="L45" s="332"/>
      <c r="M45" s="332"/>
      <c r="N45" s="332"/>
      <c r="O45" s="332"/>
      <c r="P45" s="332"/>
      <c r="Q45" s="332"/>
      <c r="R45" s="16"/>
      <c r="S45" s="16"/>
      <c r="T45" s="17"/>
      <c r="U45" s="15"/>
      <c r="V45" s="13"/>
      <c r="AJ45"/>
    </row>
    <row r="46" spans="1:36" ht="14.25" customHeight="1">
      <c r="A46" s="46"/>
      <c r="B46" s="16"/>
      <c r="C46" s="13"/>
      <c r="D46" s="13"/>
      <c r="E46" s="13"/>
      <c r="F46" s="13"/>
      <c r="G46" s="13"/>
      <c r="H46" s="13"/>
      <c r="I46" s="13"/>
      <c r="J46" s="13"/>
      <c r="K46" s="13"/>
      <c r="L46" s="332"/>
      <c r="M46" s="332"/>
      <c r="N46" s="332"/>
      <c r="O46" s="332"/>
      <c r="P46" s="332"/>
      <c r="Q46" s="332"/>
      <c r="R46" s="16"/>
      <c r="S46" s="16"/>
      <c r="T46" s="17"/>
      <c r="U46" s="15"/>
      <c r="V46" s="13"/>
      <c r="AJ46"/>
    </row>
    <row r="47" spans="1:36" ht="14.25" customHeight="1">
      <c r="A47" s="18"/>
      <c r="B47" s="16"/>
      <c r="C47" s="13"/>
      <c r="D47" s="13"/>
      <c r="E47" s="13"/>
      <c r="F47" s="13"/>
      <c r="G47" s="13"/>
      <c r="H47" s="13"/>
      <c r="I47" s="13"/>
      <c r="J47" s="13"/>
      <c r="K47" s="13"/>
      <c r="L47" s="332"/>
      <c r="M47" s="332"/>
      <c r="N47" s="332"/>
      <c r="O47" s="332"/>
      <c r="P47" s="332"/>
      <c r="Q47" s="332"/>
      <c r="R47" s="16"/>
      <c r="S47" s="16"/>
      <c r="T47" s="17"/>
      <c r="U47" s="15"/>
      <c r="V47" s="13"/>
      <c r="AJ47"/>
    </row>
    <row r="48" spans="1:36" ht="14.25" customHeight="1">
      <c r="A48" s="8" t="s">
        <v>133</v>
      </c>
      <c r="R48" s="16"/>
      <c r="S48" s="16"/>
      <c r="T48" s="17"/>
      <c r="U48" s="15"/>
      <c r="V48" s="13"/>
      <c r="AJ48"/>
    </row>
    <row r="49" spans="18:36" ht="14.25" customHeight="1">
      <c r="R49" s="25"/>
      <c r="S49" s="25"/>
      <c r="T49" s="14"/>
      <c r="U49" s="15"/>
      <c r="V49" s="15"/>
      <c r="W49" s="15"/>
      <c r="AJ49"/>
    </row>
    <row r="50" spans="18:36" ht="14.25" customHeight="1">
      <c r="R50" s="25"/>
      <c r="S50" s="25"/>
      <c r="T50" s="14"/>
      <c r="U50" s="15"/>
      <c r="V50" s="15"/>
      <c r="W50" s="15"/>
      <c r="AJ50"/>
    </row>
    <row r="51" spans="1:123" ht="14.25" customHeight="1">
      <c r="A51" s="7"/>
      <c r="B51" s="25"/>
      <c r="D51" s="13"/>
      <c r="E51" s="13"/>
      <c r="F51" s="13"/>
      <c r="H51" s="13"/>
      <c r="I51" s="13"/>
      <c r="J51" s="13"/>
      <c r="L51" s="332"/>
      <c r="M51" s="332"/>
      <c r="N51" s="332"/>
      <c r="P51" s="13"/>
      <c r="Q51" s="13" t="s">
        <v>139</v>
      </c>
      <c r="R51" s="25"/>
      <c r="S51" s="7"/>
      <c r="T51" s="25"/>
      <c r="V51" s="15"/>
      <c r="W51" s="15"/>
      <c r="AA51" s="13"/>
      <c r="AD51" s="13"/>
      <c r="AE51" s="13"/>
      <c r="AF51" s="13"/>
      <c r="AH51" s="13"/>
      <c r="AI51" s="13" t="s">
        <v>139</v>
      </c>
      <c r="AJ51"/>
      <c r="AL51" s="843" t="str">
        <f>AL26</f>
        <v>ROUNDED</v>
      </c>
      <c r="AM51" s="844"/>
      <c r="AN51" s="844"/>
      <c r="AO51" s="844"/>
      <c r="AP51" s="844"/>
      <c r="AQ51" s="844"/>
      <c r="AR51" s="844"/>
      <c r="AS51" s="844"/>
      <c r="AT51" s="844"/>
      <c r="AU51" s="844"/>
      <c r="AV51" s="844"/>
      <c r="AW51" s="844"/>
      <c r="AX51" s="825"/>
      <c r="AY51" s="825"/>
      <c r="AZ51" s="825"/>
      <c r="BA51" s="825"/>
      <c r="BB51" s="825"/>
      <c r="BC51" s="825"/>
      <c r="BD51" s="825"/>
      <c r="BE51" s="826"/>
      <c r="BH51" s="845" t="str">
        <f>$BH$26</f>
        <v>ROUNDED</v>
      </c>
      <c r="BI51" s="846"/>
      <c r="BJ51" s="846"/>
      <c r="BK51" s="846"/>
      <c r="BL51" s="846"/>
      <c r="BM51" s="846"/>
      <c r="BN51" s="846"/>
      <c r="BO51" s="846"/>
      <c r="BP51" s="846"/>
      <c r="BQ51" s="846"/>
      <c r="BR51" s="846"/>
      <c r="BS51" s="846"/>
      <c r="BT51" s="785"/>
      <c r="BU51" s="785"/>
      <c r="BV51" s="785"/>
      <c r="BW51" s="785"/>
      <c r="BX51" s="785"/>
      <c r="BY51" s="785"/>
      <c r="BZ51" s="785"/>
      <c r="CA51" s="786"/>
      <c r="CC51" s="843" t="s">
        <v>304</v>
      </c>
      <c r="CD51" s="844"/>
      <c r="CE51" s="844"/>
      <c r="CF51" s="844"/>
      <c r="CG51" s="844"/>
      <c r="CH51" s="844"/>
      <c r="CI51" s="844"/>
      <c r="CJ51" s="844"/>
      <c r="CK51" s="844"/>
      <c r="CL51" s="844"/>
      <c r="CM51" s="844"/>
      <c r="CN51" s="844"/>
      <c r="CO51" s="825"/>
      <c r="CP51" s="825"/>
      <c r="CQ51" s="825"/>
      <c r="CR51" s="825"/>
      <c r="CS51" s="785"/>
      <c r="CT51" s="785"/>
      <c r="CU51" s="785"/>
      <c r="CV51" s="785"/>
      <c r="CW51" s="786"/>
      <c r="CY51" s="843" t="s">
        <v>304</v>
      </c>
      <c r="CZ51" s="844"/>
      <c r="DA51" s="844"/>
      <c r="DB51" s="844"/>
      <c r="DC51" s="844"/>
      <c r="DD51" s="844"/>
      <c r="DE51" s="844"/>
      <c r="DF51" s="844"/>
      <c r="DG51" s="844"/>
      <c r="DH51" s="844"/>
      <c r="DI51" s="844"/>
      <c r="DJ51" s="844"/>
      <c r="DK51" s="825"/>
      <c r="DL51" s="825"/>
      <c r="DM51" s="825"/>
      <c r="DN51" s="825"/>
      <c r="DO51" s="785"/>
      <c r="DP51" s="785"/>
      <c r="DQ51" s="785"/>
      <c r="DR51" s="785"/>
      <c r="DS51" s="786"/>
    </row>
    <row r="52" spans="1:123" ht="14.25" customHeight="1">
      <c r="A52" s="117"/>
      <c r="B52" s="806" t="s">
        <v>326</v>
      </c>
      <c r="C52" s="806"/>
      <c r="D52" s="806"/>
      <c r="E52" s="806"/>
      <c r="F52" s="806"/>
      <c r="G52" s="806"/>
      <c r="H52" s="806"/>
      <c r="I52" s="806"/>
      <c r="J52" s="806"/>
      <c r="K52" s="806"/>
      <c r="L52" s="806"/>
      <c r="M52" s="806"/>
      <c r="N52" s="806"/>
      <c r="O52" s="806"/>
      <c r="P52" s="825"/>
      <c r="Q52" s="826"/>
      <c r="R52" s="34"/>
      <c r="S52" s="117"/>
      <c r="T52" s="806" t="s">
        <v>330</v>
      </c>
      <c r="U52" s="825"/>
      <c r="V52" s="825"/>
      <c r="W52" s="825"/>
      <c r="X52" s="825"/>
      <c r="Y52" s="825"/>
      <c r="Z52" s="825"/>
      <c r="AA52" s="825"/>
      <c r="AB52" s="825"/>
      <c r="AC52" s="825"/>
      <c r="AD52" s="825"/>
      <c r="AE52" s="825"/>
      <c r="AF52" s="825"/>
      <c r="AG52" s="825"/>
      <c r="AH52" s="825"/>
      <c r="AI52" s="826"/>
      <c r="AJ52"/>
      <c r="AK52" s="32"/>
      <c r="AL52" s="843" t="e">
        <f>#REF!</f>
        <v>#REF!</v>
      </c>
      <c r="AM52" s="844"/>
      <c r="AN52" s="844"/>
      <c r="AO52" s="844"/>
      <c r="AP52" s="844"/>
      <c r="AQ52" s="844"/>
      <c r="AR52" s="844"/>
      <c r="AS52" s="844"/>
      <c r="AT52" s="844"/>
      <c r="AU52" s="844"/>
      <c r="AV52" s="844"/>
      <c r="AW52" s="844"/>
      <c r="AX52" s="825"/>
      <c r="AY52" s="825"/>
      <c r="AZ52" s="825"/>
      <c r="BA52" s="825"/>
      <c r="BB52" s="825"/>
      <c r="BC52" s="825"/>
      <c r="BD52" s="825"/>
      <c r="BE52" s="826"/>
      <c r="BG52" s="117"/>
      <c r="BH52" s="843" t="e">
        <f>#REF!</f>
        <v>#REF!</v>
      </c>
      <c r="BI52" s="844"/>
      <c r="BJ52" s="844"/>
      <c r="BK52" s="844"/>
      <c r="BL52" s="844"/>
      <c r="BM52" s="844"/>
      <c r="BN52" s="844"/>
      <c r="BO52" s="844"/>
      <c r="BP52" s="844"/>
      <c r="BQ52" s="844"/>
      <c r="BR52" s="844"/>
      <c r="BS52" s="844"/>
      <c r="BT52" s="785"/>
      <c r="BU52" s="785"/>
      <c r="BV52" s="785"/>
      <c r="BW52" s="785"/>
      <c r="BX52" s="785"/>
      <c r="BY52" s="785"/>
      <c r="BZ52" s="785"/>
      <c r="CA52" s="786"/>
      <c r="CC52" s="32"/>
      <c r="CD52" s="805" t="e">
        <f>#REF!</f>
        <v>#REF!</v>
      </c>
      <c r="CE52" s="806"/>
      <c r="CF52" s="806"/>
      <c r="CG52" s="806"/>
      <c r="CH52" s="806"/>
      <c r="CI52" s="806"/>
      <c r="CJ52" s="806"/>
      <c r="CK52" s="806"/>
      <c r="CL52" s="806"/>
      <c r="CM52" s="806"/>
      <c r="CN52" s="806"/>
      <c r="CO52" s="806"/>
      <c r="CP52" s="825"/>
      <c r="CQ52" s="825"/>
      <c r="CR52" s="825"/>
      <c r="CS52" s="825"/>
      <c r="CT52" s="825"/>
      <c r="CU52" s="825"/>
      <c r="CV52" s="825"/>
      <c r="CW52" s="826"/>
      <c r="CX52" s="16"/>
      <c r="CY52" s="117"/>
      <c r="CZ52" s="845" t="e">
        <f>#REF!</f>
        <v>#REF!</v>
      </c>
      <c r="DA52" s="846"/>
      <c r="DB52" s="846"/>
      <c r="DC52" s="846"/>
      <c r="DD52" s="846"/>
      <c r="DE52" s="846"/>
      <c r="DF52" s="846"/>
      <c r="DG52" s="846"/>
      <c r="DH52" s="846"/>
      <c r="DI52" s="846"/>
      <c r="DJ52" s="846"/>
      <c r="DK52" s="846"/>
      <c r="DL52" s="785"/>
      <c r="DM52" s="785"/>
      <c r="DN52" s="785"/>
      <c r="DO52" s="785"/>
      <c r="DP52" s="785"/>
      <c r="DQ52" s="785"/>
      <c r="DR52" s="785"/>
      <c r="DS52" s="786"/>
    </row>
    <row r="53" spans="1:123" ht="14.25" customHeight="1">
      <c r="A53" s="32"/>
      <c r="B53" s="831" t="s">
        <v>27</v>
      </c>
      <c r="C53" s="834"/>
      <c r="D53" s="831" t="s">
        <v>102</v>
      </c>
      <c r="E53" s="834"/>
      <c r="F53" s="827" t="s">
        <v>172</v>
      </c>
      <c r="G53" s="833"/>
      <c r="H53" s="834"/>
      <c r="I53" s="834"/>
      <c r="J53" s="834"/>
      <c r="K53" s="834"/>
      <c r="L53" s="834"/>
      <c r="M53" s="834"/>
      <c r="N53" s="834"/>
      <c r="O53" s="839"/>
      <c r="P53" s="827" t="s">
        <v>286</v>
      </c>
      <c r="Q53" s="838"/>
      <c r="R53" s="35"/>
      <c r="S53" s="32"/>
      <c r="T53" s="831" t="s">
        <v>27</v>
      </c>
      <c r="U53" s="832"/>
      <c r="V53" s="831" t="s">
        <v>102</v>
      </c>
      <c r="W53" s="832"/>
      <c r="X53" s="827" t="s">
        <v>172</v>
      </c>
      <c r="Y53" s="833"/>
      <c r="Z53" s="785"/>
      <c r="AA53" s="785"/>
      <c r="AB53" s="785"/>
      <c r="AC53" s="785"/>
      <c r="AD53" s="785"/>
      <c r="AE53" s="785"/>
      <c r="AF53" s="785"/>
      <c r="AG53" s="786"/>
      <c r="AH53" s="827" t="s">
        <v>286</v>
      </c>
      <c r="AI53" s="828"/>
      <c r="AJ53"/>
      <c r="AK53" s="32"/>
      <c r="AL53" s="831" t="str">
        <f>D53</f>
        <v>2010-11</v>
      </c>
      <c r="AM53" s="853"/>
      <c r="AN53" s="853"/>
      <c r="AO53" s="853"/>
      <c r="AP53" s="853"/>
      <c r="AQ53" s="853"/>
      <c r="AR53" s="853"/>
      <c r="AS53" s="853"/>
      <c r="AT53" s="853"/>
      <c r="AU53" s="832"/>
      <c r="AV53" s="827" t="str">
        <f>F53</f>
        <v>2011-12</v>
      </c>
      <c r="AW53" s="833"/>
      <c r="AX53" s="834"/>
      <c r="AY53" s="834"/>
      <c r="AZ53" s="834"/>
      <c r="BA53" s="834"/>
      <c r="BB53" s="834"/>
      <c r="BC53" s="834"/>
      <c r="BD53" s="834"/>
      <c r="BE53" s="839"/>
      <c r="BG53" s="32"/>
      <c r="BH53" s="850" t="s">
        <v>149</v>
      </c>
      <c r="BI53" s="851"/>
      <c r="BJ53" s="851"/>
      <c r="BK53" s="851"/>
      <c r="BL53" s="851"/>
      <c r="BM53" s="851"/>
      <c r="BN53" s="851"/>
      <c r="BO53" s="851"/>
      <c r="BP53" s="851"/>
      <c r="BQ53" s="852"/>
      <c r="BR53" s="827" t="s">
        <v>172</v>
      </c>
      <c r="BS53" s="833"/>
      <c r="BT53" s="785"/>
      <c r="BU53" s="785"/>
      <c r="BV53" s="785"/>
      <c r="BW53" s="785"/>
      <c r="BX53" s="785"/>
      <c r="BY53" s="785"/>
      <c r="BZ53" s="785"/>
      <c r="CA53" s="786"/>
      <c r="CC53" s="32"/>
      <c r="CD53" s="831" t="str">
        <f>D53</f>
        <v>2010-11</v>
      </c>
      <c r="CE53" s="853"/>
      <c r="CF53" s="853"/>
      <c r="CG53" s="853"/>
      <c r="CH53" s="853"/>
      <c r="CI53" s="853"/>
      <c r="CJ53" s="853"/>
      <c r="CK53" s="853"/>
      <c r="CL53" s="853"/>
      <c r="CM53" s="832"/>
      <c r="CN53" s="827" t="str">
        <f>F53</f>
        <v>2011-12</v>
      </c>
      <c r="CO53" s="833"/>
      <c r="CP53" s="834"/>
      <c r="CQ53" s="834"/>
      <c r="CR53" s="834"/>
      <c r="CS53" s="834"/>
      <c r="CT53" s="834"/>
      <c r="CU53" s="834"/>
      <c r="CV53" s="834"/>
      <c r="CW53" s="839"/>
      <c r="CX53" s="16"/>
      <c r="CY53" s="32"/>
      <c r="CZ53" s="850" t="e">
        <f>#REF!</f>
        <v>#REF!</v>
      </c>
      <c r="DA53" s="851"/>
      <c r="DB53" s="851"/>
      <c r="DC53" s="851"/>
      <c r="DD53" s="851"/>
      <c r="DE53" s="851"/>
      <c r="DF53" s="851"/>
      <c r="DG53" s="851"/>
      <c r="DH53" s="851"/>
      <c r="DI53" s="852"/>
      <c r="DJ53" s="827" t="str">
        <f>X53</f>
        <v>2011-12</v>
      </c>
      <c r="DK53" s="833"/>
      <c r="DL53" s="785"/>
      <c r="DM53" s="785"/>
      <c r="DN53" s="785"/>
      <c r="DO53" s="785"/>
      <c r="DP53" s="785"/>
      <c r="DQ53" s="785"/>
      <c r="DR53" s="785"/>
      <c r="DS53" s="786"/>
    </row>
    <row r="54" spans="1:123" s="29" customFormat="1" ht="25.5" customHeight="1">
      <c r="A54" s="108"/>
      <c r="B54" s="827" t="s">
        <v>2</v>
      </c>
      <c r="C54" s="835"/>
      <c r="D54" s="827" t="s">
        <v>2</v>
      </c>
      <c r="E54" s="835"/>
      <c r="F54" s="829" t="s">
        <v>2</v>
      </c>
      <c r="G54" s="830"/>
      <c r="H54" s="829" t="s">
        <v>3</v>
      </c>
      <c r="I54" s="830"/>
      <c r="J54" s="829" t="s">
        <v>1</v>
      </c>
      <c r="K54" s="830"/>
      <c r="L54" s="829" t="s">
        <v>23</v>
      </c>
      <c r="M54" s="836"/>
      <c r="N54" s="829" t="s">
        <v>144</v>
      </c>
      <c r="O54" s="837"/>
      <c r="P54" s="827" t="s">
        <v>2</v>
      </c>
      <c r="Q54" s="842"/>
      <c r="R54" s="33"/>
      <c r="S54" s="108"/>
      <c r="T54" s="827" t="s">
        <v>2</v>
      </c>
      <c r="U54" s="835"/>
      <c r="V54" s="827" t="s">
        <v>2</v>
      </c>
      <c r="W54" s="835"/>
      <c r="X54" s="829" t="s">
        <v>2</v>
      </c>
      <c r="Y54" s="830"/>
      <c r="Z54" s="829" t="s">
        <v>3</v>
      </c>
      <c r="AA54" s="830"/>
      <c r="AB54" s="829" t="s">
        <v>1</v>
      </c>
      <c r="AC54" s="830"/>
      <c r="AD54" s="829" t="s">
        <v>23</v>
      </c>
      <c r="AE54" s="836"/>
      <c r="AF54" s="829" t="s">
        <v>144</v>
      </c>
      <c r="AG54" s="837"/>
      <c r="AH54" s="823" t="s">
        <v>2</v>
      </c>
      <c r="AI54" s="824"/>
      <c r="AJ54"/>
      <c r="AK54" s="108"/>
      <c r="AL54" s="827" t="e">
        <f>#REF!</f>
        <v>#REF!</v>
      </c>
      <c r="AM54" s="835"/>
      <c r="AN54" s="827" t="e">
        <f>#REF!</f>
        <v>#REF!</v>
      </c>
      <c r="AO54" s="835"/>
      <c r="AP54" s="827" t="str">
        <f>B54</f>
        <v>Q1</v>
      </c>
      <c r="AQ54" s="835"/>
      <c r="AR54" s="827" t="str">
        <f>D54</f>
        <v>Q1</v>
      </c>
      <c r="AS54" s="835"/>
      <c r="AT54" s="827" t="e">
        <f>#REF!</f>
        <v>#REF!</v>
      </c>
      <c r="AU54" s="835"/>
      <c r="AV54" s="827" t="str">
        <f>F54</f>
        <v>Q1</v>
      </c>
      <c r="AW54" s="835"/>
      <c r="AX54" s="827" t="str">
        <f>H54</f>
        <v>Q2</v>
      </c>
      <c r="AY54" s="835"/>
      <c r="AZ54" s="827" t="str">
        <f>J54</f>
        <v>Q3</v>
      </c>
      <c r="BA54" s="835"/>
      <c r="BB54" s="827" t="str">
        <f>L54</f>
        <v>Q4</v>
      </c>
      <c r="BC54" s="835"/>
      <c r="BD54" s="827" t="str">
        <f>N54</f>
        <v>Annual Total</v>
      </c>
      <c r="BE54" s="835"/>
      <c r="BG54" s="108"/>
      <c r="BH54" s="827" t="s">
        <v>2</v>
      </c>
      <c r="BI54" s="835"/>
      <c r="BJ54" s="848" t="s">
        <v>3</v>
      </c>
      <c r="BK54" s="849"/>
      <c r="BL54" s="848" t="s">
        <v>145</v>
      </c>
      <c r="BM54" s="849"/>
      <c r="BN54" s="848" t="s">
        <v>23</v>
      </c>
      <c r="BO54" s="849"/>
      <c r="BP54" s="827" t="s">
        <v>144</v>
      </c>
      <c r="BQ54" s="828"/>
      <c r="BR54" s="827" t="s">
        <v>2</v>
      </c>
      <c r="BS54" s="842"/>
      <c r="BT54" s="827" t="s">
        <v>3</v>
      </c>
      <c r="BU54" s="842"/>
      <c r="BV54" s="827" t="s">
        <v>1</v>
      </c>
      <c r="BW54" s="842"/>
      <c r="BX54" s="827" t="str">
        <f>AD54</f>
        <v>Q4</v>
      </c>
      <c r="BY54" s="835"/>
      <c r="BZ54" s="827" t="str">
        <f>AF54</f>
        <v>Annual Total</v>
      </c>
      <c r="CA54" s="835"/>
      <c r="CC54" s="108"/>
      <c r="CD54" s="827" t="e">
        <f>#REF!</f>
        <v>#REF!</v>
      </c>
      <c r="CE54" s="835"/>
      <c r="CF54" s="827" t="e">
        <f>#REF!</f>
        <v>#REF!</v>
      </c>
      <c r="CG54" s="835"/>
      <c r="CH54" s="827" t="str">
        <f>B54</f>
        <v>Q1</v>
      </c>
      <c r="CI54" s="835"/>
      <c r="CJ54" s="827" t="str">
        <f>D54</f>
        <v>Q1</v>
      </c>
      <c r="CK54" s="835"/>
      <c r="CL54" s="827" t="e">
        <f>#REF!</f>
        <v>#REF!</v>
      </c>
      <c r="CM54" s="835"/>
      <c r="CN54" s="827" t="str">
        <f>F54</f>
        <v>Q1</v>
      </c>
      <c r="CO54" s="835"/>
      <c r="CP54" s="827" t="str">
        <f>H54</f>
        <v>Q2</v>
      </c>
      <c r="CQ54" s="835"/>
      <c r="CR54" s="827" t="str">
        <f>J54</f>
        <v>Q3</v>
      </c>
      <c r="CS54" s="835"/>
      <c r="CT54" s="827" t="str">
        <f>L54</f>
        <v>Q4</v>
      </c>
      <c r="CU54" s="828"/>
      <c r="CV54" s="827" t="str">
        <f>N54</f>
        <v>Annual Total</v>
      </c>
      <c r="CW54" s="828"/>
      <c r="CX54" s="16"/>
      <c r="CY54" s="108"/>
      <c r="CZ54" s="827" t="e">
        <f>#REF!</f>
        <v>#REF!</v>
      </c>
      <c r="DA54" s="835"/>
      <c r="DB54" s="827" t="e">
        <f>#REF!</f>
        <v>#REF!</v>
      </c>
      <c r="DC54" s="835"/>
      <c r="DD54" s="827" t="str">
        <f>T54</f>
        <v>Q1</v>
      </c>
      <c r="DE54" s="835"/>
      <c r="DF54" s="827" t="str">
        <f>V54</f>
        <v>Q1</v>
      </c>
      <c r="DG54" s="835"/>
      <c r="DH54" s="827" t="e">
        <f>#REF!</f>
        <v>#REF!</v>
      </c>
      <c r="DI54" s="835"/>
      <c r="DJ54" s="827" t="str">
        <f>X54</f>
        <v>Q1</v>
      </c>
      <c r="DK54" s="835"/>
      <c r="DL54" s="827" t="str">
        <f>Z54</f>
        <v>Q2</v>
      </c>
      <c r="DM54" s="835"/>
      <c r="DN54" s="827" t="str">
        <f>AB54</f>
        <v>Q3</v>
      </c>
      <c r="DO54" s="835"/>
      <c r="DP54" s="827" t="str">
        <f>AD54</f>
        <v>Q4</v>
      </c>
      <c r="DQ54" s="828"/>
      <c r="DR54" s="827" t="str">
        <f>AF54</f>
        <v>Annual Total</v>
      </c>
      <c r="DS54" s="828"/>
    </row>
    <row r="55" spans="1:136" ht="14.25" customHeight="1">
      <c r="A55" s="64" t="s">
        <v>30</v>
      </c>
      <c r="B55" s="717">
        <v>1400</v>
      </c>
      <c r="C55" s="581">
        <v>13</v>
      </c>
      <c r="D55" s="717">
        <v>1100</v>
      </c>
      <c r="E55" s="551">
        <v>8</v>
      </c>
      <c r="F55" s="717">
        <v>1100</v>
      </c>
      <c r="G55" s="518">
        <v>10</v>
      </c>
      <c r="H55" s="717">
        <v>990</v>
      </c>
      <c r="I55" s="519">
        <v>8</v>
      </c>
      <c r="J55" s="717">
        <v>930</v>
      </c>
      <c r="K55" s="519">
        <v>8</v>
      </c>
      <c r="L55" s="717">
        <v>900</v>
      </c>
      <c r="M55" s="519">
        <v>8</v>
      </c>
      <c r="N55" s="717">
        <v>3900</v>
      </c>
      <c r="O55" s="519">
        <v>9</v>
      </c>
      <c r="P55" s="717">
        <v>1100</v>
      </c>
      <c r="Q55" s="631">
        <v>10.54310102241816</v>
      </c>
      <c r="R55" s="443"/>
      <c r="S55" s="64" t="s">
        <v>30</v>
      </c>
      <c r="T55" s="717">
        <v>250</v>
      </c>
      <c r="U55" s="580">
        <v>2</v>
      </c>
      <c r="V55" s="717">
        <v>400</v>
      </c>
      <c r="W55" s="551">
        <v>3</v>
      </c>
      <c r="X55" s="717">
        <v>320</v>
      </c>
      <c r="Y55" s="518">
        <v>3</v>
      </c>
      <c r="Z55" s="717">
        <v>380</v>
      </c>
      <c r="AA55" s="519">
        <v>3</v>
      </c>
      <c r="AB55" s="717">
        <v>350</v>
      </c>
      <c r="AC55" s="519">
        <v>3</v>
      </c>
      <c r="AD55" s="717">
        <v>280</v>
      </c>
      <c r="AE55" s="519">
        <v>2</v>
      </c>
      <c r="AF55" s="717">
        <v>1300</v>
      </c>
      <c r="AG55" s="519">
        <v>3</v>
      </c>
      <c r="AH55" s="717">
        <v>350</v>
      </c>
      <c r="AI55" s="628">
        <v>3.236094175030485</v>
      </c>
      <c r="AJ55"/>
      <c r="AK55" s="64" t="str">
        <f>A55</f>
        <v>Unfair dismissal</v>
      </c>
      <c r="AL55" s="65" t="e">
        <f>IF(#REF!="",#REF!,IF(#REF!=0,#REF!,IF(#REF!&lt;5,#REF!,IF(#REF!=".",#REF!,IF(#REF!="..",#REF!,MROUND(#REF!,CD55))))))</f>
        <v>#REF!</v>
      </c>
      <c r="AM55" s="101" t="e">
        <f>#REF!</f>
        <v>#REF!</v>
      </c>
      <c r="AN55" s="65" t="e">
        <f>IF(#REF!="",#REF!,IF(#REF!=0,#REF!,IF(#REF!&lt;5,#REF!,IF(#REF!=".",#REF!,IF(#REF!="..",#REF!,MROUND(#REF!,CF55))))))</f>
        <v>#REF!</v>
      </c>
      <c r="AO55" s="101" t="e">
        <f>#REF!</f>
        <v>#REF!</v>
      </c>
      <c r="AP55" s="65">
        <f aca="true" t="shared" si="105" ref="AP55:AP69">IF(B55="",B55,IF(B55=0,B55,IF(B55&lt;5,B55,IF(B55=".",B55,IF(B55="..",B55,MROUND(B55,CH55))))))</f>
        <v>1400</v>
      </c>
      <c r="AQ55" s="101">
        <f>C55</f>
        <v>13</v>
      </c>
      <c r="AR55" s="65">
        <f aca="true" t="shared" si="106" ref="AR55:AR69">IF(D55="",D55,IF(D55=0,D55,IF(D55&lt;5,D55,IF(D55=".",D55,IF(D55="..",D55,MROUND(D55,CJ55))))))</f>
        <v>1100</v>
      </c>
      <c r="AS55" s="101">
        <f>E55</f>
        <v>8</v>
      </c>
      <c r="AT55" s="65" t="e">
        <f>IF(#REF!="",#REF!,IF(#REF!=0,#REF!,IF(#REF!&lt;5,#REF!,IF(#REF!=".",#REF!,IF(#REF!="..",#REF!,MROUND(#REF!,CL55))))))</f>
        <v>#REF!</v>
      </c>
      <c r="AU55" s="101" t="e">
        <f>#REF!</f>
        <v>#REF!</v>
      </c>
      <c r="AV55" s="65">
        <f aca="true" t="shared" si="107" ref="AV55:AV69">IF(F55="",F55,IF(F55=0,F55,IF(F55&lt;5,F55,IF(F55=".",F55,IF(F55="..",F55,MROUND(F55,CN55))))))</f>
        <v>1100</v>
      </c>
      <c r="AW55" s="101">
        <f>G55</f>
        <v>10</v>
      </c>
      <c r="AX55" s="65">
        <f aca="true" t="shared" si="108" ref="AX55:AX69">IF(H55="",H55,IF(H55=0,H55,IF(H55&lt;5,H55,IF(H55=".",H55,IF(H55="..",H55,MROUND(H55,CP55))))))</f>
        <v>990</v>
      </c>
      <c r="AY55" s="101">
        <f>I55</f>
        <v>8</v>
      </c>
      <c r="AZ55" s="354">
        <f aca="true" t="shared" si="109" ref="AZ55:AZ69">IF(J55="",J55,IF(J55=0,J55,IF(J55&lt;5,J55,IF(J55=".",J55,IF(J55="..",J55,MROUND(J55,CR55))))))</f>
        <v>930</v>
      </c>
      <c r="BA55" s="204">
        <f>K55</f>
        <v>8</v>
      </c>
      <c r="BB55" s="354">
        <f aca="true" t="shared" si="110" ref="BB55:BB69">IF(L55="",L55,IF(L55=0,L55,IF(L55&lt;5,L55,IF(L55=".",L55,IF(L55="..",L55,MROUND(L55,CT55))))))</f>
        <v>900</v>
      </c>
      <c r="BC55" s="204">
        <f>M55</f>
        <v>8</v>
      </c>
      <c r="BD55" s="354">
        <f aca="true" t="shared" si="111" ref="BD55:BD69">IF(N55="",N55,IF(N55=0,N55,IF(N55&lt;5,N55,IF(N55=".",N55,IF(N55="..",N55,MROUND(N55,CV55))))))</f>
        <v>3900</v>
      </c>
      <c r="BE55" s="204">
        <f>O55</f>
        <v>9</v>
      </c>
      <c r="BG55" s="64" t="str">
        <f>S55</f>
        <v>Unfair dismissal</v>
      </c>
      <c r="BH55" s="65" t="e">
        <f>IF(#REF!="",#REF!,IF(#REF!=0,#REF!,IF(#REF!&lt;5,#REF!,IF(#REF!=".",#REF!,IF(#REF!="..",#REF!,MROUND(#REF!,CZ55))))))</f>
        <v>#REF!</v>
      </c>
      <c r="BI55" s="101" t="e">
        <f>#REF!</f>
        <v>#REF!</v>
      </c>
      <c r="BJ55" s="65" t="e">
        <f>IF(#REF!="",#REF!,IF(#REF!=0,#REF!,IF(#REF!&lt;5,#REF!,IF(#REF!=".",#REF!,IF(#REF!="..",#REF!,MROUND(#REF!,DB55))))))</f>
        <v>#REF!</v>
      </c>
      <c r="BK55" s="101" t="e">
        <f>#REF!</f>
        <v>#REF!</v>
      </c>
      <c r="BL55" s="65">
        <f aca="true" t="shared" si="112" ref="BL55:BL69">IF(T55="",T55,IF(T55=0,T55,IF(T55&lt;5,T55,IF(T55=".",T55,IF(T55="..",T55,MROUND(T55,DD55))))))</f>
        <v>250</v>
      </c>
      <c r="BM55" s="101">
        <f>U55</f>
        <v>2</v>
      </c>
      <c r="BN55" s="65">
        <f aca="true" t="shared" si="113" ref="BN55:BN69">IF(V55="",V55,IF(V55=0,V55,IF(V55&lt;5,V55,IF(V55=".",V55,IF(V55="..",V55,MROUND(V55,DF55))))))</f>
        <v>400</v>
      </c>
      <c r="BO55" s="101">
        <f>W55</f>
        <v>3</v>
      </c>
      <c r="BP55" s="65" t="e">
        <f>IF(#REF!="",#REF!,IF(#REF!=0,#REF!,IF(#REF!&lt;5,#REF!,IF(#REF!=".",#REF!,IF(#REF!="..",#REF!,MROUND(#REF!,DH55))))))</f>
        <v>#REF!</v>
      </c>
      <c r="BQ55" s="101" t="e">
        <f>#REF!</f>
        <v>#REF!</v>
      </c>
      <c r="BR55" s="65">
        <f aca="true" t="shared" si="114" ref="BR55:BR69">IF(X55="",X55,IF(X55=0,X55,IF(X55&lt;5,X55,IF(X55=".",X55,IF(X55="..",X55,MROUND(X55,DJ55))))))</f>
        <v>320</v>
      </c>
      <c r="BS55" s="101">
        <f>Y55</f>
        <v>3</v>
      </c>
      <c r="BT55" s="65">
        <f aca="true" t="shared" si="115" ref="BT55:BT69">IF(Z55="",Z55,IF(Z55=0,Z55,IF(Z55&lt;5,Z55,IF(Z55=".",Z55,IF(Z55="..",Z55,MROUND(Z55,DL55))))))</f>
        <v>380</v>
      </c>
      <c r="BU55" s="101">
        <f>AA55</f>
        <v>3</v>
      </c>
      <c r="BV55" s="354">
        <f aca="true" t="shared" si="116" ref="BV55:BV69">IF(AB55="",AB55,IF(AB55=0,AB55,IF(AB55&lt;5,AB55,IF(AB55=".",AB55,IF(AB55="..",AB55,MROUND(AB55,DN55))))))</f>
        <v>350</v>
      </c>
      <c r="BW55" s="204">
        <f>AC55</f>
        <v>3</v>
      </c>
      <c r="BX55" s="354">
        <f aca="true" t="shared" si="117" ref="BX55:BX69">IF(AD55="",AD55,IF(AD55=0,AD55,IF(AD55&lt;5,AD55,IF(AD55=".",AD55,IF(AD55="..",AD55,MROUND(AD55,DP55))))))</f>
        <v>280</v>
      </c>
      <c r="BY55" s="204">
        <f>AE55</f>
        <v>2</v>
      </c>
      <c r="BZ55" s="354">
        <f aca="true" t="shared" si="118" ref="BZ55:BZ69">IF(AF55="",AF55,IF(AF55=0,AF55,IF(AF55&lt;5,AF55,IF(AF55=".",AF55,IF(AF55="..",AF55,MROUND(AF55,DR55))))))</f>
        <v>1300</v>
      </c>
      <c r="CA55" s="204">
        <f>AG55</f>
        <v>3</v>
      </c>
      <c r="CC55" s="64" t="str">
        <f>A55</f>
        <v>Unfair dismissal</v>
      </c>
      <c r="CD55" s="360" t="e">
        <f>IF(#REF!&gt;=$DX$15,$DX$16,IF(AND(#REF!&gt;=$DX$16,#REF!&lt;$DX$15),$DX$17,$DX$18))</f>
        <v>#REF!</v>
      </c>
      <c r="CE55" s="101" t="e">
        <f>#REF!</f>
        <v>#REF!</v>
      </c>
      <c r="CF55" s="360" t="e">
        <f>IF(#REF!&gt;=$DX$15,$DX$16,IF(AND(#REF!&gt;=$DX$16,#REF!&lt;$DX$15),$DX$17,$DX$18))</f>
        <v>#REF!</v>
      </c>
      <c r="CG55" s="101" t="e">
        <f>#REF!</f>
        <v>#REF!</v>
      </c>
      <c r="CH55" s="360">
        <f aca="true" t="shared" si="119" ref="CH55:CH69">IF($B55&gt;=$DX$15,$DX$16,IF(AND($B55&gt;=$DX$16,$B55&lt;$DX$15),$DX$17,$DX$18))</f>
        <v>100</v>
      </c>
      <c r="CI55" s="101">
        <f>C55</f>
        <v>13</v>
      </c>
      <c r="CJ55" s="360">
        <f aca="true" t="shared" si="120" ref="CJ55:CJ69">IF($D55&gt;=$DX$15,$DX$16,IF(AND($D55&gt;=$DX$16,$D55&lt;$DX$15),$DX$17,$DX$18))</f>
        <v>100</v>
      </c>
      <c r="CK55" s="101">
        <f>E55</f>
        <v>8</v>
      </c>
      <c r="CL55" s="360" t="e">
        <f>IF(#REF!&gt;=$DX$15,$DX$16,IF(AND(#REF!&gt;=$DX$16,#REF!&lt;$DX$15),$DX$17,$DX$18))</f>
        <v>#REF!</v>
      </c>
      <c r="CM55" s="101" t="e">
        <f>#REF!</f>
        <v>#REF!</v>
      </c>
      <c r="CN55" s="360">
        <f aca="true" t="shared" si="121" ref="CN55:CN69">IF($F55&gt;=$DX$15,$DX$16,IF(AND($F55&gt;=$DX$16,$F55&lt;$DX$15),$DX$17,$DX$18))</f>
        <v>100</v>
      </c>
      <c r="CO55" s="101">
        <f>G55</f>
        <v>10</v>
      </c>
      <c r="CP55" s="360">
        <f aca="true" t="shared" si="122" ref="CP55:CP69">IF($H55&gt;=$DX$15,$DX$16,IF(AND($H55&gt;=$DX$16,$H55&lt;$DX$15),$DX$17,$DX$18))</f>
        <v>10</v>
      </c>
      <c r="CQ55" s="101">
        <f>I55</f>
        <v>8</v>
      </c>
      <c r="CR55" s="360">
        <f aca="true" t="shared" si="123" ref="CR55:CR69">IF($J55&gt;=$DX$15,$DX$16,IF(AND($J55&gt;=$DX$16,$J55&lt;$DX$15),$DX$17,$DX$18))</f>
        <v>10</v>
      </c>
      <c r="CS55" s="101">
        <f>K55</f>
        <v>8</v>
      </c>
      <c r="CT55" s="360">
        <f aca="true" t="shared" si="124" ref="CT55:CT69">IF($L55&gt;=$DX$15,$DX$16,IF(AND($L55&gt;=$DX$16,$L55&lt;$DX$15),$DX$17,$DX$18))</f>
        <v>10</v>
      </c>
      <c r="CU55" s="101">
        <f aca="true" t="shared" si="125" ref="CU55:CU69">M55</f>
        <v>8</v>
      </c>
      <c r="CV55" s="360">
        <f aca="true" t="shared" si="126" ref="CV55:CV69">IF($N55&gt;=$DX$15,$DX$16,IF(AND($N55&gt;=$DX$16,$N55&lt;$DX$15),$DX$17,$DX$18))</f>
        <v>100</v>
      </c>
      <c r="CW55" s="101">
        <f aca="true" t="shared" si="127" ref="CW55:CW69">O55</f>
        <v>9</v>
      </c>
      <c r="CX55" s="16"/>
      <c r="CY55" s="64" t="str">
        <f>S55</f>
        <v>Unfair dismissal</v>
      </c>
      <c r="CZ55" s="360" t="e">
        <f>IF(#REF!&gt;=$DX$15,$DX$16,IF(AND(#REF!&gt;=$DX$16,#REF!&lt;$DX$15),$DX$17,$DX$18))</f>
        <v>#REF!</v>
      </c>
      <c r="DA55" s="101" t="e">
        <f>#REF!</f>
        <v>#REF!</v>
      </c>
      <c r="DB55" s="360" t="e">
        <f>IF(#REF!&gt;=$DX$15,$DX$16,IF(AND(#REF!&gt;=$DX$16,#REF!&lt;$DX$15),$DX$17,$DX$18))</f>
        <v>#REF!</v>
      </c>
      <c r="DC55" s="101" t="e">
        <f>#REF!</f>
        <v>#REF!</v>
      </c>
      <c r="DD55" s="360">
        <f aca="true" t="shared" si="128" ref="DD55:DD69">IF($T55&gt;=$DX$15,$DX$16,IF(AND($T55&gt;=$DX$16,$T55&lt;$DX$15),$DX$17,$DX$18))</f>
        <v>10</v>
      </c>
      <c r="DE55" s="101">
        <f>U55</f>
        <v>2</v>
      </c>
      <c r="DF55" s="360">
        <f aca="true" t="shared" si="129" ref="DF55:DF69">IF($V55&gt;=$DX$15,$DX$16,IF(AND($V55&gt;=$DX$16,$V55&lt;$DX$15),$DX$17,$DX$18))</f>
        <v>10</v>
      </c>
      <c r="DG55" s="101">
        <f>W55</f>
        <v>3</v>
      </c>
      <c r="DH55" s="360" t="e">
        <f>IF(#REF!&gt;=$DX$15,$DX$16,IF(AND(#REF!&gt;=$DX$16,#REF!&lt;$DX$15),$DX$17,$DX$18))</f>
        <v>#REF!</v>
      </c>
      <c r="DI55" s="101" t="e">
        <f>#REF!</f>
        <v>#REF!</v>
      </c>
      <c r="DJ55" s="360">
        <f aca="true" t="shared" si="130" ref="DJ55:DJ69">IF($X55&gt;=$DX$15,$DX$16,IF(AND($X55&gt;=$DX$16,$X55&lt;$DX$15),$DX$17,$DX$18))</f>
        <v>10</v>
      </c>
      <c r="DK55" s="101">
        <f>Y55</f>
        <v>3</v>
      </c>
      <c r="DL55" s="360">
        <f aca="true" t="shared" si="131" ref="DL55:DL69">IF($Z55&gt;=$DX$15,$DX$16,IF(AND($Z55&gt;=$DX$16,$Z55&lt;$DX$15),$DX$17,$DX$18))</f>
        <v>10</v>
      </c>
      <c r="DM55" s="101">
        <f>AA55</f>
        <v>3</v>
      </c>
      <c r="DN55" s="360">
        <f aca="true" t="shared" si="132" ref="DN55:DN69">IF($AB55&gt;=$DX$15,$DX$16,IF(AND($AB55&gt;=$DX$16,$AB55&lt;$DX$15),$DX$17,$DX$18))</f>
        <v>10</v>
      </c>
      <c r="DO55" s="101">
        <f>AC55</f>
        <v>3</v>
      </c>
      <c r="DP55" s="360">
        <f aca="true" t="shared" si="133" ref="DP55:DP69">IF($AD55&gt;=$DX$15,$DX$16,IF(AND($AD55&gt;=$DX$16,$AD55&lt;$DX$15),$DX$17,$DX$18))</f>
        <v>10</v>
      </c>
      <c r="DQ55" s="101">
        <f aca="true" t="shared" si="134" ref="DQ55:DQ69">AE55</f>
        <v>2</v>
      </c>
      <c r="DR55" s="360">
        <f aca="true" t="shared" si="135" ref="DR55:DR69">IF($AF55&gt;=$DX$15,$DX$16,IF(AND($AF55&gt;=$DX$16,$AF55&lt;$DX$15),$DX$17,$DX$18))</f>
        <v>100</v>
      </c>
      <c r="DS55" s="101">
        <f aca="true" t="shared" si="136" ref="DS55:DS69">AG55</f>
        <v>3</v>
      </c>
      <c r="EF55" s="446"/>
    </row>
    <row r="56" spans="1:136" ht="14.25" customHeight="1">
      <c r="A56" s="92" t="s">
        <v>43</v>
      </c>
      <c r="B56" s="545">
        <v>1200</v>
      </c>
      <c r="C56" s="581">
        <v>18</v>
      </c>
      <c r="D56" s="545">
        <v>1200</v>
      </c>
      <c r="E56" s="551">
        <v>14</v>
      </c>
      <c r="F56" s="545">
        <v>1100</v>
      </c>
      <c r="G56" s="520">
        <v>13</v>
      </c>
      <c r="H56" s="545">
        <v>1200</v>
      </c>
      <c r="I56" s="521">
        <v>12</v>
      </c>
      <c r="J56" s="545">
        <v>1200</v>
      </c>
      <c r="K56" s="521">
        <v>14</v>
      </c>
      <c r="L56" s="545">
        <v>1600</v>
      </c>
      <c r="M56" s="521">
        <v>17</v>
      </c>
      <c r="N56" s="545">
        <v>5100</v>
      </c>
      <c r="O56" s="521">
        <v>14</v>
      </c>
      <c r="P56" s="545">
        <v>1400</v>
      </c>
      <c r="Q56" s="632">
        <v>17.096165933375236</v>
      </c>
      <c r="R56" s="443"/>
      <c r="S56" s="92" t="s">
        <v>43</v>
      </c>
      <c r="T56" s="545">
        <v>530</v>
      </c>
      <c r="U56" s="581">
        <v>8</v>
      </c>
      <c r="V56" s="545">
        <v>130</v>
      </c>
      <c r="W56" s="551">
        <v>1</v>
      </c>
      <c r="X56" s="545">
        <v>160</v>
      </c>
      <c r="Y56" s="520">
        <v>2</v>
      </c>
      <c r="Z56" s="545">
        <v>160</v>
      </c>
      <c r="AA56" s="521">
        <v>2</v>
      </c>
      <c r="AB56" s="545">
        <v>510</v>
      </c>
      <c r="AC56" s="521">
        <v>6</v>
      </c>
      <c r="AD56" s="545">
        <v>130</v>
      </c>
      <c r="AE56" s="521">
        <v>1</v>
      </c>
      <c r="AF56" s="545">
        <v>960</v>
      </c>
      <c r="AG56" s="521">
        <v>3</v>
      </c>
      <c r="AH56" s="545">
        <v>150</v>
      </c>
      <c r="AI56" s="629">
        <v>1.8981772470144562</v>
      </c>
      <c r="AJ56"/>
      <c r="AK56" s="92" t="str">
        <f aca="true" t="shared" si="137" ref="AK56:AK69">A56</f>
        <v>Unauthorised deductions (Formerly Wages Act)</v>
      </c>
      <c r="AL56" s="57" t="e">
        <f>IF(#REF!="",#REF!,IF(#REF!=0,#REF!,IF(#REF!&lt;5,#REF!,IF(#REF!=".",#REF!,IF(#REF!="..",#REF!,MROUND(#REF!,CD56))))))</f>
        <v>#REF!</v>
      </c>
      <c r="AM56" s="103" t="e">
        <f>#REF!</f>
        <v>#REF!</v>
      </c>
      <c r="AN56" s="57" t="e">
        <f>IF(#REF!="",#REF!,IF(#REF!=0,#REF!,IF(#REF!&lt;5,#REF!,IF(#REF!=".",#REF!,IF(#REF!="..",#REF!,MROUND(#REF!,CF56))))))</f>
        <v>#REF!</v>
      </c>
      <c r="AO56" s="103" t="e">
        <f>#REF!</f>
        <v>#REF!</v>
      </c>
      <c r="AP56" s="57">
        <f t="shared" si="105"/>
        <v>1200</v>
      </c>
      <c r="AQ56" s="103">
        <f aca="true" t="shared" si="138" ref="AQ56:AQ69">C56</f>
        <v>18</v>
      </c>
      <c r="AR56" s="57">
        <f t="shared" si="106"/>
        <v>1200</v>
      </c>
      <c r="AS56" s="103">
        <f aca="true" t="shared" si="139" ref="AS56:AS69">E56</f>
        <v>14</v>
      </c>
      <c r="AT56" s="57" t="e">
        <f>IF(#REF!="",#REF!,IF(#REF!=0,#REF!,IF(#REF!&lt;5,#REF!,IF(#REF!=".",#REF!,IF(#REF!="..",#REF!,MROUND(#REF!,CL56))))))</f>
        <v>#REF!</v>
      </c>
      <c r="AU56" s="103" t="e">
        <f>#REF!</f>
        <v>#REF!</v>
      </c>
      <c r="AV56" s="57">
        <f t="shared" si="107"/>
        <v>1100</v>
      </c>
      <c r="AW56" s="103">
        <f aca="true" t="shared" si="140" ref="AW56:AW69">G56</f>
        <v>13</v>
      </c>
      <c r="AX56" s="57">
        <f t="shared" si="108"/>
        <v>1200</v>
      </c>
      <c r="AY56" s="103">
        <f aca="true" t="shared" si="141" ref="AY56:AY69">I56</f>
        <v>12</v>
      </c>
      <c r="AZ56" s="357">
        <f t="shared" si="109"/>
        <v>1200</v>
      </c>
      <c r="BA56" s="114">
        <f aca="true" t="shared" si="142" ref="BA56:BA69">K56</f>
        <v>14</v>
      </c>
      <c r="BB56" s="357">
        <f t="shared" si="110"/>
        <v>1600</v>
      </c>
      <c r="BC56" s="114">
        <f aca="true" t="shared" si="143" ref="BC56:BC69">M56</f>
        <v>17</v>
      </c>
      <c r="BD56" s="357">
        <f t="shared" si="111"/>
        <v>5100</v>
      </c>
      <c r="BE56" s="114">
        <f aca="true" t="shared" si="144" ref="BE56:BE69">O56</f>
        <v>14</v>
      </c>
      <c r="BG56" s="92" t="str">
        <f aca="true" t="shared" si="145" ref="BG56:BG69">S56</f>
        <v>Unauthorised deductions (Formerly Wages Act)</v>
      </c>
      <c r="BH56" s="57" t="e">
        <f>IF(#REF!="",#REF!,IF(#REF!=0,#REF!,IF(#REF!&lt;5,#REF!,IF(#REF!=".",#REF!,IF(#REF!="..",#REF!,MROUND(#REF!,CZ56))))))</f>
        <v>#REF!</v>
      </c>
      <c r="BI56" s="103" t="e">
        <f>#REF!</f>
        <v>#REF!</v>
      </c>
      <c r="BJ56" s="57" t="e">
        <f>IF(#REF!="",#REF!,IF(#REF!=0,#REF!,IF(#REF!&lt;5,#REF!,IF(#REF!=".",#REF!,IF(#REF!="..",#REF!,MROUND(#REF!,DB56))))))</f>
        <v>#REF!</v>
      </c>
      <c r="BK56" s="103" t="e">
        <f>#REF!</f>
        <v>#REF!</v>
      </c>
      <c r="BL56" s="57">
        <f t="shared" si="112"/>
        <v>530</v>
      </c>
      <c r="BM56" s="103">
        <f aca="true" t="shared" si="146" ref="BM56:BM69">U56</f>
        <v>8</v>
      </c>
      <c r="BN56" s="57">
        <f t="shared" si="113"/>
        <v>130</v>
      </c>
      <c r="BO56" s="103">
        <f aca="true" t="shared" si="147" ref="BO56:BO69">W56</f>
        <v>1</v>
      </c>
      <c r="BP56" s="57" t="e">
        <f>IF(#REF!="",#REF!,IF(#REF!=0,#REF!,IF(#REF!&lt;5,#REF!,IF(#REF!=".",#REF!,IF(#REF!="..",#REF!,MROUND(#REF!,DH56))))))</f>
        <v>#REF!</v>
      </c>
      <c r="BQ56" s="103" t="e">
        <f>#REF!</f>
        <v>#REF!</v>
      </c>
      <c r="BR56" s="57">
        <f t="shared" si="114"/>
        <v>160</v>
      </c>
      <c r="BS56" s="103">
        <f aca="true" t="shared" si="148" ref="BS56:BS69">Y56</f>
        <v>2</v>
      </c>
      <c r="BT56" s="57">
        <f t="shared" si="115"/>
        <v>160</v>
      </c>
      <c r="BU56" s="103">
        <f aca="true" t="shared" si="149" ref="BU56:BU69">AA56</f>
        <v>2</v>
      </c>
      <c r="BV56" s="357">
        <f t="shared" si="116"/>
        <v>510</v>
      </c>
      <c r="BW56" s="114">
        <f aca="true" t="shared" si="150" ref="BW56:BW69">AC56</f>
        <v>6</v>
      </c>
      <c r="BX56" s="357">
        <f t="shared" si="117"/>
        <v>130</v>
      </c>
      <c r="BY56" s="114">
        <f aca="true" t="shared" si="151" ref="BY56:BY69">AE56</f>
        <v>1</v>
      </c>
      <c r="BZ56" s="357">
        <f t="shared" si="118"/>
        <v>960</v>
      </c>
      <c r="CA56" s="114">
        <f aca="true" t="shared" si="152" ref="CA56:CA69">AG56</f>
        <v>3</v>
      </c>
      <c r="CC56" s="92" t="str">
        <f>A56</f>
        <v>Unauthorised deductions (Formerly Wages Act)</v>
      </c>
      <c r="CD56" s="361" t="e">
        <f>IF(#REF!&gt;=$DX$15,$DX$16,IF(AND(#REF!&gt;=$DX$16,#REF!&lt;$DX$15),$DX$17,$DX$18))</f>
        <v>#REF!</v>
      </c>
      <c r="CE56" s="103" t="e">
        <f>#REF!</f>
        <v>#REF!</v>
      </c>
      <c r="CF56" s="361" t="e">
        <f>IF(#REF!&gt;=$DX$15,$DX$16,IF(AND(#REF!&gt;=$DX$16,#REF!&lt;$DX$15),$DX$17,$DX$18))</f>
        <v>#REF!</v>
      </c>
      <c r="CG56" s="103" t="e">
        <f>#REF!</f>
        <v>#REF!</v>
      </c>
      <c r="CH56" s="361">
        <f t="shared" si="119"/>
        <v>100</v>
      </c>
      <c r="CI56" s="103">
        <f aca="true" t="shared" si="153" ref="CI56:CI69">C56</f>
        <v>18</v>
      </c>
      <c r="CJ56" s="361">
        <f t="shared" si="120"/>
        <v>100</v>
      </c>
      <c r="CK56" s="103">
        <f aca="true" t="shared" si="154" ref="CK56:CK69">E56</f>
        <v>14</v>
      </c>
      <c r="CL56" s="361" t="e">
        <f>IF(#REF!&gt;=$DX$15,$DX$16,IF(AND(#REF!&gt;=$DX$16,#REF!&lt;$DX$15),$DX$17,$DX$18))</f>
        <v>#REF!</v>
      </c>
      <c r="CM56" s="103" t="e">
        <f>#REF!</f>
        <v>#REF!</v>
      </c>
      <c r="CN56" s="361">
        <f t="shared" si="121"/>
        <v>100</v>
      </c>
      <c r="CO56" s="103">
        <f aca="true" t="shared" si="155" ref="CO56:CO69">G56</f>
        <v>13</v>
      </c>
      <c r="CP56" s="361">
        <f t="shared" si="122"/>
        <v>100</v>
      </c>
      <c r="CQ56" s="103">
        <f aca="true" t="shared" si="156" ref="CQ56:CQ69">I56</f>
        <v>12</v>
      </c>
      <c r="CR56" s="361">
        <f t="shared" si="123"/>
        <v>100</v>
      </c>
      <c r="CS56" s="103">
        <f aca="true" t="shared" si="157" ref="CS56:CS69">K56</f>
        <v>14</v>
      </c>
      <c r="CT56" s="361">
        <f t="shared" si="124"/>
        <v>100</v>
      </c>
      <c r="CU56" s="103">
        <f t="shared" si="125"/>
        <v>17</v>
      </c>
      <c r="CV56" s="361">
        <f t="shared" si="126"/>
        <v>100</v>
      </c>
      <c r="CW56" s="103">
        <f t="shared" si="127"/>
        <v>14</v>
      </c>
      <c r="CX56" s="16"/>
      <c r="CY56" s="92" t="str">
        <f>S56</f>
        <v>Unauthorised deductions (Formerly Wages Act)</v>
      </c>
      <c r="CZ56" s="361" t="e">
        <f>IF(#REF!&gt;=$DX$15,$DX$16,IF(AND(#REF!&gt;=$DX$16,#REF!&lt;$DX$15),$DX$17,$DX$18))</f>
        <v>#REF!</v>
      </c>
      <c r="DA56" s="103" t="e">
        <f>#REF!</f>
        <v>#REF!</v>
      </c>
      <c r="DB56" s="361" t="e">
        <f>IF(#REF!&gt;=$DX$15,$DX$16,IF(AND(#REF!&gt;=$DX$16,#REF!&lt;$DX$15),$DX$17,$DX$18))</f>
        <v>#REF!</v>
      </c>
      <c r="DC56" s="103" t="e">
        <f>#REF!</f>
        <v>#REF!</v>
      </c>
      <c r="DD56" s="361">
        <f t="shared" si="128"/>
        <v>10</v>
      </c>
      <c r="DE56" s="103">
        <f aca="true" t="shared" si="158" ref="DE56:DE69">U56</f>
        <v>8</v>
      </c>
      <c r="DF56" s="361">
        <f t="shared" si="129"/>
        <v>10</v>
      </c>
      <c r="DG56" s="103">
        <f aca="true" t="shared" si="159" ref="DG56:DG69">W56</f>
        <v>1</v>
      </c>
      <c r="DH56" s="361" t="e">
        <f>IF(#REF!&gt;=$DX$15,$DX$16,IF(AND(#REF!&gt;=$DX$16,#REF!&lt;$DX$15),$DX$17,$DX$18))</f>
        <v>#REF!</v>
      </c>
      <c r="DI56" s="103" t="e">
        <f>#REF!</f>
        <v>#REF!</v>
      </c>
      <c r="DJ56" s="361">
        <f t="shared" si="130"/>
        <v>10</v>
      </c>
      <c r="DK56" s="103">
        <f aca="true" t="shared" si="160" ref="DK56:DK69">Y56</f>
        <v>2</v>
      </c>
      <c r="DL56" s="361">
        <f t="shared" si="131"/>
        <v>10</v>
      </c>
      <c r="DM56" s="103">
        <f aca="true" t="shared" si="161" ref="DM56:DM69">AA56</f>
        <v>2</v>
      </c>
      <c r="DN56" s="361">
        <f t="shared" si="132"/>
        <v>10</v>
      </c>
      <c r="DO56" s="103">
        <f aca="true" t="shared" si="162" ref="DO56:DO69">AC56</f>
        <v>6</v>
      </c>
      <c r="DP56" s="361">
        <f t="shared" si="133"/>
        <v>10</v>
      </c>
      <c r="DQ56" s="103">
        <f t="shared" si="134"/>
        <v>1</v>
      </c>
      <c r="DR56" s="361">
        <f t="shared" si="135"/>
        <v>10</v>
      </c>
      <c r="DS56" s="103">
        <f t="shared" si="136"/>
        <v>3</v>
      </c>
      <c r="EF56" s="446"/>
    </row>
    <row r="57" spans="1:136" ht="14.25" customHeight="1">
      <c r="A57" s="64" t="s">
        <v>31</v>
      </c>
      <c r="B57" s="545">
        <v>1600</v>
      </c>
      <c r="C57" s="581">
        <v>22</v>
      </c>
      <c r="D57" s="545">
        <v>1800</v>
      </c>
      <c r="E57" s="551">
        <v>21</v>
      </c>
      <c r="F57" s="545">
        <v>1200</v>
      </c>
      <c r="G57" s="520">
        <v>16</v>
      </c>
      <c r="H57" s="545">
        <v>1200</v>
      </c>
      <c r="I57" s="521">
        <v>15</v>
      </c>
      <c r="J57" s="545">
        <v>1100</v>
      </c>
      <c r="K57" s="521">
        <v>14</v>
      </c>
      <c r="L57" s="545">
        <v>1500</v>
      </c>
      <c r="M57" s="521">
        <v>18</v>
      </c>
      <c r="N57" s="545">
        <v>5000</v>
      </c>
      <c r="O57" s="521">
        <v>16</v>
      </c>
      <c r="P57" s="545">
        <v>1300</v>
      </c>
      <c r="Q57" s="632">
        <v>17.761692650334076</v>
      </c>
      <c r="R57" s="443"/>
      <c r="S57" s="64" t="s">
        <v>31</v>
      </c>
      <c r="T57" s="545">
        <v>130</v>
      </c>
      <c r="U57" s="581">
        <v>2</v>
      </c>
      <c r="V57" s="545">
        <v>200</v>
      </c>
      <c r="W57" s="551">
        <v>2</v>
      </c>
      <c r="X57" s="545">
        <v>210</v>
      </c>
      <c r="Y57" s="520">
        <v>3</v>
      </c>
      <c r="Z57" s="545">
        <v>200</v>
      </c>
      <c r="AA57" s="521">
        <v>2</v>
      </c>
      <c r="AB57" s="545">
        <v>180</v>
      </c>
      <c r="AC57" s="521">
        <v>2</v>
      </c>
      <c r="AD57" s="545">
        <v>150</v>
      </c>
      <c r="AE57" s="521">
        <v>2</v>
      </c>
      <c r="AF57" s="545">
        <v>730</v>
      </c>
      <c r="AG57" s="521">
        <v>2</v>
      </c>
      <c r="AH57" s="545">
        <v>160</v>
      </c>
      <c r="AI57" s="629">
        <v>2.2410913140311806</v>
      </c>
      <c r="AJ57"/>
      <c r="AK57" s="64" t="str">
        <f t="shared" si="137"/>
        <v>Breach of contract</v>
      </c>
      <c r="AL57" s="57" t="e">
        <f>IF(#REF!="",#REF!,IF(#REF!=0,#REF!,IF(#REF!&lt;5,#REF!,IF(#REF!=".",#REF!,IF(#REF!="..",#REF!,MROUND(#REF!,CD57))))))</f>
        <v>#REF!</v>
      </c>
      <c r="AM57" s="103" t="e">
        <f>#REF!</f>
        <v>#REF!</v>
      </c>
      <c r="AN57" s="57" t="e">
        <f>IF(#REF!="",#REF!,IF(#REF!=0,#REF!,IF(#REF!&lt;5,#REF!,IF(#REF!=".",#REF!,IF(#REF!="..",#REF!,MROUND(#REF!,CF57))))))</f>
        <v>#REF!</v>
      </c>
      <c r="AO57" s="103" t="e">
        <f>#REF!</f>
        <v>#REF!</v>
      </c>
      <c r="AP57" s="57">
        <f t="shared" si="105"/>
        <v>1600</v>
      </c>
      <c r="AQ57" s="103">
        <f t="shared" si="138"/>
        <v>22</v>
      </c>
      <c r="AR57" s="57">
        <f t="shared" si="106"/>
        <v>1800</v>
      </c>
      <c r="AS57" s="103">
        <f t="shared" si="139"/>
        <v>21</v>
      </c>
      <c r="AT57" s="57" t="e">
        <f>IF(#REF!="",#REF!,IF(#REF!=0,#REF!,IF(#REF!&lt;5,#REF!,IF(#REF!=".",#REF!,IF(#REF!="..",#REF!,MROUND(#REF!,CL57))))))</f>
        <v>#REF!</v>
      </c>
      <c r="AU57" s="103" t="e">
        <f>#REF!</f>
        <v>#REF!</v>
      </c>
      <c r="AV57" s="57">
        <f t="shared" si="107"/>
        <v>1200</v>
      </c>
      <c r="AW57" s="103">
        <f t="shared" si="140"/>
        <v>16</v>
      </c>
      <c r="AX57" s="57">
        <f t="shared" si="108"/>
        <v>1200</v>
      </c>
      <c r="AY57" s="103">
        <f t="shared" si="141"/>
        <v>15</v>
      </c>
      <c r="AZ57" s="357">
        <f t="shared" si="109"/>
        <v>1100</v>
      </c>
      <c r="BA57" s="114">
        <f t="shared" si="142"/>
        <v>14</v>
      </c>
      <c r="BB57" s="357">
        <f t="shared" si="110"/>
        <v>1500</v>
      </c>
      <c r="BC57" s="114">
        <f t="shared" si="143"/>
        <v>18</v>
      </c>
      <c r="BD57" s="357">
        <f t="shared" si="111"/>
        <v>5000</v>
      </c>
      <c r="BE57" s="114">
        <f t="shared" si="144"/>
        <v>16</v>
      </c>
      <c r="BG57" s="64" t="str">
        <f t="shared" si="145"/>
        <v>Breach of contract</v>
      </c>
      <c r="BH57" s="57" t="e">
        <f>IF(#REF!="",#REF!,IF(#REF!=0,#REF!,IF(#REF!&lt;5,#REF!,IF(#REF!=".",#REF!,IF(#REF!="..",#REF!,MROUND(#REF!,CZ57))))))</f>
        <v>#REF!</v>
      </c>
      <c r="BI57" s="103" t="e">
        <f>#REF!</f>
        <v>#REF!</v>
      </c>
      <c r="BJ57" s="57" t="e">
        <f>IF(#REF!="",#REF!,IF(#REF!=0,#REF!,IF(#REF!&lt;5,#REF!,IF(#REF!=".",#REF!,IF(#REF!="..",#REF!,MROUND(#REF!,DB57))))))</f>
        <v>#REF!</v>
      </c>
      <c r="BK57" s="103" t="e">
        <f>#REF!</f>
        <v>#REF!</v>
      </c>
      <c r="BL57" s="57">
        <f t="shared" si="112"/>
        <v>130</v>
      </c>
      <c r="BM57" s="103">
        <f t="shared" si="146"/>
        <v>2</v>
      </c>
      <c r="BN57" s="57">
        <f t="shared" si="113"/>
        <v>200</v>
      </c>
      <c r="BO57" s="103">
        <f t="shared" si="147"/>
        <v>2</v>
      </c>
      <c r="BP57" s="57" t="e">
        <f>IF(#REF!="",#REF!,IF(#REF!=0,#REF!,IF(#REF!&lt;5,#REF!,IF(#REF!=".",#REF!,IF(#REF!="..",#REF!,MROUND(#REF!,DH57))))))</f>
        <v>#REF!</v>
      </c>
      <c r="BQ57" s="103" t="e">
        <f>#REF!</f>
        <v>#REF!</v>
      </c>
      <c r="BR57" s="57">
        <f t="shared" si="114"/>
        <v>210</v>
      </c>
      <c r="BS57" s="103">
        <f t="shared" si="148"/>
        <v>3</v>
      </c>
      <c r="BT57" s="57">
        <f t="shared" si="115"/>
        <v>200</v>
      </c>
      <c r="BU57" s="103">
        <f t="shared" si="149"/>
        <v>2</v>
      </c>
      <c r="BV57" s="357">
        <f t="shared" si="116"/>
        <v>180</v>
      </c>
      <c r="BW57" s="114">
        <f t="shared" si="150"/>
        <v>2</v>
      </c>
      <c r="BX57" s="357">
        <f t="shared" si="117"/>
        <v>150</v>
      </c>
      <c r="BY57" s="114">
        <f t="shared" si="151"/>
        <v>2</v>
      </c>
      <c r="BZ57" s="357">
        <f t="shared" si="118"/>
        <v>730</v>
      </c>
      <c r="CA57" s="114">
        <f t="shared" si="152"/>
        <v>2</v>
      </c>
      <c r="CC57" s="64" t="str">
        <f aca="true" t="shared" si="163" ref="CC57:CC69">A57</f>
        <v>Breach of contract</v>
      </c>
      <c r="CD57" s="361" t="e">
        <f>IF(#REF!&gt;=$DX$15,$DX$16,IF(AND(#REF!&gt;=$DX$16,#REF!&lt;$DX$15),$DX$17,$DX$18))</f>
        <v>#REF!</v>
      </c>
      <c r="CE57" s="103" t="e">
        <f>#REF!</f>
        <v>#REF!</v>
      </c>
      <c r="CF57" s="361" t="e">
        <f>IF(#REF!&gt;=$DX$15,$DX$16,IF(AND(#REF!&gt;=$DX$16,#REF!&lt;$DX$15),$DX$17,$DX$18))</f>
        <v>#REF!</v>
      </c>
      <c r="CG57" s="103" t="e">
        <f>#REF!</f>
        <v>#REF!</v>
      </c>
      <c r="CH57" s="361">
        <f t="shared" si="119"/>
        <v>100</v>
      </c>
      <c r="CI57" s="103">
        <f t="shared" si="153"/>
        <v>22</v>
      </c>
      <c r="CJ57" s="361">
        <f t="shared" si="120"/>
        <v>100</v>
      </c>
      <c r="CK57" s="103">
        <f t="shared" si="154"/>
        <v>21</v>
      </c>
      <c r="CL57" s="361" t="e">
        <f>IF(#REF!&gt;=$DX$15,$DX$16,IF(AND(#REF!&gt;=$DX$16,#REF!&lt;$DX$15),$DX$17,$DX$18))</f>
        <v>#REF!</v>
      </c>
      <c r="CM57" s="103" t="e">
        <f>#REF!</f>
        <v>#REF!</v>
      </c>
      <c r="CN57" s="361">
        <f t="shared" si="121"/>
        <v>100</v>
      </c>
      <c r="CO57" s="103">
        <f t="shared" si="155"/>
        <v>16</v>
      </c>
      <c r="CP57" s="361">
        <f t="shared" si="122"/>
        <v>100</v>
      </c>
      <c r="CQ57" s="103">
        <f t="shared" si="156"/>
        <v>15</v>
      </c>
      <c r="CR57" s="361">
        <f t="shared" si="123"/>
        <v>100</v>
      </c>
      <c r="CS57" s="103">
        <f t="shared" si="157"/>
        <v>14</v>
      </c>
      <c r="CT57" s="361">
        <f t="shared" si="124"/>
        <v>100</v>
      </c>
      <c r="CU57" s="103">
        <f t="shared" si="125"/>
        <v>18</v>
      </c>
      <c r="CV57" s="361">
        <f t="shared" si="126"/>
        <v>100</v>
      </c>
      <c r="CW57" s="103">
        <f t="shared" si="127"/>
        <v>16</v>
      </c>
      <c r="CX57" s="16"/>
      <c r="CY57" s="64" t="str">
        <f aca="true" t="shared" si="164" ref="CY57:CY69">S57</f>
        <v>Breach of contract</v>
      </c>
      <c r="CZ57" s="361" t="e">
        <f>IF(#REF!&gt;=$DX$15,$DX$16,IF(AND(#REF!&gt;=$DX$16,#REF!&lt;$DX$15),$DX$17,$DX$18))</f>
        <v>#REF!</v>
      </c>
      <c r="DA57" s="103" t="e">
        <f>#REF!</f>
        <v>#REF!</v>
      </c>
      <c r="DB57" s="361" t="e">
        <f>IF(#REF!&gt;=$DX$15,$DX$16,IF(AND(#REF!&gt;=$DX$16,#REF!&lt;$DX$15),$DX$17,$DX$18))</f>
        <v>#REF!</v>
      </c>
      <c r="DC57" s="103" t="e">
        <f>#REF!</f>
        <v>#REF!</v>
      </c>
      <c r="DD57" s="361">
        <f t="shared" si="128"/>
        <v>10</v>
      </c>
      <c r="DE57" s="103">
        <f t="shared" si="158"/>
        <v>2</v>
      </c>
      <c r="DF57" s="361">
        <f t="shared" si="129"/>
        <v>10</v>
      </c>
      <c r="DG57" s="103">
        <f t="shared" si="159"/>
        <v>2</v>
      </c>
      <c r="DH57" s="361" t="e">
        <f>IF(#REF!&gt;=$DX$15,$DX$16,IF(AND(#REF!&gt;=$DX$16,#REF!&lt;$DX$15),$DX$17,$DX$18))</f>
        <v>#REF!</v>
      </c>
      <c r="DI57" s="103" t="e">
        <f>#REF!</f>
        <v>#REF!</v>
      </c>
      <c r="DJ57" s="361">
        <f t="shared" si="130"/>
        <v>10</v>
      </c>
      <c r="DK57" s="103">
        <f t="shared" si="160"/>
        <v>3</v>
      </c>
      <c r="DL57" s="361">
        <f t="shared" si="131"/>
        <v>10</v>
      </c>
      <c r="DM57" s="103">
        <f t="shared" si="161"/>
        <v>2</v>
      </c>
      <c r="DN57" s="361">
        <f t="shared" si="132"/>
        <v>10</v>
      </c>
      <c r="DO57" s="103">
        <f t="shared" si="162"/>
        <v>2</v>
      </c>
      <c r="DP57" s="361">
        <f t="shared" si="133"/>
        <v>10</v>
      </c>
      <c r="DQ57" s="103">
        <f t="shared" si="134"/>
        <v>2</v>
      </c>
      <c r="DR57" s="361">
        <f t="shared" si="135"/>
        <v>10</v>
      </c>
      <c r="DS57" s="103">
        <f t="shared" si="136"/>
        <v>2</v>
      </c>
      <c r="EF57" s="446"/>
    </row>
    <row r="58" spans="1:136" ht="14.25" customHeight="1">
      <c r="A58" s="64" t="s">
        <v>32</v>
      </c>
      <c r="B58" s="545">
        <v>720</v>
      </c>
      <c r="C58" s="581">
        <v>28</v>
      </c>
      <c r="D58" s="545">
        <v>1300</v>
      </c>
      <c r="E58" s="551">
        <v>29</v>
      </c>
      <c r="F58" s="545">
        <v>710</v>
      </c>
      <c r="G58" s="520">
        <v>22</v>
      </c>
      <c r="H58" s="545">
        <v>640</v>
      </c>
      <c r="I58" s="521">
        <v>19</v>
      </c>
      <c r="J58" s="545">
        <v>540</v>
      </c>
      <c r="K58" s="521">
        <v>17</v>
      </c>
      <c r="L58" s="545">
        <v>990</v>
      </c>
      <c r="M58" s="521">
        <v>29</v>
      </c>
      <c r="N58" s="545">
        <v>2900</v>
      </c>
      <c r="O58" s="521">
        <v>22</v>
      </c>
      <c r="P58" s="545">
        <v>850</v>
      </c>
      <c r="Q58" s="632">
        <v>25.990783410138246</v>
      </c>
      <c r="R58" s="443"/>
      <c r="S58" s="64" t="s">
        <v>32</v>
      </c>
      <c r="T58" s="545">
        <v>27</v>
      </c>
      <c r="U58" s="581">
        <v>1</v>
      </c>
      <c r="V58" s="545">
        <v>48</v>
      </c>
      <c r="W58" s="551">
        <v>1</v>
      </c>
      <c r="X58" s="545">
        <v>71</v>
      </c>
      <c r="Y58" s="520">
        <v>2</v>
      </c>
      <c r="Z58" s="545">
        <v>98</v>
      </c>
      <c r="AA58" s="521">
        <v>3</v>
      </c>
      <c r="AB58" s="545">
        <v>72</v>
      </c>
      <c r="AC58" s="521">
        <v>2</v>
      </c>
      <c r="AD58" s="545">
        <v>62</v>
      </c>
      <c r="AE58" s="521">
        <v>2</v>
      </c>
      <c r="AF58" s="545">
        <v>300</v>
      </c>
      <c r="AG58" s="521">
        <v>2</v>
      </c>
      <c r="AH58" s="545">
        <v>41</v>
      </c>
      <c r="AI58" s="629">
        <v>1.2596006144393241</v>
      </c>
      <c r="AJ58"/>
      <c r="AK58" s="64" t="str">
        <f t="shared" si="137"/>
        <v>Redundancy pay</v>
      </c>
      <c r="AL58" s="57" t="e">
        <f>IF(#REF!="",#REF!,IF(#REF!=0,#REF!,IF(#REF!&lt;5,#REF!,IF(#REF!=".",#REF!,IF(#REF!="..",#REF!,MROUND(#REF!,CD58))))))</f>
        <v>#REF!</v>
      </c>
      <c r="AM58" s="103" t="e">
        <f>#REF!</f>
        <v>#REF!</v>
      </c>
      <c r="AN58" s="57" t="e">
        <f>IF(#REF!="",#REF!,IF(#REF!=0,#REF!,IF(#REF!&lt;5,#REF!,IF(#REF!=".",#REF!,IF(#REF!="..",#REF!,MROUND(#REF!,CF58))))))</f>
        <v>#REF!</v>
      </c>
      <c r="AO58" s="103" t="e">
        <f>#REF!</f>
        <v>#REF!</v>
      </c>
      <c r="AP58" s="57">
        <f t="shared" si="105"/>
        <v>720</v>
      </c>
      <c r="AQ58" s="103">
        <f t="shared" si="138"/>
        <v>28</v>
      </c>
      <c r="AR58" s="57">
        <f t="shared" si="106"/>
        <v>1300</v>
      </c>
      <c r="AS58" s="103">
        <f t="shared" si="139"/>
        <v>29</v>
      </c>
      <c r="AT58" s="57" t="e">
        <f>IF(#REF!="",#REF!,IF(#REF!=0,#REF!,IF(#REF!&lt;5,#REF!,IF(#REF!=".",#REF!,IF(#REF!="..",#REF!,MROUND(#REF!,CL58))))))</f>
        <v>#REF!</v>
      </c>
      <c r="AU58" s="103" t="e">
        <f>#REF!</f>
        <v>#REF!</v>
      </c>
      <c r="AV58" s="57">
        <f t="shared" si="107"/>
        <v>710</v>
      </c>
      <c r="AW58" s="103">
        <f t="shared" si="140"/>
        <v>22</v>
      </c>
      <c r="AX58" s="57">
        <f t="shared" si="108"/>
        <v>640</v>
      </c>
      <c r="AY58" s="103">
        <f t="shared" si="141"/>
        <v>19</v>
      </c>
      <c r="AZ58" s="357">
        <f t="shared" si="109"/>
        <v>540</v>
      </c>
      <c r="BA58" s="114">
        <f t="shared" si="142"/>
        <v>17</v>
      </c>
      <c r="BB58" s="357">
        <f t="shared" si="110"/>
        <v>990</v>
      </c>
      <c r="BC58" s="114">
        <f t="shared" si="143"/>
        <v>29</v>
      </c>
      <c r="BD58" s="357">
        <f t="shared" si="111"/>
        <v>2900</v>
      </c>
      <c r="BE58" s="114">
        <f t="shared" si="144"/>
        <v>22</v>
      </c>
      <c r="BG58" s="64" t="str">
        <f t="shared" si="145"/>
        <v>Redundancy pay</v>
      </c>
      <c r="BH58" s="57" t="e">
        <f>IF(#REF!="",#REF!,IF(#REF!=0,#REF!,IF(#REF!&lt;5,#REF!,IF(#REF!=".",#REF!,IF(#REF!="..",#REF!,MROUND(#REF!,CZ58))))))</f>
        <v>#REF!</v>
      </c>
      <c r="BI58" s="103" t="e">
        <f>#REF!</f>
        <v>#REF!</v>
      </c>
      <c r="BJ58" s="57" t="e">
        <f>IF(#REF!="",#REF!,IF(#REF!=0,#REF!,IF(#REF!&lt;5,#REF!,IF(#REF!=".",#REF!,IF(#REF!="..",#REF!,MROUND(#REF!,DB58))))))</f>
        <v>#REF!</v>
      </c>
      <c r="BK58" s="103" t="e">
        <f>#REF!</f>
        <v>#REF!</v>
      </c>
      <c r="BL58" s="57">
        <f t="shared" si="112"/>
        <v>27</v>
      </c>
      <c r="BM58" s="103">
        <f t="shared" si="146"/>
        <v>1</v>
      </c>
      <c r="BN58" s="57">
        <f t="shared" si="113"/>
        <v>48</v>
      </c>
      <c r="BO58" s="103">
        <f t="shared" si="147"/>
        <v>1</v>
      </c>
      <c r="BP58" s="57" t="e">
        <f>IF(#REF!="",#REF!,IF(#REF!=0,#REF!,IF(#REF!&lt;5,#REF!,IF(#REF!=".",#REF!,IF(#REF!="..",#REF!,MROUND(#REF!,DH58))))))</f>
        <v>#REF!</v>
      </c>
      <c r="BQ58" s="103" t="e">
        <f>#REF!</f>
        <v>#REF!</v>
      </c>
      <c r="BR58" s="57">
        <f t="shared" si="114"/>
        <v>71</v>
      </c>
      <c r="BS58" s="103">
        <f t="shared" si="148"/>
        <v>2</v>
      </c>
      <c r="BT58" s="57">
        <f t="shared" si="115"/>
        <v>98</v>
      </c>
      <c r="BU58" s="103">
        <f t="shared" si="149"/>
        <v>3</v>
      </c>
      <c r="BV58" s="357">
        <f t="shared" si="116"/>
        <v>72</v>
      </c>
      <c r="BW58" s="114">
        <f t="shared" si="150"/>
        <v>2</v>
      </c>
      <c r="BX58" s="357">
        <f t="shared" si="117"/>
        <v>62</v>
      </c>
      <c r="BY58" s="114">
        <f t="shared" si="151"/>
        <v>2</v>
      </c>
      <c r="BZ58" s="357">
        <f t="shared" si="118"/>
        <v>300</v>
      </c>
      <c r="CA58" s="114">
        <f t="shared" si="152"/>
        <v>2</v>
      </c>
      <c r="CC58" s="64" t="str">
        <f t="shared" si="163"/>
        <v>Redundancy pay</v>
      </c>
      <c r="CD58" s="361" t="e">
        <f>IF(#REF!&gt;=$DX$15,$DX$16,IF(AND(#REF!&gt;=$DX$16,#REF!&lt;$DX$15),$DX$17,$DX$18))</f>
        <v>#REF!</v>
      </c>
      <c r="CE58" s="103" t="e">
        <f>#REF!</f>
        <v>#REF!</v>
      </c>
      <c r="CF58" s="361" t="e">
        <f>IF(#REF!&gt;=$DX$15,$DX$16,IF(AND(#REF!&gt;=$DX$16,#REF!&lt;$DX$15),$DX$17,$DX$18))</f>
        <v>#REF!</v>
      </c>
      <c r="CG58" s="103" t="e">
        <f>#REF!</f>
        <v>#REF!</v>
      </c>
      <c r="CH58" s="361">
        <f t="shared" si="119"/>
        <v>10</v>
      </c>
      <c r="CI58" s="103">
        <f t="shared" si="153"/>
        <v>28</v>
      </c>
      <c r="CJ58" s="361">
        <f t="shared" si="120"/>
        <v>100</v>
      </c>
      <c r="CK58" s="103">
        <f t="shared" si="154"/>
        <v>29</v>
      </c>
      <c r="CL58" s="361" t="e">
        <f>IF(#REF!&gt;=$DX$15,$DX$16,IF(AND(#REF!&gt;=$DX$16,#REF!&lt;$DX$15),$DX$17,$DX$18))</f>
        <v>#REF!</v>
      </c>
      <c r="CM58" s="103" t="e">
        <f>#REF!</f>
        <v>#REF!</v>
      </c>
      <c r="CN58" s="361">
        <f t="shared" si="121"/>
        <v>10</v>
      </c>
      <c r="CO58" s="103">
        <f t="shared" si="155"/>
        <v>22</v>
      </c>
      <c r="CP58" s="361">
        <f t="shared" si="122"/>
        <v>10</v>
      </c>
      <c r="CQ58" s="103">
        <f t="shared" si="156"/>
        <v>19</v>
      </c>
      <c r="CR58" s="361">
        <f t="shared" si="123"/>
        <v>10</v>
      </c>
      <c r="CS58" s="103">
        <f t="shared" si="157"/>
        <v>17</v>
      </c>
      <c r="CT58" s="361">
        <f t="shared" si="124"/>
        <v>10</v>
      </c>
      <c r="CU58" s="103">
        <f t="shared" si="125"/>
        <v>29</v>
      </c>
      <c r="CV58" s="361">
        <f t="shared" si="126"/>
        <v>100</v>
      </c>
      <c r="CW58" s="103">
        <f t="shared" si="127"/>
        <v>22</v>
      </c>
      <c r="CX58" s="16"/>
      <c r="CY58" s="64" t="str">
        <f t="shared" si="164"/>
        <v>Redundancy pay</v>
      </c>
      <c r="CZ58" s="361" t="e">
        <f>IF(#REF!&gt;=$DX$15,$DX$16,IF(AND(#REF!&gt;=$DX$16,#REF!&lt;$DX$15),$DX$17,$DX$18))</f>
        <v>#REF!</v>
      </c>
      <c r="DA58" s="103" t="e">
        <f>#REF!</f>
        <v>#REF!</v>
      </c>
      <c r="DB58" s="361" t="e">
        <f>IF(#REF!&gt;=$DX$15,$DX$16,IF(AND(#REF!&gt;=$DX$16,#REF!&lt;$DX$15),$DX$17,$DX$18))</f>
        <v>#REF!</v>
      </c>
      <c r="DC58" s="103" t="e">
        <f>#REF!</f>
        <v>#REF!</v>
      </c>
      <c r="DD58" s="361">
        <f t="shared" si="128"/>
        <v>1</v>
      </c>
      <c r="DE58" s="103">
        <f t="shared" si="158"/>
        <v>1</v>
      </c>
      <c r="DF58" s="361">
        <f t="shared" si="129"/>
        <v>1</v>
      </c>
      <c r="DG58" s="103">
        <f t="shared" si="159"/>
        <v>1</v>
      </c>
      <c r="DH58" s="361" t="e">
        <f>IF(#REF!&gt;=$DX$15,$DX$16,IF(AND(#REF!&gt;=$DX$16,#REF!&lt;$DX$15),$DX$17,$DX$18))</f>
        <v>#REF!</v>
      </c>
      <c r="DI58" s="103" t="e">
        <f>#REF!</f>
        <v>#REF!</v>
      </c>
      <c r="DJ58" s="361">
        <f t="shared" si="130"/>
        <v>1</v>
      </c>
      <c r="DK58" s="103">
        <f t="shared" si="160"/>
        <v>2</v>
      </c>
      <c r="DL58" s="361">
        <f t="shared" si="131"/>
        <v>1</v>
      </c>
      <c r="DM58" s="103">
        <f t="shared" si="161"/>
        <v>3</v>
      </c>
      <c r="DN58" s="361">
        <f t="shared" si="132"/>
        <v>1</v>
      </c>
      <c r="DO58" s="103">
        <f t="shared" si="162"/>
        <v>2</v>
      </c>
      <c r="DP58" s="361">
        <f t="shared" si="133"/>
        <v>1</v>
      </c>
      <c r="DQ58" s="103">
        <f t="shared" si="134"/>
        <v>2</v>
      </c>
      <c r="DR58" s="361">
        <f t="shared" si="135"/>
        <v>10</v>
      </c>
      <c r="DS58" s="103">
        <f t="shared" si="136"/>
        <v>2</v>
      </c>
      <c r="EF58" s="446"/>
    </row>
    <row r="59" spans="1:136" ht="14.25" customHeight="1">
      <c r="A59" s="64" t="s">
        <v>33</v>
      </c>
      <c r="B59" s="545">
        <v>85</v>
      </c>
      <c r="C59" s="581">
        <v>2</v>
      </c>
      <c r="D59" s="545">
        <v>87</v>
      </c>
      <c r="E59" s="551">
        <v>2</v>
      </c>
      <c r="F59" s="545">
        <v>74</v>
      </c>
      <c r="G59" s="520">
        <v>2</v>
      </c>
      <c r="H59" s="545">
        <v>72</v>
      </c>
      <c r="I59" s="521">
        <v>2</v>
      </c>
      <c r="J59" s="545">
        <v>69</v>
      </c>
      <c r="K59" s="521">
        <v>2</v>
      </c>
      <c r="L59" s="545">
        <v>73</v>
      </c>
      <c r="M59" s="521">
        <v>2</v>
      </c>
      <c r="N59" s="545">
        <v>290</v>
      </c>
      <c r="O59" s="521">
        <v>2</v>
      </c>
      <c r="P59" s="545">
        <v>77</v>
      </c>
      <c r="Q59" s="632">
        <v>3.5532994923857872</v>
      </c>
      <c r="R59" s="443"/>
      <c r="S59" s="64" t="s">
        <v>33</v>
      </c>
      <c r="T59" s="545">
        <v>54</v>
      </c>
      <c r="U59" s="581">
        <v>1</v>
      </c>
      <c r="V59" s="545">
        <v>59</v>
      </c>
      <c r="W59" s="551">
        <v>2</v>
      </c>
      <c r="X59" s="545">
        <v>50</v>
      </c>
      <c r="Y59" s="520">
        <v>1</v>
      </c>
      <c r="Z59" s="545">
        <v>41</v>
      </c>
      <c r="AA59" s="521">
        <v>1</v>
      </c>
      <c r="AB59" s="545">
        <v>55</v>
      </c>
      <c r="AC59" s="521">
        <v>2</v>
      </c>
      <c r="AD59" s="545">
        <v>39</v>
      </c>
      <c r="AE59" s="521">
        <v>1</v>
      </c>
      <c r="AF59" s="545">
        <v>190</v>
      </c>
      <c r="AG59" s="521">
        <v>1</v>
      </c>
      <c r="AH59" s="545">
        <v>42</v>
      </c>
      <c r="AI59" s="629">
        <v>1.9381633594831564</v>
      </c>
      <c r="AJ59"/>
      <c r="AK59" s="64" t="str">
        <f t="shared" si="137"/>
        <v>Sex discrimination</v>
      </c>
      <c r="AL59" s="57" t="e">
        <f>IF(#REF!="",#REF!,IF(#REF!=0,#REF!,IF(#REF!&lt;5,#REF!,IF(#REF!=".",#REF!,IF(#REF!="..",#REF!,MROUND(#REF!,CD59))))))</f>
        <v>#REF!</v>
      </c>
      <c r="AM59" s="103" t="e">
        <f>#REF!</f>
        <v>#REF!</v>
      </c>
      <c r="AN59" s="57" t="e">
        <f>IF(#REF!="",#REF!,IF(#REF!=0,#REF!,IF(#REF!&lt;5,#REF!,IF(#REF!=".",#REF!,IF(#REF!="..",#REF!,MROUND(#REF!,CF59))))))</f>
        <v>#REF!</v>
      </c>
      <c r="AO59" s="103" t="e">
        <f>#REF!</f>
        <v>#REF!</v>
      </c>
      <c r="AP59" s="57">
        <f t="shared" si="105"/>
        <v>85</v>
      </c>
      <c r="AQ59" s="103">
        <f t="shared" si="138"/>
        <v>2</v>
      </c>
      <c r="AR59" s="57">
        <f t="shared" si="106"/>
        <v>87</v>
      </c>
      <c r="AS59" s="103">
        <f t="shared" si="139"/>
        <v>2</v>
      </c>
      <c r="AT59" s="57" t="e">
        <f>IF(#REF!="",#REF!,IF(#REF!=0,#REF!,IF(#REF!&lt;5,#REF!,IF(#REF!=".",#REF!,IF(#REF!="..",#REF!,MROUND(#REF!,CL59))))))</f>
        <v>#REF!</v>
      </c>
      <c r="AU59" s="103" t="e">
        <f>#REF!</f>
        <v>#REF!</v>
      </c>
      <c r="AV59" s="57">
        <f t="shared" si="107"/>
        <v>74</v>
      </c>
      <c r="AW59" s="103">
        <f t="shared" si="140"/>
        <v>2</v>
      </c>
      <c r="AX59" s="57">
        <f t="shared" si="108"/>
        <v>72</v>
      </c>
      <c r="AY59" s="103">
        <f t="shared" si="141"/>
        <v>2</v>
      </c>
      <c r="AZ59" s="357">
        <f t="shared" si="109"/>
        <v>69</v>
      </c>
      <c r="BA59" s="114">
        <f t="shared" si="142"/>
        <v>2</v>
      </c>
      <c r="BB59" s="357">
        <f t="shared" si="110"/>
        <v>73</v>
      </c>
      <c r="BC59" s="114">
        <f t="shared" si="143"/>
        <v>2</v>
      </c>
      <c r="BD59" s="357">
        <f t="shared" si="111"/>
        <v>290</v>
      </c>
      <c r="BE59" s="114">
        <f t="shared" si="144"/>
        <v>2</v>
      </c>
      <c r="BG59" s="64" t="str">
        <f t="shared" si="145"/>
        <v>Sex discrimination</v>
      </c>
      <c r="BH59" s="57" t="e">
        <f>IF(#REF!="",#REF!,IF(#REF!=0,#REF!,IF(#REF!&lt;5,#REF!,IF(#REF!=".",#REF!,IF(#REF!="..",#REF!,MROUND(#REF!,CZ59))))))</f>
        <v>#REF!</v>
      </c>
      <c r="BI59" s="103" t="e">
        <f>#REF!</f>
        <v>#REF!</v>
      </c>
      <c r="BJ59" s="57" t="e">
        <f>IF(#REF!="",#REF!,IF(#REF!=0,#REF!,IF(#REF!&lt;5,#REF!,IF(#REF!=".",#REF!,IF(#REF!="..",#REF!,MROUND(#REF!,DB59))))))</f>
        <v>#REF!</v>
      </c>
      <c r="BK59" s="103" t="e">
        <f>#REF!</f>
        <v>#REF!</v>
      </c>
      <c r="BL59" s="57">
        <f t="shared" si="112"/>
        <v>54</v>
      </c>
      <c r="BM59" s="103">
        <f t="shared" si="146"/>
        <v>1</v>
      </c>
      <c r="BN59" s="57">
        <f t="shared" si="113"/>
        <v>59</v>
      </c>
      <c r="BO59" s="103">
        <f t="shared" si="147"/>
        <v>2</v>
      </c>
      <c r="BP59" s="57" t="e">
        <f>IF(#REF!="",#REF!,IF(#REF!=0,#REF!,IF(#REF!&lt;5,#REF!,IF(#REF!=".",#REF!,IF(#REF!="..",#REF!,MROUND(#REF!,DH59))))))</f>
        <v>#REF!</v>
      </c>
      <c r="BQ59" s="103" t="e">
        <f>#REF!</f>
        <v>#REF!</v>
      </c>
      <c r="BR59" s="57">
        <f t="shared" si="114"/>
        <v>50</v>
      </c>
      <c r="BS59" s="103">
        <f t="shared" si="148"/>
        <v>1</v>
      </c>
      <c r="BT59" s="57">
        <f t="shared" si="115"/>
        <v>41</v>
      </c>
      <c r="BU59" s="103">
        <f t="shared" si="149"/>
        <v>1</v>
      </c>
      <c r="BV59" s="357">
        <f t="shared" si="116"/>
        <v>55</v>
      </c>
      <c r="BW59" s="114">
        <f t="shared" si="150"/>
        <v>2</v>
      </c>
      <c r="BX59" s="357">
        <f t="shared" si="117"/>
        <v>39</v>
      </c>
      <c r="BY59" s="114">
        <f t="shared" si="151"/>
        <v>1</v>
      </c>
      <c r="BZ59" s="357">
        <f t="shared" si="118"/>
        <v>190</v>
      </c>
      <c r="CA59" s="114">
        <f t="shared" si="152"/>
        <v>1</v>
      </c>
      <c r="CC59" s="64" t="str">
        <f t="shared" si="163"/>
        <v>Sex discrimination</v>
      </c>
      <c r="CD59" s="361" t="e">
        <f>IF(#REF!&gt;=$DX$15,$DX$16,IF(AND(#REF!&gt;=$DX$16,#REF!&lt;$DX$15),$DX$17,$DX$18))</f>
        <v>#REF!</v>
      </c>
      <c r="CE59" s="103" t="e">
        <f>#REF!</f>
        <v>#REF!</v>
      </c>
      <c r="CF59" s="361" t="e">
        <f>IF(#REF!&gt;=$DX$15,$DX$16,IF(AND(#REF!&gt;=$DX$16,#REF!&lt;$DX$15),$DX$17,$DX$18))</f>
        <v>#REF!</v>
      </c>
      <c r="CG59" s="103" t="e">
        <f>#REF!</f>
        <v>#REF!</v>
      </c>
      <c r="CH59" s="361">
        <f t="shared" si="119"/>
        <v>1</v>
      </c>
      <c r="CI59" s="103">
        <f t="shared" si="153"/>
        <v>2</v>
      </c>
      <c r="CJ59" s="361">
        <f t="shared" si="120"/>
        <v>1</v>
      </c>
      <c r="CK59" s="103">
        <f t="shared" si="154"/>
        <v>2</v>
      </c>
      <c r="CL59" s="361" t="e">
        <f>IF(#REF!&gt;=$DX$15,$DX$16,IF(AND(#REF!&gt;=$DX$16,#REF!&lt;$DX$15),$DX$17,$DX$18))</f>
        <v>#REF!</v>
      </c>
      <c r="CM59" s="103" t="e">
        <f>#REF!</f>
        <v>#REF!</v>
      </c>
      <c r="CN59" s="361">
        <f t="shared" si="121"/>
        <v>1</v>
      </c>
      <c r="CO59" s="103">
        <f t="shared" si="155"/>
        <v>2</v>
      </c>
      <c r="CP59" s="361">
        <f t="shared" si="122"/>
        <v>1</v>
      </c>
      <c r="CQ59" s="103">
        <f t="shared" si="156"/>
        <v>2</v>
      </c>
      <c r="CR59" s="361">
        <f t="shared" si="123"/>
        <v>1</v>
      </c>
      <c r="CS59" s="103">
        <f t="shared" si="157"/>
        <v>2</v>
      </c>
      <c r="CT59" s="361">
        <f t="shared" si="124"/>
        <v>1</v>
      </c>
      <c r="CU59" s="103">
        <f t="shared" si="125"/>
        <v>2</v>
      </c>
      <c r="CV59" s="361">
        <f t="shared" si="126"/>
        <v>10</v>
      </c>
      <c r="CW59" s="103">
        <f t="shared" si="127"/>
        <v>2</v>
      </c>
      <c r="CX59" s="16"/>
      <c r="CY59" s="64" t="str">
        <f t="shared" si="164"/>
        <v>Sex discrimination</v>
      </c>
      <c r="CZ59" s="361" t="e">
        <f>IF(#REF!&gt;=$DX$15,$DX$16,IF(AND(#REF!&gt;=$DX$16,#REF!&lt;$DX$15),$DX$17,$DX$18))</f>
        <v>#REF!</v>
      </c>
      <c r="DA59" s="103" t="e">
        <f>#REF!</f>
        <v>#REF!</v>
      </c>
      <c r="DB59" s="361" t="e">
        <f>IF(#REF!&gt;=$DX$15,$DX$16,IF(AND(#REF!&gt;=$DX$16,#REF!&lt;$DX$15),$DX$17,$DX$18))</f>
        <v>#REF!</v>
      </c>
      <c r="DC59" s="103" t="e">
        <f>#REF!</f>
        <v>#REF!</v>
      </c>
      <c r="DD59" s="361">
        <f t="shared" si="128"/>
        <v>1</v>
      </c>
      <c r="DE59" s="103">
        <f t="shared" si="158"/>
        <v>1</v>
      </c>
      <c r="DF59" s="361">
        <f t="shared" si="129"/>
        <v>1</v>
      </c>
      <c r="DG59" s="103">
        <f t="shared" si="159"/>
        <v>2</v>
      </c>
      <c r="DH59" s="361" t="e">
        <f>IF(#REF!&gt;=$DX$15,$DX$16,IF(AND(#REF!&gt;=$DX$16,#REF!&lt;$DX$15),$DX$17,$DX$18))</f>
        <v>#REF!</v>
      </c>
      <c r="DI59" s="103" t="e">
        <f>#REF!</f>
        <v>#REF!</v>
      </c>
      <c r="DJ59" s="361">
        <f t="shared" si="130"/>
        <v>1</v>
      </c>
      <c r="DK59" s="103">
        <f t="shared" si="160"/>
        <v>1</v>
      </c>
      <c r="DL59" s="361">
        <f t="shared" si="131"/>
        <v>1</v>
      </c>
      <c r="DM59" s="103">
        <f t="shared" si="161"/>
        <v>1</v>
      </c>
      <c r="DN59" s="361">
        <f t="shared" si="132"/>
        <v>1</v>
      </c>
      <c r="DO59" s="103">
        <f t="shared" si="162"/>
        <v>2</v>
      </c>
      <c r="DP59" s="361">
        <f t="shared" si="133"/>
        <v>1</v>
      </c>
      <c r="DQ59" s="103">
        <f t="shared" si="134"/>
        <v>1</v>
      </c>
      <c r="DR59" s="361">
        <f t="shared" si="135"/>
        <v>10</v>
      </c>
      <c r="DS59" s="103">
        <f t="shared" si="136"/>
        <v>1</v>
      </c>
      <c r="EF59" s="446"/>
    </row>
    <row r="60" spans="1:136" ht="14.25" customHeight="1">
      <c r="A60" s="64" t="s">
        <v>34</v>
      </c>
      <c r="B60" s="545">
        <v>29</v>
      </c>
      <c r="C60" s="581">
        <v>3</v>
      </c>
      <c r="D60" s="545">
        <v>35</v>
      </c>
      <c r="E60" s="551">
        <v>3</v>
      </c>
      <c r="F60" s="545">
        <v>33</v>
      </c>
      <c r="G60" s="520">
        <v>3</v>
      </c>
      <c r="H60" s="545">
        <v>37</v>
      </c>
      <c r="I60" s="521">
        <v>3</v>
      </c>
      <c r="J60" s="545">
        <v>31</v>
      </c>
      <c r="K60" s="521">
        <v>3</v>
      </c>
      <c r="L60" s="545">
        <v>38</v>
      </c>
      <c r="M60" s="521">
        <v>3</v>
      </c>
      <c r="N60" s="545">
        <v>140</v>
      </c>
      <c r="O60" s="521">
        <v>3</v>
      </c>
      <c r="P60" s="545">
        <v>44</v>
      </c>
      <c r="Q60" s="632">
        <v>4.147031102733271</v>
      </c>
      <c r="R60" s="443"/>
      <c r="S60" s="64" t="s">
        <v>34</v>
      </c>
      <c r="T60" s="545">
        <v>71</v>
      </c>
      <c r="U60" s="581">
        <v>7</v>
      </c>
      <c r="V60" s="545">
        <v>57</v>
      </c>
      <c r="W60" s="551">
        <v>5</v>
      </c>
      <c r="X60" s="545">
        <v>67</v>
      </c>
      <c r="Y60" s="520">
        <v>6</v>
      </c>
      <c r="Z60" s="545">
        <v>57</v>
      </c>
      <c r="AA60" s="521">
        <v>5</v>
      </c>
      <c r="AB60" s="545">
        <v>59</v>
      </c>
      <c r="AC60" s="521">
        <v>5</v>
      </c>
      <c r="AD60" s="545">
        <v>61</v>
      </c>
      <c r="AE60" s="521">
        <v>5</v>
      </c>
      <c r="AF60" s="545">
        <v>240</v>
      </c>
      <c r="AG60" s="521">
        <v>5</v>
      </c>
      <c r="AH60" s="545">
        <v>56</v>
      </c>
      <c r="AI60" s="629">
        <v>5.27803958529689</v>
      </c>
      <c r="AJ60"/>
      <c r="AK60" s="64" t="str">
        <f t="shared" si="137"/>
        <v>Race discrimination</v>
      </c>
      <c r="AL60" s="57" t="e">
        <f>IF(#REF!="",#REF!,IF(#REF!=0,#REF!,IF(#REF!&lt;5,#REF!,IF(#REF!=".",#REF!,IF(#REF!="..",#REF!,MROUND(#REF!,CD60))))))</f>
        <v>#REF!</v>
      </c>
      <c r="AM60" s="103" t="e">
        <f>#REF!</f>
        <v>#REF!</v>
      </c>
      <c r="AN60" s="57" t="e">
        <f>IF(#REF!="",#REF!,IF(#REF!=0,#REF!,IF(#REF!&lt;5,#REF!,IF(#REF!=".",#REF!,IF(#REF!="..",#REF!,MROUND(#REF!,CF60))))))</f>
        <v>#REF!</v>
      </c>
      <c r="AO60" s="103" t="e">
        <f>#REF!</f>
        <v>#REF!</v>
      </c>
      <c r="AP60" s="57">
        <f t="shared" si="105"/>
        <v>29</v>
      </c>
      <c r="AQ60" s="103">
        <f t="shared" si="138"/>
        <v>3</v>
      </c>
      <c r="AR60" s="57">
        <f t="shared" si="106"/>
        <v>35</v>
      </c>
      <c r="AS60" s="103">
        <f t="shared" si="139"/>
        <v>3</v>
      </c>
      <c r="AT60" s="57" t="e">
        <f>IF(#REF!="",#REF!,IF(#REF!=0,#REF!,IF(#REF!&lt;5,#REF!,IF(#REF!=".",#REF!,IF(#REF!="..",#REF!,MROUND(#REF!,CL60))))))</f>
        <v>#REF!</v>
      </c>
      <c r="AU60" s="103" t="e">
        <f>#REF!</f>
        <v>#REF!</v>
      </c>
      <c r="AV60" s="57">
        <f t="shared" si="107"/>
        <v>33</v>
      </c>
      <c r="AW60" s="103">
        <f t="shared" si="140"/>
        <v>3</v>
      </c>
      <c r="AX60" s="57">
        <f t="shared" si="108"/>
        <v>37</v>
      </c>
      <c r="AY60" s="103">
        <f t="shared" si="141"/>
        <v>3</v>
      </c>
      <c r="AZ60" s="357">
        <f t="shared" si="109"/>
        <v>31</v>
      </c>
      <c r="BA60" s="114">
        <f t="shared" si="142"/>
        <v>3</v>
      </c>
      <c r="BB60" s="357">
        <f t="shared" si="110"/>
        <v>38</v>
      </c>
      <c r="BC60" s="114">
        <f t="shared" si="143"/>
        <v>3</v>
      </c>
      <c r="BD60" s="357">
        <f t="shared" si="111"/>
        <v>140</v>
      </c>
      <c r="BE60" s="114">
        <f t="shared" si="144"/>
        <v>3</v>
      </c>
      <c r="BG60" s="64" t="str">
        <f t="shared" si="145"/>
        <v>Race discrimination</v>
      </c>
      <c r="BH60" s="57" t="e">
        <f>IF(#REF!="",#REF!,IF(#REF!=0,#REF!,IF(#REF!&lt;5,#REF!,IF(#REF!=".",#REF!,IF(#REF!="..",#REF!,MROUND(#REF!,CZ60))))))</f>
        <v>#REF!</v>
      </c>
      <c r="BI60" s="103" t="e">
        <f>#REF!</f>
        <v>#REF!</v>
      </c>
      <c r="BJ60" s="57" t="e">
        <f>IF(#REF!="",#REF!,IF(#REF!=0,#REF!,IF(#REF!&lt;5,#REF!,IF(#REF!=".",#REF!,IF(#REF!="..",#REF!,MROUND(#REF!,DB60))))))</f>
        <v>#REF!</v>
      </c>
      <c r="BK60" s="103" t="e">
        <f>#REF!</f>
        <v>#REF!</v>
      </c>
      <c r="BL60" s="57">
        <f t="shared" si="112"/>
        <v>71</v>
      </c>
      <c r="BM60" s="103">
        <f t="shared" si="146"/>
        <v>7</v>
      </c>
      <c r="BN60" s="57">
        <f t="shared" si="113"/>
        <v>57</v>
      </c>
      <c r="BO60" s="103">
        <f t="shared" si="147"/>
        <v>5</v>
      </c>
      <c r="BP60" s="57" t="e">
        <f>IF(#REF!="",#REF!,IF(#REF!=0,#REF!,IF(#REF!&lt;5,#REF!,IF(#REF!=".",#REF!,IF(#REF!="..",#REF!,MROUND(#REF!,DH60))))))</f>
        <v>#REF!</v>
      </c>
      <c r="BQ60" s="103" t="e">
        <f>#REF!</f>
        <v>#REF!</v>
      </c>
      <c r="BR60" s="57">
        <f t="shared" si="114"/>
        <v>67</v>
      </c>
      <c r="BS60" s="103">
        <f t="shared" si="148"/>
        <v>6</v>
      </c>
      <c r="BT60" s="57">
        <f t="shared" si="115"/>
        <v>57</v>
      </c>
      <c r="BU60" s="103">
        <f t="shared" si="149"/>
        <v>5</v>
      </c>
      <c r="BV60" s="357">
        <f t="shared" si="116"/>
        <v>59</v>
      </c>
      <c r="BW60" s="114">
        <f t="shared" si="150"/>
        <v>5</v>
      </c>
      <c r="BX60" s="357">
        <f t="shared" si="117"/>
        <v>61</v>
      </c>
      <c r="BY60" s="114">
        <f t="shared" si="151"/>
        <v>5</v>
      </c>
      <c r="BZ60" s="357">
        <f t="shared" si="118"/>
        <v>240</v>
      </c>
      <c r="CA60" s="114">
        <f t="shared" si="152"/>
        <v>5</v>
      </c>
      <c r="CC60" s="64" t="str">
        <f t="shared" si="163"/>
        <v>Race discrimination</v>
      </c>
      <c r="CD60" s="361" t="e">
        <f>IF(#REF!&gt;=$DX$15,$DX$16,IF(AND(#REF!&gt;=$DX$16,#REF!&lt;$DX$15),$DX$17,$DX$18))</f>
        <v>#REF!</v>
      </c>
      <c r="CE60" s="103" t="e">
        <f>#REF!</f>
        <v>#REF!</v>
      </c>
      <c r="CF60" s="361" t="e">
        <f>IF(#REF!&gt;=$DX$15,$DX$16,IF(AND(#REF!&gt;=$DX$16,#REF!&lt;$DX$15),$DX$17,$DX$18))</f>
        <v>#REF!</v>
      </c>
      <c r="CG60" s="103" t="e">
        <f>#REF!</f>
        <v>#REF!</v>
      </c>
      <c r="CH60" s="361">
        <f t="shared" si="119"/>
        <v>1</v>
      </c>
      <c r="CI60" s="103">
        <f t="shared" si="153"/>
        <v>3</v>
      </c>
      <c r="CJ60" s="361">
        <f t="shared" si="120"/>
        <v>1</v>
      </c>
      <c r="CK60" s="103">
        <f t="shared" si="154"/>
        <v>3</v>
      </c>
      <c r="CL60" s="361" t="e">
        <f>IF(#REF!&gt;=$DX$15,$DX$16,IF(AND(#REF!&gt;=$DX$16,#REF!&lt;$DX$15),$DX$17,$DX$18))</f>
        <v>#REF!</v>
      </c>
      <c r="CM60" s="103" t="e">
        <f>#REF!</f>
        <v>#REF!</v>
      </c>
      <c r="CN60" s="361">
        <f t="shared" si="121"/>
        <v>1</v>
      </c>
      <c r="CO60" s="103">
        <f t="shared" si="155"/>
        <v>3</v>
      </c>
      <c r="CP60" s="361">
        <f t="shared" si="122"/>
        <v>1</v>
      </c>
      <c r="CQ60" s="103">
        <f t="shared" si="156"/>
        <v>3</v>
      </c>
      <c r="CR60" s="361">
        <f t="shared" si="123"/>
        <v>1</v>
      </c>
      <c r="CS60" s="103">
        <f t="shared" si="157"/>
        <v>3</v>
      </c>
      <c r="CT60" s="361">
        <f t="shared" si="124"/>
        <v>1</v>
      </c>
      <c r="CU60" s="103">
        <f t="shared" si="125"/>
        <v>3</v>
      </c>
      <c r="CV60" s="361">
        <f t="shared" si="126"/>
        <v>10</v>
      </c>
      <c r="CW60" s="103">
        <f t="shared" si="127"/>
        <v>3</v>
      </c>
      <c r="CX60" s="16"/>
      <c r="CY60" s="64" t="str">
        <f t="shared" si="164"/>
        <v>Race discrimination</v>
      </c>
      <c r="CZ60" s="361" t="e">
        <f>IF(#REF!&gt;=$DX$15,$DX$16,IF(AND(#REF!&gt;=$DX$16,#REF!&lt;$DX$15),$DX$17,$DX$18))</f>
        <v>#REF!</v>
      </c>
      <c r="DA60" s="103" t="e">
        <f>#REF!</f>
        <v>#REF!</v>
      </c>
      <c r="DB60" s="361" t="e">
        <f>IF(#REF!&gt;=$DX$15,$DX$16,IF(AND(#REF!&gt;=$DX$16,#REF!&lt;$DX$15),$DX$17,$DX$18))</f>
        <v>#REF!</v>
      </c>
      <c r="DC60" s="103" t="e">
        <f>#REF!</f>
        <v>#REF!</v>
      </c>
      <c r="DD60" s="361">
        <f t="shared" si="128"/>
        <v>1</v>
      </c>
      <c r="DE60" s="103">
        <f t="shared" si="158"/>
        <v>7</v>
      </c>
      <c r="DF60" s="361">
        <f t="shared" si="129"/>
        <v>1</v>
      </c>
      <c r="DG60" s="103">
        <f t="shared" si="159"/>
        <v>5</v>
      </c>
      <c r="DH60" s="361" t="e">
        <f>IF(#REF!&gt;=$DX$15,$DX$16,IF(AND(#REF!&gt;=$DX$16,#REF!&lt;$DX$15),$DX$17,$DX$18))</f>
        <v>#REF!</v>
      </c>
      <c r="DI60" s="103" t="e">
        <f>#REF!</f>
        <v>#REF!</v>
      </c>
      <c r="DJ60" s="361">
        <f t="shared" si="130"/>
        <v>1</v>
      </c>
      <c r="DK60" s="103">
        <f t="shared" si="160"/>
        <v>6</v>
      </c>
      <c r="DL60" s="361">
        <f t="shared" si="131"/>
        <v>1</v>
      </c>
      <c r="DM60" s="103">
        <f t="shared" si="161"/>
        <v>5</v>
      </c>
      <c r="DN60" s="361">
        <f t="shared" si="132"/>
        <v>1</v>
      </c>
      <c r="DO60" s="103">
        <f t="shared" si="162"/>
        <v>5</v>
      </c>
      <c r="DP60" s="361">
        <f t="shared" si="133"/>
        <v>1</v>
      </c>
      <c r="DQ60" s="103">
        <f t="shared" si="134"/>
        <v>5</v>
      </c>
      <c r="DR60" s="361">
        <f t="shared" si="135"/>
        <v>10</v>
      </c>
      <c r="DS60" s="103">
        <f t="shared" si="136"/>
        <v>5</v>
      </c>
      <c r="EF60" s="446"/>
    </row>
    <row r="61" spans="1:136" ht="14.25" customHeight="1">
      <c r="A61" s="64" t="s">
        <v>35</v>
      </c>
      <c r="B61" s="545">
        <v>41</v>
      </c>
      <c r="C61" s="581">
        <v>3</v>
      </c>
      <c r="D61" s="545">
        <v>39</v>
      </c>
      <c r="E61" s="551">
        <v>2</v>
      </c>
      <c r="F61" s="545">
        <v>52</v>
      </c>
      <c r="G61" s="520">
        <v>3</v>
      </c>
      <c r="H61" s="545">
        <v>51</v>
      </c>
      <c r="I61" s="521">
        <v>3</v>
      </c>
      <c r="J61" s="545">
        <v>60</v>
      </c>
      <c r="K61" s="521">
        <v>3</v>
      </c>
      <c r="L61" s="545">
        <v>58</v>
      </c>
      <c r="M61" s="521">
        <v>3</v>
      </c>
      <c r="N61" s="545">
        <v>220</v>
      </c>
      <c r="O61" s="521">
        <v>3</v>
      </c>
      <c r="P61" s="545">
        <v>43</v>
      </c>
      <c r="Q61" s="632">
        <v>2.6060606060606064</v>
      </c>
      <c r="R61" s="443"/>
      <c r="S61" s="64" t="s">
        <v>35</v>
      </c>
      <c r="T61" s="545">
        <v>40</v>
      </c>
      <c r="U61" s="581">
        <v>3</v>
      </c>
      <c r="V61" s="545">
        <v>44</v>
      </c>
      <c r="W61" s="551">
        <v>3</v>
      </c>
      <c r="X61" s="545">
        <v>63</v>
      </c>
      <c r="Y61" s="520">
        <v>4</v>
      </c>
      <c r="Z61" s="545">
        <v>59</v>
      </c>
      <c r="AA61" s="521">
        <v>3</v>
      </c>
      <c r="AB61" s="545">
        <v>61</v>
      </c>
      <c r="AC61" s="521">
        <v>3</v>
      </c>
      <c r="AD61" s="545">
        <v>65</v>
      </c>
      <c r="AE61" s="521">
        <v>3</v>
      </c>
      <c r="AF61" s="545">
        <v>250</v>
      </c>
      <c r="AG61" s="521">
        <v>3</v>
      </c>
      <c r="AH61" s="545">
        <v>51</v>
      </c>
      <c r="AI61" s="629">
        <v>3.090909090909091</v>
      </c>
      <c r="AJ61"/>
      <c r="AK61" s="64" t="str">
        <f t="shared" si="137"/>
        <v>Disability discrimination</v>
      </c>
      <c r="AL61" s="57" t="e">
        <f>IF(#REF!="",#REF!,IF(#REF!=0,#REF!,IF(#REF!&lt;5,#REF!,IF(#REF!=".",#REF!,IF(#REF!="..",#REF!,MROUND(#REF!,CD61))))))</f>
        <v>#REF!</v>
      </c>
      <c r="AM61" s="103" t="e">
        <f>#REF!</f>
        <v>#REF!</v>
      </c>
      <c r="AN61" s="57" t="e">
        <f>IF(#REF!="",#REF!,IF(#REF!=0,#REF!,IF(#REF!&lt;5,#REF!,IF(#REF!=".",#REF!,IF(#REF!="..",#REF!,MROUND(#REF!,CF61))))))</f>
        <v>#REF!</v>
      </c>
      <c r="AO61" s="103" t="e">
        <f>#REF!</f>
        <v>#REF!</v>
      </c>
      <c r="AP61" s="57">
        <f t="shared" si="105"/>
        <v>41</v>
      </c>
      <c r="AQ61" s="103">
        <f t="shared" si="138"/>
        <v>3</v>
      </c>
      <c r="AR61" s="57">
        <f t="shared" si="106"/>
        <v>39</v>
      </c>
      <c r="AS61" s="103">
        <f t="shared" si="139"/>
        <v>2</v>
      </c>
      <c r="AT61" s="57" t="e">
        <f>IF(#REF!="",#REF!,IF(#REF!=0,#REF!,IF(#REF!&lt;5,#REF!,IF(#REF!=".",#REF!,IF(#REF!="..",#REF!,MROUND(#REF!,CL61))))))</f>
        <v>#REF!</v>
      </c>
      <c r="AU61" s="103" t="e">
        <f>#REF!</f>
        <v>#REF!</v>
      </c>
      <c r="AV61" s="57">
        <f t="shared" si="107"/>
        <v>52</v>
      </c>
      <c r="AW61" s="103">
        <f t="shared" si="140"/>
        <v>3</v>
      </c>
      <c r="AX61" s="57">
        <f t="shared" si="108"/>
        <v>51</v>
      </c>
      <c r="AY61" s="103">
        <f t="shared" si="141"/>
        <v>3</v>
      </c>
      <c r="AZ61" s="357">
        <f t="shared" si="109"/>
        <v>60</v>
      </c>
      <c r="BA61" s="114">
        <f t="shared" si="142"/>
        <v>3</v>
      </c>
      <c r="BB61" s="357">
        <f t="shared" si="110"/>
        <v>58</v>
      </c>
      <c r="BC61" s="114">
        <f t="shared" si="143"/>
        <v>3</v>
      </c>
      <c r="BD61" s="357">
        <f t="shared" si="111"/>
        <v>220</v>
      </c>
      <c r="BE61" s="114">
        <f t="shared" si="144"/>
        <v>3</v>
      </c>
      <c r="BG61" s="64" t="str">
        <f t="shared" si="145"/>
        <v>Disability discrimination</v>
      </c>
      <c r="BH61" s="57" t="e">
        <f>IF(#REF!="",#REF!,IF(#REF!=0,#REF!,IF(#REF!&lt;5,#REF!,IF(#REF!=".",#REF!,IF(#REF!="..",#REF!,MROUND(#REF!,CZ61))))))</f>
        <v>#REF!</v>
      </c>
      <c r="BI61" s="103" t="e">
        <f>#REF!</f>
        <v>#REF!</v>
      </c>
      <c r="BJ61" s="57" t="e">
        <f>IF(#REF!="",#REF!,IF(#REF!=0,#REF!,IF(#REF!&lt;5,#REF!,IF(#REF!=".",#REF!,IF(#REF!="..",#REF!,MROUND(#REF!,DB61))))))</f>
        <v>#REF!</v>
      </c>
      <c r="BK61" s="103" t="e">
        <f>#REF!</f>
        <v>#REF!</v>
      </c>
      <c r="BL61" s="57">
        <f t="shared" si="112"/>
        <v>40</v>
      </c>
      <c r="BM61" s="103">
        <f t="shared" si="146"/>
        <v>3</v>
      </c>
      <c r="BN61" s="57">
        <f t="shared" si="113"/>
        <v>44</v>
      </c>
      <c r="BO61" s="103">
        <f t="shared" si="147"/>
        <v>3</v>
      </c>
      <c r="BP61" s="57" t="e">
        <f>IF(#REF!="",#REF!,IF(#REF!=0,#REF!,IF(#REF!&lt;5,#REF!,IF(#REF!=".",#REF!,IF(#REF!="..",#REF!,MROUND(#REF!,DH61))))))</f>
        <v>#REF!</v>
      </c>
      <c r="BQ61" s="103" t="e">
        <f>#REF!</f>
        <v>#REF!</v>
      </c>
      <c r="BR61" s="57">
        <f t="shared" si="114"/>
        <v>63</v>
      </c>
      <c r="BS61" s="103">
        <f t="shared" si="148"/>
        <v>4</v>
      </c>
      <c r="BT61" s="57">
        <f t="shared" si="115"/>
        <v>59</v>
      </c>
      <c r="BU61" s="103">
        <f t="shared" si="149"/>
        <v>3</v>
      </c>
      <c r="BV61" s="357">
        <f t="shared" si="116"/>
        <v>61</v>
      </c>
      <c r="BW61" s="114">
        <f t="shared" si="150"/>
        <v>3</v>
      </c>
      <c r="BX61" s="357">
        <f t="shared" si="117"/>
        <v>65</v>
      </c>
      <c r="BY61" s="114">
        <f t="shared" si="151"/>
        <v>3</v>
      </c>
      <c r="BZ61" s="357">
        <f t="shared" si="118"/>
        <v>250</v>
      </c>
      <c r="CA61" s="114">
        <f t="shared" si="152"/>
        <v>3</v>
      </c>
      <c r="CC61" s="64" t="str">
        <f t="shared" si="163"/>
        <v>Disability discrimination</v>
      </c>
      <c r="CD61" s="361" t="e">
        <f>IF(#REF!&gt;=$DX$15,$DX$16,IF(AND(#REF!&gt;=$DX$16,#REF!&lt;$DX$15),$DX$17,$DX$18))</f>
        <v>#REF!</v>
      </c>
      <c r="CE61" s="103" t="e">
        <f>#REF!</f>
        <v>#REF!</v>
      </c>
      <c r="CF61" s="361" t="e">
        <f>IF(#REF!&gt;=$DX$15,$DX$16,IF(AND(#REF!&gt;=$DX$16,#REF!&lt;$DX$15),$DX$17,$DX$18))</f>
        <v>#REF!</v>
      </c>
      <c r="CG61" s="103" t="e">
        <f>#REF!</f>
        <v>#REF!</v>
      </c>
      <c r="CH61" s="361">
        <f t="shared" si="119"/>
        <v>1</v>
      </c>
      <c r="CI61" s="103">
        <f t="shared" si="153"/>
        <v>3</v>
      </c>
      <c r="CJ61" s="361">
        <f t="shared" si="120"/>
        <v>1</v>
      </c>
      <c r="CK61" s="103">
        <f t="shared" si="154"/>
        <v>2</v>
      </c>
      <c r="CL61" s="361" t="e">
        <f>IF(#REF!&gt;=$DX$15,$DX$16,IF(AND(#REF!&gt;=$DX$16,#REF!&lt;$DX$15),$DX$17,$DX$18))</f>
        <v>#REF!</v>
      </c>
      <c r="CM61" s="103" t="e">
        <f>#REF!</f>
        <v>#REF!</v>
      </c>
      <c r="CN61" s="361">
        <f t="shared" si="121"/>
        <v>1</v>
      </c>
      <c r="CO61" s="103">
        <f t="shared" si="155"/>
        <v>3</v>
      </c>
      <c r="CP61" s="361">
        <f t="shared" si="122"/>
        <v>1</v>
      </c>
      <c r="CQ61" s="103">
        <f t="shared" si="156"/>
        <v>3</v>
      </c>
      <c r="CR61" s="361">
        <f t="shared" si="123"/>
        <v>1</v>
      </c>
      <c r="CS61" s="103">
        <f t="shared" si="157"/>
        <v>3</v>
      </c>
      <c r="CT61" s="361">
        <f t="shared" si="124"/>
        <v>1</v>
      </c>
      <c r="CU61" s="103">
        <f t="shared" si="125"/>
        <v>3</v>
      </c>
      <c r="CV61" s="361">
        <f t="shared" si="126"/>
        <v>10</v>
      </c>
      <c r="CW61" s="103">
        <f t="shared" si="127"/>
        <v>3</v>
      </c>
      <c r="CX61" s="16"/>
      <c r="CY61" s="64" t="str">
        <f t="shared" si="164"/>
        <v>Disability discrimination</v>
      </c>
      <c r="CZ61" s="361" t="e">
        <f>IF(#REF!&gt;=$DX$15,$DX$16,IF(AND(#REF!&gt;=$DX$16,#REF!&lt;$DX$15),$DX$17,$DX$18))</f>
        <v>#REF!</v>
      </c>
      <c r="DA61" s="103" t="e">
        <f>#REF!</f>
        <v>#REF!</v>
      </c>
      <c r="DB61" s="361" t="e">
        <f>IF(#REF!&gt;=$DX$15,$DX$16,IF(AND(#REF!&gt;=$DX$16,#REF!&lt;$DX$15),$DX$17,$DX$18))</f>
        <v>#REF!</v>
      </c>
      <c r="DC61" s="103" t="e">
        <f>#REF!</f>
        <v>#REF!</v>
      </c>
      <c r="DD61" s="361">
        <f t="shared" si="128"/>
        <v>1</v>
      </c>
      <c r="DE61" s="103">
        <f t="shared" si="158"/>
        <v>3</v>
      </c>
      <c r="DF61" s="361">
        <f t="shared" si="129"/>
        <v>1</v>
      </c>
      <c r="DG61" s="103">
        <f t="shared" si="159"/>
        <v>3</v>
      </c>
      <c r="DH61" s="361" t="e">
        <f>IF(#REF!&gt;=$DX$15,$DX$16,IF(AND(#REF!&gt;=$DX$16,#REF!&lt;$DX$15),$DX$17,$DX$18))</f>
        <v>#REF!</v>
      </c>
      <c r="DI61" s="103" t="e">
        <f>#REF!</f>
        <v>#REF!</v>
      </c>
      <c r="DJ61" s="361">
        <f t="shared" si="130"/>
        <v>1</v>
      </c>
      <c r="DK61" s="103">
        <f t="shared" si="160"/>
        <v>4</v>
      </c>
      <c r="DL61" s="361">
        <f t="shared" si="131"/>
        <v>1</v>
      </c>
      <c r="DM61" s="103">
        <f t="shared" si="161"/>
        <v>3</v>
      </c>
      <c r="DN61" s="361">
        <f t="shared" si="132"/>
        <v>1</v>
      </c>
      <c r="DO61" s="103">
        <f t="shared" si="162"/>
        <v>3</v>
      </c>
      <c r="DP61" s="361">
        <f t="shared" si="133"/>
        <v>1</v>
      </c>
      <c r="DQ61" s="103">
        <f t="shared" si="134"/>
        <v>3</v>
      </c>
      <c r="DR61" s="361">
        <f t="shared" si="135"/>
        <v>10</v>
      </c>
      <c r="DS61" s="103">
        <f t="shared" si="136"/>
        <v>3</v>
      </c>
      <c r="EF61" s="446"/>
    </row>
    <row r="62" spans="1:136" ht="14.25" customHeight="1">
      <c r="A62" s="64" t="s">
        <v>36</v>
      </c>
      <c r="B62" s="545" t="s">
        <v>104</v>
      </c>
      <c r="C62" s="581">
        <v>2</v>
      </c>
      <c r="D62" s="545">
        <v>7</v>
      </c>
      <c r="E62" s="551">
        <v>3</v>
      </c>
      <c r="F62" s="545">
        <v>14</v>
      </c>
      <c r="G62" s="520">
        <v>7</v>
      </c>
      <c r="H62" s="545" t="s">
        <v>104</v>
      </c>
      <c r="I62" s="521">
        <v>1</v>
      </c>
      <c r="J62" s="545">
        <v>5</v>
      </c>
      <c r="K62" s="521">
        <v>3</v>
      </c>
      <c r="L62" s="545" t="s">
        <v>104</v>
      </c>
      <c r="M62" s="521">
        <v>1</v>
      </c>
      <c r="N62" s="545">
        <v>24</v>
      </c>
      <c r="O62" s="521">
        <v>3</v>
      </c>
      <c r="P62" s="545">
        <v>8</v>
      </c>
      <c r="Q62" s="632">
        <v>3.7383177570093453</v>
      </c>
      <c r="R62" s="443"/>
      <c r="S62" s="64" t="s">
        <v>36</v>
      </c>
      <c r="T62" s="545">
        <v>32</v>
      </c>
      <c r="U62" s="581">
        <v>18</v>
      </c>
      <c r="V62" s="545">
        <v>16</v>
      </c>
      <c r="W62" s="551">
        <v>7</v>
      </c>
      <c r="X62" s="545">
        <v>11</v>
      </c>
      <c r="Y62" s="520">
        <v>5</v>
      </c>
      <c r="Z62" s="545">
        <v>12</v>
      </c>
      <c r="AA62" s="521">
        <v>5</v>
      </c>
      <c r="AB62" s="545">
        <v>10</v>
      </c>
      <c r="AC62" s="521">
        <v>6</v>
      </c>
      <c r="AD62" s="545">
        <v>12</v>
      </c>
      <c r="AE62" s="521">
        <v>5</v>
      </c>
      <c r="AF62" s="545">
        <v>45</v>
      </c>
      <c r="AG62" s="521">
        <v>5</v>
      </c>
      <c r="AH62" s="545">
        <v>15</v>
      </c>
      <c r="AI62" s="629">
        <v>7.009345794392523</v>
      </c>
      <c r="AJ62"/>
      <c r="AK62" s="64" t="str">
        <f t="shared" si="137"/>
        <v>Religious belief discrimination</v>
      </c>
      <c r="AL62" s="57" t="e">
        <f>IF(#REF!="",#REF!,IF(#REF!=0,#REF!,IF(#REF!&lt;5,#REF!,IF(#REF!=".",#REF!,IF(#REF!="..",#REF!,MROUND(#REF!,CD62))))))</f>
        <v>#REF!</v>
      </c>
      <c r="AM62" s="103" t="e">
        <f>#REF!</f>
        <v>#REF!</v>
      </c>
      <c r="AN62" s="57" t="e">
        <f>IF(#REF!="",#REF!,IF(#REF!=0,#REF!,IF(#REF!&lt;5,#REF!,IF(#REF!=".",#REF!,IF(#REF!="..",#REF!,MROUND(#REF!,CF62))))))</f>
        <v>#REF!</v>
      </c>
      <c r="AO62" s="103" t="e">
        <f>#REF!</f>
        <v>#REF!</v>
      </c>
      <c r="AP62" s="57" t="e">
        <f t="shared" si="105"/>
        <v>#VALUE!</v>
      </c>
      <c r="AQ62" s="103">
        <f t="shared" si="138"/>
        <v>2</v>
      </c>
      <c r="AR62" s="57">
        <f t="shared" si="106"/>
        <v>7</v>
      </c>
      <c r="AS62" s="103">
        <f t="shared" si="139"/>
        <v>3</v>
      </c>
      <c r="AT62" s="57" t="e">
        <f>IF(#REF!="",#REF!,IF(#REF!=0,#REF!,IF(#REF!&lt;5,#REF!,IF(#REF!=".",#REF!,IF(#REF!="..",#REF!,MROUND(#REF!,CL62))))))</f>
        <v>#REF!</v>
      </c>
      <c r="AU62" s="103" t="e">
        <f>#REF!</f>
        <v>#REF!</v>
      </c>
      <c r="AV62" s="57">
        <f t="shared" si="107"/>
        <v>14</v>
      </c>
      <c r="AW62" s="103">
        <f t="shared" si="140"/>
        <v>7</v>
      </c>
      <c r="AX62" s="57" t="e">
        <f t="shared" si="108"/>
        <v>#VALUE!</v>
      </c>
      <c r="AY62" s="103">
        <f t="shared" si="141"/>
        <v>1</v>
      </c>
      <c r="AZ62" s="357">
        <f t="shared" si="109"/>
        <v>5</v>
      </c>
      <c r="BA62" s="114">
        <f t="shared" si="142"/>
        <v>3</v>
      </c>
      <c r="BB62" s="357" t="e">
        <f t="shared" si="110"/>
        <v>#VALUE!</v>
      </c>
      <c r="BC62" s="114">
        <f t="shared" si="143"/>
        <v>1</v>
      </c>
      <c r="BD62" s="357">
        <f t="shared" si="111"/>
        <v>24</v>
      </c>
      <c r="BE62" s="114">
        <f t="shared" si="144"/>
        <v>3</v>
      </c>
      <c r="BG62" s="64" t="str">
        <f t="shared" si="145"/>
        <v>Religious belief discrimination</v>
      </c>
      <c r="BH62" s="57" t="e">
        <f>IF(#REF!="",#REF!,IF(#REF!=0,#REF!,IF(#REF!&lt;5,#REF!,IF(#REF!=".",#REF!,IF(#REF!="..",#REF!,MROUND(#REF!,CZ62))))))</f>
        <v>#REF!</v>
      </c>
      <c r="BI62" s="103" t="e">
        <f>#REF!</f>
        <v>#REF!</v>
      </c>
      <c r="BJ62" s="57" t="e">
        <f>IF(#REF!="",#REF!,IF(#REF!=0,#REF!,IF(#REF!&lt;5,#REF!,IF(#REF!=".",#REF!,IF(#REF!="..",#REF!,MROUND(#REF!,DB62))))))</f>
        <v>#REF!</v>
      </c>
      <c r="BK62" s="103" t="e">
        <f>#REF!</f>
        <v>#REF!</v>
      </c>
      <c r="BL62" s="57">
        <f t="shared" si="112"/>
        <v>32</v>
      </c>
      <c r="BM62" s="103">
        <f t="shared" si="146"/>
        <v>18</v>
      </c>
      <c r="BN62" s="57">
        <f t="shared" si="113"/>
        <v>16</v>
      </c>
      <c r="BO62" s="103">
        <f t="shared" si="147"/>
        <v>7</v>
      </c>
      <c r="BP62" s="57" t="e">
        <f>IF(#REF!="",#REF!,IF(#REF!=0,#REF!,IF(#REF!&lt;5,#REF!,IF(#REF!=".",#REF!,IF(#REF!="..",#REF!,MROUND(#REF!,DH62))))))</f>
        <v>#REF!</v>
      </c>
      <c r="BQ62" s="103" t="e">
        <f>#REF!</f>
        <v>#REF!</v>
      </c>
      <c r="BR62" s="57">
        <f t="shared" si="114"/>
        <v>11</v>
      </c>
      <c r="BS62" s="103">
        <f t="shared" si="148"/>
        <v>5</v>
      </c>
      <c r="BT62" s="57">
        <f t="shared" si="115"/>
        <v>12</v>
      </c>
      <c r="BU62" s="103">
        <f t="shared" si="149"/>
        <v>5</v>
      </c>
      <c r="BV62" s="357">
        <f t="shared" si="116"/>
        <v>10</v>
      </c>
      <c r="BW62" s="114">
        <f t="shared" si="150"/>
        <v>6</v>
      </c>
      <c r="BX62" s="357">
        <f t="shared" si="117"/>
        <v>12</v>
      </c>
      <c r="BY62" s="114">
        <f t="shared" si="151"/>
        <v>5</v>
      </c>
      <c r="BZ62" s="357">
        <f t="shared" si="118"/>
        <v>45</v>
      </c>
      <c r="CA62" s="114">
        <f t="shared" si="152"/>
        <v>5</v>
      </c>
      <c r="CC62" s="64" t="str">
        <f t="shared" si="163"/>
        <v>Religious belief discrimination</v>
      </c>
      <c r="CD62" s="361" t="e">
        <f>IF(#REF!&gt;=$DX$15,$DX$16,IF(AND(#REF!&gt;=$DX$16,#REF!&lt;$DX$15),$DX$17,$DX$18))</f>
        <v>#REF!</v>
      </c>
      <c r="CE62" s="103" t="e">
        <f>#REF!</f>
        <v>#REF!</v>
      </c>
      <c r="CF62" s="361" t="e">
        <f>IF(#REF!&gt;=$DX$15,$DX$16,IF(AND(#REF!&gt;=$DX$16,#REF!&lt;$DX$15),$DX$17,$DX$18))</f>
        <v>#REF!</v>
      </c>
      <c r="CG62" s="103" t="e">
        <f>#REF!</f>
        <v>#REF!</v>
      </c>
      <c r="CH62" s="361">
        <f t="shared" si="119"/>
        <v>100</v>
      </c>
      <c r="CI62" s="103">
        <f t="shared" si="153"/>
        <v>2</v>
      </c>
      <c r="CJ62" s="361">
        <f t="shared" si="120"/>
        <v>1</v>
      </c>
      <c r="CK62" s="103">
        <f t="shared" si="154"/>
        <v>3</v>
      </c>
      <c r="CL62" s="361" t="e">
        <f>IF(#REF!&gt;=$DX$15,$DX$16,IF(AND(#REF!&gt;=$DX$16,#REF!&lt;$DX$15),$DX$17,$DX$18))</f>
        <v>#REF!</v>
      </c>
      <c r="CM62" s="103" t="e">
        <f>#REF!</f>
        <v>#REF!</v>
      </c>
      <c r="CN62" s="361">
        <f t="shared" si="121"/>
        <v>1</v>
      </c>
      <c r="CO62" s="103">
        <f t="shared" si="155"/>
        <v>7</v>
      </c>
      <c r="CP62" s="361">
        <f t="shared" si="122"/>
        <v>100</v>
      </c>
      <c r="CQ62" s="103">
        <f t="shared" si="156"/>
        <v>1</v>
      </c>
      <c r="CR62" s="361">
        <f t="shared" si="123"/>
        <v>1</v>
      </c>
      <c r="CS62" s="103">
        <f t="shared" si="157"/>
        <v>3</v>
      </c>
      <c r="CT62" s="361">
        <f t="shared" si="124"/>
        <v>100</v>
      </c>
      <c r="CU62" s="103">
        <f t="shared" si="125"/>
        <v>1</v>
      </c>
      <c r="CV62" s="361">
        <f t="shared" si="126"/>
        <v>1</v>
      </c>
      <c r="CW62" s="103">
        <f t="shared" si="127"/>
        <v>3</v>
      </c>
      <c r="CX62" s="16"/>
      <c r="CY62" s="64" t="str">
        <f t="shared" si="164"/>
        <v>Religious belief discrimination</v>
      </c>
      <c r="CZ62" s="361" t="e">
        <f>IF(#REF!&gt;=$DX$15,$DX$16,IF(AND(#REF!&gt;=$DX$16,#REF!&lt;$DX$15),$DX$17,$DX$18))</f>
        <v>#REF!</v>
      </c>
      <c r="DA62" s="103" t="e">
        <f>#REF!</f>
        <v>#REF!</v>
      </c>
      <c r="DB62" s="361" t="e">
        <f>IF(#REF!&gt;=$DX$15,$DX$16,IF(AND(#REF!&gt;=$DX$16,#REF!&lt;$DX$15),$DX$17,$DX$18))</f>
        <v>#REF!</v>
      </c>
      <c r="DC62" s="103" t="e">
        <f>#REF!</f>
        <v>#REF!</v>
      </c>
      <c r="DD62" s="361">
        <f t="shared" si="128"/>
        <v>1</v>
      </c>
      <c r="DE62" s="103">
        <f t="shared" si="158"/>
        <v>18</v>
      </c>
      <c r="DF62" s="361">
        <f t="shared" si="129"/>
        <v>1</v>
      </c>
      <c r="DG62" s="103">
        <f t="shared" si="159"/>
        <v>7</v>
      </c>
      <c r="DH62" s="361" t="e">
        <f>IF(#REF!&gt;=$DX$15,$DX$16,IF(AND(#REF!&gt;=$DX$16,#REF!&lt;$DX$15),$DX$17,$DX$18))</f>
        <v>#REF!</v>
      </c>
      <c r="DI62" s="103" t="e">
        <f>#REF!</f>
        <v>#REF!</v>
      </c>
      <c r="DJ62" s="361">
        <f t="shared" si="130"/>
        <v>1</v>
      </c>
      <c r="DK62" s="103">
        <f t="shared" si="160"/>
        <v>5</v>
      </c>
      <c r="DL62" s="361">
        <f t="shared" si="131"/>
        <v>1</v>
      </c>
      <c r="DM62" s="103">
        <f t="shared" si="161"/>
        <v>5</v>
      </c>
      <c r="DN62" s="361">
        <f t="shared" si="132"/>
        <v>1</v>
      </c>
      <c r="DO62" s="103">
        <f t="shared" si="162"/>
        <v>6</v>
      </c>
      <c r="DP62" s="361">
        <f t="shared" si="133"/>
        <v>1</v>
      </c>
      <c r="DQ62" s="103">
        <f t="shared" si="134"/>
        <v>5</v>
      </c>
      <c r="DR62" s="361">
        <f t="shared" si="135"/>
        <v>1</v>
      </c>
      <c r="DS62" s="103">
        <f t="shared" si="136"/>
        <v>5</v>
      </c>
      <c r="EF62" s="446"/>
    </row>
    <row r="63" spans="1:136" ht="14.25" customHeight="1">
      <c r="A63" s="64" t="s">
        <v>37</v>
      </c>
      <c r="B63" s="545">
        <v>5</v>
      </c>
      <c r="C63" s="581">
        <v>4</v>
      </c>
      <c r="D63" s="545">
        <v>7</v>
      </c>
      <c r="E63" s="496">
        <v>5</v>
      </c>
      <c r="F63" s="545">
        <v>12</v>
      </c>
      <c r="G63" s="520">
        <v>8</v>
      </c>
      <c r="H63" s="545" t="s">
        <v>104</v>
      </c>
      <c r="I63" s="521">
        <v>3</v>
      </c>
      <c r="J63" s="545">
        <v>0</v>
      </c>
      <c r="K63" s="521">
        <v>0</v>
      </c>
      <c r="L63" s="545" t="s">
        <v>104</v>
      </c>
      <c r="M63" s="521">
        <v>3</v>
      </c>
      <c r="N63" s="545">
        <v>20</v>
      </c>
      <c r="O63" s="521">
        <v>3</v>
      </c>
      <c r="P63" s="545">
        <v>7</v>
      </c>
      <c r="Q63" s="632">
        <v>5.511811023622047</v>
      </c>
      <c r="R63" s="443"/>
      <c r="S63" s="64" t="s">
        <v>37</v>
      </c>
      <c r="T63" s="545">
        <v>12</v>
      </c>
      <c r="U63" s="581">
        <v>11</v>
      </c>
      <c r="V63" s="545" t="s">
        <v>104</v>
      </c>
      <c r="W63" s="551">
        <v>3</v>
      </c>
      <c r="X63" s="545">
        <v>5</v>
      </c>
      <c r="Y63" s="520">
        <v>3</v>
      </c>
      <c r="Z63" s="545">
        <v>10</v>
      </c>
      <c r="AA63" s="521">
        <v>7</v>
      </c>
      <c r="AB63" s="545">
        <v>7</v>
      </c>
      <c r="AC63" s="521">
        <v>5</v>
      </c>
      <c r="AD63" s="545">
        <v>7</v>
      </c>
      <c r="AE63" s="521">
        <v>5</v>
      </c>
      <c r="AF63" s="545">
        <v>29</v>
      </c>
      <c r="AG63" s="521">
        <v>5</v>
      </c>
      <c r="AH63" s="545">
        <v>7</v>
      </c>
      <c r="AI63" s="629">
        <v>5.511811023622047</v>
      </c>
      <c r="AJ63"/>
      <c r="AK63" s="64" t="str">
        <f t="shared" si="137"/>
        <v>Sexual orientation discrimination</v>
      </c>
      <c r="AL63" s="57" t="e">
        <f>IF(#REF!="",#REF!,IF(#REF!=0,#REF!,IF(#REF!&lt;5,#REF!,IF(#REF!=".",#REF!,IF(#REF!="..",#REF!,MROUND(#REF!,CD63))))))</f>
        <v>#REF!</v>
      </c>
      <c r="AM63" s="103" t="e">
        <f>#REF!</f>
        <v>#REF!</v>
      </c>
      <c r="AN63" s="57" t="e">
        <f>IF(#REF!="",#REF!,IF(#REF!=0,#REF!,IF(#REF!&lt;5,#REF!,IF(#REF!=".",#REF!,IF(#REF!="..",#REF!,MROUND(#REF!,CF63))))))</f>
        <v>#REF!</v>
      </c>
      <c r="AO63" s="103" t="e">
        <f>#REF!</f>
        <v>#REF!</v>
      </c>
      <c r="AP63" s="57">
        <f t="shared" si="105"/>
        <v>5</v>
      </c>
      <c r="AQ63" s="103">
        <f t="shared" si="138"/>
        <v>4</v>
      </c>
      <c r="AR63" s="57">
        <f t="shared" si="106"/>
        <v>7</v>
      </c>
      <c r="AS63" s="103">
        <f t="shared" si="139"/>
        <v>5</v>
      </c>
      <c r="AT63" s="57" t="e">
        <f>IF(#REF!="",#REF!,IF(#REF!=0,#REF!,IF(#REF!&lt;5,#REF!,IF(#REF!=".",#REF!,IF(#REF!="..",#REF!,MROUND(#REF!,CL63))))))</f>
        <v>#REF!</v>
      </c>
      <c r="AU63" s="103" t="e">
        <f>#REF!</f>
        <v>#REF!</v>
      </c>
      <c r="AV63" s="57">
        <f t="shared" si="107"/>
        <v>12</v>
      </c>
      <c r="AW63" s="103">
        <f t="shared" si="140"/>
        <v>8</v>
      </c>
      <c r="AX63" s="57" t="e">
        <f t="shared" si="108"/>
        <v>#VALUE!</v>
      </c>
      <c r="AY63" s="103">
        <f t="shared" si="141"/>
        <v>3</v>
      </c>
      <c r="AZ63" s="357">
        <f t="shared" si="109"/>
        <v>0</v>
      </c>
      <c r="BA63" s="114">
        <f t="shared" si="142"/>
        <v>0</v>
      </c>
      <c r="BB63" s="357" t="e">
        <f t="shared" si="110"/>
        <v>#VALUE!</v>
      </c>
      <c r="BC63" s="114">
        <f t="shared" si="143"/>
        <v>3</v>
      </c>
      <c r="BD63" s="357">
        <f t="shared" si="111"/>
        <v>20</v>
      </c>
      <c r="BE63" s="114">
        <f t="shared" si="144"/>
        <v>3</v>
      </c>
      <c r="BG63" s="64" t="str">
        <f t="shared" si="145"/>
        <v>Sexual orientation discrimination</v>
      </c>
      <c r="BH63" s="57" t="e">
        <f>IF(#REF!="",#REF!,IF(#REF!=0,#REF!,IF(#REF!&lt;5,#REF!,IF(#REF!=".",#REF!,IF(#REF!="..",#REF!,MROUND(#REF!,CZ63))))))</f>
        <v>#REF!</v>
      </c>
      <c r="BI63" s="103" t="e">
        <f>#REF!</f>
        <v>#REF!</v>
      </c>
      <c r="BJ63" s="57" t="e">
        <f>IF(#REF!="",#REF!,IF(#REF!=0,#REF!,IF(#REF!&lt;5,#REF!,IF(#REF!=".",#REF!,IF(#REF!="..",#REF!,MROUND(#REF!,DB63))))))</f>
        <v>#REF!</v>
      </c>
      <c r="BK63" s="103" t="e">
        <f>#REF!</f>
        <v>#REF!</v>
      </c>
      <c r="BL63" s="57">
        <f t="shared" si="112"/>
        <v>12</v>
      </c>
      <c r="BM63" s="103">
        <f t="shared" si="146"/>
        <v>11</v>
      </c>
      <c r="BN63" s="57" t="e">
        <f t="shared" si="113"/>
        <v>#VALUE!</v>
      </c>
      <c r="BO63" s="103">
        <f t="shared" si="147"/>
        <v>3</v>
      </c>
      <c r="BP63" s="57" t="e">
        <f>IF(#REF!="",#REF!,IF(#REF!=0,#REF!,IF(#REF!&lt;5,#REF!,IF(#REF!=".",#REF!,IF(#REF!="..",#REF!,MROUND(#REF!,DH63))))))</f>
        <v>#REF!</v>
      </c>
      <c r="BQ63" s="103" t="e">
        <f>#REF!</f>
        <v>#REF!</v>
      </c>
      <c r="BR63" s="57">
        <f t="shared" si="114"/>
        <v>5</v>
      </c>
      <c r="BS63" s="103">
        <f t="shared" si="148"/>
        <v>3</v>
      </c>
      <c r="BT63" s="57">
        <f t="shared" si="115"/>
        <v>10</v>
      </c>
      <c r="BU63" s="103">
        <f t="shared" si="149"/>
        <v>7</v>
      </c>
      <c r="BV63" s="357">
        <f t="shared" si="116"/>
        <v>7</v>
      </c>
      <c r="BW63" s="114">
        <f t="shared" si="150"/>
        <v>5</v>
      </c>
      <c r="BX63" s="357">
        <f t="shared" si="117"/>
        <v>7</v>
      </c>
      <c r="BY63" s="114">
        <f t="shared" si="151"/>
        <v>5</v>
      </c>
      <c r="BZ63" s="357">
        <f t="shared" si="118"/>
        <v>29</v>
      </c>
      <c r="CA63" s="114">
        <f t="shared" si="152"/>
        <v>5</v>
      </c>
      <c r="CC63" s="64" t="str">
        <f t="shared" si="163"/>
        <v>Sexual orientation discrimination</v>
      </c>
      <c r="CD63" s="361" t="e">
        <f>IF(#REF!&gt;=$DX$15,$DX$16,IF(AND(#REF!&gt;=$DX$16,#REF!&lt;$DX$15),$DX$17,$DX$18))</f>
        <v>#REF!</v>
      </c>
      <c r="CE63" s="103" t="e">
        <f>#REF!</f>
        <v>#REF!</v>
      </c>
      <c r="CF63" s="361" t="e">
        <f>IF(#REF!&gt;=$DX$15,$DX$16,IF(AND(#REF!&gt;=$DX$16,#REF!&lt;$DX$15),$DX$17,$DX$18))</f>
        <v>#REF!</v>
      </c>
      <c r="CG63" s="103" t="e">
        <f>#REF!</f>
        <v>#REF!</v>
      </c>
      <c r="CH63" s="361">
        <f t="shared" si="119"/>
        <v>1</v>
      </c>
      <c r="CI63" s="103">
        <f t="shared" si="153"/>
        <v>4</v>
      </c>
      <c r="CJ63" s="361">
        <f t="shared" si="120"/>
        <v>1</v>
      </c>
      <c r="CK63" s="103">
        <f t="shared" si="154"/>
        <v>5</v>
      </c>
      <c r="CL63" s="361" t="e">
        <f>IF(#REF!&gt;=$DX$15,$DX$16,IF(AND(#REF!&gt;=$DX$16,#REF!&lt;$DX$15),$DX$17,$DX$18))</f>
        <v>#REF!</v>
      </c>
      <c r="CM63" s="103" t="e">
        <f>#REF!</f>
        <v>#REF!</v>
      </c>
      <c r="CN63" s="361">
        <f t="shared" si="121"/>
        <v>1</v>
      </c>
      <c r="CO63" s="103">
        <f t="shared" si="155"/>
        <v>8</v>
      </c>
      <c r="CP63" s="361">
        <f t="shared" si="122"/>
        <v>100</v>
      </c>
      <c r="CQ63" s="103">
        <f t="shared" si="156"/>
        <v>3</v>
      </c>
      <c r="CR63" s="361">
        <f t="shared" si="123"/>
        <v>1</v>
      </c>
      <c r="CS63" s="103">
        <f t="shared" si="157"/>
        <v>0</v>
      </c>
      <c r="CT63" s="361">
        <f t="shared" si="124"/>
        <v>100</v>
      </c>
      <c r="CU63" s="103">
        <f t="shared" si="125"/>
        <v>3</v>
      </c>
      <c r="CV63" s="361">
        <f t="shared" si="126"/>
        <v>1</v>
      </c>
      <c r="CW63" s="103">
        <f t="shared" si="127"/>
        <v>3</v>
      </c>
      <c r="CX63" s="16"/>
      <c r="CY63" s="64" t="str">
        <f t="shared" si="164"/>
        <v>Sexual orientation discrimination</v>
      </c>
      <c r="CZ63" s="361" t="e">
        <f>IF(#REF!&gt;=$DX$15,$DX$16,IF(AND(#REF!&gt;=$DX$16,#REF!&lt;$DX$15),$DX$17,$DX$18))</f>
        <v>#REF!</v>
      </c>
      <c r="DA63" s="103" t="e">
        <f>#REF!</f>
        <v>#REF!</v>
      </c>
      <c r="DB63" s="361" t="e">
        <f>IF(#REF!&gt;=$DX$15,$DX$16,IF(AND(#REF!&gt;=$DX$16,#REF!&lt;$DX$15),$DX$17,$DX$18))</f>
        <v>#REF!</v>
      </c>
      <c r="DC63" s="103" t="e">
        <f>#REF!</f>
        <v>#REF!</v>
      </c>
      <c r="DD63" s="361">
        <f t="shared" si="128"/>
        <v>1</v>
      </c>
      <c r="DE63" s="103">
        <f t="shared" si="158"/>
        <v>11</v>
      </c>
      <c r="DF63" s="361">
        <f t="shared" si="129"/>
        <v>100</v>
      </c>
      <c r="DG63" s="103">
        <f t="shared" si="159"/>
        <v>3</v>
      </c>
      <c r="DH63" s="361" t="e">
        <f>IF(#REF!&gt;=$DX$15,$DX$16,IF(AND(#REF!&gt;=$DX$16,#REF!&lt;$DX$15),$DX$17,$DX$18))</f>
        <v>#REF!</v>
      </c>
      <c r="DI63" s="103" t="e">
        <f>#REF!</f>
        <v>#REF!</v>
      </c>
      <c r="DJ63" s="361">
        <f t="shared" si="130"/>
        <v>1</v>
      </c>
      <c r="DK63" s="103">
        <f t="shared" si="160"/>
        <v>3</v>
      </c>
      <c r="DL63" s="361">
        <f t="shared" si="131"/>
        <v>1</v>
      </c>
      <c r="DM63" s="103">
        <f t="shared" si="161"/>
        <v>7</v>
      </c>
      <c r="DN63" s="361">
        <f t="shared" si="132"/>
        <v>1</v>
      </c>
      <c r="DO63" s="103">
        <f t="shared" si="162"/>
        <v>5</v>
      </c>
      <c r="DP63" s="361">
        <f t="shared" si="133"/>
        <v>1</v>
      </c>
      <c r="DQ63" s="103">
        <f t="shared" si="134"/>
        <v>5</v>
      </c>
      <c r="DR63" s="361">
        <f t="shared" si="135"/>
        <v>1</v>
      </c>
      <c r="DS63" s="103">
        <f t="shared" si="136"/>
        <v>5</v>
      </c>
      <c r="EF63" s="446"/>
    </row>
    <row r="64" spans="1:136" ht="14.25" customHeight="1">
      <c r="A64" s="64" t="s">
        <v>38</v>
      </c>
      <c r="B64" s="545">
        <v>26</v>
      </c>
      <c r="C64" s="581">
        <v>4</v>
      </c>
      <c r="D64" s="545">
        <v>39</v>
      </c>
      <c r="E64" s="551">
        <v>4</v>
      </c>
      <c r="F64" s="545">
        <v>16</v>
      </c>
      <c r="G64" s="520">
        <v>1</v>
      </c>
      <c r="H64" s="545">
        <v>11</v>
      </c>
      <c r="I64" s="521">
        <v>1</v>
      </c>
      <c r="J64" s="545">
        <v>10</v>
      </c>
      <c r="K64" s="521">
        <v>1</v>
      </c>
      <c r="L64" s="545">
        <v>11</v>
      </c>
      <c r="M64" s="521">
        <v>1</v>
      </c>
      <c r="N64" s="545">
        <v>48</v>
      </c>
      <c r="O64" s="521">
        <v>1</v>
      </c>
      <c r="P64" s="545">
        <v>70</v>
      </c>
      <c r="Q64" s="632">
        <v>9.887005649717514</v>
      </c>
      <c r="R64" s="443"/>
      <c r="S64" s="64" t="s">
        <v>38</v>
      </c>
      <c r="T64" s="545">
        <v>33</v>
      </c>
      <c r="U64" s="581">
        <v>5</v>
      </c>
      <c r="V64" s="545">
        <v>33</v>
      </c>
      <c r="W64" s="551">
        <v>4</v>
      </c>
      <c r="X64" s="545">
        <v>27</v>
      </c>
      <c r="Y64" s="520">
        <v>2</v>
      </c>
      <c r="Z64" s="545">
        <v>21</v>
      </c>
      <c r="AA64" s="521">
        <v>2</v>
      </c>
      <c r="AB64" s="545">
        <v>24</v>
      </c>
      <c r="AC64" s="521">
        <v>3</v>
      </c>
      <c r="AD64" s="545">
        <v>29</v>
      </c>
      <c r="AE64" s="521">
        <v>4</v>
      </c>
      <c r="AF64" s="545">
        <v>100</v>
      </c>
      <c r="AG64" s="521">
        <v>3</v>
      </c>
      <c r="AH64" s="545">
        <v>17</v>
      </c>
      <c r="AI64" s="629">
        <v>2.401129943502825</v>
      </c>
      <c r="AJ64"/>
      <c r="AK64" s="64" t="str">
        <f t="shared" si="137"/>
        <v>Age discrimination</v>
      </c>
      <c r="AL64" s="57" t="e">
        <f>IF(#REF!="",#REF!,IF(#REF!=0,#REF!,IF(#REF!&lt;5,#REF!,IF(#REF!=".",#REF!,IF(#REF!="..",#REF!,MROUND(#REF!,CD64))))))</f>
        <v>#REF!</v>
      </c>
      <c r="AM64" s="103" t="e">
        <f>#REF!</f>
        <v>#REF!</v>
      </c>
      <c r="AN64" s="57" t="e">
        <f>IF(#REF!="",#REF!,IF(#REF!=0,#REF!,IF(#REF!&lt;5,#REF!,IF(#REF!=".",#REF!,IF(#REF!="..",#REF!,MROUND(#REF!,CF64))))))</f>
        <v>#REF!</v>
      </c>
      <c r="AO64" s="103" t="e">
        <f>#REF!</f>
        <v>#REF!</v>
      </c>
      <c r="AP64" s="57">
        <f t="shared" si="105"/>
        <v>26</v>
      </c>
      <c r="AQ64" s="103">
        <f t="shared" si="138"/>
        <v>4</v>
      </c>
      <c r="AR64" s="57">
        <f t="shared" si="106"/>
        <v>39</v>
      </c>
      <c r="AS64" s="103">
        <f t="shared" si="139"/>
        <v>4</v>
      </c>
      <c r="AT64" s="57" t="e">
        <f>IF(#REF!="",#REF!,IF(#REF!=0,#REF!,IF(#REF!&lt;5,#REF!,IF(#REF!=".",#REF!,IF(#REF!="..",#REF!,MROUND(#REF!,CL64))))))</f>
        <v>#REF!</v>
      </c>
      <c r="AU64" s="103" t="e">
        <f>#REF!</f>
        <v>#REF!</v>
      </c>
      <c r="AV64" s="57">
        <f t="shared" si="107"/>
        <v>16</v>
      </c>
      <c r="AW64" s="103">
        <f t="shared" si="140"/>
        <v>1</v>
      </c>
      <c r="AX64" s="57">
        <f t="shared" si="108"/>
        <v>11</v>
      </c>
      <c r="AY64" s="103">
        <f t="shared" si="141"/>
        <v>1</v>
      </c>
      <c r="AZ64" s="357">
        <f t="shared" si="109"/>
        <v>10</v>
      </c>
      <c r="BA64" s="114">
        <f t="shared" si="142"/>
        <v>1</v>
      </c>
      <c r="BB64" s="357">
        <f t="shared" si="110"/>
        <v>11</v>
      </c>
      <c r="BC64" s="114">
        <f t="shared" si="143"/>
        <v>1</v>
      </c>
      <c r="BD64" s="357">
        <f t="shared" si="111"/>
        <v>48</v>
      </c>
      <c r="BE64" s="114">
        <f t="shared" si="144"/>
        <v>1</v>
      </c>
      <c r="BG64" s="64" t="str">
        <f t="shared" si="145"/>
        <v>Age discrimination</v>
      </c>
      <c r="BH64" s="57" t="e">
        <f>IF(#REF!="",#REF!,IF(#REF!=0,#REF!,IF(#REF!&lt;5,#REF!,IF(#REF!=".",#REF!,IF(#REF!="..",#REF!,MROUND(#REF!,CZ64))))))</f>
        <v>#REF!</v>
      </c>
      <c r="BI64" s="103" t="e">
        <f>#REF!</f>
        <v>#REF!</v>
      </c>
      <c r="BJ64" s="57" t="e">
        <f>IF(#REF!="",#REF!,IF(#REF!=0,#REF!,IF(#REF!&lt;5,#REF!,IF(#REF!=".",#REF!,IF(#REF!="..",#REF!,MROUND(#REF!,DB64))))))</f>
        <v>#REF!</v>
      </c>
      <c r="BK64" s="103" t="e">
        <f>#REF!</f>
        <v>#REF!</v>
      </c>
      <c r="BL64" s="57">
        <f t="shared" si="112"/>
        <v>33</v>
      </c>
      <c r="BM64" s="103">
        <f t="shared" si="146"/>
        <v>5</v>
      </c>
      <c r="BN64" s="57">
        <f t="shared" si="113"/>
        <v>33</v>
      </c>
      <c r="BO64" s="103">
        <f t="shared" si="147"/>
        <v>4</v>
      </c>
      <c r="BP64" s="57" t="e">
        <f>IF(#REF!="",#REF!,IF(#REF!=0,#REF!,IF(#REF!&lt;5,#REF!,IF(#REF!=".",#REF!,IF(#REF!="..",#REF!,MROUND(#REF!,DH64))))))</f>
        <v>#REF!</v>
      </c>
      <c r="BQ64" s="103" t="e">
        <f>#REF!</f>
        <v>#REF!</v>
      </c>
      <c r="BR64" s="57">
        <f t="shared" si="114"/>
        <v>27</v>
      </c>
      <c r="BS64" s="103">
        <f t="shared" si="148"/>
        <v>2</v>
      </c>
      <c r="BT64" s="57">
        <f t="shared" si="115"/>
        <v>21</v>
      </c>
      <c r="BU64" s="103">
        <f t="shared" si="149"/>
        <v>2</v>
      </c>
      <c r="BV64" s="357">
        <f t="shared" si="116"/>
        <v>24</v>
      </c>
      <c r="BW64" s="114">
        <f t="shared" si="150"/>
        <v>3</v>
      </c>
      <c r="BX64" s="357">
        <f t="shared" si="117"/>
        <v>29</v>
      </c>
      <c r="BY64" s="114">
        <f t="shared" si="151"/>
        <v>4</v>
      </c>
      <c r="BZ64" s="357">
        <f t="shared" si="118"/>
        <v>100</v>
      </c>
      <c r="CA64" s="114">
        <f t="shared" si="152"/>
        <v>3</v>
      </c>
      <c r="CC64" s="64" t="str">
        <f t="shared" si="163"/>
        <v>Age discrimination</v>
      </c>
      <c r="CD64" s="361" t="e">
        <f>IF(#REF!&gt;=$DX$15,$DX$16,IF(AND(#REF!&gt;=$DX$16,#REF!&lt;$DX$15),$DX$17,$DX$18))</f>
        <v>#REF!</v>
      </c>
      <c r="CE64" s="103" t="e">
        <f>#REF!</f>
        <v>#REF!</v>
      </c>
      <c r="CF64" s="361" t="e">
        <f>IF(#REF!&gt;=$DX$15,$DX$16,IF(AND(#REF!&gt;=$DX$16,#REF!&lt;$DX$15),$DX$17,$DX$18))</f>
        <v>#REF!</v>
      </c>
      <c r="CG64" s="103" t="e">
        <f>#REF!</f>
        <v>#REF!</v>
      </c>
      <c r="CH64" s="361">
        <f t="shared" si="119"/>
        <v>1</v>
      </c>
      <c r="CI64" s="103">
        <f t="shared" si="153"/>
        <v>4</v>
      </c>
      <c r="CJ64" s="361">
        <f t="shared" si="120"/>
        <v>1</v>
      </c>
      <c r="CK64" s="103">
        <f t="shared" si="154"/>
        <v>4</v>
      </c>
      <c r="CL64" s="361" t="e">
        <f>IF(#REF!&gt;=$DX$15,$DX$16,IF(AND(#REF!&gt;=$DX$16,#REF!&lt;$DX$15),$DX$17,$DX$18))</f>
        <v>#REF!</v>
      </c>
      <c r="CM64" s="103" t="e">
        <f>#REF!</f>
        <v>#REF!</v>
      </c>
      <c r="CN64" s="361">
        <f t="shared" si="121"/>
        <v>1</v>
      </c>
      <c r="CO64" s="103">
        <f t="shared" si="155"/>
        <v>1</v>
      </c>
      <c r="CP64" s="361">
        <f t="shared" si="122"/>
        <v>1</v>
      </c>
      <c r="CQ64" s="103">
        <f t="shared" si="156"/>
        <v>1</v>
      </c>
      <c r="CR64" s="361">
        <f t="shared" si="123"/>
        <v>1</v>
      </c>
      <c r="CS64" s="103">
        <f t="shared" si="157"/>
        <v>1</v>
      </c>
      <c r="CT64" s="361">
        <f t="shared" si="124"/>
        <v>1</v>
      </c>
      <c r="CU64" s="103">
        <f t="shared" si="125"/>
        <v>1</v>
      </c>
      <c r="CV64" s="361">
        <f t="shared" si="126"/>
        <v>1</v>
      </c>
      <c r="CW64" s="103">
        <f t="shared" si="127"/>
        <v>1</v>
      </c>
      <c r="CX64" s="16"/>
      <c r="CY64" s="64" t="str">
        <f t="shared" si="164"/>
        <v>Age discrimination</v>
      </c>
      <c r="CZ64" s="361" t="e">
        <f>IF(#REF!&gt;=$DX$15,$DX$16,IF(AND(#REF!&gt;=$DX$16,#REF!&lt;$DX$15),$DX$17,$DX$18))</f>
        <v>#REF!</v>
      </c>
      <c r="DA64" s="103" t="e">
        <f>#REF!</f>
        <v>#REF!</v>
      </c>
      <c r="DB64" s="361" t="e">
        <f>IF(#REF!&gt;=$DX$15,$DX$16,IF(AND(#REF!&gt;=$DX$16,#REF!&lt;$DX$15),$DX$17,$DX$18))</f>
        <v>#REF!</v>
      </c>
      <c r="DC64" s="103" t="e">
        <f>#REF!</f>
        <v>#REF!</v>
      </c>
      <c r="DD64" s="361">
        <f t="shared" si="128"/>
        <v>1</v>
      </c>
      <c r="DE64" s="103">
        <f t="shared" si="158"/>
        <v>5</v>
      </c>
      <c r="DF64" s="361">
        <f t="shared" si="129"/>
        <v>1</v>
      </c>
      <c r="DG64" s="103">
        <f t="shared" si="159"/>
        <v>4</v>
      </c>
      <c r="DH64" s="361" t="e">
        <f>IF(#REF!&gt;=$DX$15,$DX$16,IF(AND(#REF!&gt;=$DX$16,#REF!&lt;$DX$15),$DX$17,$DX$18))</f>
        <v>#REF!</v>
      </c>
      <c r="DI64" s="103" t="e">
        <f>#REF!</f>
        <v>#REF!</v>
      </c>
      <c r="DJ64" s="361">
        <f t="shared" si="130"/>
        <v>1</v>
      </c>
      <c r="DK64" s="103">
        <f t="shared" si="160"/>
        <v>2</v>
      </c>
      <c r="DL64" s="361">
        <f t="shared" si="131"/>
        <v>1</v>
      </c>
      <c r="DM64" s="103">
        <f t="shared" si="161"/>
        <v>2</v>
      </c>
      <c r="DN64" s="361">
        <f t="shared" si="132"/>
        <v>1</v>
      </c>
      <c r="DO64" s="103">
        <f t="shared" si="162"/>
        <v>3</v>
      </c>
      <c r="DP64" s="361">
        <f t="shared" si="133"/>
        <v>1</v>
      </c>
      <c r="DQ64" s="103">
        <f t="shared" si="134"/>
        <v>4</v>
      </c>
      <c r="DR64" s="361">
        <f t="shared" si="135"/>
        <v>10</v>
      </c>
      <c r="DS64" s="103">
        <f t="shared" si="136"/>
        <v>3</v>
      </c>
      <c r="EF64" s="446"/>
    </row>
    <row r="65" spans="1:136" ht="14.25" customHeight="1">
      <c r="A65" s="64" t="s">
        <v>39</v>
      </c>
      <c r="B65" s="545">
        <v>860</v>
      </c>
      <c r="C65" s="581">
        <v>22</v>
      </c>
      <c r="D65" s="545">
        <v>1600</v>
      </c>
      <c r="E65" s="551">
        <v>23</v>
      </c>
      <c r="F65" s="545">
        <v>940</v>
      </c>
      <c r="G65" s="520">
        <v>17</v>
      </c>
      <c r="H65" s="545">
        <v>910</v>
      </c>
      <c r="I65" s="521">
        <v>15</v>
      </c>
      <c r="J65" s="545">
        <v>940</v>
      </c>
      <c r="K65" s="521">
        <v>17</v>
      </c>
      <c r="L65" s="545">
        <v>1300</v>
      </c>
      <c r="M65" s="521">
        <v>21</v>
      </c>
      <c r="N65" s="545">
        <v>4100</v>
      </c>
      <c r="O65" s="521">
        <v>17</v>
      </c>
      <c r="P65" s="545">
        <v>1100</v>
      </c>
      <c r="Q65" s="632">
        <v>16.002886002886</v>
      </c>
      <c r="R65" s="443"/>
      <c r="S65" s="64" t="s">
        <v>39</v>
      </c>
      <c r="T65" s="545">
        <v>63</v>
      </c>
      <c r="U65" s="581">
        <v>2</v>
      </c>
      <c r="V65" s="545">
        <v>150</v>
      </c>
      <c r="W65" s="551">
        <v>2</v>
      </c>
      <c r="X65" s="545">
        <v>130</v>
      </c>
      <c r="Y65" s="520">
        <v>2</v>
      </c>
      <c r="Z65" s="545">
        <v>130</v>
      </c>
      <c r="AA65" s="521">
        <v>2</v>
      </c>
      <c r="AB65" s="545">
        <v>100</v>
      </c>
      <c r="AC65" s="521">
        <v>2</v>
      </c>
      <c r="AD65" s="545">
        <v>120</v>
      </c>
      <c r="AE65" s="521">
        <v>2</v>
      </c>
      <c r="AF65" s="545">
        <v>470</v>
      </c>
      <c r="AG65" s="521">
        <v>2</v>
      </c>
      <c r="AH65" s="545">
        <v>95</v>
      </c>
      <c r="AI65" s="629">
        <v>1.3708513708513708</v>
      </c>
      <c r="AJ65"/>
      <c r="AK65" s="64" t="str">
        <f t="shared" si="137"/>
        <v>Working time</v>
      </c>
      <c r="AL65" s="57" t="e">
        <f>IF(#REF!="",#REF!,IF(#REF!=0,#REF!,IF(#REF!&lt;5,#REF!,IF(#REF!=".",#REF!,IF(#REF!="..",#REF!,MROUND(#REF!,CD65))))))</f>
        <v>#REF!</v>
      </c>
      <c r="AM65" s="103" t="e">
        <f>#REF!</f>
        <v>#REF!</v>
      </c>
      <c r="AN65" s="57" t="e">
        <f>IF(#REF!="",#REF!,IF(#REF!=0,#REF!,IF(#REF!&lt;5,#REF!,IF(#REF!=".",#REF!,IF(#REF!="..",#REF!,MROUND(#REF!,CF65))))))</f>
        <v>#REF!</v>
      </c>
      <c r="AO65" s="103" t="e">
        <f>#REF!</f>
        <v>#REF!</v>
      </c>
      <c r="AP65" s="57">
        <f t="shared" si="105"/>
        <v>860</v>
      </c>
      <c r="AQ65" s="103">
        <f t="shared" si="138"/>
        <v>22</v>
      </c>
      <c r="AR65" s="57">
        <f t="shared" si="106"/>
        <v>1600</v>
      </c>
      <c r="AS65" s="103">
        <f t="shared" si="139"/>
        <v>23</v>
      </c>
      <c r="AT65" s="57" t="e">
        <f>IF(#REF!="",#REF!,IF(#REF!=0,#REF!,IF(#REF!&lt;5,#REF!,IF(#REF!=".",#REF!,IF(#REF!="..",#REF!,MROUND(#REF!,CL65))))))</f>
        <v>#REF!</v>
      </c>
      <c r="AU65" s="103" t="e">
        <f>#REF!</f>
        <v>#REF!</v>
      </c>
      <c r="AV65" s="57">
        <f t="shared" si="107"/>
        <v>940</v>
      </c>
      <c r="AW65" s="103">
        <f t="shared" si="140"/>
        <v>17</v>
      </c>
      <c r="AX65" s="57">
        <f t="shared" si="108"/>
        <v>910</v>
      </c>
      <c r="AY65" s="103">
        <f t="shared" si="141"/>
        <v>15</v>
      </c>
      <c r="AZ65" s="357">
        <f t="shared" si="109"/>
        <v>940</v>
      </c>
      <c r="BA65" s="114">
        <f t="shared" si="142"/>
        <v>17</v>
      </c>
      <c r="BB65" s="357">
        <f t="shared" si="110"/>
        <v>1300</v>
      </c>
      <c r="BC65" s="114">
        <f t="shared" si="143"/>
        <v>21</v>
      </c>
      <c r="BD65" s="357">
        <f t="shared" si="111"/>
        <v>4100</v>
      </c>
      <c r="BE65" s="114">
        <f t="shared" si="144"/>
        <v>17</v>
      </c>
      <c r="BG65" s="64" t="str">
        <f t="shared" si="145"/>
        <v>Working time</v>
      </c>
      <c r="BH65" s="57" t="e">
        <f>IF(#REF!="",#REF!,IF(#REF!=0,#REF!,IF(#REF!&lt;5,#REF!,IF(#REF!=".",#REF!,IF(#REF!="..",#REF!,MROUND(#REF!,CZ65))))))</f>
        <v>#REF!</v>
      </c>
      <c r="BI65" s="103" t="e">
        <f>#REF!</f>
        <v>#REF!</v>
      </c>
      <c r="BJ65" s="57" t="e">
        <f>IF(#REF!="",#REF!,IF(#REF!=0,#REF!,IF(#REF!&lt;5,#REF!,IF(#REF!=".",#REF!,IF(#REF!="..",#REF!,MROUND(#REF!,DB65))))))</f>
        <v>#REF!</v>
      </c>
      <c r="BK65" s="103" t="e">
        <f>#REF!</f>
        <v>#REF!</v>
      </c>
      <c r="BL65" s="57">
        <f t="shared" si="112"/>
        <v>63</v>
      </c>
      <c r="BM65" s="103">
        <f t="shared" si="146"/>
        <v>2</v>
      </c>
      <c r="BN65" s="57">
        <f t="shared" si="113"/>
        <v>150</v>
      </c>
      <c r="BO65" s="103">
        <f t="shared" si="147"/>
        <v>2</v>
      </c>
      <c r="BP65" s="57" t="e">
        <f>IF(#REF!="",#REF!,IF(#REF!=0,#REF!,IF(#REF!&lt;5,#REF!,IF(#REF!=".",#REF!,IF(#REF!="..",#REF!,MROUND(#REF!,DH65))))))</f>
        <v>#REF!</v>
      </c>
      <c r="BQ65" s="103" t="e">
        <f>#REF!</f>
        <v>#REF!</v>
      </c>
      <c r="BR65" s="57">
        <f t="shared" si="114"/>
        <v>130</v>
      </c>
      <c r="BS65" s="103">
        <f t="shared" si="148"/>
        <v>2</v>
      </c>
      <c r="BT65" s="57">
        <f t="shared" si="115"/>
        <v>130</v>
      </c>
      <c r="BU65" s="103">
        <f t="shared" si="149"/>
        <v>2</v>
      </c>
      <c r="BV65" s="357">
        <f t="shared" si="116"/>
        <v>100</v>
      </c>
      <c r="BW65" s="114">
        <f t="shared" si="150"/>
        <v>2</v>
      </c>
      <c r="BX65" s="357">
        <f t="shared" si="117"/>
        <v>120</v>
      </c>
      <c r="BY65" s="114">
        <f t="shared" si="151"/>
        <v>2</v>
      </c>
      <c r="BZ65" s="357">
        <f t="shared" si="118"/>
        <v>470</v>
      </c>
      <c r="CA65" s="114">
        <f t="shared" si="152"/>
        <v>2</v>
      </c>
      <c r="CC65" s="64" t="str">
        <f t="shared" si="163"/>
        <v>Working time</v>
      </c>
      <c r="CD65" s="361" t="e">
        <f>IF(#REF!&gt;=$DX$15,$DX$16,IF(AND(#REF!&gt;=$DX$16,#REF!&lt;$DX$15),$DX$17,$DX$18))</f>
        <v>#REF!</v>
      </c>
      <c r="CE65" s="103" t="e">
        <f>#REF!</f>
        <v>#REF!</v>
      </c>
      <c r="CF65" s="361" t="e">
        <f>IF(#REF!&gt;=$DX$15,$DX$16,IF(AND(#REF!&gt;=$DX$16,#REF!&lt;$DX$15),$DX$17,$DX$18))</f>
        <v>#REF!</v>
      </c>
      <c r="CG65" s="103" t="e">
        <f>#REF!</f>
        <v>#REF!</v>
      </c>
      <c r="CH65" s="361">
        <f t="shared" si="119"/>
        <v>10</v>
      </c>
      <c r="CI65" s="103">
        <f t="shared" si="153"/>
        <v>22</v>
      </c>
      <c r="CJ65" s="361">
        <f t="shared" si="120"/>
        <v>100</v>
      </c>
      <c r="CK65" s="103">
        <f t="shared" si="154"/>
        <v>23</v>
      </c>
      <c r="CL65" s="361" t="e">
        <f>IF(#REF!&gt;=$DX$15,$DX$16,IF(AND(#REF!&gt;=$DX$16,#REF!&lt;$DX$15),$DX$17,$DX$18))</f>
        <v>#REF!</v>
      </c>
      <c r="CM65" s="103" t="e">
        <f>#REF!</f>
        <v>#REF!</v>
      </c>
      <c r="CN65" s="361">
        <f t="shared" si="121"/>
        <v>10</v>
      </c>
      <c r="CO65" s="103">
        <f t="shared" si="155"/>
        <v>17</v>
      </c>
      <c r="CP65" s="361">
        <f t="shared" si="122"/>
        <v>10</v>
      </c>
      <c r="CQ65" s="103">
        <f t="shared" si="156"/>
        <v>15</v>
      </c>
      <c r="CR65" s="361">
        <f t="shared" si="123"/>
        <v>10</v>
      </c>
      <c r="CS65" s="103">
        <f t="shared" si="157"/>
        <v>17</v>
      </c>
      <c r="CT65" s="361">
        <f t="shared" si="124"/>
        <v>100</v>
      </c>
      <c r="CU65" s="103">
        <f t="shared" si="125"/>
        <v>21</v>
      </c>
      <c r="CV65" s="361">
        <f t="shared" si="126"/>
        <v>100</v>
      </c>
      <c r="CW65" s="103">
        <f t="shared" si="127"/>
        <v>17</v>
      </c>
      <c r="CX65" s="16"/>
      <c r="CY65" s="64" t="str">
        <f t="shared" si="164"/>
        <v>Working time</v>
      </c>
      <c r="CZ65" s="361" t="e">
        <f>IF(#REF!&gt;=$DX$15,$DX$16,IF(AND(#REF!&gt;=$DX$16,#REF!&lt;$DX$15),$DX$17,$DX$18))</f>
        <v>#REF!</v>
      </c>
      <c r="DA65" s="103" t="e">
        <f>#REF!</f>
        <v>#REF!</v>
      </c>
      <c r="DB65" s="361" t="e">
        <f>IF(#REF!&gt;=$DX$15,$DX$16,IF(AND(#REF!&gt;=$DX$16,#REF!&lt;$DX$15),$DX$17,$DX$18))</f>
        <v>#REF!</v>
      </c>
      <c r="DC65" s="103" t="e">
        <f>#REF!</f>
        <v>#REF!</v>
      </c>
      <c r="DD65" s="361">
        <f t="shared" si="128"/>
        <v>1</v>
      </c>
      <c r="DE65" s="103">
        <f t="shared" si="158"/>
        <v>2</v>
      </c>
      <c r="DF65" s="361">
        <f t="shared" si="129"/>
        <v>10</v>
      </c>
      <c r="DG65" s="103">
        <f t="shared" si="159"/>
        <v>2</v>
      </c>
      <c r="DH65" s="361" t="e">
        <f>IF(#REF!&gt;=$DX$15,$DX$16,IF(AND(#REF!&gt;=$DX$16,#REF!&lt;$DX$15),$DX$17,$DX$18))</f>
        <v>#REF!</v>
      </c>
      <c r="DI65" s="103" t="e">
        <f>#REF!</f>
        <v>#REF!</v>
      </c>
      <c r="DJ65" s="361">
        <f t="shared" si="130"/>
        <v>10</v>
      </c>
      <c r="DK65" s="103">
        <f t="shared" si="160"/>
        <v>2</v>
      </c>
      <c r="DL65" s="361">
        <f t="shared" si="131"/>
        <v>10</v>
      </c>
      <c r="DM65" s="103">
        <f t="shared" si="161"/>
        <v>2</v>
      </c>
      <c r="DN65" s="361">
        <f t="shared" si="132"/>
        <v>10</v>
      </c>
      <c r="DO65" s="103">
        <f t="shared" si="162"/>
        <v>2</v>
      </c>
      <c r="DP65" s="361">
        <f t="shared" si="133"/>
        <v>10</v>
      </c>
      <c r="DQ65" s="103">
        <f t="shared" si="134"/>
        <v>2</v>
      </c>
      <c r="DR65" s="361">
        <f t="shared" si="135"/>
        <v>10</v>
      </c>
      <c r="DS65" s="103">
        <f t="shared" si="136"/>
        <v>2</v>
      </c>
      <c r="EF65" s="446"/>
    </row>
    <row r="66" spans="1:136" ht="14.25" customHeight="1">
      <c r="A66" s="64" t="s">
        <v>40</v>
      </c>
      <c r="B66" s="545">
        <v>170</v>
      </c>
      <c r="C66" s="581">
        <v>4</v>
      </c>
      <c r="D66" s="545">
        <v>21</v>
      </c>
      <c r="E66" s="551">
        <v>0</v>
      </c>
      <c r="F66" s="545" t="s">
        <v>104</v>
      </c>
      <c r="G66" s="520">
        <v>0</v>
      </c>
      <c r="H66" s="545">
        <v>6</v>
      </c>
      <c r="I66" s="521">
        <v>0</v>
      </c>
      <c r="J66" s="545">
        <v>20</v>
      </c>
      <c r="K66" s="521">
        <v>0</v>
      </c>
      <c r="L66" s="545" t="s">
        <v>104</v>
      </c>
      <c r="M66" s="521">
        <v>0</v>
      </c>
      <c r="N66" s="545">
        <v>32</v>
      </c>
      <c r="O66" s="521">
        <v>0</v>
      </c>
      <c r="P66" s="545" t="s">
        <v>104</v>
      </c>
      <c r="Q66" s="632">
        <v>0.044159858688452194</v>
      </c>
      <c r="R66" s="443"/>
      <c r="S66" s="64" t="s">
        <v>40</v>
      </c>
      <c r="T66" s="545">
        <v>26</v>
      </c>
      <c r="U66" s="581">
        <v>1</v>
      </c>
      <c r="V66" s="545">
        <v>11</v>
      </c>
      <c r="W66" s="551">
        <v>0</v>
      </c>
      <c r="X66" s="545">
        <v>5</v>
      </c>
      <c r="Y66" s="520">
        <v>0</v>
      </c>
      <c r="Z66" s="545">
        <v>13</v>
      </c>
      <c r="AA66" s="521">
        <v>0</v>
      </c>
      <c r="AB66" s="545">
        <v>9</v>
      </c>
      <c r="AC66" s="521">
        <v>0</v>
      </c>
      <c r="AD66" s="545">
        <v>14</v>
      </c>
      <c r="AE66" s="521">
        <v>0</v>
      </c>
      <c r="AF66" s="545">
        <v>41</v>
      </c>
      <c r="AG66" s="521">
        <v>0</v>
      </c>
      <c r="AH66" s="545">
        <v>6</v>
      </c>
      <c r="AI66" s="629">
        <v>0.1324795760653566</v>
      </c>
      <c r="AJ66"/>
      <c r="AK66" s="64" t="str">
        <f t="shared" si="137"/>
        <v>Equal pay</v>
      </c>
      <c r="AL66" s="57" t="e">
        <f>IF(#REF!="",#REF!,IF(#REF!=0,#REF!,IF(#REF!&lt;5,#REF!,IF(#REF!=".",#REF!,IF(#REF!="..",#REF!,MROUND(#REF!,CD66))))))</f>
        <v>#REF!</v>
      </c>
      <c r="AM66" s="103" t="e">
        <f>#REF!</f>
        <v>#REF!</v>
      </c>
      <c r="AN66" s="57" t="e">
        <f>IF(#REF!="",#REF!,IF(#REF!=0,#REF!,IF(#REF!&lt;5,#REF!,IF(#REF!=".",#REF!,IF(#REF!="..",#REF!,MROUND(#REF!,CF66))))))</f>
        <v>#REF!</v>
      </c>
      <c r="AO66" s="103" t="e">
        <f>#REF!</f>
        <v>#REF!</v>
      </c>
      <c r="AP66" s="57">
        <f t="shared" si="105"/>
        <v>170</v>
      </c>
      <c r="AQ66" s="103">
        <f t="shared" si="138"/>
        <v>4</v>
      </c>
      <c r="AR66" s="57">
        <f t="shared" si="106"/>
        <v>21</v>
      </c>
      <c r="AS66" s="103">
        <f t="shared" si="139"/>
        <v>0</v>
      </c>
      <c r="AT66" s="57" t="e">
        <f>IF(#REF!="",#REF!,IF(#REF!=0,#REF!,IF(#REF!&lt;5,#REF!,IF(#REF!=".",#REF!,IF(#REF!="..",#REF!,MROUND(#REF!,CL66))))))</f>
        <v>#REF!</v>
      </c>
      <c r="AU66" s="103" t="e">
        <f>#REF!</f>
        <v>#REF!</v>
      </c>
      <c r="AV66" s="57" t="e">
        <f t="shared" si="107"/>
        <v>#VALUE!</v>
      </c>
      <c r="AW66" s="103">
        <f t="shared" si="140"/>
        <v>0</v>
      </c>
      <c r="AX66" s="57">
        <f t="shared" si="108"/>
        <v>6</v>
      </c>
      <c r="AY66" s="103">
        <f t="shared" si="141"/>
        <v>0</v>
      </c>
      <c r="AZ66" s="357">
        <f t="shared" si="109"/>
        <v>20</v>
      </c>
      <c r="BA66" s="114">
        <f t="shared" si="142"/>
        <v>0</v>
      </c>
      <c r="BB66" s="357" t="e">
        <f t="shared" si="110"/>
        <v>#VALUE!</v>
      </c>
      <c r="BC66" s="114">
        <f t="shared" si="143"/>
        <v>0</v>
      </c>
      <c r="BD66" s="357">
        <f t="shared" si="111"/>
        <v>32</v>
      </c>
      <c r="BE66" s="114">
        <f t="shared" si="144"/>
        <v>0</v>
      </c>
      <c r="BG66" s="64" t="str">
        <f t="shared" si="145"/>
        <v>Equal pay</v>
      </c>
      <c r="BH66" s="57" t="e">
        <f>IF(#REF!="",#REF!,IF(#REF!=0,#REF!,IF(#REF!&lt;5,#REF!,IF(#REF!=".",#REF!,IF(#REF!="..",#REF!,MROUND(#REF!,CZ66))))))</f>
        <v>#REF!</v>
      </c>
      <c r="BI66" s="103" t="e">
        <f>#REF!</f>
        <v>#REF!</v>
      </c>
      <c r="BJ66" s="57" t="e">
        <f>IF(#REF!="",#REF!,IF(#REF!=0,#REF!,IF(#REF!&lt;5,#REF!,IF(#REF!=".",#REF!,IF(#REF!="..",#REF!,MROUND(#REF!,DB66))))))</f>
        <v>#REF!</v>
      </c>
      <c r="BK66" s="103" t="e">
        <f>#REF!</f>
        <v>#REF!</v>
      </c>
      <c r="BL66" s="57">
        <f t="shared" si="112"/>
        <v>26</v>
      </c>
      <c r="BM66" s="103">
        <f t="shared" si="146"/>
        <v>1</v>
      </c>
      <c r="BN66" s="57">
        <f t="shared" si="113"/>
        <v>11</v>
      </c>
      <c r="BO66" s="103">
        <f t="shared" si="147"/>
        <v>0</v>
      </c>
      <c r="BP66" s="57" t="e">
        <f>IF(#REF!="",#REF!,IF(#REF!=0,#REF!,IF(#REF!&lt;5,#REF!,IF(#REF!=".",#REF!,IF(#REF!="..",#REF!,MROUND(#REF!,DH66))))))</f>
        <v>#REF!</v>
      </c>
      <c r="BQ66" s="103" t="e">
        <f>#REF!</f>
        <v>#REF!</v>
      </c>
      <c r="BR66" s="57">
        <f t="shared" si="114"/>
        <v>5</v>
      </c>
      <c r="BS66" s="103">
        <f t="shared" si="148"/>
        <v>0</v>
      </c>
      <c r="BT66" s="57">
        <f t="shared" si="115"/>
        <v>13</v>
      </c>
      <c r="BU66" s="103">
        <f t="shared" si="149"/>
        <v>0</v>
      </c>
      <c r="BV66" s="357">
        <f t="shared" si="116"/>
        <v>9</v>
      </c>
      <c r="BW66" s="114">
        <f t="shared" si="150"/>
        <v>0</v>
      </c>
      <c r="BX66" s="357">
        <f t="shared" si="117"/>
        <v>14</v>
      </c>
      <c r="BY66" s="114">
        <f t="shared" si="151"/>
        <v>0</v>
      </c>
      <c r="BZ66" s="357">
        <f t="shared" si="118"/>
        <v>41</v>
      </c>
      <c r="CA66" s="114">
        <f t="shared" si="152"/>
        <v>0</v>
      </c>
      <c r="CC66" s="64" t="str">
        <f t="shared" si="163"/>
        <v>Equal pay</v>
      </c>
      <c r="CD66" s="361" t="e">
        <f>IF(#REF!&gt;=$DX$15,$DX$16,IF(AND(#REF!&gt;=$DX$16,#REF!&lt;$DX$15),$DX$17,$DX$18))</f>
        <v>#REF!</v>
      </c>
      <c r="CE66" s="103" t="e">
        <f>#REF!</f>
        <v>#REF!</v>
      </c>
      <c r="CF66" s="361" t="e">
        <f>IF(#REF!&gt;=$DX$15,$DX$16,IF(AND(#REF!&gt;=$DX$16,#REF!&lt;$DX$15),$DX$17,$DX$18))</f>
        <v>#REF!</v>
      </c>
      <c r="CG66" s="103" t="e">
        <f>#REF!</f>
        <v>#REF!</v>
      </c>
      <c r="CH66" s="361">
        <f t="shared" si="119"/>
        <v>10</v>
      </c>
      <c r="CI66" s="103">
        <f t="shared" si="153"/>
        <v>4</v>
      </c>
      <c r="CJ66" s="361">
        <f t="shared" si="120"/>
        <v>1</v>
      </c>
      <c r="CK66" s="103">
        <f t="shared" si="154"/>
        <v>0</v>
      </c>
      <c r="CL66" s="361" t="e">
        <f>IF(#REF!&gt;=$DX$15,$DX$16,IF(AND(#REF!&gt;=$DX$16,#REF!&lt;$DX$15),$DX$17,$DX$18))</f>
        <v>#REF!</v>
      </c>
      <c r="CM66" s="103" t="e">
        <f>#REF!</f>
        <v>#REF!</v>
      </c>
      <c r="CN66" s="361">
        <f t="shared" si="121"/>
        <v>100</v>
      </c>
      <c r="CO66" s="103">
        <f t="shared" si="155"/>
        <v>0</v>
      </c>
      <c r="CP66" s="361">
        <f t="shared" si="122"/>
        <v>1</v>
      </c>
      <c r="CQ66" s="103">
        <f t="shared" si="156"/>
        <v>0</v>
      </c>
      <c r="CR66" s="361">
        <f t="shared" si="123"/>
        <v>1</v>
      </c>
      <c r="CS66" s="103">
        <f t="shared" si="157"/>
        <v>0</v>
      </c>
      <c r="CT66" s="361">
        <f t="shared" si="124"/>
        <v>100</v>
      </c>
      <c r="CU66" s="103">
        <f t="shared" si="125"/>
        <v>0</v>
      </c>
      <c r="CV66" s="361">
        <f t="shared" si="126"/>
        <v>1</v>
      </c>
      <c r="CW66" s="103">
        <f t="shared" si="127"/>
        <v>0</v>
      </c>
      <c r="CX66" s="16"/>
      <c r="CY66" s="64" t="str">
        <f t="shared" si="164"/>
        <v>Equal pay</v>
      </c>
      <c r="CZ66" s="361" t="e">
        <f>IF(#REF!&gt;=$DX$15,$DX$16,IF(AND(#REF!&gt;=$DX$16,#REF!&lt;$DX$15),$DX$17,$DX$18))</f>
        <v>#REF!</v>
      </c>
      <c r="DA66" s="103" t="e">
        <f>#REF!</f>
        <v>#REF!</v>
      </c>
      <c r="DB66" s="361" t="e">
        <f>IF(#REF!&gt;=$DX$15,$DX$16,IF(AND(#REF!&gt;=$DX$16,#REF!&lt;$DX$15),$DX$17,$DX$18))</f>
        <v>#REF!</v>
      </c>
      <c r="DC66" s="103" t="e">
        <f>#REF!</f>
        <v>#REF!</v>
      </c>
      <c r="DD66" s="361">
        <f t="shared" si="128"/>
        <v>1</v>
      </c>
      <c r="DE66" s="103">
        <f t="shared" si="158"/>
        <v>1</v>
      </c>
      <c r="DF66" s="361">
        <f t="shared" si="129"/>
        <v>1</v>
      </c>
      <c r="DG66" s="103">
        <f t="shared" si="159"/>
        <v>0</v>
      </c>
      <c r="DH66" s="361" t="e">
        <f>IF(#REF!&gt;=$DX$15,$DX$16,IF(AND(#REF!&gt;=$DX$16,#REF!&lt;$DX$15),$DX$17,$DX$18))</f>
        <v>#REF!</v>
      </c>
      <c r="DI66" s="103" t="e">
        <f>#REF!</f>
        <v>#REF!</v>
      </c>
      <c r="DJ66" s="361">
        <f t="shared" si="130"/>
        <v>1</v>
      </c>
      <c r="DK66" s="103">
        <f t="shared" si="160"/>
        <v>0</v>
      </c>
      <c r="DL66" s="361">
        <f t="shared" si="131"/>
        <v>1</v>
      </c>
      <c r="DM66" s="103">
        <f t="shared" si="161"/>
        <v>0</v>
      </c>
      <c r="DN66" s="361">
        <f t="shared" si="132"/>
        <v>1</v>
      </c>
      <c r="DO66" s="103">
        <f t="shared" si="162"/>
        <v>0</v>
      </c>
      <c r="DP66" s="361">
        <f t="shared" si="133"/>
        <v>1</v>
      </c>
      <c r="DQ66" s="103">
        <f t="shared" si="134"/>
        <v>0</v>
      </c>
      <c r="DR66" s="361">
        <f t="shared" si="135"/>
        <v>1</v>
      </c>
      <c r="DS66" s="103">
        <f t="shared" si="136"/>
        <v>0</v>
      </c>
      <c r="EF66" s="446"/>
    </row>
    <row r="67" spans="1:136" ht="14.25" customHeight="1">
      <c r="A67" s="64" t="s">
        <v>41</v>
      </c>
      <c r="B67" s="545">
        <v>17</v>
      </c>
      <c r="C67" s="581">
        <v>21</v>
      </c>
      <c r="D67" s="545">
        <v>19</v>
      </c>
      <c r="E67" s="551">
        <v>15</v>
      </c>
      <c r="F67" s="545">
        <v>21</v>
      </c>
      <c r="G67" s="520">
        <v>15</v>
      </c>
      <c r="H67" s="545">
        <v>17</v>
      </c>
      <c r="I67" s="521">
        <v>15</v>
      </c>
      <c r="J67" s="545">
        <v>13</v>
      </c>
      <c r="K67" s="521">
        <v>11</v>
      </c>
      <c r="L67" s="545">
        <v>26</v>
      </c>
      <c r="M67" s="521">
        <v>18</v>
      </c>
      <c r="N67" s="545">
        <v>77</v>
      </c>
      <c r="O67" s="521">
        <v>15</v>
      </c>
      <c r="P67" s="545">
        <v>15</v>
      </c>
      <c r="Q67" s="632">
        <v>13.274336283185843</v>
      </c>
      <c r="R67" s="443"/>
      <c r="S67" s="64" t="s">
        <v>41</v>
      </c>
      <c r="T67" s="545" t="s">
        <v>104</v>
      </c>
      <c r="U67" s="581">
        <v>2</v>
      </c>
      <c r="V67" s="545">
        <v>0</v>
      </c>
      <c r="W67" s="496">
        <v>0</v>
      </c>
      <c r="X67" s="545" t="s">
        <v>104</v>
      </c>
      <c r="Y67" s="520">
        <v>3</v>
      </c>
      <c r="Z67" s="545" t="s">
        <v>104</v>
      </c>
      <c r="AA67" s="521">
        <v>3</v>
      </c>
      <c r="AB67" s="545">
        <v>0</v>
      </c>
      <c r="AC67" s="521">
        <v>0</v>
      </c>
      <c r="AD67" s="545">
        <v>5</v>
      </c>
      <c r="AE67" s="521">
        <v>3</v>
      </c>
      <c r="AF67" s="545">
        <v>12</v>
      </c>
      <c r="AG67" s="521">
        <v>2</v>
      </c>
      <c r="AH67" s="545" t="s">
        <v>104</v>
      </c>
      <c r="AI67" s="629">
        <v>0.8849557522123894</v>
      </c>
      <c r="AJ67"/>
      <c r="AK67" s="64" t="str">
        <f t="shared" si="137"/>
        <v>National minimum wage</v>
      </c>
      <c r="AL67" s="56" t="e">
        <f>IF(#REF!="",#REF!,IF(#REF!=0,#REF!,IF(#REF!&lt;5,#REF!,IF(#REF!=".",#REF!,IF(#REF!="..",#REF!,MROUND(#REF!,CD67))))))</f>
        <v>#REF!</v>
      </c>
      <c r="AM67" s="103" t="e">
        <f>#REF!</f>
        <v>#REF!</v>
      </c>
      <c r="AN67" s="56" t="e">
        <f>IF(#REF!="",#REF!,IF(#REF!=0,#REF!,IF(#REF!&lt;5,#REF!,IF(#REF!=".",#REF!,IF(#REF!="..",#REF!,MROUND(#REF!,CF67))))))</f>
        <v>#REF!</v>
      </c>
      <c r="AO67" s="103" t="e">
        <f>#REF!</f>
        <v>#REF!</v>
      </c>
      <c r="AP67" s="56">
        <f t="shared" si="105"/>
        <v>17</v>
      </c>
      <c r="AQ67" s="103">
        <f t="shared" si="138"/>
        <v>21</v>
      </c>
      <c r="AR67" s="56">
        <f t="shared" si="106"/>
        <v>19</v>
      </c>
      <c r="AS67" s="103">
        <f t="shared" si="139"/>
        <v>15</v>
      </c>
      <c r="AT67" s="56" t="e">
        <f>IF(#REF!="",#REF!,IF(#REF!=0,#REF!,IF(#REF!&lt;5,#REF!,IF(#REF!=".",#REF!,IF(#REF!="..",#REF!,MROUND(#REF!,CL67))))))</f>
        <v>#REF!</v>
      </c>
      <c r="AU67" s="103" t="e">
        <f>#REF!</f>
        <v>#REF!</v>
      </c>
      <c r="AV67" s="56">
        <f t="shared" si="107"/>
        <v>21</v>
      </c>
      <c r="AW67" s="103">
        <f t="shared" si="140"/>
        <v>15</v>
      </c>
      <c r="AX67" s="56">
        <f t="shared" si="108"/>
        <v>17</v>
      </c>
      <c r="AY67" s="103">
        <f t="shared" si="141"/>
        <v>15</v>
      </c>
      <c r="AZ67" s="357">
        <f t="shared" si="109"/>
        <v>13</v>
      </c>
      <c r="BA67" s="114">
        <f t="shared" si="142"/>
        <v>11</v>
      </c>
      <c r="BB67" s="357">
        <f t="shared" si="110"/>
        <v>26</v>
      </c>
      <c r="BC67" s="114">
        <f t="shared" si="143"/>
        <v>18</v>
      </c>
      <c r="BD67" s="357">
        <f t="shared" si="111"/>
        <v>77</v>
      </c>
      <c r="BE67" s="114">
        <f t="shared" si="144"/>
        <v>15</v>
      </c>
      <c r="BG67" s="64" t="str">
        <f t="shared" si="145"/>
        <v>National minimum wage</v>
      </c>
      <c r="BH67" s="56" t="e">
        <f>IF(#REF!="",#REF!,IF(#REF!=0,#REF!,IF(#REF!&lt;5,#REF!,IF(#REF!=".",#REF!,IF(#REF!="..",#REF!,MROUND(#REF!,CZ67))))))</f>
        <v>#REF!</v>
      </c>
      <c r="BI67" s="103" t="e">
        <f>#REF!</f>
        <v>#REF!</v>
      </c>
      <c r="BJ67" s="56" t="e">
        <f>IF(#REF!="",#REF!,IF(#REF!=0,#REF!,IF(#REF!&lt;5,#REF!,IF(#REF!=".",#REF!,IF(#REF!="..",#REF!,MROUND(#REF!,DB67))))))</f>
        <v>#REF!</v>
      </c>
      <c r="BK67" s="103" t="e">
        <f>#REF!</f>
        <v>#REF!</v>
      </c>
      <c r="BL67" s="56" t="e">
        <f t="shared" si="112"/>
        <v>#VALUE!</v>
      </c>
      <c r="BM67" s="103">
        <f t="shared" si="146"/>
        <v>2</v>
      </c>
      <c r="BN67" s="56">
        <f t="shared" si="113"/>
        <v>0</v>
      </c>
      <c r="BO67" s="103">
        <f t="shared" si="147"/>
        <v>0</v>
      </c>
      <c r="BP67" s="56" t="e">
        <f>IF(#REF!="",#REF!,IF(#REF!=0,#REF!,IF(#REF!&lt;5,#REF!,IF(#REF!=".",#REF!,IF(#REF!="..",#REF!,MROUND(#REF!,DH67))))))</f>
        <v>#REF!</v>
      </c>
      <c r="BQ67" s="103" t="e">
        <f>#REF!</f>
        <v>#REF!</v>
      </c>
      <c r="BR67" s="56" t="e">
        <f t="shared" si="114"/>
        <v>#VALUE!</v>
      </c>
      <c r="BS67" s="103">
        <f t="shared" si="148"/>
        <v>3</v>
      </c>
      <c r="BT67" s="56" t="e">
        <f t="shared" si="115"/>
        <v>#VALUE!</v>
      </c>
      <c r="BU67" s="103">
        <f t="shared" si="149"/>
        <v>3</v>
      </c>
      <c r="BV67" s="357">
        <f t="shared" si="116"/>
        <v>0</v>
      </c>
      <c r="BW67" s="114">
        <f t="shared" si="150"/>
        <v>0</v>
      </c>
      <c r="BX67" s="357">
        <f t="shared" si="117"/>
        <v>5</v>
      </c>
      <c r="BY67" s="114">
        <f t="shared" si="151"/>
        <v>3</v>
      </c>
      <c r="BZ67" s="357">
        <f t="shared" si="118"/>
        <v>12</v>
      </c>
      <c r="CA67" s="114">
        <f t="shared" si="152"/>
        <v>2</v>
      </c>
      <c r="CC67" s="64" t="str">
        <f t="shared" si="163"/>
        <v>National minimum wage</v>
      </c>
      <c r="CD67" s="361" t="e">
        <f>IF(#REF!&gt;=$DX$15,$DX$16,IF(AND(#REF!&gt;=$DX$16,#REF!&lt;$DX$15),$DX$17,$DX$18))</f>
        <v>#REF!</v>
      </c>
      <c r="CE67" s="103" t="e">
        <f>#REF!</f>
        <v>#REF!</v>
      </c>
      <c r="CF67" s="361" t="e">
        <f>IF(#REF!&gt;=$DX$15,$DX$16,IF(AND(#REF!&gt;=$DX$16,#REF!&lt;$DX$15),$DX$17,$DX$18))</f>
        <v>#REF!</v>
      </c>
      <c r="CG67" s="103" t="e">
        <f>#REF!</f>
        <v>#REF!</v>
      </c>
      <c r="CH67" s="361">
        <f t="shared" si="119"/>
        <v>1</v>
      </c>
      <c r="CI67" s="103">
        <f t="shared" si="153"/>
        <v>21</v>
      </c>
      <c r="CJ67" s="361">
        <f t="shared" si="120"/>
        <v>1</v>
      </c>
      <c r="CK67" s="103">
        <f t="shared" si="154"/>
        <v>15</v>
      </c>
      <c r="CL67" s="361" t="e">
        <f>IF(#REF!&gt;=$DX$15,$DX$16,IF(AND(#REF!&gt;=$DX$16,#REF!&lt;$DX$15),$DX$17,$DX$18))</f>
        <v>#REF!</v>
      </c>
      <c r="CM67" s="103" t="e">
        <f>#REF!</f>
        <v>#REF!</v>
      </c>
      <c r="CN67" s="361">
        <f t="shared" si="121"/>
        <v>1</v>
      </c>
      <c r="CO67" s="103">
        <f t="shared" si="155"/>
        <v>15</v>
      </c>
      <c r="CP67" s="361">
        <f t="shared" si="122"/>
        <v>1</v>
      </c>
      <c r="CQ67" s="103">
        <f t="shared" si="156"/>
        <v>15</v>
      </c>
      <c r="CR67" s="361">
        <f t="shared" si="123"/>
        <v>1</v>
      </c>
      <c r="CS67" s="103">
        <f t="shared" si="157"/>
        <v>11</v>
      </c>
      <c r="CT67" s="361">
        <f t="shared" si="124"/>
        <v>1</v>
      </c>
      <c r="CU67" s="103">
        <f t="shared" si="125"/>
        <v>18</v>
      </c>
      <c r="CV67" s="361">
        <f t="shared" si="126"/>
        <v>1</v>
      </c>
      <c r="CW67" s="103">
        <f t="shared" si="127"/>
        <v>15</v>
      </c>
      <c r="CX67" s="16"/>
      <c r="CY67" s="64" t="str">
        <f t="shared" si="164"/>
        <v>National minimum wage</v>
      </c>
      <c r="CZ67" s="361" t="e">
        <f>IF(#REF!&gt;=$DX$15,$DX$16,IF(AND(#REF!&gt;=$DX$16,#REF!&lt;$DX$15),$DX$17,$DX$18))</f>
        <v>#REF!</v>
      </c>
      <c r="DA67" s="103" t="e">
        <f>#REF!</f>
        <v>#REF!</v>
      </c>
      <c r="DB67" s="361" t="e">
        <f>IF(#REF!&gt;=$DX$15,$DX$16,IF(AND(#REF!&gt;=$DX$16,#REF!&lt;$DX$15),$DX$17,$DX$18))</f>
        <v>#REF!</v>
      </c>
      <c r="DC67" s="103" t="e">
        <f>#REF!</f>
        <v>#REF!</v>
      </c>
      <c r="DD67" s="361">
        <f t="shared" si="128"/>
        <v>100</v>
      </c>
      <c r="DE67" s="103">
        <f t="shared" si="158"/>
        <v>2</v>
      </c>
      <c r="DF67" s="361">
        <f t="shared" si="129"/>
        <v>1</v>
      </c>
      <c r="DG67" s="103">
        <f t="shared" si="159"/>
        <v>0</v>
      </c>
      <c r="DH67" s="361" t="e">
        <f>IF(#REF!&gt;=$DX$15,$DX$16,IF(AND(#REF!&gt;=$DX$16,#REF!&lt;$DX$15),$DX$17,$DX$18))</f>
        <v>#REF!</v>
      </c>
      <c r="DI67" s="103" t="e">
        <f>#REF!</f>
        <v>#REF!</v>
      </c>
      <c r="DJ67" s="361">
        <f t="shared" si="130"/>
        <v>100</v>
      </c>
      <c r="DK67" s="103">
        <f t="shared" si="160"/>
        <v>3</v>
      </c>
      <c r="DL67" s="361">
        <f t="shared" si="131"/>
        <v>100</v>
      </c>
      <c r="DM67" s="103">
        <f t="shared" si="161"/>
        <v>3</v>
      </c>
      <c r="DN67" s="361">
        <f t="shared" si="132"/>
        <v>1</v>
      </c>
      <c r="DO67" s="103">
        <f t="shared" si="162"/>
        <v>0</v>
      </c>
      <c r="DP67" s="361">
        <f t="shared" si="133"/>
        <v>1</v>
      </c>
      <c r="DQ67" s="103">
        <f t="shared" si="134"/>
        <v>3</v>
      </c>
      <c r="DR67" s="361">
        <f t="shared" si="135"/>
        <v>1</v>
      </c>
      <c r="DS67" s="103">
        <f t="shared" si="136"/>
        <v>2</v>
      </c>
      <c r="EF67" s="446"/>
    </row>
    <row r="68" spans="1:136" ht="14.25" customHeight="1">
      <c r="A68" s="64" t="s">
        <v>28</v>
      </c>
      <c r="B68" s="545">
        <v>1300</v>
      </c>
      <c r="C68" s="581">
        <v>25</v>
      </c>
      <c r="D68" s="545">
        <v>1000</v>
      </c>
      <c r="E68" s="551">
        <v>17</v>
      </c>
      <c r="F68" s="545">
        <v>1200</v>
      </c>
      <c r="G68" s="520">
        <v>22</v>
      </c>
      <c r="H68" s="545">
        <v>1100</v>
      </c>
      <c r="I68" s="521">
        <v>18</v>
      </c>
      <c r="J68" s="545">
        <v>1700</v>
      </c>
      <c r="K68" s="521">
        <v>29</v>
      </c>
      <c r="L68" s="545">
        <v>1100</v>
      </c>
      <c r="M68" s="521">
        <v>21</v>
      </c>
      <c r="N68" s="545">
        <v>5000</v>
      </c>
      <c r="O68" s="521">
        <v>23</v>
      </c>
      <c r="P68" s="545">
        <v>1700</v>
      </c>
      <c r="Q68" s="632">
        <v>25.052599939885784</v>
      </c>
      <c r="R68" s="443"/>
      <c r="S68" s="64" t="s">
        <v>28</v>
      </c>
      <c r="T68" s="545">
        <v>480</v>
      </c>
      <c r="U68" s="581">
        <v>9</v>
      </c>
      <c r="V68" s="545">
        <v>180</v>
      </c>
      <c r="W68" s="551">
        <v>3</v>
      </c>
      <c r="X68" s="545">
        <v>120</v>
      </c>
      <c r="Y68" s="520">
        <v>2</v>
      </c>
      <c r="Z68" s="545">
        <v>170</v>
      </c>
      <c r="AA68" s="521">
        <v>3</v>
      </c>
      <c r="AB68" s="545">
        <v>140</v>
      </c>
      <c r="AC68" s="521">
        <v>2</v>
      </c>
      <c r="AD68" s="545">
        <v>93</v>
      </c>
      <c r="AE68" s="521">
        <v>2</v>
      </c>
      <c r="AF68" s="545">
        <v>520</v>
      </c>
      <c r="AG68" s="521">
        <v>2</v>
      </c>
      <c r="AH68" s="545">
        <v>89</v>
      </c>
      <c r="AI68" s="629">
        <v>1.337541328524196</v>
      </c>
      <c r="AJ68"/>
      <c r="AK68" s="64" t="str">
        <f t="shared" si="137"/>
        <v>Others</v>
      </c>
      <c r="AL68" s="57" t="e">
        <f>IF(#REF!="",#REF!,IF(#REF!=0,#REF!,IF(#REF!&lt;5,#REF!,IF(#REF!=".",#REF!,IF(#REF!="..",#REF!,MROUND(#REF!,CD68))))))</f>
        <v>#REF!</v>
      </c>
      <c r="AM68" s="103" t="e">
        <f>#REF!</f>
        <v>#REF!</v>
      </c>
      <c r="AN68" s="57" t="e">
        <f>IF(#REF!="",#REF!,IF(#REF!=0,#REF!,IF(#REF!&lt;5,#REF!,IF(#REF!=".",#REF!,IF(#REF!="..",#REF!,MROUND(#REF!,CF68))))))</f>
        <v>#REF!</v>
      </c>
      <c r="AO68" s="103" t="e">
        <f>#REF!</f>
        <v>#REF!</v>
      </c>
      <c r="AP68" s="57">
        <f t="shared" si="105"/>
        <v>1300</v>
      </c>
      <c r="AQ68" s="103">
        <f t="shared" si="138"/>
        <v>25</v>
      </c>
      <c r="AR68" s="57">
        <f t="shared" si="106"/>
        <v>1000</v>
      </c>
      <c r="AS68" s="103">
        <f t="shared" si="139"/>
        <v>17</v>
      </c>
      <c r="AT68" s="57" t="e">
        <f>IF(#REF!="",#REF!,IF(#REF!=0,#REF!,IF(#REF!&lt;5,#REF!,IF(#REF!=".",#REF!,IF(#REF!="..",#REF!,MROUND(#REF!,CL68))))))</f>
        <v>#REF!</v>
      </c>
      <c r="AU68" s="103" t="e">
        <f>#REF!</f>
        <v>#REF!</v>
      </c>
      <c r="AV68" s="57">
        <f t="shared" si="107"/>
        <v>1200</v>
      </c>
      <c r="AW68" s="103">
        <f t="shared" si="140"/>
        <v>22</v>
      </c>
      <c r="AX68" s="57">
        <f t="shared" si="108"/>
        <v>1100</v>
      </c>
      <c r="AY68" s="103">
        <f t="shared" si="141"/>
        <v>18</v>
      </c>
      <c r="AZ68" s="357">
        <f t="shared" si="109"/>
        <v>1700</v>
      </c>
      <c r="BA68" s="114">
        <f t="shared" si="142"/>
        <v>29</v>
      </c>
      <c r="BB68" s="357">
        <f t="shared" si="110"/>
        <v>1100</v>
      </c>
      <c r="BC68" s="114">
        <f t="shared" si="143"/>
        <v>21</v>
      </c>
      <c r="BD68" s="357">
        <f t="shared" si="111"/>
        <v>5000</v>
      </c>
      <c r="BE68" s="114">
        <f t="shared" si="144"/>
        <v>23</v>
      </c>
      <c r="BG68" s="64" t="str">
        <f t="shared" si="145"/>
        <v>Others</v>
      </c>
      <c r="BH68" s="57" t="e">
        <f>IF(#REF!="",#REF!,IF(#REF!=0,#REF!,IF(#REF!&lt;5,#REF!,IF(#REF!=".",#REF!,IF(#REF!="..",#REF!,MROUND(#REF!,CZ68))))))</f>
        <v>#REF!</v>
      </c>
      <c r="BI68" s="103" t="e">
        <f>#REF!</f>
        <v>#REF!</v>
      </c>
      <c r="BJ68" s="57" t="e">
        <f>IF(#REF!="",#REF!,IF(#REF!=0,#REF!,IF(#REF!&lt;5,#REF!,IF(#REF!=".",#REF!,IF(#REF!="..",#REF!,MROUND(#REF!,DB68))))))</f>
        <v>#REF!</v>
      </c>
      <c r="BK68" s="103" t="e">
        <f>#REF!</f>
        <v>#REF!</v>
      </c>
      <c r="BL68" s="57">
        <f t="shared" si="112"/>
        <v>480</v>
      </c>
      <c r="BM68" s="103">
        <f t="shared" si="146"/>
        <v>9</v>
      </c>
      <c r="BN68" s="57">
        <f t="shared" si="113"/>
        <v>180</v>
      </c>
      <c r="BO68" s="103">
        <f t="shared" si="147"/>
        <v>3</v>
      </c>
      <c r="BP68" s="57" t="e">
        <f>IF(#REF!="",#REF!,IF(#REF!=0,#REF!,IF(#REF!&lt;5,#REF!,IF(#REF!=".",#REF!,IF(#REF!="..",#REF!,MROUND(#REF!,DH68))))))</f>
        <v>#REF!</v>
      </c>
      <c r="BQ68" s="103" t="e">
        <f>#REF!</f>
        <v>#REF!</v>
      </c>
      <c r="BR68" s="57">
        <f t="shared" si="114"/>
        <v>120</v>
      </c>
      <c r="BS68" s="103">
        <f t="shared" si="148"/>
        <v>2</v>
      </c>
      <c r="BT68" s="57">
        <f t="shared" si="115"/>
        <v>170</v>
      </c>
      <c r="BU68" s="103">
        <f t="shared" si="149"/>
        <v>3</v>
      </c>
      <c r="BV68" s="357">
        <f t="shared" si="116"/>
        <v>140</v>
      </c>
      <c r="BW68" s="114">
        <f t="shared" si="150"/>
        <v>2</v>
      </c>
      <c r="BX68" s="357">
        <f t="shared" si="117"/>
        <v>93</v>
      </c>
      <c r="BY68" s="114">
        <f t="shared" si="151"/>
        <v>2</v>
      </c>
      <c r="BZ68" s="357">
        <f t="shared" si="118"/>
        <v>520</v>
      </c>
      <c r="CA68" s="114">
        <f t="shared" si="152"/>
        <v>2</v>
      </c>
      <c r="CC68" s="64" t="str">
        <f t="shared" si="163"/>
        <v>Others</v>
      </c>
      <c r="CD68" s="361" t="e">
        <f>IF(#REF!&gt;=$DX$15,$DX$16,IF(AND(#REF!&gt;=$DX$16,#REF!&lt;$DX$15),$DX$17,$DX$18))</f>
        <v>#REF!</v>
      </c>
      <c r="CE68" s="103" t="e">
        <f>#REF!</f>
        <v>#REF!</v>
      </c>
      <c r="CF68" s="361" t="e">
        <f>IF(#REF!&gt;=$DX$15,$DX$16,IF(AND(#REF!&gt;=$DX$16,#REF!&lt;$DX$15),$DX$17,$DX$18))</f>
        <v>#REF!</v>
      </c>
      <c r="CG68" s="103" t="e">
        <f>#REF!</f>
        <v>#REF!</v>
      </c>
      <c r="CH68" s="361">
        <f t="shared" si="119"/>
        <v>100</v>
      </c>
      <c r="CI68" s="103">
        <f t="shared" si="153"/>
        <v>25</v>
      </c>
      <c r="CJ68" s="361">
        <f t="shared" si="120"/>
        <v>100</v>
      </c>
      <c r="CK68" s="103">
        <f t="shared" si="154"/>
        <v>17</v>
      </c>
      <c r="CL68" s="361" t="e">
        <f>IF(#REF!&gt;=$DX$15,$DX$16,IF(AND(#REF!&gt;=$DX$16,#REF!&lt;$DX$15),$DX$17,$DX$18))</f>
        <v>#REF!</v>
      </c>
      <c r="CM68" s="103" t="e">
        <f>#REF!</f>
        <v>#REF!</v>
      </c>
      <c r="CN68" s="361">
        <f t="shared" si="121"/>
        <v>100</v>
      </c>
      <c r="CO68" s="103">
        <f t="shared" si="155"/>
        <v>22</v>
      </c>
      <c r="CP68" s="361">
        <f t="shared" si="122"/>
        <v>100</v>
      </c>
      <c r="CQ68" s="103">
        <f t="shared" si="156"/>
        <v>18</v>
      </c>
      <c r="CR68" s="361">
        <f t="shared" si="123"/>
        <v>100</v>
      </c>
      <c r="CS68" s="103">
        <f t="shared" si="157"/>
        <v>29</v>
      </c>
      <c r="CT68" s="361">
        <f t="shared" si="124"/>
        <v>100</v>
      </c>
      <c r="CU68" s="103">
        <f t="shared" si="125"/>
        <v>21</v>
      </c>
      <c r="CV68" s="361">
        <f t="shared" si="126"/>
        <v>100</v>
      </c>
      <c r="CW68" s="103">
        <f t="shared" si="127"/>
        <v>23</v>
      </c>
      <c r="CX68" s="16"/>
      <c r="CY68" s="64" t="str">
        <f t="shared" si="164"/>
        <v>Others</v>
      </c>
      <c r="CZ68" s="361" t="e">
        <f>IF(#REF!&gt;=$DX$15,$DX$16,IF(AND(#REF!&gt;=$DX$16,#REF!&lt;$DX$15),$DX$17,$DX$18))</f>
        <v>#REF!</v>
      </c>
      <c r="DA68" s="103" t="e">
        <f>#REF!</f>
        <v>#REF!</v>
      </c>
      <c r="DB68" s="361" t="e">
        <f>IF(#REF!&gt;=$DX$15,$DX$16,IF(AND(#REF!&gt;=$DX$16,#REF!&lt;$DX$15),$DX$17,$DX$18))</f>
        <v>#REF!</v>
      </c>
      <c r="DC68" s="103" t="e">
        <f>#REF!</f>
        <v>#REF!</v>
      </c>
      <c r="DD68" s="361">
        <f t="shared" si="128"/>
        <v>10</v>
      </c>
      <c r="DE68" s="103">
        <f t="shared" si="158"/>
        <v>9</v>
      </c>
      <c r="DF68" s="361">
        <f t="shared" si="129"/>
        <v>10</v>
      </c>
      <c r="DG68" s="103">
        <f t="shared" si="159"/>
        <v>3</v>
      </c>
      <c r="DH68" s="361" t="e">
        <f>IF(#REF!&gt;=$DX$15,$DX$16,IF(AND(#REF!&gt;=$DX$16,#REF!&lt;$DX$15),$DX$17,$DX$18))</f>
        <v>#REF!</v>
      </c>
      <c r="DI68" s="103" t="e">
        <f>#REF!</f>
        <v>#REF!</v>
      </c>
      <c r="DJ68" s="361">
        <f t="shared" si="130"/>
        <v>10</v>
      </c>
      <c r="DK68" s="103">
        <f t="shared" si="160"/>
        <v>2</v>
      </c>
      <c r="DL68" s="361">
        <f t="shared" si="131"/>
        <v>10</v>
      </c>
      <c r="DM68" s="103">
        <f t="shared" si="161"/>
        <v>3</v>
      </c>
      <c r="DN68" s="361">
        <f t="shared" si="132"/>
        <v>10</v>
      </c>
      <c r="DO68" s="103">
        <f t="shared" si="162"/>
        <v>2</v>
      </c>
      <c r="DP68" s="361">
        <f t="shared" si="133"/>
        <v>1</v>
      </c>
      <c r="DQ68" s="103">
        <f t="shared" si="134"/>
        <v>2</v>
      </c>
      <c r="DR68" s="361">
        <f t="shared" si="135"/>
        <v>10</v>
      </c>
      <c r="DS68" s="103">
        <f t="shared" si="136"/>
        <v>2</v>
      </c>
      <c r="EF68" s="446"/>
    </row>
    <row r="69" spans="1:136" ht="14.25" customHeight="1">
      <c r="A69" s="111" t="s">
        <v>29</v>
      </c>
      <c r="B69" s="725">
        <v>7500</v>
      </c>
      <c r="C69" s="582">
        <v>15</v>
      </c>
      <c r="D69" s="725">
        <v>8300</v>
      </c>
      <c r="E69" s="552">
        <v>13</v>
      </c>
      <c r="F69" s="725">
        <v>6500</v>
      </c>
      <c r="G69" s="522">
        <v>12</v>
      </c>
      <c r="H69" s="725">
        <v>6200</v>
      </c>
      <c r="I69" s="523">
        <v>10</v>
      </c>
      <c r="J69" s="725">
        <v>6600</v>
      </c>
      <c r="K69" s="523">
        <v>12</v>
      </c>
      <c r="L69" s="725">
        <v>7600</v>
      </c>
      <c r="M69" s="523">
        <v>13</v>
      </c>
      <c r="N69" s="725">
        <v>26900</v>
      </c>
      <c r="O69" s="523">
        <v>12</v>
      </c>
      <c r="P69" s="725">
        <v>7600</v>
      </c>
      <c r="Q69" s="634">
        <v>14.3737783791911</v>
      </c>
      <c r="R69" s="443"/>
      <c r="S69" s="111" t="s">
        <v>29</v>
      </c>
      <c r="T69" s="725">
        <v>1700</v>
      </c>
      <c r="U69" s="582">
        <v>4</v>
      </c>
      <c r="V69" s="725">
        <v>1300</v>
      </c>
      <c r="W69" s="552">
        <v>2</v>
      </c>
      <c r="X69" s="725">
        <v>1200</v>
      </c>
      <c r="Y69" s="522">
        <v>2</v>
      </c>
      <c r="Z69" s="725">
        <v>1300</v>
      </c>
      <c r="AA69" s="523">
        <v>2</v>
      </c>
      <c r="AB69" s="725">
        <v>1600</v>
      </c>
      <c r="AC69" s="523">
        <v>3</v>
      </c>
      <c r="AD69" s="725">
        <v>1100</v>
      </c>
      <c r="AE69" s="523">
        <v>2</v>
      </c>
      <c r="AF69" s="725">
        <v>5200</v>
      </c>
      <c r="AG69" s="523">
        <v>2</v>
      </c>
      <c r="AH69" s="725">
        <v>1100</v>
      </c>
      <c r="AI69" s="630">
        <v>2.024131709517366</v>
      </c>
      <c r="AJ69"/>
      <c r="AK69" s="111" t="str">
        <f t="shared" si="137"/>
        <v>All</v>
      </c>
      <c r="AL69" s="58" t="e">
        <f>IF(#REF!="",#REF!,IF(#REF!=0,#REF!,IF(#REF!&lt;5,#REF!,IF(#REF!=".",#REF!,IF(#REF!="..",#REF!,MROUND(#REF!,CD69))))))</f>
        <v>#REF!</v>
      </c>
      <c r="AM69" s="107" t="e">
        <f>#REF!</f>
        <v>#REF!</v>
      </c>
      <c r="AN69" s="58" t="e">
        <f>IF(#REF!="",#REF!,IF(#REF!=0,#REF!,IF(#REF!&lt;5,#REF!,IF(#REF!=".",#REF!,IF(#REF!="..",#REF!,MROUND(#REF!,CF69))))))</f>
        <v>#REF!</v>
      </c>
      <c r="AO69" s="107" t="e">
        <f>#REF!</f>
        <v>#REF!</v>
      </c>
      <c r="AP69" s="58">
        <f t="shared" si="105"/>
        <v>7500</v>
      </c>
      <c r="AQ69" s="107">
        <f t="shared" si="138"/>
        <v>15</v>
      </c>
      <c r="AR69" s="58">
        <f t="shared" si="106"/>
        <v>8300</v>
      </c>
      <c r="AS69" s="107">
        <f t="shared" si="139"/>
        <v>13</v>
      </c>
      <c r="AT69" s="58" t="e">
        <f>IF(#REF!="",#REF!,IF(#REF!=0,#REF!,IF(#REF!&lt;5,#REF!,IF(#REF!=".",#REF!,IF(#REF!="..",#REF!,MROUND(#REF!,CL69))))))</f>
        <v>#REF!</v>
      </c>
      <c r="AU69" s="107" t="e">
        <f>#REF!</f>
        <v>#REF!</v>
      </c>
      <c r="AV69" s="58">
        <f t="shared" si="107"/>
        <v>6500</v>
      </c>
      <c r="AW69" s="107">
        <f t="shared" si="140"/>
        <v>12</v>
      </c>
      <c r="AX69" s="58">
        <f t="shared" si="108"/>
        <v>6200</v>
      </c>
      <c r="AY69" s="107">
        <f t="shared" si="141"/>
        <v>10</v>
      </c>
      <c r="AZ69" s="336">
        <f t="shared" si="109"/>
        <v>6600</v>
      </c>
      <c r="BA69" s="205">
        <f t="shared" si="142"/>
        <v>12</v>
      </c>
      <c r="BB69" s="336">
        <f t="shared" si="110"/>
        <v>7600</v>
      </c>
      <c r="BC69" s="205">
        <f t="shared" si="143"/>
        <v>13</v>
      </c>
      <c r="BD69" s="336">
        <f t="shared" si="111"/>
        <v>26900</v>
      </c>
      <c r="BE69" s="205">
        <f t="shared" si="144"/>
        <v>12</v>
      </c>
      <c r="BG69" s="111" t="str">
        <f t="shared" si="145"/>
        <v>All</v>
      </c>
      <c r="BH69" s="58" t="e">
        <f>IF(#REF!="",#REF!,IF(#REF!=0,#REF!,IF(#REF!&lt;5,#REF!,IF(#REF!=".",#REF!,IF(#REF!="..",#REF!,MROUND(#REF!,CZ69))))))</f>
        <v>#REF!</v>
      </c>
      <c r="BI69" s="107" t="e">
        <f>#REF!</f>
        <v>#REF!</v>
      </c>
      <c r="BJ69" s="58" t="e">
        <f>IF(#REF!="",#REF!,IF(#REF!=0,#REF!,IF(#REF!&lt;5,#REF!,IF(#REF!=".",#REF!,IF(#REF!="..",#REF!,MROUND(#REF!,DB69))))))</f>
        <v>#REF!</v>
      </c>
      <c r="BK69" s="107" t="e">
        <f>#REF!</f>
        <v>#REF!</v>
      </c>
      <c r="BL69" s="58">
        <f t="shared" si="112"/>
        <v>1700</v>
      </c>
      <c r="BM69" s="107">
        <f t="shared" si="146"/>
        <v>4</v>
      </c>
      <c r="BN69" s="58">
        <f t="shared" si="113"/>
        <v>1300</v>
      </c>
      <c r="BO69" s="107">
        <f t="shared" si="147"/>
        <v>2</v>
      </c>
      <c r="BP69" s="58" t="e">
        <f>IF(#REF!="",#REF!,IF(#REF!=0,#REF!,IF(#REF!&lt;5,#REF!,IF(#REF!=".",#REF!,IF(#REF!="..",#REF!,MROUND(#REF!,DH69))))))</f>
        <v>#REF!</v>
      </c>
      <c r="BQ69" s="107" t="e">
        <f>#REF!</f>
        <v>#REF!</v>
      </c>
      <c r="BR69" s="58">
        <f t="shared" si="114"/>
        <v>1200</v>
      </c>
      <c r="BS69" s="107">
        <f t="shared" si="148"/>
        <v>2</v>
      </c>
      <c r="BT69" s="58">
        <f t="shared" si="115"/>
        <v>1300</v>
      </c>
      <c r="BU69" s="107">
        <f t="shared" si="149"/>
        <v>2</v>
      </c>
      <c r="BV69" s="336">
        <f t="shared" si="116"/>
        <v>1600</v>
      </c>
      <c r="BW69" s="205">
        <f t="shared" si="150"/>
        <v>3</v>
      </c>
      <c r="BX69" s="336">
        <f t="shared" si="117"/>
        <v>1100</v>
      </c>
      <c r="BY69" s="205">
        <f t="shared" si="151"/>
        <v>2</v>
      </c>
      <c r="BZ69" s="336">
        <f t="shared" si="118"/>
        <v>5200</v>
      </c>
      <c r="CA69" s="205">
        <f t="shared" si="152"/>
        <v>2</v>
      </c>
      <c r="CC69" s="111" t="str">
        <f t="shared" si="163"/>
        <v>All</v>
      </c>
      <c r="CD69" s="316" t="e">
        <f>IF(#REF!&gt;=$DX$15,$DX$16,IF(AND(#REF!&gt;=$DX$16,#REF!&lt;$DX$15),$DX$17,$DX$18))</f>
        <v>#REF!</v>
      </c>
      <c r="CE69" s="107" t="e">
        <f>#REF!</f>
        <v>#REF!</v>
      </c>
      <c r="CF69" s="316" t="e">
        <f>IF(#REF!&gt;=$DX$15,$DX$16,IF(AND(#REF!&gt;=$DX$16,#REF!&lt;$DX$15),$DX$17,$DX$18))</f>
        <v>#REF!</v>
      </c>
      <c r="CG69" s="107" t="e">
        <f>#REF!</f>
        <v>#REF!</v>
      </c>
      <c r="CH69" s="316">
        <f t="shared" si="119"/>
        <v>100</v>
      </c>
      <c r="CI69" s="107">
        <f t="shared" si="153"/>
        <v>15</v>
      </c>
      <c r="CJ69" s="316">
        <f t="shared" si="120"/>
        <v>100</v>
      </c>
      <c r="CK69" s="107">
        <f t="shared" si="154"/>
        <v>13</v>
      </c>
      <c r="CL69" s="316" t="e">
        <f>IF(#REF!&gt;=$DX$15,$DX$16,IF(AND(#REF!&gt;=$DX$16,#REF!&lt;$DX$15),$DX$17,$DX$18))</f>
        <v>#REF!</v>
      </c>
      <c r="CM69" s="107" t="e">
        <f>#REF!</f>
        <v>#REF!</v>
      </c>
      <c r="CN69" s="316">
        <f t="shared" si="121"/>
        <v>100</v>
      </c>
      <c r="CO69" s="107">
        <f t="shared" si="155"/>
        <v>12</v>
      </c>
      <c r="CP69" s="316">
        <f t="shared" si="122"/>
        <v>100</v>
      </c>
      <c r="CQ69" s="107">
        <f t="shared" si="156"/>
        <v>10</v>
      </c>
      <c r="CR69" s="316">
        <f t="shared" si="123"/>
        <v>100</v>
      </c>
      <c r="CS69" s="107">
        <f t="shared" si="157"/>
        <v>12</v>
      </c>
      <c r="CT69" s="316">
        <f t="shared" si="124"/>
        <v>100</v>
      </c>
      <c r="CU69" s="107">
        <f t="shared" si="125"/>
        <v>13</v>
      </c>
      <c r="CV69" s="316">
        <f t="shared" si="126"/>
        <v>100</v>
      </c>
      <c r="CW69" s="107">
        <f t="shared" si="127"/>
        <v>12</v>
      </c>
      <c r="CX69" s="16"/>
      <c r="CY69" s="111" t="str">
        <f t="shared" si="164"/>
        <v>All</v>
      </c>
      <c r="CZ69" s="316" t="e">
        <f>IF(#REF!&gt;=$DX$15,$DX$16,IF(AND(#REF!&gt;=$DX$16,#REF!&lt;$DX$15),$DX$17,$DX$18))</f>
        <v>#REF!</v>
      </c>
      <c r="DA69" s="107" t="e">
        <f>#REF!</f>
        <v>#REF!</v>
      </c>
      <c r="DB69" s="316" t="e">
        <f>IF(#REF!&gt;=$DX$15,$DX$16,IF(AND(#REF!&gt;=$DX$16,#REF!&lt;$DX$15),$DX$17,$DX$18))</f>
        <v>#REF!</v>
      </c>
      <c r="DC69" s="107" t="e">
        <f>#REF!</f>
        <v>#REF!</v>
      </c>
      <c r="DD69" s="316">
        <f t="shared" si="128"/>
        <v>100</v>
      </c>
      <c r="DE69" s="107">
        <f t="shared" si="158"/>
        <v>4</v>
      </c>
      <c r="DF69" s="316">
        <f t="shared" si="129"/>
        <v>100</v>
      </c>
      <c r="DG69" s="107">
        <f t="shared" si="159"/>
        <v>2</v>
      </c>
      <c r="DH69" s="316" t="e">
        <f>IF(#REF!&gt;=$DX$15,$DX$16,IF(AND(#REF!&gt;=$DX$16,#REF!&lt;$DX$15),$DX$17,$DX$18))</f>
        <v>#REF!</v>
      </c>
      <c r="DI69" s="107" t="e">
        <f>#REF!</f>
        <v>#REF!</v>
      </c>
      <c r="DJ69" s="316">
        <f t="shared" si="130"/>
        <v>100</v>
      </c>
      <c r="DK69" s="107">
        <f t="shared" si="160"/>
        <v>2</v>
      </c>
      <c r="DL69" s="316">
        <f t="shared" si="131"/>
        <v>100</v>
      </c>
      <c r="DM69" s="107">
        <f t="shared" si="161"/>
        <v>2</v>
      </c>
      <c r="DN69" s="316">
        <f t="shared" si="132"/>
        <v>100</v>
      </c>
      <c r="DO69" s="107">
        <f t="shared" si="162"/>
        <v>3</v>
      </c>
      <c r="DP69" s="316">
        <f t="shared" si="133"/>
        <v>100</v>
      </c>
      <c r="DQ69" s="107">
        <f t="shared" si="134"/>
        <v>2</v>
      </c>
      <c r="DR69" s="316">
        <f t="shared" si="135"/>
        <v>100</v>
      </c>
      <c r="DS69" s="107">
        <f t="shared" si="136"/>
        <v>2</v>
      </c>
      <c r="EF69" s="446"/>
    </row>
    <row r="70" spans="1:36" ht="14.25" customHeight="1">
      <c r="A70" s="7"/>
      <c r="B70" s="25"/>
      <c r="C70" s="22"/>
      <c r="D70" s="22"/>
      <c r="E70" s="22"/>
      <c r="F70" s="22"/>
      <c r="G70" s="22"/>
      <c r="H70" s="22"/>
      <c r="I70" s="22"/>
      <c r="J70" s="22"/>
      <c r="K70" s="22"/>
      <c r="L70" s="333"/>
      <c r="M70" s="333"/>
      <c r="N70" s="333"/>
      <c r="O70" s="333"/>
      <c r="P70" s="333"/>
      <c r="Q70" s="333"/>
      <c r="R70" s="9"/>
      <c r="S70" s="9"/>
      <c r="AJ70"/>
    </row>
    <row r="71" spans="1:36" ht="14.25" customHeight="1">
      <c r="A71" s="7"/>
      <c r="B71" s="25"/>
      <c r="C71" s="22"/>
      <c r="D71" s="22"/>
      <c r="E71" s="22"/>
      <c r="F71" s="22"/>
      <c r="G71" s="22"/>
      <c r="H71" s="22"/>
      <c r="I71" s="22"/>
      <c r="J71" s="22"/>
      <c r="K71" s="22"/>
      <c r="L71" s="333"/>
      <c r="M71" s="333"/>
      <c r="N71" s="333"/>
      <c r="O71" s="333"/>
      <c r="P71" s="333"/>
      <c r="Q71" s="333"/>
      <c r="R71" s="9"/>
      <c r="S71" s="9"/>
      <c r="AJ71"/>
    </row>
    <row r="72" spans="1:36" ht="14.25" customHeight="1">
      <c r="A72" s="7"/>
      <c r="B72" s="25"/>
      <c r="C72" s="22"/>
      <c r="D72" s="22"/>
      <c r="E72" s="22"/>
      <c r="F72" s="22"/>
      <c r="G72" s="22"/>
      <c r="H72" s="22"/>
      <c r="I72" s="22"/>
      <c r="J72" s="22"/>
      <c r="K72" s="22"/>
      <c r="L72" s="333"/>
      <c r="M72" s="333"/>
      <c r="N72" s="333"/>
      <c r="O72" s="333"/>
      <c r="P72" s="333"/>
      <c r="Q72" s="333"/>
      <c r="R72" s="9"/>
      <c r="S72" s="9"/>
      <c r="AJ72"/>
    </row>
    <row r="73" spans="1:123" ht="14.25" customHeight="1">
      <c r="A73" s="7"/>
      <c r="B73" s="25"/>
      <c r="D73" s="13"/>
      <c r="E73" s="13"/>
      <c r="F73" s="13"/>
      <c r="H73" s="13"/>
      <c r="I73" s="13"/>
      <c r="J73" s="13"/>
      <c r="L73" s="332"/>
      <c r="M73" s="332"/>
      <c r="N73" s="332"/>
      <c r="P73" s="13"/>
      <c r="Q73" s="13" t="s">
        <v>139</v>
      </c>
      <c r="R73" s="24"/>
      <c r="S73" s="25"/>
      <c r="AA73" s="13"/>
      <c r="AD73" s="13"/>
      <c r="AE73" s="13"/>
      <c r="AF73" s="13"/>
      <c r="AH73" s="13"/>
      <c r="AI73" s="13" t="s">
        <v>139</v>
      </c>
      <c r="AJ73"/>
      <c r="AL73" s="843" t="str">
        <f>AL51</f>
        <v>ROUNDED</v>
      </c>
      <c r="AM73" s="844"/>
      <c r="AN73" s="844"/>
      <c r="AO73" s="844"/>
      <c r="AP73" s="844"/>
      <c r="AQ73" s="844"/>
      <c r="AR73" s="844"/>
      <c r="AS73" s="844"/>
      <c r="AT73" s="844"/>
      <c r="AU73" s="844"/>
      <c r="AV73" s="844"/>
      <c r="AW73" s="844"/>
      <c r="AX73" s="825"/>
      <c r="AY73" s="825"/>
      <c r="AZ73" s="825"/>
      <c r="BA73" s="825"/>
      <c r="BB73" s="825"/>
      <c r="BC73" s="825"/>
      <c r="BD73" s="825"/>
      <c r="BE73" s="826"/>
      <c r="BH73" s="845" t="str">
        <f>BH51</f>
        <v>ROUNDED</v>
      </c>
      <c r="BI73" s="846"/>
      <c r="BJ73" s="846"/>
      <c r="BK73" s="846"/>
      <c r="BL73" s="846"/>
      <c r="BM73" s="846"/>
      <c r="BN73" s="846"/>
      <c r="BO73" s="846"/>
      <c r="BP73" s="846"/>
      <c r="BQ73" s="846"/>
      <c r="BR73" s="846"/>
      <c r="BS73" s="846"/>
      <c r="BT73" s="785"/>
      <c r="BU73" s="785"/>
      <c r="BV73" s="785"/>
      <c r="BW73" s="785"/>
      <c r="BX73" s="785"/>
      <c r="BY73" s="785"/>
      <c r="BZ73" s="785"/>
      <c r="CA73" s="786"/>
      <c r="CC73" s="843" t="s">
        <v>304</v>
      </c>
      <c r="CD73" s="844"/>
      <c r="CE73" s="844"/>
      <c r="CF73" s="844"/>
      <c r="CG73" s="844"/>
      <c r="CH73" s="844"/>
      <c r="CI73" s="844"/>
      <c r="CJ73" s="844"/>
      <c r="CK73" s="844"/>
      <c r="CL73" s="844"/>
      <c r="CM73" s="844"/>
      <c r="CN73" s="844"/>
      <c r="CO73" s="825"/>
      <c r="CP73" s="825"/>
      <c r="CQ73" s="825"/>
      <c r="CR73" s="825"/>
      <c r="CS73" s="785"/>
      <c r="CT73" s="785"/>
      <c r="CU73" s="785"/>
      <c r="CV73" s="785"/>
      <c r="CW73" s="786"/>
      <c r="CX73"/>
      <c r="CY73" s="843" t="s">
        <v>304</v>
      </c>
      <c r="CZ73" s="844"/>
      <c r="DA73" s="844"/>
      <c r="DB73" s="844"/>
      <c r="DC73" s="844"/>
      <c r="DD73" s="844"/>
      <c r="DE73" s="844"/>
      <c r="DF73" s="844"/>
      <c r="DG73" s="844"/>
      <c r="DH73" s="844"/>
      <c r="DI73" s="844"/>
      <c r="DJ73" s="844"/>
      <c r="DK73" s="825"/>
      <c r="DL73" s="825"/>
      <c r="DM73" s="825"/>
      <c r="DN73" s="825"/>
      <c r="DO73" s="785"/>
      <c r="DP73" s="785"/>
      <c r="DQ73" s="785"/>
      <c r="DR73" s="785"/>
      <c r="DS73" s="786"/>
    </row>
    <row r="74" spans="1:123" ht="14.25" customHeight="1">
      <c r="A74" s="117"/>
      <c r="B74" s="806" t="s">
        <v>327</v>
      </c>
      <c r="C74" s="806"/>
      <c r="D74" s="806"/>
      <c r="E74" s="806"/>
      <c r="F74" s="806"/>
      <c r="G74" s="806"/>
      <c r="H74" s="806"/>
      <c r="I74" s="806"/>
      <c r="J74" s="806"/>
      <c r="K74" s="806"/>
      <c r="L74" s="806"/>
      <c r="M74" s="806"/>
      <c r="N74" s="806"/>
      <c r="O74" s="806"/>
      <c r="P74" s="825"/>
      <c r="Q74" s="826"/>
      <c r="R74" s="34"/>
      <c r="S74" s="117"/>
      <c r="T74" s="806" t="s">
        <v>331</v>
      </c>
      <c r="U74" s="806"/>
      <c r="V74" s="806"/>
      <c r="W74" s="806"/>
      <c r="X74" s="806"/>
      <c r="Y74" s="806"/>
      <c r="Z74" s="806"/>
      <c r="AA74" s="806"/>
      <c r="AB74" s="806"/>
      <c r="AC74" s="806"/>
      <c r="AD74" s="806"/>
      <c r="AE74" s="806"/>
      <c r="AF74" s="806"/>
      <c r="AG74" s="806"/>
      <c r="AH74" s="806"/>
      <c r="AI74" s="807"/>
      <c r="AJ74"/>
      <c r="AK74" s="32"/>
      <c r="AL74" s="843" t="e">
        <f>#REF!</f>
        <v>#REF!</v>
      </c>
      <c r="AM74" s="844"/>
      <c r="AN74" s="844"/>
      <c r="AO74" s="844"/>
      <c r="AP74" s="844"/>
      <c r="AQ74" s="844"/>
      <c r="AR74" s="844"/>
      <c r="AS74" s="844"/>
      <c r="AT74" s="844"/>
      <c r="AU74" s="844"/>
      <c r="AV74" s="844"/>
      <c r="AW74" s="844"/>
      <c r="AX74" s="825"/>
      <c r="AY74" s="825"/>
      <c r="AZ74" s="825"/>
      <c r="BA74" s="825"/>
      <c r="BB74" s="825"/>
      <c r="BC74" s="825"/>
      <c r="BD74" s="825"/>
      <c r="BE74" s="826"/>
      <c r="BG74" s="117"/>
      <c r="BH74" s="845" t="e">
        <f>#REF!</f>
        <v>#REF!</v>
      </c>
      <c r="BI74" s="846"/>
      <c r="BJ74" s="846"/>
      <c r="BK74" s="846"/>
      <c r="BL74" s="846"/>
      <c r="BM74" s="846"/>
      <c r="BN74" s="846"/>
      <c r="BO74" s="846"/>
      <c r="BP74" s="846"/>
      <c r="BQ74" s="846"/>
      <c r="BR74" s="846"/>
      <c r="BS74" s="846"/>
      <c r="BT74" s="785"/>
      <c r="BU74" s="785"/>
      <c r="BV74" s="785"/>
      <c r="BW74" s="785"/>
      <c r="BX74" s="785"/>
      <c r="BY74" s="785"/>
      <c r="BZ74" s="785"/>
      <c r="CA74" s="786"/>
      <c r="CC74" s="32"/>
      <c r="CD74" s="805" t="e">
        <f>#REF!</f>
        <v>#REF!</v>
      </c>
      <c r="CE74" s="806"/>
      <c r="CF74" s="806"/>
      <c r="CG74" s="806"/>
      <c r="CH74" s="806"/>
      <c r="CI74" s="806"/>
      <c r="CJ74" s="806"/>
      <c r="CK74" s="806"/>
      <c r="CL74" s="806"/>
      <c r="CM74" s="806"/>
      <c r="CN74" s="806"/>
      <c r="CO74" s="806"/>
      <c r="CP74" s="825"/>
      <c r="CQ74" s="825"/>
      <c r="CR74" s="825"/>
      <c r="CS74" s="825"/>
      <c r="CT74" s="825"/>
      <c r="CU74" s="825"/>
      <c r="CV74" s="825"/>
      <c r="CW74" s="826"/>
      <c r="CX74" s="16"/>
      <c r="CY74" s="117"/>
      <c r="CZ74" s="845" t="e">
        <f>#REF!</f>
        <v>#REF!</v>
      </c>
      <c r="DA74" s="846"/>
      <c r="DB74" s="846"/>
      <c r="DC74" s="846"/>
      <c r="DD74" s="846"/>
      <c r="DE74" s="846"/>
      <c r="DF74" s="846"/>
      <c r="DG74" s="846"/>
      <c r="DH74" s="846"/>
      <c r="DI74" s="846"/>
      <c r="DJ74" s="846"/>
      <c r="DK74" s="846"/>
      <c r="DL74" s="785"/>
      <c r="DM74" s="785"/>
      <c r="DN74" s="785"/>
      <c r="DO74" s="785"/>
      <c r="DP74" s="785"/>
      <c r="DQ74" s="785"/>
      <c r="DR74" s="785"/>
      <c r="DS74" s="786"/>
    </row>
    <row r="75" spans="1:123" ht="14.25" customHeight="1">
      <c r="A75" s="32"/>
      <c r="B75" s="831" t="s">
        <v>27</v>
      </c>
      <c r="C75" s="834"/>
      <c r="D75" s="831" t="s">
        <v>102</v>
      </c>
      <c r="E75" s="834"/>
      <c r="F75" s="829" t="s">
        <v>172</v>
      </c>
      <c r="G75" s="841"/>
      <c r="H75" s="834"/>
      <c r="I75" s="834"/>
      <c r="J75" s="834"/>
      <c r="K75" s="834"/>
      <c r="L75" s="834"/>
      <c r="M75" s="834"/>
      <c r="N75" s="834"/>
      <c r="O75" s="839"/>
      <c r="P75" s="827" t="s">
        <v>286</v>
      </c>
      <c r="Q75" s="838"/>
      <c r="R75" s="35"/>
      <c r="S75" s="117"/>
      <c r="T75" s="831" t="s">
        <v>27</v>
      </c>
      <c r="U75" s="832"/>
      <c r="V75" s="831" t="s">
        <v>102</v>
      </c>
      <c r="W75" s="832"/>
      <c r="X75" s="829" t="s">
        <v>172</v>
      </c>
      <c r="Y75" s="841"/>
      <c r="Z75" s="785"/>
      <c r="AA75" s="785"/>
      <c r="AB75" s="785"/>
      <c r="AC75" s="785"/>
      <c r="AD75" s="785"/>
      <c r="AE75" s="785"/>
      <c r="AF75" s="785"/>
      <c r="AG75" s="786"/>
      <c r="AH75" s="827" t="s">
        <v>286</v>
      </c>
      <c r="AI75" s="828"/>
      <c r="AJ75"/>
      <c r="AK75" s="32"/>
      <c r="AL75" s="831" t="e">
        <f>#REF!</f>
        <v>#REF!</v>
      </c>
      <c r="AM75" s="853"/>
      <c r="AN75" s="853"/>
      <c r="AO75" s="853"/>
      <c r="AP75" s="853"/>
      <c r="AQ75" s="853"/>
      <c r="AR75" s="853"/>
      <c r="AS75" s="853"/>
      <c r="AT75" s="853"/>
      <c r="AU75" s="832"/>
      <c r="AV75" s="827" t="str">
        <f>F75</f>
        <v>2011-12</v>
      </c>
      <c r="AW75" s="833"/>
      <c r="AX75" s="834"/>
      <c r="AY75" s="834"/>
      <c r="AZ75" s="834"/>
      <c r="BA75" s="834"/>
      <c r="BB75" s="834"/>
      <c r="BC75" s="834"/>
      <c r="BD75" s="834"/>
      <c r="BE75" s="839"/>
      <c r="BG75" s="32"/>
      <c r="BH75" s="850" t="s">
        <v>149</v>
      </c>
      <c r="BI75" s="851"/>
      <c r="BJ75" s="851"/>
      <c r="BK75" s="851"/>
      <c r="BL75" s="851"/>
      <c r="BM75" s="851"/>
      <c r="BN75" s="851"/>
      <c r="BO75" s="851"/>
      <c r="BP75" s="851"/>
      <c r="BQ75" s="852"/>
      <c r="BR75" s="827" t="s">
        <v>172</v>
      </c>
      <c r="BS75" s="833"/>
      <c r="BT75" s="785"/>
      <c r="BU75" s="785"/>
      <c r="BV75" s="785"/>
      <c r="BW75" s="785"/>
      <c r="BX75" s="785"/>
      <c r="BY75" s="785"/>
      <c r="BZ75" s="785"/>
      <c r="CA75" s="786"/>
      <c r="CC75" s="32"/>
      <c r="CD75" s="831" t="e">
        <f>#REF!</f>
        <v>#REF!</v>
      </c>
      <c r="CE75" s="853"/>
      <c r="CF75" s="853"/>
      <c r="CG75" s="853"/>
      <c r="CH75" s="853"/>
      <c r="CI75" s="853"/>
      <c r="CJ75" s="853"/>
      <c r="CK75" s="853"/>
      <c r="CL75" s="853"/>
      <c r="CM75" s="832"/>
      <c r="CN75" s="827" t="str">
        <f>F75</f>
        <v>2011-12</v>
      </c>
      <c r="CO75" s="833"/>
      <c r="CP75" s="834"/>
      <c r="CQ75" s="834"/>
      <c r="CR75" s="834"/>
      <c r="CS75" s="834"/>
      <c r="CT75" s="834"/>
      <c r="CU75" s="834"/>
      <c r="CV75" s="834"/>
      <c r="CW75" s="839"/>
      <c r="CX75" s="16"/>
      <c r="CY75" s="32"/>
      <c r="CZ75" s="850" t="e">
        <f>#REF!</f>
        <v>#REF!</v>
      </c>
      <c r="DA75" s="851"/>
      <c r="DB75" s="851"/>
      <c r="DC75" s="851"/>
      <c r="DD75" s="851"/>
      <c r="DE75" s="851"/>
      <c r="DF75" s="851"/>
      <c r="DG75" s="851"/>
      <c r="DH75" s="851"/>
      <c r="DI75" s="852"/>
      <c r="DJ75" s="827" t="str">
        <f>X75</f>
        <v>2011-12</v>
      </c>
      <c r="DK75" s="833"/>
      <c r="DL75" s="785"/>
      <c r="DM75" s="785"/>
      <c r="DN75" s="785"/>
      <c r="DO75" s="785"/>
      <c r="DP75" s="785"/>
      <c r="DQ75" s="785"/>
      <c r="DR75" s="785"/>
      <c r="DS75" s="786"/>
    </row>
    <row r="76" spans="1:123" s="29" customFormat="1" ht="25.5" customHeight="1">
      <c r="A76" s="108"/>
      <c r="B76" s="827" t="s">
        <v>2</v>
      </c>
      <c r="C76" s="835"/>
      <c r="D76" s="827" t="s">
        <v>2</v>
      </c>
      <c r="E76" s="835"/>
      <c r="F76" s="829" t="s">
        <v>2</v>
      </c>
      <c r="G76" s="830"/>
      <c r="H76" s="829" t="s">
        <v>3</v>
      </c>
      <c r="I76" s="830"/>
      <c r="J76" s="829" t="s">
        <v>1</v>
      </c>
      <c r="K76" s="830"/>
      <c r="L76" s="829" t="s">
        <v>23</v>
      </c>
      <c r="M76" s="836"/>
      <c r="N76" s="829" t="s">
        <v>144</v>
      </c>
      <c r="O76" s="837"/>
      <c r="P76" s="823" t="s">
        <v>2</v>
      </c>
      <c r="Q76" s="824"/>
      <c r="R76" s="33"/>
      <c r="S76" s="108"/>
      <c r="T76" s="827" t="s">
        <v>2</v>
      </c>
      <c r="U76" s="835"/>
      <c r="V76" s="823" t="s">
        <v>2</v>
      </c>
      <c r="W76" s="840"/>
      <c r="X76" s="829" t="s">
        <v>2</v>
      </c>
      <c r="Y76" s="830"/>
      <c r="Z76" s="829" t="s">
        <v>3</v>
      </c>
      <c r="AA76" s="830"/>
      <c r="AB76" s="829" t="s">
        <v>1</v>
      </c>
      <c r="AC76" s="830"/>
      <c r="AD76" s="829" t="s">
        <v>23</v>
      </c>
      <c r="AE76" s="836"/>
      <c r="AF76" s="829" t="s">
        <v>144</v>
      </c>
      <c r="AG76" s="837"/>
      <c r="AH76" s="823" t="s">
        <v>2</v>
      </c>
      <c r="AI76" s="824"/>
      <c r="AJ76"/>
      <c r="AK76" s="108"/>
      <c r="AL76" s="827" t="e">
        <f>#REF!</f>
        <v>#REF!</v>
      </c>
      <c r="AM76" s="835"/>
      <c r="AN76" s="827" t="e">
        <f>#REF!</f>
        <v>#REF!</v>
      </c>
      <c r="AO76" s="835"/>
      <c r="AP76" s="827" t="str">
        <f>B76</f>
        <v>Q1</v>
      </c>
      <c r="AQ76" s="835"/>
      <c r="AR76" s="827" t="str">
        <f>D76</f>
        <v>Q1</v>
      </c>
      <c r="AS76" s="835"/>
      <c r="AT76" s="827" t="e">
        <f>#REF!</f>
        <v>#REF!</v>
      </c>
      <c r="AU76" s="835"/>
      <c r="AV76" s="827" t="str">
        <f>F76</f>
        <v>Q1</v>
      </c>
      <c r="AW76" s="835"/>
      <c r="AX76" s="827" t="str">
        <f>H76</f>
        <v>Q2</v>
      </c>
      <c r="AY76" s="835"/>
      <c r="AZ76" s="827" t="str">
        <f>J76</f>
        <v>Q3</v>
      </c>
      <c r="BA76" s="835"/>
      <c r="BB76" s="827" t="str">
        <f>L76</f>
        <v>Q4</v>
      </c>
      <c r="BC76" s="835"/>
      <c r="BD76" s="827" t="str">
        <f>N76</f>
        <v>Annual Total</v>
      </c>
      <c r="BE76" s="835"/>
      <c r="BG76" s="108"/>
      <c r="BH76" s="827" t="s">
        <v>2</v>
      </c>
      <c r="BI76" s="835"/>
      <c r="BJ76" s="848" t="s">
        <v>3</v>
      </c>
      <c r="BK76" s="849"/>
      <c r="BL76" s="848" t="s">
        <v>145</v>
      </c>
      <c r="BM76" s="849"/>
      <c r="BN76" s="848" t="s">
        <v>23</v>
      </c>
      <c r="BO76" s="849"/>
      <c r="BP76" s="827" t="s">
        <v>144</v>
      </c>
      <c r="BQ76" s="828"/>
      <c r="BR76" s="827" t="s">
        <v>2</v>
      </c>
      <c r="BS76" s="842"/>
      <c r="BT76" s="827" t="s">
        <v>3</v>
      </c>
      <c r="BU76" s="842"/>
      <c r="BV76" s="827" t="s">
        <v>1</v>
      </c>
      <c r="BW76" s="842"/>
      <c r="BX76" s="827" t="str">
        <f>AD76</f>
        <v>Q4</v>
      </c>
      <c r="BY76" s="835"/>
      <c r="BZ76" s="827" t="str">
        <f>AF76</f>
        <v>Annual Total</v>
      </c>
      <c r="CA76" s="835"/>
      <c r="CC76" s="108"/>
      <c r="CD76" s="827" t="e">
        <f>#REF!</f>
        <v>#REF!</v>
      </c>
      <c r="CE76" s="835"/>
      <c r="CF76" s="827" t="e">
        <f>#REF!</f>
        <v>#REF!</v>
      </c>
      <c r="CG76" s="835"/>
      <c r="CH76" s="827" t="str">
        <f>B76</f>
        <v>Q1</v>
      </c>
      <c r="CI76" s="835"/>
      <c r="CJ76" s="827" t="str">
        <f>D76</f>
        <v>Q1</v>
      </c>
      <c r="CK76" s="835"/>
      <c r="CL76" s="827" t="e">
        <f>#REF!</f>
        <v>#REF!</v>
      </c>
      <c r="CM76" s="835"/>
      <c r="CN76" s="827" t="str">
        <f>F76</f>
        <v>Q1</v>
      </c>
      <c r="CO76" s="835"/>
      <c r="CP76" s="827" t="str">
        <f>H76</f>
        <v>Q2</v>
      </c>
      <c r="CQ76" s="835"/>
      <c r="CR76" s="827" t="str">
        <f>J76</f>
        <v>Q3</v>
      </c>
      <c r="CS76" s="835"/>
      <c r="CT76" s="827" t="str">
        <f>L76</f>
        <v>Q4</v>
      </c>
      <c r="CU76" s="828"/>
      <c r="CV76" s="827" t="str">
        <f>N76</f>
        <v>Annual Total</v>
      </c>
      <c r="CW76" s="828"/>
      <c r="CX76" s="16"/>
      <c r="CY76" s="108"/>
      <c r="CZ76" s="827" t="e">
        <f>#REF!</f>
        <v>#REF!</v>
      </c>
      <c r="DA76" s="835"/>
      <c r="DB76" s="827" t="e">
        <f>#REF!</f>
        <v>#REF!</v>
      </c>
      <c r="DC76" s="835"/>
      <c r="DD76" s="827" t="str">
        <f>T76</f>
        <v>Q1</v>
      </c>
      <c r="DE76" s="835"/>
      <c r="DF76" s="827" t="str">
        <f>V76</f>
        <v>Q1</v>
      </c>
      <c r="DG76" s="835"/>
      <c r="DH76" s="827" t="e">
        <f>#REF!</f>
        <v>#REF!</v>
      </c>
      <c r="DI76" s="835"/>
      <c r="DJ76" s="827" t="str">
        <f>X76</f>
        <v>Q1</v>
      </c>
      <c r="DK76" s="835"/>
      <c r="DL76" s="827" t="str">
        <f>Z76</f>
        <v>Q2</v>
      </c>
      <c r="DM76" s="835"/>
      <c r="DN76" s="827" t="str">
        <f>AB76</f>
        <v>Q3</v>
      </c>
      <c r="DO76" s="835"/>
      <c r="DP76" s="827" t="str">
        <f>AD76</f>
        <v>Q4</v>
      </c>
      <c r="DQ76" s="828"/>
      <c r="DR76" s="827" t="str">
        <f>AF76</f>
        <v>Annual Total</v>
      </c>
      <c r="DS76" s="828"/>
    </row>
    <row r="77" spans="1:136" ht="14.25" customHeight="1">
      <c r="A77" s="50" t="s">
        <v>30</v>
      </c>
      <c r="B77" s="717">
        <v>930</v>
      </c>
      <c r="C77" s="581">
        <v>8</v>
      </c>
      <c r="D77" s="717">
        <v>1300</v>
      </c>
      <c r="E77" s="554">
        <v>10</v>
      </c>
      <c r="F77" s="717">
        <v>1200</v>
      </c>
      <c r="G77" s="518">
        <v>10</v>
      </c>
      <c r="H77" s="717">
        <v>1300</v>
      </c>
      <c r="I77" s="519">
        <v>11</v>
      </c>
      <c r="J77" s="717">
        <v>1200</v>
      </c>
      <c r="K77" s="519">
        <v>11</v>
      </c>
      <c r="L77" s="717">
        <v>1200</v>
      </c>
      <c r="M77" s="519">
        <v>10</v>
      </c>
      <c r="N77" s="717">
        <v>4800</v>
      </c>
      <c r="O77" s="518">
        <v>10</v>
      </c>
      <c r="P77" s="717">
        <v>1200</v>
      </c>
      <c r="Q77" s="631">
        <v>10.815120532783041</v>
      </c>
      <c r="R77" s="443"/>
      <c r="S77" s="50" t="s">
        <v>30</v>
      </c>
      <c r="T77" s="717">
        <v>280</v>
      </c>
      <c r="U77" s="583">
        <v>2</v>
      </c>
      <c r="V77" s="717">
        <v>280</v>
      </c>
      <c r="W77" s="553">
        <v>2</v>
      </c>
      <c r="X77" s="717">
        <v>300</v>
      </c>
      <c r="Y77" s="518">
        <v>3</v>
      </c>
      <c r="Z77" s="717">
        <v>320</v>
      </c>
      <c r="AA77" s="519">
        <v>3</v>
      </c>
      <c r="AB77" s="717">
        <v>290</v>
      </c>
      <c r="AC77" s="519">
        <v>3</v>
      </c>
      <c r="AD77" s="717">
        <v>260</v>
      </c>
      <c r="AE77" s="519">
        <v>2</v>
      </c>
      <c r="AF77" s="717">
        <v>1200</v>
      </c>
      <c r="AG77" s="518">
        <v>3</v>
      </c>
      <c r="AH77" s="717">
        <v>270</v>
      </c>
      <c r="AI77" s="628">
        <v>2.541975424444236</v>
      </c>
      <c r="AJ77"/>
      <c r="AK77" s="64" t="str">
        <f>A77</f>
        <v>Unfair dismissal</v>
      </c>
      <c r="AL77" s="65" t="e">
        <f>IF(#REF!="",#REF!,IF(#REF!=0,#REF!,IF(#REF!&lt;5,"-",IF(#REF!=".",#REF!,IF(#REF!="..",#REF!,MROUND(#REF!,CD77))))))</f>
        <v>#REF!</v>
      </c>
      <c r="AM77" s="101" t="e">
        <f>#REF!</f>
        <v>#REF!</v>
      </c>
      <c r="AN77" s="65" t="e">
        <f>IF(#REF!="",#REF!,IF(#REF!=0,#REF!,IF(#REF!&lt;5,"-",IF(#REF!=".",#REF!,IF(#REF!="..",#REF!,MROUND(#REF!,CF77))))))</f>
        <v>#REF!</v>
      </c>
      <c r="AO77" s="101" t="e">
        <f>#REF!</f>
        <v>#REF!</v>
      </c>
      <c r="AP77" s="65">
        <f aca="true" t="shared" si="165" ref="AP77:AP91">IF(B77="",B77,IF(B77=0,B77,IF(B77&lt;5,"-",IF(B77=".",B77,IF(B77="..",B77,MROUND(B77,CH77))))))</f>
        <v>930</v>
      </c>
      <c r="AQ77" s="101">
        <f>C77</f>
        <v>8</v>
      </c>
      <c r="AR77" s="65">
        <f aca="true" t="shared" si="166" ref="AR77:AR91">IF(D77="",D77,IF(D77=0,D77,IF(D77&lt;5,"-",IF(D77=".",D77,IF(D77="..",D77,MROUND(D77,CJ77))))))</f>
        <v>1300</v>
      </c>
      <c r="AS77" s="101">
        <f>E77</f>
        <v>10</v>
      </c>
      <c r="AT77" s="65" t="e">
        <f>IF(#REF!="",#REF!,IF(#REF!=0,#REF!,IF(#REF!&lt;5,"-",IF(#REF!=".",#REF!,IF(#REF!="..",#REF!,MROUND(#REF!,CL77))))))</f>
        <v>#REF!</v>
      </c>
      <c r="AU77" s="101" t="e">
        <f>#REF!</f>
        <v>#REF!</v>
      </c>
      <c r="AV77" s="65">
        <f aca="true" t="shared" si="167" ref="AV77:AV91">IF(F77="",F77,IF(F77=0,F77,IF(F77&lt;5,"-",IF(F77=".",F77,IF(F77="..",F77,MROUND(F77,CN77))))))</f>
        <v>1200</v>
      </c>
      <c r="AW77" s="101">
        <f>G77</f>
        <v>10</v>
      </c>
      <c r="AX77" s="65">
        <f aca="true" t="shared" si="168" ref="AX77:AX91">IF(H77="",H77,IF(H77=0,H77,IF(H77&lt;5,"-",IF(H77=".",H77,IF(H77="..",H77,MROUND(H77,CP77))))))</f>
        <v>1300</v>
      </c>
      <c r="AY77" s="101">
        <f>I77</f>
        <v>11</v>
      </c>
      <c r="AZ77" s="354">
        <f aca="true" t="shared" si="169" ref="AZ77:AZ91">IF(J77="",J77,IF(J77=0,J77,IF(J77&lt;5,"-",IF(J77=".",J77,IF(J77="..",J77,MROUND(J77,CR77))))))</f>
        <v>1200</v>
      </c>
      <c r="BA77" s="204">
        <f>K77</f>
        <v>11</v>
      </c>
      <c r="BB77" s="354">
        <f aca="true" t="shared" si="170" ref="BB77:BB91">IF(L77="",L77,IF(L77=0,L77,IF(L77&lt;5,"-",IF(L77=".",L77,IF(L77="..",L77,MROUND(L77,CT77))))))</f>
        <v>1200</v>
      </c>
      <c r="BC77" s="204">
        <f>M77</f>
        <v>10</v>
      </c>
      <c r="BD77" s="354">
        <f aca="true" t="shared" si="171" ref="BD77:BD91">IF(N77="",N77,IF(N77=0,N77,IF(N77&lt;5,"-",IF(N77=".",N77,IF(N77="..",N77,MROUND(N77,CV77))))))</f>
        <v>4800</v>
      </c>
      <c r="BE77" s="204">
        <f>O77</f>
        <v>10</v>
      </c>
      <c r="BG77" s="64" t="str">
        <f>S77</f>
        <v>Unfair dismissal</v>
      </c>
      <c r="BH77" s="65" t="e">
        <f>IF(#REF!="",#REF!,IF(#REF!=0,#REF!,IF(#REF!&lt;5,"-",IF(#REF!=".",#REF!,IF(#REF!="..",#REF!,MROUND(#REF!,CZ77))))))</f>
        <v>#REF!</v>
      </c>
      <c r="BI77" s="101" t="e">
        <f>#REF!</f>
        <v>#REF!</v>
      </c>
      <c r="BJ77" s="65" t="e">
        <f>IF(#REF!="",#REF!,IF(#REF!=0,#REF!,IF(#REF!&lt;5,"-",IF(#REF!=".",#REF!,IF(#REF!="..",#REF!,MROUND(#REF!,DB77))))))</f>
        <v>#REF!</v>
      </c>
      <c r="BK77" s="101" t="e">
        <f>#REF!</f>
        <v>#REF!</v>
      </c>
      <c r="BL77" s="65">
        <f aca="true" t="shared" si="172" ref="BL77:BL91">IF(T77="",T77,IF(T77=0,T77,IF(T77&lt;5,"-",IF(T77=".",T77,IF(T77="..",T77,MROUND(T77,DD77))))))</f>
        <v>280</v>
      </c>
      <c r="BM77" s="101">
        <f>U77</f>
        <v>2</v>
      </c>
      <c r="BN77" s="65">
        <f aca="true" t="shared" si="173" ref="BN77:BN91">IF(V77="",V77,IF(V77=0,V77,IF(V77&lt;5,"-",IF(V77=".",V77,IF(V77="..",V77,MROUND(V77,DF77))))))</f>
        <v>280</v>
      </c>
      <c r="BO77" s="101">
        <f>W77</f>
        <v>2</v>
      </c>
      <c r="BP77" s="65" t="e">
        <f>IF(#REF!="",#REF!,IF(#REF!=0,#REF!,IF(#REF!&lt;5,"-",IF(#REF!=".",#REF!,IF(#REF!="..",#REF!,MROUND(#REF!,DH77))))))</f>
        <v>#REF!</v>
      </c>
      <c r="BQ77" s="101" t="e">
        <f>#REF!</f>
        <v>#REF!</v>
      </c>
      <c r="BR77" s="65">
        <f aca="true" t="shared" si="174" ref="BR77:BR91">IF(X77="",X77,IF(X77=0,X77,IF(X77&lt;5,"-",IF(X77=".",X77,IF(X77="..",X77,MROUND(X77,DJ77))))))</f>
        <v>300</v>
      </c>
      <c r="BS77" s="101">
        <f>Y77</f>
        <v>3</v>
      </c>
      <c r="BT77" s="65">
        <f aca="true" t="shared" si="175" ref="BT77:BT91">IF(Z77="",Z77,IF(Z77=0,Z77,IF(Z77&lt;5,"-",IF(Z77=".",Z77,IF(Z77="..",Z77,MROUND(Z77,DL77))))))</f>
        <v>320</v>
      </c>
      <c r="BU77" s="101">
        <f>AA77</f>
        <v>3</v>
      </c>
      <c r="BV77" s="354">
        <f aca="true" t="shared" si="176" ref="BV77:BV91">IF(AB77="",AB77,IF(AB77=0,AB77,IF(AB77&lt;5,"-",IF(AB77=".",AB77,IF(AB77="..",AB77,MROUND(AB77,DN77))))))</f>
        <v>290</v>
      </c>
      <c r="BW77" s="204">
        <f>AC77</f>
        <v>3</v>
      </c>
      <c r="BX77" s="354">
        <f aca="true" t="shared" si="177" ref="BX77:BX91">IF(AD77="",AD77,IF(AD77=0,AD77,IF(AD77&lt;5,"-",IF(AD77=".",AD77,IF(AD77="..",AD77,MROUND(AD77,DP77))))))</f>
        <v>260</v>
      </c>
      <c r="BY77" s="204">
        <f>AE77</f>
        <v>2</v>
      </c>
      <c r="BZ77" s="354">
        <f aca="true" t="shared" si="178" ref="BZ77:BZ91">IF(AF77="",AF77,IF(AF77=0,AF77,IF(AF77&lt;5,"-",IF(AF77=".",AF77,IF(AF77="..",AF77,MROUND(AF77,DR77))))))</f>
        <v>1200</v>
      </c>
      <c r="CA77" s="204">
        <f>AG77</f>
        <v>3</v>
      </c>
      <c r="CC77" s="64" t="str">
        <f>A77</f>
        <v>Unfair dismissal</v>
      </c>
      <c r="CD77" s="360" t="e">
        <f>IF(#REF!&gt;=$DX$15,$DX$16,IF(AND(#REF!&gt;=$DX$16,#REF!&lt;$DX$15),$DX$17,$DX$18))</f>
        <v>#REF!</v>
      </c>
      <c r="CE77" s="101" t="e">
        <f>#REF!</f>
        <v>#REF!</v>
      </c>
      <c r="CF77" s="360" t="e">
        <f>IF(#REF!&gt;=$DX$15,$DX$16,IF(AND(#REF!&gt;=$DX$16,#REF!&lt;$DX$15),$DX$17,$DX$18))</f>
        <v>#REF!</v>
      </c>
      <c r="CG77" s="101" t="e">
        <f>#REF!</f>
        <v>#REF!</v>
      </c>
      <c r="CH77" s="360">
        <f aca="true" t="shared" si="179" ref="CH77:CH91">IF($B77&gt;=$DX$15,$DX$16,IF(AND($B77&gt;=$DX$16,$B77&lt;$DX$15),$DX$17,$DX$18))</f>
        <v>10</v>
      </c>
      <c r="CI77" s="101">
        <f>C77</f>
        <v>8</v>
      </c>
      <c r="CJ77" s="360">
        <f aca="true" t="shared" si="180" ref="CJ77:CJ91">IF($D77&gt;=$DX$15,$DX$16,IF(AND($D77&gt;=$DX$16,$D77&lt;$DX$15),$DX$17,$DX$18))</f>
        <v>100</v>
      </c>
      <c r="CK77" s="101"/>
      <c r="CL77" s="360" t="e">
        <f>IF(#REF!&gt;=$DX$15,$DX$16,IF(AND(#REF!&gt;=$DX$16,#REF!&lt;$DX$15),$DX$17,$DX$18))</f>
        <v>#REF!</v>
      </c>
      <c r="CM77" s="101" t="e">
        <f>#REF!</f>
        <v>#REF!</v>
      </c>
      <c r="CN77" s="360">
        <f aca="true" t="shared" si="181" ref="CN77:CN91">IF($F77&gt;=$DX$15,$DX$16,IF(AND($F77&gt;=$DX$16,$F77&lt;$DX$15),$DX$17,$DX$18))</f>
        <v>100</v>
      </c>
      <c r="CO77" s="101">
        <f>G77</f>
        <v>10</v>
      </c>
      <c r="CP77" s="360">
        <f aca="true" t="shared" si="182" ref="CP77:CP91">IF($H77&gt;=$DX$15,$DX$16,IF(AND($H77&gt;=$DX$16,$H77&lt;$DX$15),$DX$17,$DX$18))</f>
        <v>100</v>
      </c>
      <c r="CQ77" s="101">
        <f>I77</f>
        <v>11</v>
      </c>
      <c r="CR77" s="360">
        <f aca="true" t="shared" si="183" ref="CR77:CR91">IF($J77&gt;=$DX$15,$DX$16,IF(AND($J77&gt;=$DX$16,$J77&lt;$DX$15),$DX$17,$DX$18))</f>
        <v>100</v>
      </c>
      <c r="CS77" s="101">
        <f>K77</f>
        <v>11</v>
      </c>
      <c r="CT77" s="360">
        <f aca="true" t="shared" si="184" ref="CT77:CT91">IF($L77&gt;=$DX$15,$DX$16,IF(AND($L77&gt;=$DX$16,$L77&lt;$DX$15),$DX$17,$DX$18))</f>
        <v>100</v>
      </c>
      <c r="CU77" s="101">
        <f aca="true" t="shared" si="185" ref="CU77:CU91">M77</f>
        <v>10</v>
      </c>
      <c r="CV77" s="360">
        <f aca="true" t="shared" si="186" ref="CV77:CV91">IF($N77&gt;=$DX$15,$DX$16,IF(AND($N77&gt;=$DX$16,$N77&lt;$DX$15),$DX$17,$DX$18))</f>
        <v>100</v>
      </c>
      <c r="CW77" s="101">
        <f aca="true" t="shared" si="187" ref="CW77:CW91">O77</f>
        <v>10</v>
      </c>
      <c r="CX77" s="16"/>
      <c r="CY77" s="64" t="str">
        <f>S77</f>
        <v>Unfair dismissal</v>
      </c>
      <c r="CZ77" s="360" t="e">
        <f>IF(#REF!&gt;=$DX$15,$DX$16,IF(AND(#REF!&gt;=$DX$16,#REF!&lt;$DX$15),$DX$17,$DX$18))</f>
        <v>#REF!</v>
      </c>
      <c r="DA77" s="101" t="e">
        <f>#REF!</f>
        <v>#REF!</v>
      </c>
      <c r="DB77" s="360" t="e">
        <f>IF(#REF!&gt;=$DX$15,$DX$16,IF(AND(#REF!&gt;=$DX$16,#REF!&lt;$DX$15),$DX$17,$DX$18))</f>
        <v>#REF!</v>
      </c>
      <c r="DC77" s="101" t="e">
        <f>#REF!</f>
        <v>#REF!</v>
      </c>
      <c r="DD77" s="360">
        <f aca="true" t="shared" si="188" ref="DD77:DD91">IF($T77&gt;=$DX$15,$DX$16,IF(AND($T77&gt;=$DX$16,$T77&lt;$DX$15),$DX$17,$DX$18))</f>
        <v>10</v>
      </c>
      <c r="DE77" s="101">
        <f>U77</f>
        <v>2</v>
      </c>
      <c r="DF77" s="360">
        <f aca="true" t="shared" si="189" ref="DF77:DF91">IF($V77&gt;=$DX$15,$DX$16,IF(AND($V77&gt;=$DX$16,$V77&lt;$DX$15),$DX$17,$DX$18))</f>
        <v>10</v>
      </c>
      <c r="DG77" s="101">
        <f>W77</f>
        <v>2</v>
      </c>
      <c r="DH77" s="360" t="e">
        <f>IF(#REF!&gt;=$DX$15,$DX$16,IF(AND(#REF!&gt;=$DX$16,#REF!&lt;$DX$15),$DX$17,$DX$18))</f>
        <v>#REF!</v>
      </c>
      <c r="DI77" s="101" t="e">
        <f>#REF!</f>
        <v>#REF!</v>
      </c>
      <c r="DJ77" s="360">
        <f aca="true" t="shared" si="190" ref="DJ77:DJ91">IF($X77&gt;=$DX$15,$DX$16,IF(AND($X77&gt;=$DX$16,$X77&lt;$DX$15),$DX$17,$DX$18))</f>
        <v>10</v>
      </c>
      <c r="DK77" s="101">
        <f>Y77</f>
        <v>3</v>
      </c>
      <c r="DL77" s="360">
        <f aca="true" t="shared" si="191" ref="DL77:DL91">IF($Z77&gt;=$DX$15,$DX$16,IF(AND($Z77&gt;=$DX$16,$Z77&lt;$DX$15),$DX$17,$DX$18))</f>
        <v>10</v>
      </c>
      <c r="DM77" s="101">
        <f>AA77</f>
        <v>3</v>
      </c>
      <c r="DN77" s="360">
        <f aca="true" t="shared" si="192" ref="DN77:DN91">IF($AB77&gt;=$DX$15,$DX$16,IF(AND($AB77&gt;=$DX$16,$AB77&lt;$DX$15),$DX$17,$DX$18))</f>
        <v>10</v>
      </c>
      <c r="DO77" s="101">
        <f>AC77</f>
        <v>3</v>
      </c>
      <c r="DP77" s="360">
        <f aca="true" t="shared" si="193" ref="DP77:DP91">IF($AD77&gt;=$DX$15,$DX$16,IF(AND($AD77&gt;=$DX$16,$AD77&lt;$DX$15),$DX$17,$DX$18))</f>
        <v>10</v>
      </c>
      <c r="DQ77" s="101">
        <f aca="true" t="shared" si="194" ref="DQ77:DQ91">AE77</f>
        <v>2</v>
      </c>
      <c r="DR77" s="360">
        <f aca="true" t="shared" si="195" ref="DR77:DR91">IF($AF77&gt;=$DX$15,$DX$16,IF(AND($AF77&gt;=$DX$16,$AF77&lt;$DX$15),$DX$17,$DX$18))</f>
        <v>100</v>
      </c>
      <c r="DS77" s="101">
        <f aca="true" t="shared" si="196" ref="DS77:DS91">AG77</f>
        <v>3</v>
      </c>
      <c r="EF77" s="446"/>
    </row>
    <row r="78" spans="1:136" ht="14.25" customHeight="1">
      <c r="A78" s="102" t="s">
        <v>43</v>
      </c>
      <c r="B78" s="545">
        <v>350</v>
      </c>
      <c r="C78" s="581">
        <v>5</v>
      </c>
      <c r="D78" s="545">
        <v>510</v>
      </c>
      <c r="E78" s="555">
        <v>6</v>
      </c>
      <c r="F78" s="545">
        <v>800</v>
      </c>
      <c r="G78" s="520">
        <v>10</v>
      </c>
      <c r="H78" s="545">
        <v>470</v>
      </c>
      <c r="I78" s="521">
        <v>5</v>
      </c>
      <c r="J78" s="545">
        <v>510</v>
      </c>
      <c r="K78" s="521">
        <v>6</v>
      </c>
      <c r="L78" s="545">
        <v>510</v>
      </c>
      <c r="M78" s="521">
        <v>6</v>
      </c>
      <c r="N78" s="545">
        <v>2300</v>
      </c>
      <c r="O78" s="520">
        <v>6</v>
      </c>
      <c r="P78" s="545">
        <v>520</v>
      </c>
      <c r="Q78" s="632">
        <v>6.587052168447517</v>
      </c>
      <c r="R78" s="443"/>
      <c r="S78" s="102" t="s">
        <v>43</v>
      </c>
      <c r="T78" s="545">
        <v>750</v>
      </c>
      <c r="U78" s="583">
        <v>11</v>
      </c>
      <c r="V78" s="545">
        <v>920</v>
      </c>
      <c r="W78" s="551">
        <v>10</v>
      </c>
      <c r="X78" s="545">
        <v>770</v>
      </c>
      <c r="Y78" s="520">
        <v>9</v>
      </c>
      <c r="Z78" s="545">
        <v>880</v>
      </c>
      <c r="AA78" s="521">
        <v>9</v>
      </c>
      <c r="AB78" s="545">
        <v>790</v>
      </c>
      <c r="AC78" s="521">
        <v>9</v>
      </c>
      <c r="AD78" s="545">
        <v>850</v>
      </c>
      <c r="AE78" s="521">
        <v>9</v>
      </c>
      <c r="AF78" s="545">
        <v>3300</v>
      </c>
      <c r="AG78" s="520">
        <v>9</v>
      </c>
      <c r="AH78" s="545">
        <v>850</v>
      </c>
      <c r="AI78" s="629">
        <v>10.634820867379007</v>
      </c>
      <c r="AJ78"/>
      <c r="AK78" s="92" t="str">
        <f aca="true" t="shared" si="197" ref="AK78:AK91">A78</f>
        <v>Unauthorised deductions (Formerly Wages Act)</v>
      </c>
      <c r="AL78" s="57" t="e">
        <f>IF(#REF!="",#REF!,IF(#REF!=0,#REF!,IF(#REF!&lt;5,"-",IF(#REF!=".",#REF!,IF(#REF!="..",#REF!,MROUND(#REF!,CD78))))))</f>
        <v>#REF!</v>
      </c>
      <c r="AM78" s="103" t="e">
        <f>#REF!</f>
        <v>#REF!</v>
      </c>
      <c r="AN78" s="57" t="e">
        <f>IF(#REF!="",#REF!,IF(#REF!=0,#REF!,IF(#REF!&lt;5,"-",IF(#REF!=".",#REF!,IF(#REF!="..",#REF!,MROUND(#REF!,CF78))))))</f>
        <v>#REF!</v>
      </c>
      <c r="AO78" s="103" t="e">
        <f>#REF!</f>
        <v>#REF!</v>
      </c>
      <c r="AP78" s="57">
        <f t="shared" si="165"/>
        <v>350</v>
      </c>
      <c r="AQ78" s="103">
        <f aca="true" t="shared" si="198" ref="AQ78:AQ91">C78</f>
        <v>5</v>
      </c>
      <c r="AR78" s="57">
        <f t="shared" si="166"/>
        <v>510</v>
      </c>
      <c r="AS78" s="103">
        <f aca="true" t="shared" si="199" ref="AS78:AS91">E78</f>
        <v>6</v>
      </c>
      <c r="AT78" s="57" t="e">
        <f>IF(#REF!="",#REF!,IF(#REF!=0,#REF!,IF(#REF!&lt;5,"-",IF(#REF!=".",#REF!,IF(#REF!="..",#REF!,MROUND(#REF!,CL78))))))</f>
        <v>#REF!</v>
      </c>
      <c r="AU78" s="103" t="e">
        <f>#REF!</f>
        <v>#REF!</v>
      </c>
      <c r="AV78" s="57">
        <f t="shared" si="167"/>
        <v>800</v>
      </c>
      <c r="AW78" s="103">
        <f aca="true" t="shared" si="200" ref="AW78:AW91">G78</f>
        <v>10</v>
      </c>
      <c r="AX78" s="57">
        <f t="shared" si="168"/>
        <v>470</v>
      </c>
      <c r="AY78" s="103">
        <f aca="true" t="shared" si="201" ref="AY78:AY91">I78</f>
        <v>5</v>
      </c>
      <c r="AZ78" s="357">
        <f t="shared" si="169"/>
        <v>510</v>
      </c>
      <c r="BA78" s="114">
        <f aca="true" t="shared" si="202" ref="BA78:BA91">K78</f>
        <v>6</v>
      </c>
      <c r="BB78" s="357">
        <f t="shared" si="170"/>
        <v>510</v>
      </c>
      <c r="BC78" s="114">
        <f aca="true" t="shared" si="203" ref="BC78:BC91">M78</f>
        <v>6</v>
      </c>
      <c r="BD78" s="357">
        <f t="shared" si="171"/>
        <v>2300</v>
      </c>
      <c r="BE78" s="114">
        <f aca="true" t="shared" si="204" ref="BE78:BE91">O78</f>
        <v>6</v>
      </c>
      <c r="BG78" s="92" t="str">
        <f aca="true" t="shared" si="205" ref="BG78:BG91">S78</f>
        <v>Unauthorised deductions (Formerly Wages Act)</v>
      </c>
      <c r="BH78" s="57" t="e">
        <f>IF(#REF!="",#REF!,IF(#REF!=0,#REF!,IF(#REF!&lt;5,"-",IF(#REF!=".",#REF!,IF(#REF!="..",#REF!,MROUND(#REF!,CZ78))))))</f>
        <v>#REF!</v>
      </c>
      <c r="BI78" s="103" t="e">
        <f>#REF!</f>
        <v>#REF!</v>
      </c>
      <c r="BJ78" s="57" t="e">
        <f>IF(#REF!="",#REF!,IF(#REF!=0,#REF!,IF(#REF!&lt;5,"-",IF(#REF!=".",#REF!,IF(#REF!="..",#REF!,MROUND(#REF!,DB78))))))</f>
        <v>#REF!</v>
      </c>
      <c r="BK78" s="103" t="e">
        <f>#REF!</f>
        <v>#REF!</v>
      </c>
      <c r="BL78" s="57">
        <f t="shared" si="172"/>
        <v>750</v>
      </c>
      <c r="BM78" s="103">
        <f aca="true" t="shared" si="206" ref="BM78:BM91">U78</f>
        <v>11</v>
      </c>
      <c r="BN78" s="57">
        <f t="shared" si="173"/>
        <v>920</v>
      </c>
      <c r="BO78" s="103">
        <f aca="true" t="shared" si="207" ref="BO78:BO91">W78</f>
        <v>10</v>
      </c>
      <c r="BP78" s="57" t="e">
        <f>IF(#REF!="",#REF!,IF(#REF!=0,#REF!,IF(#REF!&lt;5,"-",IF(#REF!=".",#REF!,IF(#REF!="..",#REF!,MROUND(#REF!,DH78))))))</f>
        <v>#REF!</v>
      </c>
      <c r="BQ78" s="103" t="e">
        <f>#REF!</f>
        <v>#REF!</v>
      </c>
      <c r="BR78" s="57">
        <f t="shared" si="174"/>
        <v>770</v>
      </c>
      <c r="BS78" s="103">
        <f aca="true" t="shared" si="208" ref="BS78:BS91">Y78</f>
        <v>9</v>
      </c>
      <c r="BT78" s="57">
        <f t="shared" si="175"/>
        <v>880</v>
      </c>
      <c r="BU78" s="103">
        <f aca="true" t="shared" si="209" ref="BU78:BU91">AA78</f>
        <v>9</v>
      </c>
      <c r="BV78" s="357">
        <f t="shared" si="176"/>
        <v>790</v>
      </c>
      <c r="BW78" s="114">
        <f aca="true" t="shared" si="210" ref="BW78:BW91">AC78</f>
        <v>9</v>
      </c>
      <c r="BX78" s="357">
        <f t="shared" si="177"/>
        <v>850</v>
      </c>
      <c r="BY78" s="114">
        <f aca="true" t="shared" si="211" ref="BY78:BY91">AE78</f>
        <v>9</v>
      </c>
      <c r="BZ78" s="357">
        <f t="shared" si="178"/>
        <v>3300</v>
      </c>
      <c r="CA78" s="114">
        <f aca="true" t="shared" si="212" ref="CA78:CA91">AG78</f>
        <v>9</v>
      </c>
      <c r="CC78" s="92" t="str">
        <f>A78</f>
        <v>Unauthorised deductions (Formerly Wages Act)</v>
      </c>
      <c r="CD78" s="361" t="e">
        <f>IF(#REF!&gt;=$DX$15,$DX$16,IF(AND(#REF!&gt;=$DX$16,#REF!&lt;$DX$15),$DX$17,$DX$18))</f>
        <v>#REF!</v>
      </c>
      <c r="CE78" s="103" t="e">
        <f>#REF!</f>
        <v>#REF!</v>
      </c>
      <c r="CF78" s="361" t="e">
        <f>IF(#REF!&gt;=$DX$15,$DX$16,IF(AND(#REF!&gt;=$DX$16,#REF!&lt;$DX$15),$DX$17,$DX$18))</f>
        <v>#REF!</v>
      </c>
      <c r="CG78" s="103" t="e">
        <f>#REF!</f>
        <v>#REF!</v>
      </c>
      <c r="CH78" s="361">
        <f t="shared" si="179"/>
        <v>10</v>
      </c>
      <c r="CI78" s="103">
        <f aca="true" t="shared" si="213" ref="CI78:CI91">C78</f>
        <v>5</v>
      </c>
      <c r="CJ78" s="361">
        <f t="shared" si="180"/>
        <v>10</v>
      </c>
      <c r="CK78" s="103"/>
      <c r="CL78" s="361" t="e">
        <f>IF(#REF!&gt;=$DX$15,$DX$16,IF(AND(#REF!&gt;=$DX$16,#REF!&lt;$DX$15),$DX$17,$DX$18))</f>
        <v>#REF!</v>
      </c>
      <c r="CM78" s="103" t="e">
        <f>#REF!</f>
        <v>#REF!</v>
      </c>
      <c r="CN78" s="361">
        <f t="shared" si="181"/>
        <v>10</v>
      </c>
      <c r="CO78" s="103">
        <f aca="true" t="shared" si="214" ref="CO78:CO91">G78</f>
        <v>10</v>
      </c>
      <c r="CP78" s="361">
        <f t="shared" si="182"/>
        <v>10</v>
      </c>
      <c r="CQ78" s="103">
        <f aca="true" t="shared" si="215" ref="CQ78:CQ91">I78</f>
        <v>5</v>
      </c>
      <c r="CR78" s="361">
        <f t="shared" si="183"/>
        <v>10</v>
      </c>
      <c r="CS78" s="103">
        <f aca="true" t="shared" si="216" ref="CS78:CS91">K78</f>
        <v>6</v>
      </c>
      <c r="CT78" s="361">
        <f t="shared" si="184"/>
        <v>10</v>
      </c>
      <c r="CU78" s="103">
        <f t="shared" si="185"/>
        <v>6</v>
      </c>
      <c r="CV78" s="361">
        <f t="shared" si="186"/>
        <v>100</v>
      </c>
      <c r="CW78" s="103">
        <f t="shared" si="187"/>
        <v>6</v>
      </c>
      <c r="CX78" s="16"/>
      <c r="CY78" s="92" t="str">
        <f>S78</f>
        <v>Unauthorised deductions (Formerly Wages Act)</v>
      </c>
      <c r="CZ78" s="361" t="e">
        <f>IF(#REF!&gt;=$DX$15,$DX$16,IF(AND(#REF!&gt;=$DX$16,#REF!&lt;$DX$15),$DX$17,$DX$18))</f>
        <v>#REF!</v>
      </c>
      <c r="DA78" s="103" t="e">
        <f>#REF!</f>
        <v>#REF!</v>
      </c>
      <c r="DB78" s="361" t="e">
        <f>IF(#REF!&gt;=$DX$15,$DX$16,IF(AND(#REF!&gt;=$DX$16,#REF!&lt;$DX$15),$DX$17,$DX$18))</f>
        <v>#REF!</v>
      </c>
      <c r="DC78" s="103" t="e">
        <f>#REF!</f>
        <v>#REF!</v>
      </c>
      <c r="DD78" s="361">
        <f t="shared" si="188"/>
        <v>10</v>
      </c>
      <c r="DE78" s="103">
        <f aca="true" t="shared" si="217" ref="DE78:DE91">U78</f>
        <v>11</v>
      </c>
      <c r="DF78" s="361">
        <f t="shared" si="189"/>
        <v>10</v>
      </c>
      <c r="DG78" s="103">
        <f aca="true" t="shared" si="218" ref="DG78:DG91">W78</f>
        <v>10</v>
      </c>
      <c r="DH78" s="361" t="e">
        <f>IF(#REF!&gt;=$DX$15,$DX$16,IF(AND(#REF!&gt;=$DX$16,#REF!&lt;$DX$15),$DX$17,$DX$18))</f>
        <v>#REF!</v>
      </c>
      <c r="DI78" s="103" t="e">
        <f>#REF!</f>
        <v>#REF!</v>
      </c>
      <c r="DJ78" s="361">
        <f t="shared" si="190"/>
        <v>10</v>
      </c>
      <c r="DK78" s="103">
        <f aca="true" t="shared" si="219" ref="DK78:DK91">Y78</f>
        <v>9</v>
      </c>
      <c r="DL78" s="361">
        <f t="shared" si="191"/>
        <v>10</v>
      </c>
      <c r="DM78" s="103">
        <f aca="true" t="shared" si="220" ref="DM78:DM91">AA78</f>
        <v>9</v>
      </c>
      <c r="DN78" s="361">
        <f t="shared" si="192"/>
        <v>10</v>
      </c>
      <c r="DO78" s="103">
        <f aca="true" t="shared" si="221" ref="DO78:DO91">AC78</f>
        <v>9</v>
      </c>
      <c r="DP78" s="361">
        <f t="shared" si="193"/>
        <v>10</v>
      </c>
      <c r="DQ78" s="103">
        <f t="shared" si="194"/>
        <v>9</v>
      </c>
      <c r="DR78" s="361">
        <f t="shared" si="195"/>
        <v>100</v>
      </c>
      <c r="DS78" s="103">
        <f t="shared" si="196"/>
        <v>9</v>
      </c>
      <c r="EF78" s="446"/>
    </row>
    <row r="79" spans="1:136" ht="14.25" customHeight="1">
      <c r="A79" s="50" t="s">
        <v>31</v>
      </c>
      <c r="B79" s="545">
        <v>490</v>
      </c>
      <c r="C79" s="581">
        <v>7</v>
      </c>
      <c r="D79" s="545">
        <v>610</v>
      </c>
      <c r="E79" s="555">
        <v>7</v>
      </c>
      <c r="F79" s="545">
        <v>590</v>
      </c>
      <c r="G79" s="520">
        <v>8</v>
      </c>
      <c r="H79" s="545">
        <v>550</v>
      </c>
      <c r="I79" s="521">
        <v>7</v>
      </c>
      <c r="J79" s="545">
        <v>680</v>
      </c>
      <c r="K79" s="521">
        <v>8</v>
      </c>
      <c r="L79" s="545">
        <v>510</v>
      </c>
      <c r="M79" s="521">
        <v>6</v>
      </c>
      <c r="N79" s="545">
        <v>2300</v>
      </c>
      <c r="O79" s="520">
        <v>7</v>
      </c>
      <c r="P79" s="545">
        <v>580</v>
      </c>
      <c r="Q79" s="632">
        <v>8.07349665924276</v>
      </c>
      <c r="R79" s="443"/>
      <c r="S79" s="50" t="s">
        <v>31</v>
      </c>
      <c r="T79" s="545">
        <v>730</v>
      </c>
      <c r="U79" s="583">
        <v>10</v>
      </c>
      <c r="V79" s="545">
        <v>870</v>
      </c>
      <c r="W79" s="551">
        <v>10</v>
      </c>
      <c r="X79" s="545">
        <v>710</v>
      </c>
      <c r="Y79" s="520">
        <v>10</v>
      </c>
      <c r="Z79" s="545">
        <v>780</v>
      </c>
      <c r="AA79" s="521">
        <v>10</v>
      </c>
      <c r="AB79" s="545">
        <v>640</v>
      </c>
      <c r="AC79" s="521">
        <v>8</v>
      </c>
      <c r="AD79" s="545">
        <v>790</v>
      </c>
      <c r="AE79" s="521">
        <v>9</v>
      </c>
      <c r="AF79" s="545">
        <v>2900</v>
      </c>
      <c r="AG79" s="520">
        <v>9</v>
      </c>
      <c r="AH79" s="545">
        <v>700</v>
      </c>
      <c r="AI79" s="629">
        <v>9.716035634743875</v>
      </c>
      <c r="AJ79"/>
      <c r="AK79" s="64" t="str">
        <f t="shared" si="197"/>
        <v>Breach of contract</v>
      </c>
      <c r="AL79" s="57" t="e">
        <f>IF(#REF!="",#REF!,IF(#REF!=0,#REF!,IF(#REF!&lt;5,"-",IF(#REF!=".",#REF!,IF(#REF!="..",#REF!,MROUND(#REF!,CD79))))))</f>
        <v>#REF!</v>
      </c>
      <c r="AM79" s="103" t="e">
        <f>#REF!</f>
        <v>#REF!</v>
      </c>
      <c r="AN79" s="57" t="e">
        <f>IF(#REF!="",#REF!,IF(#REF!=0,#REF!,IF(#REF!&lt;5,"-",IF(#REF!=".",#REF!,IF(#REF!="..",#REF!,MROUND(#REF!,CF79))))))</f>
        <v>#REF!</v>
      </c>
      <c r="AO79" s="103" t="e">
        <f>#REF!</f>
        <v>#REF!</v>
      </c>
      <c r="AP79" s="57">
        <f t="shared" si="165"/>
        <v>490</v>
      </c>
      <c r="AQ79" s="103">
        <f t="shared" si="198"/>
        <v>7</v>
      </c>
      <c r="AR79" s="57">
        <f t="shared" si="166"/>
        <v>610</v>
      </c>
      <c r="AS79" s="103">
        <f t="shared" si="199"/>
        <v>7</v>
      </c>
      <c r="AT79" s="57" t="e">
        <f>IF(#REF!="",#REF!,IF(#REF!=0,#REF!,IF(#REF!&lt;5,"-",IF(#REF!=".",#REF!,IF(#REF!="..",#REF!,MROUND(#REF!,CL79))))))</f>
        <v>#REF!</v>
      </c>
      <c r="AU79" s="103" t="e">
        <f>#REF!</f>
        <v>#REF!</v>
      </c>
      <c r="AV79" s="57">
        <f t="shared" si="167"/>
        <v>590</v>
      </c>
      <c r="AW79" s="103">
        <f t="shared" si="200"/>
        <v>8</v>
      </c>
      <c r="AX79" s="57">
        <f t="shared" si="168"/>
        <v>550</v>
      </c>
      <c r="AY79" s="103">
        <f t="shared" si="201"/>
        <v>7</v>
      </c>
      <c r="AZ79" s="357">
        <f t="shared" si="169"/>
        <v>680</v>
      </c>
      <c r="BA79" s="114">
        <f t="shared" si="202"/>
        <v>8</v>
      </c>
      <c r="BB79" s="357">
        <f t="shared" si="170"/>
        <v>510</v>
      </c>
      <c r="BC79" s="114">
        <f t="shared" si="203"/>
        <v>6</v>
      </c>
      <c r="BD79" s="357">
        <f t="shared" si="171"/>
        <v>2300</v>
      </c>
      <c r="BE79" s="114">
        <f t="shared" si="204"/>
        <v>7</v>
      </c>
      <c r="BG79" s="64" t="str">
        <f t="shared" si="205"/>
        <v>Breach of contract</v>
      </c>
      <c r="BH79" s="57" t="e">
        <f>IF(#REF!="",#REF!,IF(#REF!=0,#REF!,IF(#REF!&lt;5,"-",IF(#REF!=".",#REF!,IF(#REF!="..",#REF!,MROUND(#REF!,CZ79))))))</f>
        <v>#REF!</v>
      </c>
      <c r="BI79" s="103" t="e">
        <f>#REF!</f>
        <v>#REF!</v>
      </c>
      <c r="BJ79" s="57" t="e">
        <f>IF(#REF!="",#REF!,IF(#REF!=0,#REF!,IF(#REF!&lt;5,"-",IF(#REF!=".",#REF!,IF(#REF!="..",#REF!,MROUND(#REF!,DB79))))))</f>
        <v>#REF!</v>
      </c>
      <c r="BK79" s="103" t="e">
        <f>#REF!</f>
        <v>#REF!</v>
      </c>
      <c r="BL79" s="57">
        <f t="shared" si="172"/>
        <v>730</v>
      </c>
      <c r="BM79" s="103">
        <f t="shared" si="206"/>
        <v>10</v>
      </c>
      <c r="BN79" s="57">
        <f t="shared" si="173"/>
        <v>870</v>
      </c>
      <c r="BO79" s="103">
        <f t="shared" si="207"/>
        <v>10</v>
      </c>
      <c r="BP79" s="57" t="e">
        <f>IF(#REF!="",#REF!,IF(#REF!=0,#REF!,IF(#REF!&lt;5,"-",IF(#REF!=".",#REF!,IF(#REF!="..",#REF!,MROUND(#REF!,DH79))))))</f>
        <v>#REF!</v>
      </c>
      <c r="BQ79" s="103" t="e">
        <f>#REF!</f>
        <v>#REF!</v>
      </c>
      <c r="BR79" s="57">
        <f t="shared" si="174"/>
        <v>710</v>
      </c>
      <c r="BS79" s="103">
        <f t="shared" si="208"/>
        <v>10</v>
      </c>
      <c r="BT79" s="57">
        <f t="shared" si="175"/>
        <v>780</v>
      </c>
      <c r="BU79" s="103">
        <f t="shared" si="209"/>
        <v>10</v>
      </c>
      <c r="BV79" s="357">
        <f t="shared" si="176"/>
        <v>640</v>
      </c>
      <c r="BW79" s="114">
        <f t="shared" si="210"/>
        <v>8</v>
      </c>
      <c r="BX79" s="357">
        <f t="shared" si="177"/>
        <v>790</v>
      </c>
      <c r="BY79" s="114">
        <f t="shared" si="211"/>
        <v>9</v>
      </c>
      <c r="BZ79" s="357">
        <f t="shared" si="178"/>
        <v>2900</v>
      </c>
      <c r="CA79" s="114">
        <f t="shared" si="212"/>
        <v>9</v>
      </c>
      <c r="CC79" s="64" t="str">
        <f aca="true" t="shared" si="222" ref="CC79:CC91">A79</f>
        <v>Breach of contract</v>
      </c>
      <c r="CD79" s="361" t="e">
        <f>IF(#REF!&gt;=$DX$15,$DX$16,IF(AND(#REF!&gt;=$DX$16,#REF!&lt;$DX$15),$DX$17,$DX$18))</f>
        <v>#REF!</v>
      </c>
      <c r="CE79" s="103" t="e">
        <f>#REF!</f>
        <v>#REF!</v>
      </c>
      <c r="CF79" s="361" t="e">
        <f>IF(#REF!&gt;=$DX$15,$DX$16,IF(AND(#REF!&gt;=$DX$16,#REF!&lt;$DX$15),$DX$17,$DX$18))</f>
        <v>#REF!</v>
      </c>
      <c r="CG79" s="103" t="e">
        <f>#REF!</f>
        <v>#REF!</v>
      </c>
      <c r="CH79" s="361">
        <f t="shared" si="179"/>
        <v>10</v>
      </c>
      <c r="CI79" s="103">
        <f t="shared" si="213"/>
        <v>7</v>
      </c>
      <c r="CJ79" s="361">
        <f t="shared" si="180"/>
        <v>10</v>
      </c>
      <c r="CK79" s="103"/>
      <c r="CL79" s="361" t="e">
        <f>IF(#REF!&gt;=$DX$15,$DX$16,IF(AND(#REF!&gt;=$DX$16,#REF!&lt;$DX$15),$DX$17,$DX$18))</f>
        <v>#REF!</v>
      </c>
      <c r="CM79" s="103" t="e">
        <f>#REF!</f>
        <v>#REF!</v>
      </c>
      <c r="CN79" s="361">
        <f t="shared" si="181"/>
        <v>10</v>
      </c>
      <c r="CO79" s="103">
        <f t="shared" si="214"/>
        <v>8</v>
      </c>
      <c r="CP79" s="361">
        <f t="shared" si="182"/>
        <v>10</v>
      </c>
      <c r="CQ79" s="103">
        <f t="shared" si="215"/>
        <v>7</v>
      </c>
      <c r="CR79" s="361">
        <f t="shared" si="183"/>
        <v>10</v>
      </c>
      <c r="CS79" s="103">
        <f t="shared" si="216"/>
        <v>8</v>
      </c>
      <c r="CT79" s="361">
        <f t="shared" si="184"/>
        <v>10</v>
      </c>
      <c r="CU79" s="103">
        <f t="shared" si="185"/>
        <v>6</v>
      </c>
      <c r="CV79" s="361">
        <f t="shared" si="186"/>
        <v>100</v>
      </c>
      <c r="CW79" s="103">
        <f t="shared" si="187"/>
        <v>7</v>
      </c>
      <c r="CX79" s="16"/>
      <c r="CY79" s="64" t="str">
        <f aca="true" t="shared" si="223" ref="CY79:CY91">S79</f>
        <v>Breach of contract</v>
      </c>
      <c r="CZ79" s="361" t="e">
        <f>IF(#REF!&gt;=$DX$15,$DX$16,IF(AND(#REF!&gt;=$DX$16,#REF!&lt;$DX$15),$DX$17,$DX$18))</f>
        <v>#REF!</v>
      </c>
      <c r="DA79" s="103" t="e">
        <f>#REF!</f>
        <v>#REF!</v>
      </c>
      <c r="DB79" s="361" t="e">
        <f>IF(#REF!&gt;=$DX$15,$DX$16,IF(AND(#REF!&gt;=$DX$16,#REF!&lt;$DX$15),$DX$17,$DX$18))</f>
        <v>#REF!</v>
      </c>
      <c r="DC79" s="103" t="e">
        <f>#REF!</f>
        <v>#REF!</v>
      </c>
      <c r="DD79" s="361">
        <f t="shared" si="188"/>
        <v>10</v>
      </c>
      <c r="DE79" s="103">
        <f t="shared" si="217"/>
        <v>10</v>
      </c>
      <c r="DF79" s="361">
        <f t="shared" si="189"/>
        <v>10</v>
      </c>
      <c r="DG79" s="103">
        <f t="shared" si="218"/>
        <v>10</v>
      </c>
      <c r="DH79" s="361" t="e">
        <f>IF(#REF!&gt;=$DX$15,$DX$16,IF(AND(#REF!&gt;=$DX$16,#REF!&lt;$DX$15),$DX$17,$DX$18))</f>
        <v>#REF!</v>
      </c>
      <c r="DI79" s="103" t="e">
        <f>#REF!</f>
        <v>#REF!</v>
      </c>
      <c r="DJ79" s="361">
        <f t="shared" si="190"/>
        <v>10</v>
      </c>
      <c r="DK79" s="103">
        <f t="shared" si="219"/>
        <v>10</v>
      </c>
      <c r="DL79" s="361">
        <f t="shared" si="191"/>
        <v>10</v>
      </c>
      <c r="DM79" s="103">
        <f t="shared" si="220"/>
        <v>10</v>
      </c>
      <c r="DN79" s="361">
        <f t="shared" si="192"/>
        <v>10</v>
      </c>
      <c r="DO79" s="103">
        <f t="shared" si="221"/>
        <v>8</v>
      </c>
      <c r="DP79" s="361">
        <f t="shared" si="193"/>
        <v>10</v>
      </c>
      <c r="DQ79" s="103">
        <f t="shared" si="194"/>
        <v>9</v>
      </c>
      <c r="DR79" s="361">
        <f t="shared" si="195"/>
        <v>100</v>
      </c>
      <c r="DS79" s="103">
        <f t="shared" si="196"/>
        <v>9</v>
      </c>
      <c r="EF79" s="446"/>
    </row>
    <row r="80" spans="1:136" ht="14.25" customHeight="1">
      <c r="A80" s="50" t="s">
        <v>32</v>
      </c>
      <c r="B80" s="545">
        <v>140</v>
      </c>
      <c r="C80" s="581">
        <v>6</v>
      </c>
      <c r="D80" s="545">
        <v>190</v>
      </c>
      <c r="E80" s="555">
        <v>4</v>
      </c>
      <c r="F80" s="545">
        <v>190</v>
      </c>
      <c r="G80" s="520">
        <v>6</v>
      </c>
      <c r="H80" s="545">
        <v>160</v>
      </c>
      <c r="I80" s="521">
        <v>5</v>
      </c>
      <c r="J80" s="545">
        <v>170</v>
      </c>
      <c r="K80" s="521">
        <v>5</v>
      </c>
      <c r="L80" s="545">
        <v>140</v>
      </c>
      <c r="M80" s="521">
        <v>4</v>
      </c>
      <c r="N80" s="545">
        <v>660</v>
      </c>
      <c r="O80" s="520">
        <v>5</v>
      </c>
      <c r="P80" s="545">
        <v>160</v>
      </c>
      <c r="Q80" s="632">
        <v>4.946236559139785</v>
      </c>
      <c r="R80" s="443"/>
      <c r="S80" s="50" t="s">
        <v>32</v>
      </c>
      <c r="T80" s="545">
        <v>480</v>
      </c>
      <c r="U80" s="583">
        <v>19</v>
      </c>
      <c r="V80" s="545">
        <v>630</v>
      </c>
      <c r="W80" s="551">
        <v>14</v>
      </c>
      <c r="X80" s="545">
        <v>540</v>
      </c>
      <c r="Y80" s="520">
        <v>17</v>
      </c>
      <c r="Z80" s="545">
        <v>580</v>
      </c>
      <c r="AA80" s="521">
        <v>17</v>
      </c>
      <c r="AB80" s="545">
        <v>480</v>
      </c>
      <c r="AC80" s="521">
        <v>15</v>
      </c>
      <c r="AD80" s="545">
        <v>560</v>
      </c>
      <c r="AE80" s="521">
        <v>17</v>
      </c>
      <c r="AF80" s="545">
        <v>2200</v>
      </c>
      <c r="AG80" s="520">
        <v>16</v>
      </c>
      <c r="AH80" s="545">
        <v>480</v>
      </c>
      <c r="AI80" s="629">
        <v>14.746543778801843</v>
      </c>
      <c r="AJ80"/>
      <c r="AK80" s="64" t="str">
        <f t="shared" si="197"/>
        <v>Redundancy pay</v>
      </c>
      <c r="AL80" s="57" t="e">
        <f>IF(#REF!="",#REF!,IF(#REF!=0,#REF!,IF(#REF!&lt;5,"-",IF(#REF!=".",#REF!,IF(#REF!="..",#REF!,MROUND(#REF!,CD80))))))</f>
        <v>#REF!</v>
      </c>
      <c r="AM80" s="103" t="e">
        <f>#REF!</f>
        <v>#REF!</v>
      </c>
      <c r="AN80" s="57" t="e">
        <f>IF(#REF!="",#REF!,IF(#REF!=0,#REF!,IF(#REF!&lt;5,"-",IF(#REF!=".",#REF!,IF(#REF!="..",#REF!,MROUND(#REF!,CF80))))))</f>
        <v>#REF!</v>
      </c>
      <c r="AO80" s="103" t="e">
        <f>#REF!</f>
        <v>#REF!</v>
      </c>
      <c r="AP80" s="57">
        <f t="shared" si="165"/>
        <v>140</v>
      </c>
      <c r="AQ80" s="103">
        <f t="shared" si="198"/>
        <v>6</v>
      </c>
      <c r="AR80" s="57">
        <f t="shared" si="166"/>
        <v>190</v>
      </c>
      <c r="AS80" s="103">
        <f t="shared" si="199"/>
        <v>4</v>
      </c>
      <c r="AT80" s="57" t="e">
        <f>IF(#REF!="",#REF!,IF(#REF!=0,#REF!,IF(#REF!&lt;5,"-",IF(#REF!=".",#REF!,IF(#REF!="..",#REF!,MROUND(#REF!,CL80))))))</f>
        <v>#REF!</v>
      </c>
      <c r="AU80" s="103" t="e">
        <f>#REF!</f>
        <v>#REF!</v>
      </c>
      <c r="AV80" s="57">
        <f t="shared" si="167"/>
        <v>190</v>
      </c>
      <c r="AW80" s="103">
        <f t="shared" si="200"/>
        <v>6</v>
      </c>
      <c r="AX80" s="57">
        <f t="shared" si="168"/>
        <v>160</v>
      </c>
      <c r="AY80" s="103">
        <f t="shared" si="201"/>
        <v>5</v>
      </c>
      <c r="AZ80" s="357">
        <f t="shared" si="169"/>
        <v>170</v>
      </c>
      <c r="BA80" s="114">
        <f t="shared" si="202"/>
        <v>5</v>
      </c>
      <c r="BB80" s="357">
        <f t="shared" si="170"/>
        <v>140</v>
      </c>
      <c r="BC80" s="114">
        <f t="shared" si="203"/>
        <v>4</v>
      </c>
      <c r="BD80" s="357">
        <f t="shared" si="171"/>
        <v>660</v>
      </c>
      <c r="BE80" s="114">
        <f t="shared" si="204"/>
        <v>5</v>
      </c>
      <c r="BG80" s="64" t="str">
        <f t="shared" si="205"/>
        <v>Redundancy pay</v>
      </c>
      <c r="BH80" s="57" t="e">
        <f>IF(#REF!="",#REF!,IF(#REF!=0,#REF!,IF(#REF!&lt;5,"-",IF(#REF!=".",#REF!,IF(#REF!="..",#REF!,MROUND(#REF!,CZ80))))))</f>
        <v>#REF!</v>
      </c>
      <c r="BI80" s="103" t="e">
        <f>#REF!</f>
        <v>#REF!</v>
      </c>
      <c r="BJ80" s="57" t="e">
        <f>IF(#REF!="",#REF!,IF(#REF!=0,#REF!,IF(#REF!&lt;5,"-",IF(#REF!=".",#REF!,IF(#REF!="..",#REF!,MROUND(#REF!,DB80))))))</f>
        <v>#REF!</v>
      </c>
      <c r="BK80" s="103" t="e">
        <f>#REF!</f>
        <v>#REF!</v>
      </c>
      <c r="BL80" s="57">
        <f t="shared" si="172"/>
        <v>480</v>
      </c>
      <c r="BM80" s="103">
        <f t="shared" si="206"/>
        <v>19</v>
      </c>
      <c r="BN80" s="57">
        <f t="shared" si="173"/>
        <v>630</v>
      </c>
      <c r="BO80" s="103">
        <f t="shared" si="207"/>
        <v>14</v>
      </c>
      <c r="BP80" s="57" t="e">
        <f>IF(#REF!="",#REF!,IF(#REF!=0,#REF!,IF(#REF!&lt;5,"-",IF(#REF!=".",#REF!,IF(#REF!="..",#REF!,MROUND(#REF!,DH80))))))</f>
        <v>#REF!</v>
      </c>
      <c r="BQ80" s="103" t="e">
        <f>#REF!</f>
        <v>#REF!</v>
      </c>
      <c r="BR80" s="57">
        <f t="shared" si="174"/>
        <v>540</v>
      </c>
      <c r="BS80" s="103">
        <f t="shared" si="208"/>
        <v>17</v>
      </c>
      <c r="BT80" s="57">
        <f t="shared" si="175"/>
        <v>580</v>
      </c>
      <c r="BU80" s="103">
        <f t="shared" si="209"/>
        <v>17</v>
      </c>
      <c r="BV80" s="357">
        <f t="shared" si="176"/>
        <v>480</v>
      </c>
      <c r="BW80" s="114">
        <f t="shared" si="210"/>
        <v>15</v>
      </c>
      <c r="BX80" s="357">
        <f t="shared" si="177"/>
        <v>560</v>
      </c>
      <c r="BY80" s="114">
        <f t="shared" si="211"/>
        <v>17</v>
      </c>
      <c r="BZ80" s="357">
        <f t="shared" si="178"/>
        <v>2200</v>
      </c>
      <c r="CA80" s="114">
        <f t="shared" si="212"/>
        <v>16</v>
      </c>
      <c r="CC80" s="64" t="str">
        <f t="shared" si="222"/>
        <v>Redundancy pay</v>
      </c>
      <c r="CD80" s="361" t="e">
        <f>IF(#REF!&gt;=$DX$15,$DX$16,IF(AND(#REF!&gt;=$DX$16,#REF!&lt;$DX$15),$DX$17,$DX$18))</f>
        <v>#REF!</v>
      </c>
      <c r="CE80" s="103" t="e">
        <f>#REF!</f>
        <v>#REF!</v>
      </c>
      <c r="CF80" s="361" t="e">
        <f>IF(#REF!&gt;=$DX$15,$DX$16,IF(AND(#REF!&gt;=$DX$16,#REF!&lt;$DX$15),$DX$17,$DX$18))</f>
        <v>#REF!</v>
      </c>
      <c r="CG80" s="103" t="e">
        <f>#REF!</f>
        <v>#REF!</v>
      </c>
      <c r="CH80" s="361">
        <f t="shared" si="179"/>
        <v>10</v>
      </c>
      <c r="CI80" s="103">
        <f t="shared" si="213"/>
        <v>6</v>
      </c>
      <c r="CJ80" s="361">
        <f t="shared" si="180"/>
        <v>10</v>
      </c>
      <c r="CK80" s="103"/>
      <c r="CL80" s="361" t="e">
        <f>IF(#REF!&gt;=$DX$15,$DX$16,IF(AND(#REF!&gt;=$DX$16,#REF!&lt;$DX$15),$DX$17,$DX$18))</f>
        <v>#REF!</v>
      </c>
      <c r="CM80" s="103" t="e">
        <f>#REF!</f>
        <v>#REF!</v>
      </c>
      <c r="CN80" s="361">
        <f t="shared" si="181"/>
        <v>10</v>
      </c>
      <c r="CO80" s="103">
        <f t="shared" si="214"/>
        <v>6</v>
      </c>
      <c r="CP80" s="361">
        <f t="shared" si="182"/>
        <v>10</v>
      </c>
      <c r="CQ80" s="103">
        <f t="shared" si="215"/>
        <v>5</v>
      </c>
      <c r="CR80" s="361">
        <f t="shared" si="183"/>
        <v>10</v>
      </c>
      <c r="CS80" s="103">
        <f t="shared" si="216"/>
        <v>5</v>
      </c>
      <c r="CT80" s="361">
        <f t="shared" si="184"/>
        <v>10</v>
      </c>
      <c r="CU80" s="103">
        <f t="shared" si="185"/>
        <v>4</v>
      </c>
      <c r="CV80" s="361">
        <f t="shared" si="186"/>
        <v>10</v>
      </c>
      <c r="CW80" s="103">
        <f t="shared" si="187"/>
        <v>5</v>
      </c>
      <c r="CX80" s="16"/>
      <c r="CY80" s="64" t="str">
        <f t="shared" si="223"/>
        <v>Redundancy pay</v>
      </c>
      <c r="CZ80" s="361" t="e">
        <f>IF(#REF!&gt;=$DX$15,$DX$16,IF(AND(#REF!&gt;=$DX$16,#REF!&lt;$DX$15),$DX$17,$DX$18))</f>
        <v>#REF!</v>
      </c>
      <c r="DA80" s="103" t="e">
        <f>#REF!</f>
        <v>#REF!</v>
      </c>
      <c r="DB80" s="361" t="e">
        <f>IF(#REF!&gt;=$DX$15,$DX$16,IF(AND(#REF!&gt;=$DX$16,#REF!&lt;$DX$15),$DX$17,$DX$18))</f>
        <v>#REF!</v>
      </c>
      <c r="DC80" s="103" t="e">
        <f>#REF!</f>
        <v>#REF!</v>
      </c>
      <c r="DD80" s="361">
        <f t="shared" si="188"/>
        <v>10</v>
      </c>
      <c r="DE80" s="103">
        <f t="shared" si="217"/>
        <v>19</v>
      </c>
      <c r="DF80" s="361">
        <f t="shared" si="189"/>
        <v>10</v>
      </c>
      <c r="DG80" s="103">
        <f t="shared" si="218"/>
        <v>14</v>
      </c>
      <c r="DH80" s="361" t="e">
        <f>IF(#REF!&gt;=$DX$15,$DX$16,IF(AND(#REF!&gt;=$DX$16,#REF!&lt;$DX$15),$DX$17,$DX$18))</f>
        <v>#REF!</v>
      </c>
      <c r="DI80" s="103" t="e">
        <f>#REF!</f>
        <v>#REF!</v>
      </c>
      <c r="DJ80" s="361">
        <f t="shared" si="190"/>
        <v>10</v>
      </c>
      <c r="DK80" s="103">
        <f t="shared" si="219"/>
        <v>17</v>
      </c>
      <c r="DL80" s="361">
        <f t="shared" si="191"/>
        <v>10</v>
      </c>
      <c r="DM80" s="103">
        <f t="shared" si="220"/>
        <v>17</v>
      </c>
      <c r="DN80" s="361">
        <f t="shared" si="192"/>
        <v>10</v>
      </c>
      <c r="DO80" s="103">
        <f t="shared" si="221"/>
        <v>15</v>
      </c>
      <c r="DP80" s="361">
        <f t="shared" si="193"/>
        <v>10</v>
      </c>
      <c r="DQ80" s="103">
        <f t="shared" si="194"/>
        <v>17</v>
      </c>
      <c r="DR80" s="361">
        <f t="shared" si="195"/>
        <v>100</v>
      </c>
      <c r="DS80" s="103">
        <f t="shared" si="196"/>
        <v>16</v>
      </c>
      <c r="EF80" s="446"/>
    </row>
    <row r="81" spans="1:136" ht="14.25" customHeight="1">
      <c r="A81" s="50" t="s">
        <v>33</v>
      </c>
      <c r="B81" s="545">
        <v>130</v>
      </c>
      <c r="C81" s="581">
        <v>4</v>
      </c>
      <c r="D81" s="545">
        <v>170</v>
      </c>
      <c r="E81" s="555">
        <v>5</v>
      </c>
      <c r="F81" s="545">
        <v>180</v>
      </c>
      <c r="G81" s="520">
        <v>5</v>
      </c>
      <c r="H81" s="545">
        <v>140</v>
      </c>
      <c r="I81" s="521">
        <v>3</v>
      </c>
      <c r="J81" s="545">
        <v>150</v>
      </c>
      <c r="K81" s="521">
        <v>5</v>
      </c>
      <c r="L81" s="545">
        <v>130</v>
      </c>
      <c r="M81" s="521">
        <v>4</v>
      </c>
      <c r="N81" s="545">
        <v>590</v>
      </c>
      <c r="O81" s="520">
        <v>4</v>
      </c>
      <c r="P81" s="545">
        <v>140</v>
      </c>
      <c r="Q81" s="632">
        <v>6.414397784956161</v>
      </c>
      <c r="R81" s="443"/>
      <c r="S81" s="50" t="s">
        <v>33</v>
      </c>
      <c r="T81" s="545">
        <v>17</v>
      </c>
      <c r="U81" s="583">
        <v>0</v>
      </c>
      <c r="V81" s="545">
        <v>26</v>
      </c>
      <c r="W81" s="551">
        <v>1</v>
      </c>
      <c r="X81" s="545">
        <v>10</v>
      </c>
      <c r="Y81" s="520">
        <v>0</v>
      </c>
      <c r="Z81" s="545">
        <v>16</v>
      </c>
      <c r="AA81" s="521">
        <v>0</v>
      </c>
      <c r="AB81" s="545">
        <v>15</v>
      </c>
      <c r="AC81" s="521">
        <v>0</v>
      </c>
      <c r="AD81" s="545">
        <v>12</v>
      </c>
      <c r="AE81" s="521">
        <v>0</v>
      </c>
      <c r="AF81" s="545">
        <v>53</v>
      </c>
      <c r="AG81" s="520">
        <v>0</v>
      </c>
      <c r="AH81" s="545">
        <v>24</v>
      </c>
      <c r="AI81" s="629">
        <v>1.1075219197046609</v>
      </c>
      <c r="AJ81"/>
      <c r="AK81" s="64" t="str">
        <f t="shared" si="197"/>
        <v>Sex discrimination</v>
      </c>
      <c r="AL81" s="57" t="e">
        <f>IF(#REF!="",#REF!,IF(#REF!=0,#REF!,IF(#REF!&lt;5,"-",IF(#REF!=".",#REF!,IF(#REF!="..",#REF!,MROUND(#REF!,CD81))))))</f>
        <v>#REF!</v>
      </c>
      <c r="AM81" s="103" t="e">
        <f>#REF!</f>
        <v>#REF!</v>
      </c>
      <c r="AN81" s="57" t="e">
        <f>IF(#REF!="",#REF!,IF(#REF!=0,#REF!,IF(#REF!&lt;5,"-",IF(#REF!=".",#REF!,IF(#REF!="..",#REF!,MROUND(#REF!,CF81))))))</f>
        <v>#REF!</v>
      </c>
      <c r="AO81" s="103" t="e">
        <f>#REF!</f>
        <v>#REF!</v>
      </c>
      <c r="AP81" s="57">
        <f t="shared" si="165"/>
        <v>130</v>
      </c>
      <c r="AQ81" s="103">
        <f t="shared" si="198"/>
        <v>4</v>
      </c>
      <c r="AR81" s="57">
        <f t="shared" si="166"/>
        <v>170</v>
      </c>
      <c r="AS81" s="103">
        <f t="shared" si="199"/>
        <v>5</v>
      </c>
      <c r="AT81" s="57" t="e">
        <f>IF(#REF!="",#REF!,IF(#REF!=0,#REF!,IF(#REF!&lt;5,"-",IF(#REF!=".",#REF!,IF(#REF!="..",#REF!,MROUND(#REF!,CL81))))))</f>
        <v>#REF!</v>
      </c>
      <c r="AU81" s="103" t="e">
        <f>#REF!</f>
        <v>#REF!</v>
      </c>
      <c r="AV81" s="57">
        <f t="shared" si="167"/>
        <v>180</v>
      </c>
      <c r="AW81" s="103">
        <f t="shared" si="200"/>
        <v>5</v>
      </c>
      <c r="AX81" s="57">
        <f t="shared" si="168"/>
        <v>140</v>
      </c>
      <c r="AY81" s="103">
        <f t="shared" si="201"/>
        <v>3</v>
      </c>
      <c r="AZ81" s="357">
        <f t="shared" si="169"/>
        <v>150</v>
      </c>
      <c r="BA81" s="114">
        <f t="shared" si="202"/>
        <v>5</v>
      </c>
      <c r="BB81" s="357">
        <f t="shared" si="170"/>
        <v>130</v>
      </c>
      <c r="BC81" s="114">
        <f t="shared" si="203"/>
        <v>4</v>
      </c>
      <c r="BD81" s="357">
        <f t="shared" si="171"/>
        <v>590</v>
      </c>
      <c r="BE81" s="114">
        <f t="shared" si="204"/>
        <v>4</v>
      </c>
      <c r="BG81" s="64" t="str">
        <f t="shared" si="205"/>
        <v>Sex discrimination</v>
      </c>
      <c r="BH81" s="57" t="e">
        <f>IF(#REF!="",#REF!,IF(#REF!=0,#REF!,IF(#REF!&lt;5,"-",IF(#REF!=".",#REF!,IF(#REF!="..",#REF!,MROUND(#REF!,CZ81))))))</f>
        <v>#REF!</v>
      </c>
      <c r="BI81" s="103" t="e">
        <f>#REF!</f>
        <v>#REF!</v>
      </c>
      <c r="BJ81" s="57" t="e">
        <f>IF(#REF!="",#REF!,IF(#REF!=0,#REF!,IF(#REF!&lt;5,"-",IF(#REF!=".",#REF!,IF(#REF!="..",#REF!,MROUND(#REF!,DB81))))))</f>
        <v>#REF!</v>
      </c>
      <c r="BK81" s="103" t="e">
        <f>#REF!</f>
        <v>#REF!</v>
      </c>
      <c r="BL81" s="57">
        <f t="shared" si="172"/>
        <v>17</v>
      </c>
      <c r="BM81" s="103">
        <f t="shared" si="206"/>
        <v>0</v>
      </c>
      <c r="BN81" s="57">
        <f t="shared" si="173"/>
        <v>26</v>
      </c>
      <c r="BO81" s="103">
        <f t="shared" si="207"/>
        <v>1</v>
      </c>
      <c r="BP81" s="57" t="e">
        <f>IF(#REF!="",#REF!,IF(#REF!=0,#REF!,IF(#REF!&lt;5,"-",IF(#REF!=".",#REF!,IF(#REF!="..",#REF!,MROUND(#REF!,DH81))))))</f>
        <v>#REF!</v>
      </c>
      <c r="BQ81" s="103" t="e">
        <f>#REF!</f>
        <v>#REF!</v>
      </c>
      <c r="BR81" s="57">
        <f t="shared" si="174"/>
        <v>10</v>
      </c>
      <c r="BS81" s="103">
        <f t="shared" si="208"/>
        <v>0</v>
      </c>
      <c r="BT81" s="57">
        <f t="shared" si="175"/>
        <v>16</v>
      </c>
      <c r="BU81" s="103">
        <f t="shared" si="209"/>
        <v>0</v>
      </c>
      <c r="BV81" s="357">
        <f t="shared" si="176"/>
        <v>15</v>
      </c>
      <c r="BW81" s="114">
        <f t="shared" si="210"/>
        <v>0</v>
      </c>
      <c r="BX81" s="357">
        <f t="shared" si="177"/>
        <v>12</v>
      </c>
      <c r="BY81" s="114">
        <f t="shared" si="211"/>
        <v>0</v>
      </c>
      <c r="BZ81" s="357">
        <f t="shared" si="178"/>
        <v>53</v>
      </c>
      <c r="CA81" s="114">
        <f t="shared" si="212"/>
        <v>0</v>
      </c>
      <c r="CC81" s="64" t="str">
        <f t="shared" si="222"/>
        <v>Sex discrimination</v>
      </c>
      <c r="CD81" s="361" t="e">
        <f>IF(#REF!&gt;=$DX$15,$DX$16,IF(AND(#REF!&gt;=$DX$16,#REF!&lt;$DX$15),$DX$17,$DX$18))</f>
        <v>#REF!</v>
      </c>
      <c r="CE81" s="103" t="e">
        <f>#REF!</f>
        <v>#REF!</v>
      </c>
      <c r="CF81" s="361" t="e">
        <f>IF(#REF!&gt;=$DX$15,$DX$16,IF(AND(#REF!&gt;=$DX$16,#REF!&lt;$DX$15),$DX$17,$DX$18))</f>
        <v>#REF!</v>
      </c>
      <c r="CG81" s="103" t="e">
        <f>#REF!</f>
        <v>#REF!</v>
      </c>
      <c r="CH81" s="361">
        <f t="shared" si="179"/>
        <v>10</v>
      </c>
      <c r="CI81" s="103">
        <f t="shared" si="213"/>
        <v>4</v>
      </c>
      <c r="CJ81" s="361">
        <f t="shared" si="180"/>
        <v>10</v>
      </c>
      <c r="CK81" s="103"/>
      <c r="CL81" s="361" t="e">
        <f>IF(#REF!&gt;=$DX$15,$DX$16,IF(AND(#REF!&gt;=$DX$16,#REF!&lt;$DX$15),$DX$17,$DX$18))</f>
        <v>#REF!</v>
      </c>
      <c r="CM81" s="103" t="e">
        <f>#REF!</f>
        <v>#REF!</v>
      </c>
      <c r="CN81" s="361">
        <f t="shared" si="181"/>
        <v>10</v>
      </c>
      <c r="CO81" s="103">
        <f t="shared" si="214"/>
        <v>5</v>
      </c>
      <c r="CP81" s="361">
        <f t="shared" si="182"/>
        <v>10</v>
      </c>
      <c r="CQ81" s="103">
        <f t="shared" si="215"/>
        <v>3</v>
      </c>
      <c r="CR81" s="361">
        <f t="shared" si="183"/>
        <v>10</v>
      </c>
      <c r="CS81" s="103">
        <f t="shared" si="216"/>
        <v>5</v>
      </c>
      <c r="CT81" s="361">
        <f t="shared" si="184"/>
        <v>10</v>
      </c>
      <c r="CU81" s="103">
        <f t="shared" si="185"/>
        <v>4</v>
      </c>
      <c r="CV81" s="361">
        <f t="shared" si="186"/>
        <v>10</v>
      </c>
      <c r="CW81" s="103">
        <f t="shared" si="187"/>
        <v>4</v>
      </c>
      <c r="CX81" s="16"/>
      <c r="CY81" s="64" t="str">
        <f t="shared" si="223"/>
        <v>Sex discrimination</v>
      </c>
      <c r="CZ81" s="361" t="e">
        <f>IF(#REF!&gt;=$DX$15,$DX$16,IF(AND(#REF!&gt;=$DX$16,#REF!&lt;$DX$15),$DX$17,$DX$18))</f>
        <v>#REF!</v>
      </c>
      <c r="DA81" s="103" t="e">
        <f>#REF!</f>
        <v>#REF!</v>
      </c>
      <c r="DB81" s="361" t="e">
        <f>IF(#REF!&gt;=$DX$15,$DX$16,IF(AND(#REF!&gt;=$DX$16,#REF!&lt;$DX$15),$DX$17,$DX$18))</f>
        <v>#REF!</v>
      </c>
      <c r="DC81" s="103" t="e">
        <f>#REF!</f>
        <v>#REF!</v>
      </c>
      <c r="DD81" s="361">
        <f t="shared" si="188"/>
        <v>1</v>
      </c>
      <c r="DE81" s="103">
        <f t="shared" si="217"/>
        <v>0</v>
      </c>
      <c r="DF81" s="361">
        <f t="shared" si="189"/>
        <v>1</v>
      </c>
      <c r="DG81" s="103">
        <f t="shared" si="218"/>
        <v>1</v>
      </c>
      <c r="DH81" s="361" t="e">
        <f>IF(#REF!&gt;=$DX$15,$DX$16,IF(AND(#REF!&gt;=$DX$16,#REF!&lt;$DX$15),$DX$17,$DX$18))</f>
        <v>#REF!</v>
      </c>
      <c r="DI81" s="103" t="e">
        <f>#REF!</f>
        <v>#REF!</v>
      </c>
      <c r="DJ81" s="361">
        <f t="shared" si="190"/>
        <v>1</v>
      </c>
      <c r="DK81" s="103">
        <f t="shared" si="219"/>
        <v>0</v>
      </c>
      <c r="DL81" s="361">
        <f t="shared" si="191"/>
        <v>1</v>
      </c>
      <c r="DM81" s="103">
        <f t="shared" si="220"/>
        <v>0</v>
      </c>
      <c r="DN81" s="361">
        <f t="shared" si="192"/>
        <v>1</v>
      </c>
      <c r="DO81" s="103">
        <f t="shared" si="221"/>
        <v>0</v>
      </c>
      <c r="DP81" s="361">
        <f t="shared" si="193"/>
        <v>1</v>
      </c>
      <c r="DQ81" s="103">
        <f t="shared" si="194"/>
        <v>0</v>
      </c>
      <c r="DR81" s="361">
        <f t="shared" si="195"/>
        <v>1</v>
      </c>
      <c r="DS81" s="103">
        <f t="shared" si="196"/>
        <v>0</v>
      </c>
      <c r="EF81" s="446"/>
    </row>
    <row r="82" spans="1:136" ht="14.25" customHeight="1">
      <c r="A82" s="50" t="s">
        <v>34</v>
      </c>
      <c r="B82" s="545">
        <v>200</v>
      </c>
      <c r="C82" s="581">
        <v>19</v>
      </c>
      <c r="D82" s="545">
        <v>210</v>
      </c>
      <c r="E82" s="555">
        <v>17</v>
      </c>
      <c r="F82" s="545">
        <v>200</v>
      </c>
      <c r="G82" s="520">
        <v>17</v>
      </c>
      <c r="H82" s="545">
        <v>220</v>
      </c>
      <c r="I82" s="521">
        <v>18</v>
      </c>
      <c r="J82" s="545">
        <v>210</v>
      </c>
      <c r="K82" s="521">
        <v>18</v>
      </c>
      <c r="L82" s="545">
        <v>180</v>
      </c>
      <c r="M82" s="521">
        <v>15</v>
      </c>
      <c r="N82" s="545">
        <v>810</v>
      </c>
      <c r="O82" s="520">
        <v>17</v>
      </c>
      <c r="P82" s="545">
        <v>170</v>
      </c>
      <c r="Q82" s="632">
        <v>16.211121583411874</v>
      </c>
      <c r="R82" s="443"/>
      <c r="S82" s="50" t="s">
        <v>34</v>
      </c>
      <c r="T82" s="545">
        <v>5</v>
      </c>
      <c r="U82" s="583">
        <v>0</v>
      </c>
      <c r="V82" s="545">
        <v>11</v>
      </c>
      <c r="W82" s="551">
        <v>1</v>
      </c>
      <c r="X82" s="545" t="s">
        <v>104</v>
      </c>
      <c r="Y82" s="520">
        <v>0</v>
      </c>
      <c r="Z82" s="545" t="s">
        <v>104</v>
      </c>
      <c r="AA82" s="521">
        <v>0</v>
      </c>
      <c r="AB82" s="545">
        <v>6</v>
      </c>
      <c r="AC82" s="521">
        <v>1</v>
      </c>
      <c r="AD82" s="545">
        <v>11</v>
      </c>
      <c r="AE82" s="521">
        <v>1</v>
      </c>
      <c r="AF82" s="545">
        <v>24</v>
      </c>
      <c r="AG82" s="520">
        <v>1</v>
      </c>
      <c r="AH82" s="545">
        <v>10</v>
      </c>
      <c r="AI82" s="629">
        <v>0.9425070688030159</v>
      </c>
      <c r="AJ82"/>
      <c r="AK82" s="64" t="str">
        <f t="shared" si="197"/>
        <v>Race discrimination</v>
      </c>
      <c r="AL82" s="57" t="e">
        <f>IF(#REF!="",#REF!,IF(#REF!=0,#REF!,IF(#REF!&lt;5,"-",IF(#REF!=".",#REF!,IF(#REF!="..",#REF!,MROUND(#REF!,CD82))))))</f>
        <v>#REF!</v>
      </c>
      <c r="AM82" s="103" t="e">
        <f>#REF!</f>
        <v>#REF!</v>
      </c>
      <c r="AN82" s="57" t="e">
        <f>IF(#REF!="",#REF!,IF(#REF!=0,#REF!,IF(#REF!&lt;5,"-",IF(#REF!=".",#REF!,IF(#REF!="..",#REF!,MROUND(#REF!,CF82))))))</f>
        <v>#REF!</v>
      </c>
      <c r="AO82" s="103" t="e">
        <f>#REF!</f>
        <v>#REF!</v>
      </c>
      <c r="AP82" s="57">
        <f t="shared" si="165"/>
        <v>200</v>
      </c>
      <c r="AQ82" s="103">
        <f t="shared" si="198"/>
        <v>19</v>
      </c>
      <c r="AR82" s="57">
        <f t="shared" si="166"/>
        <v>210</v>
      </c>
      <c r="AS82" s="103">
        <f t="shared" si="199"/>
        <v>17</v>
      </c>
      <c r="AT82" s="57" t="e">
        <f>IF(#REF!="",#REF!,IF(#REF!=0,#REF!,IF(#REF!&lt;5,"-",IF(#REF!=".",#REF!,IF(#REF!="..",#REF!,MROUND(#REF!,CL82))))))</f>
        <v>#REF!</v>
      </c>
      <c r="AU82" s="103" t="e">
        <f>#REF!</f>
        <v>#REF!</v>
      </c>
      <c r="AV82" s="57">
        <f t="shared" si="167"/>
        <v>200</v>
      </c>
      <c r="AW82" s="103">
        <f t="shared" si="200"/>
        <v>17</v>
      </c>
      <c r="AX82" s="57">
        <f t="shared" si="168"/>
        <v>220</v>
      </c>
      <c r="AY82" s="103">
        <f t="shared" si="201"/>
        <v>18</v>
      </c>
      <c r="AZ82" s="357">
        <f t="shared" si="169"/>
        <v>210</v>
      </c>
      <c r="BA82" s="114">
        <f t="shared" si="202"/>
        <v>18</v>
      </c>
      <c r="BB82" s="357">
        <f t="shared" si="170"/>
        <v>180</v>
      </c>
      <c r="BC82" s="114">
        <f t="shared" si="203"/>
        <v>15</v>
      </c>
      <c r="BD82" s="357">
        <f t="shared" si="171"/>
        <v>810</v>
      </c>
      <c r="BE82" s="114">
        <f t="shared" si="204"/>
        <v>17</v>
      </c>
      <c r="BG82" s="64" t="str">
        <f t="shared" si="205"/>
        <v>Race discrimination</v>
      </c>
      <c r="BH82" s="57" t="e">
        <f>IF(#REF!="",#REF!,IF(#REF!=0,#REF!,IF(#REF!&lt;5,"-",IF(#REF!=".",#REF!,IF(#REF!="..",#REF!,MROUND(#REF!,CZ82))))))</f>
        <v>#REF!</v>
      </c>
      <c r="BI82" s="103" t="e">
        <f>#REF!</f>
        <v>#REF!</v>
      </c>
      <c r="BJ82" s="57" t="e">
        <f>IF(#REF!="",#REF!,IF(#REF!=0,#REF!,IF(#REF!&lt;5,"-",IF(#REF!=".",#REF!,IF(#REF!="..",#REF!,MROUND(#REF!,DB82))))))</f>
        <v>#REF!</v>
      </c>
      <c r="BK82" s="103" t="e">
        <f>#REF!</f>
        <v>#REF!</v>
      </c>
      <c r="BL82" s="57">
        <f t="shared" si="172"/>
        <v>5</v>
      </c>
      <c r="BM82" s="103">
        <f t="shared" si="206"/>
        <v>0</v>
      </c>
      <c r="BN82" s="57">
        <f t="shared" si="173"/>
        <v>11</v>
      </c>
      <c r="BO82" s="103">
        <f t="shared" si="207"/>
        <v>1</v>
      </c>
      <c r="BP82" s="57" t="e">
        <f>IF(#REF!="",#REF!,IF(#REF!=0,#REF!,IF(#REF!&lt;5,"-",IF(#REF!=".",#REF!,IF(#REF!="..",#REF!,MROUND(#REF!,DH82))))))</f>
        <v>#REF!</v>
      </c>
      <c r="BQ82" s="103" t="e">
        <f>#REF!</f>
        <v>#REF!</v>
      </c>
      <c r="BR82" s="57" t="e">
        <f t="shared" si="174"/>
        <v>#VALUE!</v>
      </c>
      <c r="BS82" s="103">
        <f t="shared" si="208"/>
        <v>0</v>
      </c>
      <c r="BT82" s="57" t="e">
        <f t="shared" si="175"/>
        <v>#VALUE!</v>
      </c>
      <c r="BU82" s="103">
        <f t="shared" si="209"/>
        <v>0</v>
      </c>
      <c r="BV82" s="357">
        <f t="shared" si="176"/>
        <v>6</v>
      </c>
      <c r="BW82" s="114">
        <f t="shared" si="210"/>
        <v>1</v>
      </c>
      <c r="BX82" s="357">
        <f t="shared" si="177"/>
        <v>11</v>
      </c>
      <c r="BY82" s="114">
        <f t="shared" si="211"/>
        <v>1</v>
      </c>
      <c r="BZ82" s="357">
        <f t="shared" si="178"/>
        <v>24</v>
      </c>
      <c r="CA82" s="114">
        <f t="shared" si="212"/>
        <v>1</v>
      </c>
      <c r="CC82" s="64" t="str">
        <f t="shared" si="222"/>
        <v>Race discrimination</v>
      </c>
      <c r="CD82" s="361" t="e">
        <f>IF(#REF!&gt;=$DX$15,$DX$16,IF(AND(#REF!&gt;=$DX$16,#REF!&lt;$DX$15),$DX$17,$DX$18))</f>
        <v>#REF!</v>
      </c>
      <c r="CE82" s="103" t="e">
        <f>#REF!</f>
        <v>#REF!</v>
      </c>
      <c r="CF82" s="361" t="e">
        <f>IF(#REF!&gt;=$DX$15,$DX$16,IF(AND(#REF!&gt;=$DX$16,#REF!&lt;$DX$15),$DX$17,$DX$18))</f>
        <v>#REF!</v>
      </c>
      <c r="CG82" s="103" t="e">
        <f>#REF!</f>
        <v>#REF!</v>
      </c>
      <c r="CH82" s="361">
        <f t="shared" si="179"/>
        <v>10</v>
      </c>
      <c r="CI82" s="103">
        <f t="shared" si="213"/>
        <v>19</v>
      </c>
      <c r="CJ82" s="361">
        <f t="shared" si="180"/>
        <v>10</v>
      </c>
      <c r="CK82" s="103"/>
      <c r="CL82" s="361" t="e">
        <f>IF(#REF!&gt;=$DX$15,$DX$16,IF(AND(#REF!&gt;=$DX$16,#REF!&lt;$DX$15),$DX$17,$DX$18))</f>
        <v>#REF!</v>
      </c>
      <c r="CM82" s="103" t="e">
        <f>#REF!</f>
        <v>#REF!</v>
      </c>
      <c r="CN82" s="361">
        <f t="shared" si="181"/>
        <v>10</v>
      </c>
      <c r="CO82" s="103">
        <f t="shared" si="214"/>
        <v>17</v>
      </c>
      <c r="CP82" s="361">
        <f t="shared" si="182"/>
        <v>10</v>
      </c>
      <c r="CQ82" s="103">
        <f t="shared" si="215"/>
        <v>18</v>
      </c>
      <c r="CR82" s="361">
        <f t="shared" si="183"/>
        <v>10</v>
      </c>
      <c r="CS82" s="103">
        <f t="shared" si="216"/>
        <v>18</v>
      </c>
      <c r="CT82" s="361">
        <f t="shared" si="184"/>
        <v>10</v>
      </c>
      <c r="CU82" s="103">
        <f t="shared" si="185"/>
        <v>15</v>
      </c>
      <c r="CV82" s="361">
        <f t="shared" si="186"/>
        <v>10</v>
      </c>
      <c r="CW82" s="103">
        <f t="shared" si="187"/>
        <v>17</v>
      </c>
      <c r="CX82" s="16"/>
      <c r="CY82" s="64" t="str">
        <f t="shared" si="223"/>
        <v>Race discrimination</v>
      </c>
      <c r="CZ82" s="361" t="e">
        <f>IF(#REF!&gt;=$DX$15,$DX$16,IF(AND(#REF!&gt;=$DX$16,#REF!&lt;$DX$15),$DX$17,$DX$18))</f>
        <v>#REF!</v>
      </c>
      <c r="DA82" s="103" t="e">
        <f>#REF!</f>
        <v>#REF!</v>
      </c>
      <c r="DB82" s="361" t="e">
        <f>IF(#REF!&gt;=$DX$15,$DX$16,IF(AND(#REF!&gt;=$DX$16,#REF!&lt;$DX$15),$DX$17,$DX$18))</f>
        <v>#REF!</v>
      </c>
      <c r="DC82" s="103" t="e">
        <f>#REF!</f>
        <v>#REF!</v>
      </c>
      <c r="DD82" s="361">
        <f t="shared" si="188"/>
        <v>1</v>
      </c>
      <c r="DE82" s="103">
        <f t="shared" si="217"/>
        <v>0</v>
      </c>
      <c r="DF82" s="361">
        <f t="shared" si="189"/>
        <v>1</v>
      </c>
      <c r="DG82" s="103">
        <f t="shared" si="218"/>
        <v>1</v>
      </c>
      <c r="DH82" s="361" t="e">
        <f>IF(#REF!&gt;=$DX$15,$DX$16,IF(AND(#REF!&gt;=$DX$16,#REF!&lt;$DX$15),$DX$17,$DX$18))</f>
        <v>#REF!</v>
      </c>
      <c r="DI82" s="103" t="e">
        <f>#REF!</f>
        <v>#REF!</v>
      </c>
      <c r="DJ82" s="361">
        <f t="shared" si="190"/>
        <v>100</v>
      </c>
      <c r="DK82" s="103">
        <f t="shared" si="219"/>
        <v>0</v>
      </c>
      <c r="DL82" s="361">
        <f t="shared" si="191"/>
        <v>100</v>
      </c>
      <c r="DM82" s="103">
        <f t="shared" si="220"/>
        <v>0</v>
      </c>
      <c r="DN82" s="361">
        <f t="shared" si="192"/>
        <v>1</v>
      </c>
      <c r="DO82" s="103">
        <f t="shared" si="221"/>
        <v>1</v>
      </c>
      <c r="DP82" s="361">
        <f t="shared" si="193"/>
        <v>1</v>
      </c>
      <c r="DQ82" s="103">
        <f t="shared" si="194"/>
        <v>1</v>
      </c>
      <c r="DR82" s="361">
        <f t="shared" si="195"/>
        <v>1</v>
      </c>
      <c r="DS82" s="103">
        <f t="shared" si="196"/>
        <v>1</v>
      </c>
      <c r="EF82" s="446"/>
    </row>
    <row r="83" spans="1:136" ht="14.25" customHeight="1">
      <c r="A83" s="50" t="s">
        <v>35</v>
      </c>
      <c r="B83" s="545">
        <v>120</v>
      </c>
      <c r="C83" s="581">
        <v>9</v>
      </c>
      <c r="D83" s="545">
        <v>160</v>
      </c>
      <c r="E83" s="555">
        <v>9</v>
      </c>
      <c r="F83" s="545">
        <v>180</v>
      </c>
      <c r="G83" s="520">
        <v>10</v>
      </c>
      <c r="H83" s="545">
        <v>200</v>
      </c>
      <c r="I83" s="521">
        <v>11</v>
      </c>
      <c r="J83" s="545">
        <v>190</v>
      </c>
      <c r="K83" s="521">
        <v>11</v>
      </c>
      <c r="L83" s="545">
        <v>180</v>
      </c>
      <c r="M83" s="521">
        <v>9</v>
      </c>
      <c r="N83" s="545">
        <v>750</v>
      </c>
      <c r="O83" s="520">
        <v>10</v>
      </c>
      <c r="P83" s="545">
        <v>170</v>
      </c>
      <c r="Q83" s="632">
        <v>10.545454545454545</v>
      </c>
      <c r="R83" s="443"/>
      <c r="S83" s="50" t="s">
        <v>35</v>
      </c>
      <c r="T83" s="545">
        <v>10</v>
      </c>
      <c r="U83" s="583">
        <v>1</v>
      </c>
      <c r="V83" s="545">
        <v>13</v>
      </c>
      <c r="W83" s="551">
        <v>1</v>
      </c>
      <c r="X83" s="545" t="s">
        <v>104</v>
      </c>
      <c r="Y83" s="520">
        <v>0</v>
      </c>
      <c r="Z83" s="545">
        <v>9</v>
      </c>
      <c r="AA83" s="521">
        <v>0</v>
      </c>
      <c r="AB83" s="545">
        <v>8</v>
      </c>
      <c r="AC83" s="521">
        <v>0</v>
      </c>
      <c r="AD83" s="545">
        <v>15</v>
      </c>
      <c r="AE83" s="521">
        <v>1</v>
      </c>
      <c r="AF83" s="545">
        <v>34</v>
      </c>
      <c r="AG83" s="520">
        <v>0</v>
      </c>
      <c r="AH83" s="545">
        <v>13</v>
      </c>
      <c r="AI83" s="629">
        <v>0.787878787878788</v>
      </c>
      <c r="AJ83"/>
      <c r="AK83" s="64" t="str">
        <f t="shared" si="197"/>
        <v>Disability discrimination</v>
      </c>
      <c r="AL83" s="57" t="e">
        <f>IF(#REF!="",#REF!,IF(#REF!=0,#REF!,IF(#REF!&lt;5,"-",IF(#REF!=".",#REF!,IF(#REF!="..",#REF!,MROUND(#REF!,CD83))))))</f>
        <v>#REF!</v>
      </c>
      <c r="AM83" s="103" t="e">
        <f>#REF!</f>
        <v>#REF!</v>
      </c>
      <c r="AN83" s="57" t="e">
        <f>IF(#REF!="",#REF!,IF(#REF!=0,#REF!,IF(#REF!&lt;5,"-",IF(#REF!=".",#REF!,IF(#REF!="..",#REF!,MROUND(#REF!,CF83))))))</f>
        <v>#REF!</v>
      </c>
      <c r="AO83" s="103" t="e">
        <f>#REF!</f>
        <v>#REF!</v>
      </c>
      <c r="AP83" s="57">
        <f t="shared" si="165"/>
        <v>120</v>
      </c>
      <c r="AQ83" s="103">
        <f t="shared" si="198"/>
        <v>9</v>
      </c>
      <c r="AR83" s="57">
        <f t="shared" si="166"/>
        <v>160</v>
      </c>
      <c r="AS83" s="103">
        <f t="shared" si="199"/>
        <v>9</v>
      </c>
      <c r="AT83" s="57" t="e">
        <f>IF(#REF!="",#REF!,IF(#REF!=0,#REF!,IF(#REF!&lt;5,"-",IF(#REF!=".",#REF!,IF(#REF!="..",#REF!,MROUND(#REF!,CL83))))))</f>
        <v>#REF!</v>
      </c>
      <c r="AU83" s="103" t="e">
        <f>#REF!</f>
        <v>#REF!</v>
      </c>
      <c r="AV83" s="57">
        <f t="shared" si="167"/>
        <v>180</v>
      </c>
      <c r="AW83" s="103">
        <f t="shared" si="200"/>
        <v>10</v>
      </c>
      <c r="AX83" s="57">
        <f t="shared" si="168"/>
        <v>200</v>
      </c>
      <c r="AY83" s="103">
        <f t="shared" si="201"/>
        <v>11</v>
      </c>
      <c r="AZ83" s="357">
        <f t="shared" si="169"/>
        <v>190</v>
      </c>
      <c r="BA83" s="114">
        <f t="shared" si="202"/>
        <v>11</v>
      </c>
      <c r="BB83" s="357">
        <f t="shared" si="170"/>
        <v>180</v>
      </c>
      <c r="BC83" s="114">
        <f t="shared" si="203"/>
        <v>9</v>
      </c>
      <c r="BD83" s="357">
        <f t="shared" si="171"/>
        <v>750</v>
      </c>
      <c r="BE83" s="114">
        <f t="shared" si="204"/>
        <v>10</v>
      </c>
      <c r="BG83" s="64" t="str">
        <f t="shared" si="205"/>
        <v>Disability discrimination</v>
      </c>
      <c r="BH83" s="57" t="e">
        <f>IF(#REF!="",#REF!,IF(#REF!=0,#REF!,IF(#REF!&lt;5,"-",IF(#REF!=".",#REF!,IF(#REF!="..",#REF!,MROUND(#REF!,CZ83))))))</f>
        <v>#REF!</v>
      </c>
      <c r="BI83" s="103" t="e">
        <f>#REF!</f>
        <v>#REF!</v>
      </c>
      <c r="BJ83" s="57" t="e">
        <f>IF(#REF!="",#REF!,IF(#REF!=0,#REF!,IF(#REF!&lt;5,"-",IF(#REF!=".",#REF!,IF(#REF!="..",#REF!,MROUND(#REF!,DB83))))))</f>
        <v>#REF!</v>
      </c>
      <c r="BK83" s="103" t="e">
        <f>#REF!</f>
        <v>#REF!</v>
      </c>
      <c r="BL83" s="57">
        <f t="shared" si="172"/>
        <v>10</v>
      </c>
      <c r="BM83" s="103">
        <f t="shared" si="206"/>
        <v>1</v>
      </c>
      <c r="BN83" s="57">
        <f t="shared" si="173"/>
        <v>13</v>
      </c>
      <c r="BO83" s="103">
        <f t="shared" si="207"/>
        <v>1</v>
      </c>
      <c r="BP83" s="57" t="e">
        <f>IF(#REF!="",#REF!,IF(#REF!=0,#REF!,IF(#REF!&lt;5,"-",IF(#REF!=".",#REF!,IF(#REF!="..",#REF!,MROUND(#REF!,DH83))))))</f>
        <v>#REF!</v>
      </c>
      <c r="BQ83" s="103" t="e">
        <f>#REF!</f>
        <v>#REF!</v>
      </c>
      <c r="BR83" s="57" t="e">
        <f t="shared" si="174"/>
        <v>#VALUE!</v>
      </c>
      <c r="BS83" s="103">
        <f t="shared" si="208"/>
        <v>0</v>
      </c>
      <c r="BT83" s="57">
        <f t="shared" si="175"/>
        <v>9</v>
      </c>
      <c r="BU83" s="103">
        <f t="shared" si="209"/>
        <v>0</v>
      </c>
      <c r="BV83" s="357">
        <f t="shared" si="176"/>
        <v>8</v>
      </c>
      <c r="BW83" s="114">
        <f t="shared" si="210"/>
        <v>0</v>
      </c>
      <c r="BX83" s="357">
        <f t="shared" si="177"/>
        <v>15</v>
      </c>
      <c r="BY83" s="114">
        <f t="shared" si="211"/>
        <v>1</v>
      </c>
      <c r="BZ83" s="357">
        <f t="shared" si="178"/>
        <v>34</v>
      </c>
      <c r="CA83" s="114">
        <f t="shared" si="212"/>
        <v>0</v>
      </c>
      <c r="CC83" s="64" t="str">
        <f t="shared" si="222"/>
        <v>Disability discrimination</v>
      </c>
      <c r="CD83" s="361" t="e">
        <f>IF(#REF!&gt;=$DX$15,$DX$16,IF(AND(#REF!&gt;=$DX$16,#REF!&lt;$DX$15),$DX$17,$DX$18))</f>
        <v>#REF!</v>
      </c>
      <c r="CE83" s="103" t="e">
        <f>#REF!</f>
        <v>#REF!</v>
      </c>
      <c r="CF83" s="361" t="e">
        <f>IF(#REF!&gt;=$DX$15,$DX$16,IF(AND(#REF!&gt;=$DX$16,#REF!&lt;$DX$15),$DX$17,$DX$18))</f>
        <v>#REF!</v>
      </c>
      <c r="CG83" s="103" t="e">
        <f>#REF!</f>
        <v>#REF!</v>
      </c>
      <c r="CH83" s="361">
        <f t="shared" si="179"/>
        <v>10</v>
      </c>
      <c r="CI83" s="103">
        <f t="shared" si="213"/>
        <v>9</v>
      </c>
      <c r="CJ83" s="361">
        <f t="shared" si="180"/>
        <v>10</v>
      </c>
      <c r="CK83" s="103"/>
      <c r="CL83" s="361" t="e">
        <f>IF(#REF!&gt;=$DX$15,$DX$16,IF(AND(#REF!&gt;=$DX$16,#REF!&lt;$DX$15),$DX$17,$DX$18))</f>
        <v>#REF!</v>
      </c>
      <c r="CM83" s="103" t="e">
        <f>#REF!</f>
        <v>#REF!</v>
      </c>
      <c r="CN83" s="361">
        <f t="shared" si="181"/>
        <v>10</v>
      </c>
      <c r="CO83" s="103">
        <f t="shared" si="214"/>
        <v>10</v>
      </c>
      <c r="CP83" s="361">
        <f t="shared" si="182"/>
        <v>10</v>
      </c>
      <c r="CQ83" s="103">
        <f t="shared" si="215"/>
        <v>11</v>
      </c>
      <c r="CR83" s="361">
        <f t="shared" si="183"/>
        <v>10</v>
      </c>
      <c r="CS83" s="103">
        <f t="shared" si="216"/>
        <v>11</v>
      </c>
      <c r="CT83" s="361">
        <f t="shared" si="184"/>
        <v>10</v>
      </c>
      <c r="CU83" s="103">
        <f t="shared" si="185"/>
        <v>9</v>
      </c>
      <c r="CV83" s="361">
        <f t="shared" si="186"/>
        <v>10</v>
      </c>
      <c r="CW83" s="103">
        <f t="shared" si="187"/>
        <v>10</v>
      </c>
      <c r="CX83" s="16"/>
      <c r="CY83" s="64" t="str">
        <f t="shared" si="223"/>
        <v>Disability discrimination</v>
      </c>
      <c r="CZ83" s="361" t="e">
        <f>IF(#REF!&gt;=$DX$15,$DX$16,IF(AND(#REF!&gt;=$DX$16,#REF!&lt;$DX$15),$DX$17,$DX$18))</f>
        <v>#REF!</v>
      </c>
      <c r="DA83" s="103" t="e">
        <f>#REF!</f>
        <v>#REF!</v>
      </c>
      <c r="DB83" s="361" t="e">
        <f>IF(#REF!&gt;=$DX$15,$DX$16,IF(AND(#REF!&gt;=$DX$16,#REF!&lt;$DX$15),$DX$17,$DX$18))</f>
        <v>#REF!</v>
      </c>
      <c r="DC83" s="103" t="e">
        <f>#REF!</f>
        <v>#REF!</v>
      </c>
      <c r="DD83" s="361">
        <f t="shared" si="188"/>
        <v>1</v>
      </c>
      <c r="DE83" s="103">
        <f t="shared" si="217"/>
        <v>1</v>
      </c>
      <c r="DF83" s="361">
        <f t="shared" si="189"/>
        <v>1</v>
      </c>
      <c r="DG83" s="103">
        <f t="shared" si="218"/>
        <v>1</v>
      </c>
      <c r="DH83" s="361" t="e">
        <f>IF(#REF!&gt;=$DX$15,$DX$16,IF(AND(#REF!&gt;=$DX$16,#REF!&lt;$DX$15),$DX$17,$DX$18))</f>
        <v>#REF!</v>
      </c>
      <c r="DI83" s="103" t="e">
        <f>#REF!</f>
        <v>#REF!</v>
      </c>
      <c r="DJ83" s="361">
        <f t="shared" si="190"/>
        <v>100</v>
      </c>
      <c r="DK83" s="103">
        <f t="shared" si="219"/>
        <v>0</v>
      </c>
      <c r="DL83" s="361">
        <f t="shared" si="191"/>
        <v>1</v>
      </c>
      <c r="DM83" s="103">
        <f t="shared" si="220"/>
        <v>0</v>
      </c>
      <c r="DN83" s="361">
        <f t="shared" si="192"/>
        <v>1</v>
      </c>
      <c r="DO83" s="103">
        <f t="shared" si="221"/>
        <v>0</v>
      </c>
      <c r="DP83" s="361">
        <f t="shared" si="193"/>
        <v>1</v>
      </c>
      <c r="DQ83" s="103">
        <f t="shared" si="194"/>
        <v>1</v>
      </c>
      <c r="DR83" s="361">
        <f t="shared" si="195"/>
        <v>1</v>
      </c>
      <c r="DS83" s="103">
        <f t="shared" si="196"/>
        <v>0</v>
      </c>
      <c r="EF83" s="446"/>
    </row>
    <row r="84" spans="1:136" ht="14.25" customHeight="1">
      <c r="A84" s="50" t="s">
        <v>36</v>
      </c>
      <c r="B84" s="545">
        <v>28</v>
      </c>
      <c r="C84" s="581">
        <v>16</v>
      </c>
      <c r="D84" s="545">
        <v>29</v>
      </c>
      <c r="E84" s="555">
        <v>13</v>
      </c>
      <c r="F84" s="545">
        <v>27</v>
      </c>
      <c r="G84" s="520">
        <v>13</v>
      </c>
      <c r="H84" s="545">
        <v>48</v>
      </c>
      <c r="I84" s="521">
        <v>19</v>
      </c>
      <c r="J84" s="545">
        <v>31</v>
      </c>
      <c r="K84" s="521">
        <v>18</v>
      </c>
      <c r="L84" s="545">
        <v>37</v>
      </c>
      <c r="M84" s="521">
        <v>17</v>
      </c>
      <c r="N84" s="545">
        <v>140</v>
      </c>
      <c r="O84" s="520">
        <v>17</v>
      </c>
      <c r="P84" s="545">
        <v>26</v>
      </c>
      <c r="Q84" s="632">
        <v>12.149532710280374</v>
      </c>
      <c r="R84" s="443"/>
      <c r="S84" s="50" t="s">
        <v>36</v>
      </c>
      <c r="T84" s="545">
        <v>0</v>
      </c>
      <c r="U84" s="583">
        <v>0</v>
      </c>
      <c r="V84" s="545" t="s">
        <v>104</v>
      </c>
      <c r="W84" s="551">
        <v>1</v>
      </c>
      <c r="X84" s="545" t="s">
        <v>104</v>
      </c>
      <c r="Y84" s="520">
        <v>0</v>
      </c>
      <c r="Z84" s="545" t="s">
        <v>104</v>
      </c>
      <c r="AA84" s="521">
        <v>0</v>
      </c>
      <c r="AB84" s="545" t="s">
        <v>104</v>
      </c>
      <c r="AC84" s="521">
        <v>1</v>
      </c>
      <c r="AD84" s="545" t="s">
        <v>104</v>
      </c>
      <c r="AE84" s="521">
        <v>0</v>
      </c>
      <c r="AF84" s="545" t="s">
        <v>104</v>
      </c>
      <c r="AG84" s="520">
        <v>0</v>
      </c>
      <c r="AH84" s="545">
        <v>0</v>
      </c>
      <c r="AI84" s="629">
        <v>0</v>
      </c>
      <c r="AJ84"/>
      <c r="AK84" s="64" t="str">
        <f t="shared" si="197"/>
        <v>Religious belief discrimination</v>
      </c>
      <c r="AL84" s="57" t="e">
        <f>IF(#REF!="",#REF!,IF(#REF!=0,#REF!,IF(#REF!&lt;5,"-",IF(#REF!=".",#REF!,IF(#REF!="..",#REF!,MROUND(#REF!,CD84))))))</f>
        <v>#REF!</v>
      </c>
      <c r="AM84" s="103" t="e">
        <f>#REF!</f>
        <v>#REF!</v>
      </c>
      <c r="AN84" s="57" t="e">
        <f>IF(#REF!="",#REF!,IF(#REF!=0,#REF!,IF(#REF!&lt;5,"-",IF(#REF!=".",#REF!,IF(#REF!="..",#REF!,MROUND(#REF!,CF84))))))</f>
        <v>#REF!</v>
      </c>
      <c r="AO84" s="103" t="e">
        <f>#REF!</f>
        <v>#REF!</v>
      </c>
      <c r="AP84" s="57">
        <f t="shared" si="165"/>
        <v>28</v>
      </c>
      <c r="AQ84" s="103">
        <f t="shared" si="198"/>
        <v>16</v>
      </c>
      <c r="AR84" s="57">
        <f t="shared" si="166"/>
        <v>29</v>
      </c>
      <c r="AS84" s="103">
        <f t="shared" si="199"/>
        <v>13</v>
      </c>
      <c r="AT84" s="57" t="e">
        <f>IF(#REF!="",#REF!,IF(#REF!=0,#REF!,IF(#REF!&lt;5,"-",IF(#REF!=".",#REF!,IF(#REF!="..",#REF!,MROUND(#REF!,CL84))))))</f>
        <v>#REF!</v>
      </c>
      <c r="AU84" s="103" t="e">
        <f>#REF!</f>
        <v>#REF!</v>
      </c>
      <c r="AV84" s="57">
        <f t="shared" si="167"/>
        <v>27</v>
      </c>
      <c r="AW84" s="103">
        <f t="shared" si="200"/>
        <v>13</v>
      </c>
      <c r="AX84" s="57">
        <f t="shared" si="168"/>
        <v>48</v>
      </c>
      <c r="AY84" s="103">
        <f t="shared" si="201"/>
        <v>19</v>
      </c>
      <c r="AZ84" s="357">
        <f t="shared" si="169"/>
        <v>31</v>
      </c>
      <c r="BA84" s="114">
        <f t="shared" si="202"/>
        <v>18</v>
      </c>
      <c r="BB84" s="357">
        <f t="shared" si="170"/>
        <v>37</v>
      </c>
      <c r="BC84" s="114">
        <f t="shared" si="203"/>
        <v>17</v>
      </c>
      <c r="BD84" s="357">
        <f t="shared" si="171"/>
        <v>140</v>
      </c>
      <c r="BE84" s="114">
        <f t="shared" si="204"/>
        <v>17</v>
      </c>
      <c r="BG84" s="64" t="str">
        <f t="shared" si="205"/>
        <v>Religious belief discrimination</v>
      </c>
      <c r="BH84" s="57" t="e">
        <f>IF(#REF!="",#REF!,IF(#REF!=0,#REF!,IF(#REF!&lt;5,"-",IF(#REF!=".",#REF!,IF(#REF!="..",#REF!,MROUND(#REF!,CZ84))))))</f>
        <v>#REF!</v>
      </c>
      <c r="BI84" s="103" t="e">
        <f>#REF!</f>
        <v>#REF!</v>
      </c>
      <c r="BJ84" s="57" t="e">
        <f>IF(#REF!="",#REF!,IF(#REF!=0,#REF!,IF(#REF!&lt;5,"-",IF(#REF!=".",#REF!,IF(#REF!="..",#REF!,MROUND(#REF!,DB84))))))</f>
        <v>#REF!</v>
      </c>
      <c r="BK84" s="103" t="e">
        <f>#REF!</f>
        <v>#REF!</v>
      </c>
      <c r="BL84" s="57">
        <f t="shared" si="172"/>
        <v>0</v>
      </c>
      <c r="BM84" s="103">
        <f t="shared" si="206"/>
        <v>0</v>
      </c>
      <c r="BN84" s="57" t="e">
        <f t="shared" si="173"/>
        <v>#VALUE!</v>
      </c>
      <c r="BO84" s="103">
        <f t="shared" si="207"/>
        <v>1</v>
      </c>
      <c r="BP84" s="57" t="e">
        <f>IF(#REF!="",#REF!,IF(#REF!=0,#REF!,IF(#REF!&lt;5,"-",IF(#REF!=".",#REF!,IF(#REF!="..",#REF!,MROUND(#REF!,DH84))))))</f>
        <v>#REF!</v>
      </c>
      <c r="BQ84" s="103" t="e">
        <f>#REF!</f>
        <v>#REF!</v>
      </c>
      <c r="BR84" s="57" t="e">
        <f t="shared" si="174"/>
        <v>#VALUE!</v>
      </c>
      <c r="BS84" s="103">
        <f t="shared" si="208"/>
        <v>0</v>
      </c>
      <c r="BT84" s="57" t="e">
        <f t="shared" si="175"/>
        <v>#VALUE!</v>
      </c>
      <c r="BU84" s="103">
        <f t="shared" si="209"/>
        <v>0</v>
      </c>
      <c r="BV84" s="357" t="e">
        <f t="shared" si="176"/>
        <v>#VALUE!</v>
      </c>
      <c r="BW84" s="114">
        <f t="shared" si="210"/>
        <v>1</v>
      </c>
      <c r="BX84" s="357" t="e">
        <f t="shared" si="177"/>
        <v>#VALUE!</v>
      </c>
      <c r="BY84" s="114">
        <f t="shared" si="211"/>
        <v>0</v>
      </c>
      <c r="BZ84" s="357" t="e">
        <f t="shared" si="178"/>
        <v>#VALUE!</v>
      </c>
      <c r="CA84" s="114">
        <f t="shared" si="212"/>
        <v>0</v>
      </c>
      <c r="CC84" s="64" t="str">
        <f t="shared" si="222"/>
        <v>Religious belief discrimination</v>
      </c>
      <c r="CD84" s="361" t="e">
        <f>IF(#REF!&gt;=$DX$15,$DX$16,IF(AND(#REF!&gt;=$DX$16,#REF!&lt;$DX$15),$DX$17,$DX$18))</f>
        <v>#REF!</v>
      </c>
      <c r="CE84" s="103" t="e">
        <f>#REF!</f>
        <v>#REF!</v>
      </c>
      <c r="CF84" s="361" t="e">
        <f>IF(#REF!&gt;=$DX$15,$DX$16,IF(AND(#REF!&gt;=$DX$16,#REF!&lt;$DX$15),$DX$17,$DX$18))</f>
        <v>#REF!</v>
      </c>
      <c r="CG84" s="103" t="e">
        <f>#REF!</f>
        <v>#REF!</v>
      </c>
      <c r="CH84" s="361">
        <f t="shared" si="179"/>
        <v>1</v>
      </c>
      <c r="CI84" s="103">
        <f t="shared" si="213"/>
        <v>16</v>
      </c>
      <c r="CJ84" s="361">
        <f t="shared" si="180"/>
        <v>1</v>
      </c>
      <c r="CK84" s="103"/>
      <c r="CL84" s="361" t="e">
        <f>IF(#REF!&gt;=$DX$15,$DX$16,IF(AND(#REF!&gt;=$DX$16,#REF!&lt;$DX$15),$DX$17,$DX$18))</f>
        <v>#REF!</v>
      </c>
      <c r="CM84" s="103" t="e">
        <f>#REF!</f>
        <v>#REF!</v>
      </c>
      <c r="CN84" s="361">
        <f t="shared" si="181"/>
        <v>1</v>
      </c>
      <c r="CO84" s="103">
        <f t="shared" si="214"/>
        <v>13</v>
      </c>
      <c r="CP84" s="361">
        <f t="shared" si="182"/>
        <v>1</v>
      </c>
      <c r="CQ84" s="103">
        <f t="shared" si="215"/>
        <v>19</v>
      </c>
      <c r="CR84" s="361">
        <f t="shared" si="183"/>
        <v>1</v>
      </c>
      <c r="CS84" s="103">
        <f t="shared" si="216"/>
        <v>18</v>
      </c>
      <c r="CT84" s="361">
        <f t="shared" si="184"/>
        <v>1</v>
      </c>
      <c r="CU84" s="103">
        <f t="shared" si="185"/>
        <v>17</v>
      </c>
      <c r="CV84" s="361">
        <f t="shared" si="186"/>
        <v>10</v>
      </c>
      <c r="CW84" s="103">
        <f t="shared" si="187"/>
        <v>17</v>
      </c>
      <c r="CX84" s="16"/>
      <c r="CY84" s="64" t="str">
        <f t="shared" si="223"/>
        <v>Religious belief discrimination</v>
      </c>
      <c r="CZ84" s="361" t="e">
        <f>IF(#REF!&gt;=$DX$15,$DX$16,IF(AND(#REF!&gt;=$DX$16,#REF!&lt;$DX$15),$DX$17,$DX$18))</f>
        <v>#REF!</v>
      </c>
      <c r="DA84" s="103" t="e">
        <f>#REF!</f>
        <v>#REF!</v>
      </c>
      <c r="DB84" s="361" t="e">
        <f>IF(#REF!&gt;=$DX$15,$DX$16,IF(AND(#REF!&gt;=$DX$16,#REF!&lt;$DX$15),$DX$17,$DX$18))</f>
        <v>#REF!</v>
      </c>
      <c r="DC84" s="103" t="e">
        <f>#REF!</f>
        <v>#REF!</v>
      </c>
      <c r="DD84" s="361">
        <f t="shared" si="188"/>
        <v>1</v>
      </c>
      <c r="DE84" s="103">
        <f t="shared" si="217"/>
        <v>0</v>
      </c>
      <c r="DF84" s="361">
        <f t="shared" si="189"/>
        <v>100</v>
      </c>
      <c r="DG84" s="103">
        <f t="shared" si="218"/>
        <v>1</v>
      </c>
      <c r="DH84" s="361" t="e">
        <f>IF(#REF!&gt;=$DX$15,$DX$16,IF(AND(#REF!&gt;=$DX$16,#REF!&lt;$DX$15),$DX$17,$DX$18))</f>
        <v>#REF!</v>
      </c>
      <c r="DI84" s="103" t="e">
        <f>#REF!</f>
        <v>#REF!</v>
      </c>
      <c r="DJ84" s="361">
        <f t="shared" si="190"/>
        <v>100</v>
      </c>
      <c r="DK84" s="103">
        <f t="shared" si="219"/>
        <v>0</v>
      </c>
      <c r="DL84" s="361">
        <f t="shared" si="191"/>
        <v>100</v>
      </c>
      <c r="DM84" s="103">
        <f t="shared" si="220"/>
        <v>0</v>
      </c>
      <c r="DN84" s="361">
        <f t="shared" si="192"/>
        <v>100</v>
      </c>
      <c r="DO84" s="103">
        <f t="shared" si="221"/>
        <v>1</v>
      </c>
      <c r="DP84" s="361">
        <f t="shared" si="193"/>
        <v>100</v>
      </c>
      <c r="DQ84" s="103">
        <f t="shared" si="194"/>
        <v>0</v>
      </c>
      <c r="DR84" s="361">
        <f t="shared" si="195"/>
        <v>100</v>
      </c>
      <c r="DS84" s="103">
        <f t="shared" si="196"/>
        <v>0</v>
      </c>
      <c r="EF84" s="446"/>
    </row>
    <row r="85" spans="1:136" ht="14.25" customHeight="1">
      <c r="A85" s="50" t="s">
        <v>37</v>
      </c>
      <c r="B85" s="545">
        <v>13</v>
      </c>
      <c r="C85" s="581">
        <v>12</v>
      </c>
      <c r="D85" s="545">
        <v>12</v>
      </c>
      <c r="E85" s="555">
        <v>8</v>
      </c>
      <c r="F85" s="545">
        <v>20</v>
      </c>
      <c r="G85" s="520">
        <v>14</v>
      </c>
      <c r="H85" s="545">
        <v>19</v>
      </c>
      <c r="I85" s="521">
        <v>13</v>
      </c>
      <c r="J85" s="545">
        <v>10</v>
      </c>
      <c r="K85" s="521">
        <v>7</v>
      </c>
      <c r="L85" s="545">
        <v>11</v>
      </c>
      <c r="M85" s="521">
        <v>7</v>
      </c>
      <c r="N85" s="545">
        <v>60</v>
      </c>
      <c r="O85" s="520">
        <v>10</v>
      </c>
      <c r="P85" s="545">
        <v>8</v>
      </c>
      <c r="Q85" s="632">
        <v>6.299212598425196</v>
      </c>
      <c r="R85" s="443"/>
      <c r="S85" s="50" t="s">
        <v>37</v>
      </c>
      <c r="T85" s="545" t="s">
        <v>104</v>
      </c>
      <c r="U85" s="583">
        <v>3</v>
      </c>
      <c r="V85" s="545" t="s">
        <v>104</v>
      </c>
      <c r="W85" s="551">
        <v>1</v>
      </c>
      <c r="X85" s="545">
        <v>0</v>
      </c>
      <c r="Y85" s="520">
        <v>0</v>
      </c>
      <c r="Z85" s="545" t="s">
        <v>104</v>
      </c>
      <c r="AA85" s="521">
        <v>1</v>
      </c>
      <c r="AB85" s="545" t="s">
        <v>104</v>
      </c>
      <c r="AC85" s="521">
        <v>1</v>
      </c>
      <c r="AD85" s="545">
        <v>0</v>
      </c>
      <c r="AE85" s="521">
        <v>0</v>
      </c>
      <c r="AF85" s="545" t="s">
        <v>104</v>
      </c>
      <c r="AG85" s="520">
        <v>0</v>
      </c>
      <c r="AH85" s="545">
        <v>0</v>
      </c>
      <c r="AI85" s="629">
        <v>0</v>
      </c>
      <c r="AJ85"/>
      <c r="AK85" s="64" t="str">
        <f t="shared" si="197"/>
        <v>Sexual orientation discrimination</v>
      </c>
      <c r="AL85" s="57" t="e">
        <f>IF(#REF!="",#REF!,IF(#REF!=0,#REF!,IF(#REF!&lt;5,"-",IF(#REF!=".",#REF!,IF(#REF!="..",#REF!,MROUND(#REF!,CD85))))))</f>
        <v>#REF!</v>
      </c>
      <c r="AM85" s="103" t="e">
        <f>#REF!</f>
        <v>#REF!</v>
      </c>
      <c r="AN85" s="57" t="e">
        <f>IF(#REF!="",#REF!,IF(#REF!=0,#REF!,IF(#REF!&lt;5,"-",IF(#REF!=".",#REF!,IF(#REF!="..",#REF!,MROUND(#REF!,CF85))))))</f>
        <v>#REF!</v>
      </c>
      <c r="AO85" s="103" t="e">
        <f>#REF!</f>
        <v>#REF!</v>
      </c>
      <c r="AP85" s="57">
        <f t="shared" si="165"/>
        <v>13</v>
      </c>
      <c r="AQ85" s="103">
        <f t="shared" si="198"/>
        <v>12</v>
      </c>
      <c r="AR85" s="57">
        <f t="shared" si="166"/>
        <v>12</v>
      </c>
      <c r="AS85" s="103">
        <f t="shared" si="199"/>
        <v>8</v>
      </c>
      <c r="AT85" s="57" t="e">
        <f>IF(#REF!="",#REF!,IF(#REF!=0,#REF!,IF(#REF!&lt;5,"-",IF(#REF!=".",#REF!,IF(#REF!="..",#REF!,MROUND(#REF!,CL85))))))</f>
        <v>#REF!</v>
      </c>
      <c r="AU85" s="103" t="e">
        <f>#REF!</f>
        <v>#REF!</v>
      </c>
      <c r="AV85" s="57">
        <f t="shared" si="167"/>
        <v>20</v>
      </c>
      <c r="AW85" s="103">
        <f t="shared" si="200"/>
        <v>14</v>
      </c>
      <c r="AX85" s="57">
        <f t="shared" si="168"/>
        <v>19</v>
      </c>
      <c r="AY85" s="103">
        <f t="shared" si="201"/>
        <v>13</v>
      </c>
      <c r="AZ85" s="357">
        <f t="shared" si="169"/>
        <v>10</v>
      </c>
      <c r="BA85" s="114">
        <f t="shared" si="202"/>
        <v>7</v>
      </c>
      <c r="BB85" s="357">
        <f t="shared" si="170"/>
        <v>11</v>
      </c>
      <c r="BC85" s="114">
        <f t="shared" si="203"/>
        <v>7</v>
      </c>
      <c r="BD85" s="357">
        <f t="shared" si="171"/>
        <v>60</v>
      </c>
      <c r="BE85" s="114">
        <f t="shared" si="204"/>
        <v>10</v>
      </c>
      <c r="BG85" s="64" t="str">
        <f t="shared" si="205"/>
        <v>Sexual orientation discrimination</v>
      </c>
      <c r="BH85" s="57" t="e">
        <f>IF(#REF!="",#REF!,IF(#REF!=0,#REF!,IF(#REF!&lt;5,"-",IF(#REF!=".",#REF!,IF(#REF!="..",#REF!,MROUND(#REF!,CZ85))))))</f>
        <v>#REF!</v>
      </c>
      <c r="BI85" s="103" t="e">
        <f>#REF!</f>
        <v>#REF!</v>
      </c>
      <c r="BJ85" s="57" t="e">
        <f>IF(#REF!="",#REF!,IF(#REF!=0,#REF!,IF(#REF!&lt;5,"-",IF(#REF!=".",#REF!,IF(#REF!="..",#REF!,MROUND(#REF!,DB85))))))</f>
        <v>#REF!</v>
      </c>
      <c r="BK85" s="103" t="e">
        <f>#REF!</f>
        <v>#REF!</v>
      </c>
      <c r="BL85" s="57" t="e">
        <f t="shared" si="172"/>
        <v>#VALUE!</v>
      </c>
      <c r="BM85" s="103">
        <f t="shared" si="206"/>
        <v>3</v>
      </c>
      <c r="BN85" s="57" t="e">
        <f t="shared" si="173"/>
        <v>#VALUE!</v>
      </c>
      <c r="BO85" s="103">
        <f t="shared" si="207"/>
        <v>1</v>
      </c>
      <c r="BP85" s="57" t="e">
        <f>IF(#REF!="",#REF!,IF(#REF!=0,#REF!,IF(#REF!&lt;5,"-",IF(#REF!=".",#REF!,IF(#REF!="..",#REF!,MROUND(#REF!,DH85))))))</f>
        <v>#REF!</v>
      </c>
      <c r="BQ85" s="103" t="e">
        <f>#REF!</f>
        <v>#REF!</v>
      </c>
      <c r="BR85" s="57">
        <f t="shared" si="174"/>
        <v>0</v>
      </c>
      <c r="BS85" s="103">
        <f t="shared" si="208"/>
        <v>0</v>
      </c>
      <c r="BT85" s="57" t="e">
        <f t="shared" si="175"/>
        <v>#VALUE!</v>
      </c>
      <c r="BU85" s="103">
        <f t="shared" si="209"/>
        <v>1</v>
      </c>
      <c r="BV85" s="357" t="e">
        <f t="shared" si="176"/>
        <v>#VALUE!</v>
      </c>
      <c r="BW85" s="114">
        <f t="shared" si="210"/>
        <v>1</v>
      </c>
      <c r="BX85" s="357">
        <f t="shared" si="177"/>
        <v>0</v>
      </c>
      <c r="BY85" s="114">
        <f t="shared" si="211"/>
        <v>0</v>
      </c>
      <c r="BZ85" s="357" t="e">
        <f t="shared" si="178"/>
        <v>#VALUE!</v>
      </c>
      <c r="CA85" s="114">
        <f t="shared" si="212"/>
        <v>0</v>
      </c>
      <c r="CC85" s="64" t="str">
        <f t="shared" si="222"/>
        <v>Sexual orientation discrimination</v>
      </c>
      <c r="CD85" s="361" t="e">
        <f>IF(#REF!&gt;=$DX$15,$DX$16,IF(AND(#REF!&gt;=$DX$16,#REF!&lt;$DX$15),$DX$17,$DX$18))</f>
        <v>#REF!</v>
      </c>
      <c r="CE85" s="103" t="e">
        <f>#REF!</f>
        <v>#REF!</v>
      </c>
      <c r="CF85" s="361" t="e">
        <f>IF(#REF!&gt;=$DX$15,$DX$16,IF(AND(#REF!&gt;=$DX$16,#REF!&lt;$DX$15),$DX$17,$DX$18))</f>
        <v>#REF!</v>
      </c>
      <c r="CG85" s="103" t="e">
        <f>#REF!</f>
        <v>#REF!</v>
      </c>
      <c r="CH85" s="361">
        <f t="shared" si="179"/>
        <v>1</v>
      </c>
      <c r="CI85" s="103">
        <f t="shared" si="213"/>
        <v>12</v>
      </c>
      <c r="CJ85" s="361">
        <f t="shared" si="180"/>
        <v>1</v>
      </c>
      <c r="CK85" s="103"/>
      <c r="CL85" s="361" t="e">
        <f>IF(#REF!&gt;=$DX$15,$DX$16,IF(AND(#REF!&gt;=$DX$16,#REF!&lt;$DX$15),$DX$17,$DX$18))</f>
        <v>#REF!</v>
      </c>
      <c r="CM85" s="103" t="e">
        <f>#REF!</f>
        <v>#REF!</v>
      </c>
      <c r="CN85" s="361">
        <f t="shared" si="181"/>
        <v>1</v>
      </c>
      <c r="CO85" s="103">
        <f t="shared" si="214"/>
        <v>14</v>
      </c>
      <c r="CP85" s="361">
        <f t="shared" si="182"/>
        <v>1</v>
      </c>
      <c r="CQ85" s="103">
        <f t="shared" si="215"/>
        <v>13</v>
      </c>
      <c r="CR85" s="361">
        <f t="shared" si="183"/>
        <v>1</v>
      </c>
      <c r="CS85" s="103">
        <f t="shared" si="216"/>
        <v>7</v>
      </c>
      <c r="CT85" s="361">
        <f t="shared" si="184"/>
        <v>1</v>
      </c>
      <c r="CU85" s="103">
        <f t="shared" si="185"/>
        <v>7</v>
      </c>
      <c r="CV85" s="361">
        <f t="shared" si="186"/>
        <v>1</v>
      </c>
      <c r="CW85" s="103">
        <f t="shared" si="187"/>
        <v>10</v>
      </c>
      <c r="CX85" s="16"/>
      <c r="CY85" s="64" t="str">
        <f t="shared" si="223"/>
        <v>Sexual orientation discrimination</v>
      </c>
      <c r="CZ85" s="361" t="e">
        <f>IF(#REF!&gt;=$DX$15,$DX$16,IF(AND(#REF!&gt;=$DX$16,#REF!&lt;$DX$15),$DX$17,$DX$18))</f>
        <v>#REF!</v>
      </c>
      <c r="DA85" s="103" t="e">
        <f>#REF!</f>
        <v>#REF!</v>
      </c>
      <c r="DB85" s="361" t="e">
        <f>IF(#REF!&gt;=$DX$15,$DX$16,IF(AND(#REF!&gt;=$DX$16,#REF!&lt;$DX$15),$DX$17,$DX$18))</f>
        <v>#REF!</v>
      </c>
      <c r="DC85" s="103" t="e">
        <f>#REF!</f>
        <v>#REF!</v>
      </c>
      <c r="DD85" s="361">
        <f t="shared" si="188"/>
        <v>100</v>
      </c>
      <c r="DE85" s="103">
        <f t="shared" si="217"/>
        <v>3</v>
      </c>
      <c r="DF85" s="361">
        <f t="shared" si="189"/>
        <v>100</v>
      </c>
      <c r="DG85" s="103">
        <f t="shared" si="218"/>
        <v>1</v>
      </c>
      <c r="DH85" s="361" t="e">
        <f>IF(#REF!&gt;=$DX$15,$DX$16,IF(AND(#REF!&gt;=$DX$16,#REF!&lt;$DX$15),$DX$17,$DX$18))</f>
        <v>#REF!</v>
      </c>
      <c r="DI85" s="103" t="e">
        <f>#REF!</f>
        <v>#REF!</v>
      </c>
      <c r="DJ85" s="361">
        <f t="shared" si="190"/>
        <v>1</v>
      </c>
      <c r="DK85" s="103">
        <f t="shared" si="219"/>
        <v>0</v>
      </c>
      <c r="DL85" s="361">
        <f t="shared" si="191"/>
        <v>100</v>
      </c>
      <c r="DM85" s="103">
        <f t="shared" si="220"/>
        <v>1</v>
      </c>
      <c r="DN85" s="361">
        <f t="shared" si="192"/>
        <v>100</v>
      </c>
      <c r="DO85" s="103">
        <f t="shared" si="221"/>
        <v>1</v>
      </c>
      <c r="DP85" s="361">
        <f t="shared" si="193"/>
        <v>1</v>
      </c>
      <c r="DQ85" s="103">
        <f t="shared" si="194"/>
        <v>0</v>
      </c>
      <c r="DR85" s="361">
        <f t="shared" si="195"/>
        <v>100</v>
      </c>
      <c r="DS85" s="103">
        <f t="shared" si="196"/>
        <v>0</v>
      </c>
      <c r="EF85" s="446"/>
    </row>
    <row r="86" spans="1:136" ht="14.25" customHeight="1">
      <c r="A86" s="50" t="s">
        <v>38</v>
      </c>
      <c r="B86" s="545">
        <v>65</v>
      </c>
      <c r="C86" s="581">
        <v>9</v>
      </c>
      <c r="D86" s="545">
        <v>88</v>
      </c>
      <c r="E86" s="555">
        <v>10</v>
      </c>
      <c r="F86" s="545">
        <v>67</v>
      </c>
      <c r="G86" s="520">
        <v>6</v>
      </c>
      <c r="H86" s="545">
        <v>79</v>
      </c>
      <c r="I86" s="521">
        <v>7</v>
      </c>
      <c r="J86" s="545">
        <v>87</v>
      </c>
      <c r="K86" s="521">
        <v>13</v>
      </c>
      <c r="L86" s="545">
        <v>59</v>
      </c>
      <c r="M86" s="521">
        <v>8</v>
      </c>
      <c r="N86" s="545">
        <v>290</v>
      </c>
      <c r="O86" s="520">
        <v>8</v>
      </c>
      <c r="P86" s="545">
        <v>72</v>
      </c>
      <c r="Q86" s="632">
        <v>10.16949152542373</v>
      </c>
      <c r="R86" s="443"/>
      <c r="S86" s="50" t="s">
        <v>38</v>
      </c>
      <c r="T86" s="545" t="s">
        <v>104</v>
      </c>
      <c r="U86" s="583">
        <v>0</v>
      </c>
      <c r="V86" s="545" t="s">
        <v>104</v>
      </c>
      <c r="W86" s="551">
        <v>0</v>
      </c>
      <c r="X86" s="545">
        <v>8</v>
      </c>
      <c r="Y86" s="520">
        <v>1</v>
      </c>
      <c r="Z86" s="545">
        <v>6</v>
      </c>
      <c r="AA86" s="521">
        <v>1</v>
      </c>
      <c r="AB86" s="545">
        <v>5</v>
      </c>
      <c r="AC86" s="521">
        <v>1</v>
      </c>
      <c r="AD86" s="545">
        <v>7</v>
      </c>
      <c r="AE86" s="521">
        <v>1</v>
      </c>
      <c r="AF86" s="545">
        <v>26</v>
      </c>
      <c r="AG86" s="520">
        <v>1</v>
      </c>
      <c r="AH86" s="545">
        <v>10</v>
      </c>
      <c r="AI86" s="629">
        <v>1.4124293785310735</v>
      </c>
      <c r="AJ86"/>
      <c r="AK86" s="64" t="str">
        <f t="shared" si="197"/>
        <v>Age discrimination</v>
      </c>
      <c r="AL86" s="57" t="e">
        <f>IF(#REF!="",#REF!,IF(#REF!=0,#REF!,IF(#REF!&lt;5,"-",IF(#REF!=".",#REF!,IF(#REF!="..",#REF!,MROUND(#REF!,CD86))))))</f>
        <v>#REF!</v>
      </c>
      <c r="AM86" s="103" t="e">
        <f>#REF!</f>
        <v>#REF!</v>
      </c>
      <c r="AN86" s="57" t="e">
        <f>IF(#REF!="",#REF!,IF(#REF!=0,#REF!,IF(#REF!&lt;5,"-",IF(#REF!=".",#REF!,IF(#REF!="..",#REF!,MROUND(#REF!,CF86))))))</f>
        <v>#REF!</v>
      </c>
      <c r="AO86" s="103" t="e">
        <f>#REF!</f>
        <v>#REF!</v>
      </c>
      <c r="AP86" s="57">
        <f t="shared" si="165"/>
        <v>65</v>
      </c>
      <c r="AQ86" s="103">
        <f t="shared" si="198"/>
        <v>9</v>
      </c>
      <c r="AR86" s="57">
        <f t="shared" si="166"/>
        <v>88</v>
      </c>
      <c r="AS86" s="103">
        <f t="shared" si="199"/>
        <v>10</v>
      </c>
      <c r="AT86" s="57" t="e">
        <f>IF(#REF!="",#REF!,IF(#REF!=0,#REF!,IF(#REF!&lt;5,"-",IF(#REF!=".",#REF!,IF(#REF!="..",#REF!,MROUND(#REF!,CL86))))))</f>
        <v>#REF!</v>
      </c>
      <c r="AU86" s="103" t="e">
        <f>#REF!</f>
        <v>#REF!</v>
      </c>
      <c r="AV86" s="57">
        <f t="shared" si="167"/>
        <v>67</v>
      </c>
      <c r="AW86" s="103">
        <f t="shared" si="200"/>
        <v>6</v>
      </c>
      <c r="AX86" s="57">
        <f t="shared" si="168"/>
        <v>79</v>
      </c>
      <c r="AY86" s="103">
        <f t="shared" si="201"/>
        <v>7</v>
      </c>
      <c r="AZ86" s="357">
        <f t="shared" si="169"/>
        <v>87</v>
      </c>
      <c r="BA86" s="114">
        <f t="shared" si="202"/>
        <v>13</v>
      </c>
      <c r="BB86" s="357">
        <f t="shared" si="170"/>
        <v>59</v>
      </c>
      <c r="BC86" s="114">
        <f t="shared" si="203"/>
        <v>8</v>
      </c>
      <c r="BD86" s="357">
        <f t="shared" si="171"/>
        <v>290</v>
      </c>
      <c r="BE86" s="114">
        <f t="shared" si="204"/>
        <v>8</v>
      </c>
      <c r="BG86" s="64" t="str">
        <f t="shared" si="205"/>
        <v>Age discrimination</v>
      </c>
      <c r="BH86" s="57" t="e">
        <f>IF(#REF!="",#REF!,IF(#REF!=0,#REF!,IF(#REF!&lt;5,"-",IF(#REF!=".",#REF!,IF(#REF!="..",#REF!,MROUND(#REF!,CZ86))))))</f>
        <v>#REF!</v>
      </c>
      <c r="BI86" s="103" t="e">
        <f>#REF!</f>
        <v>#REF!</v>
      </c>
      <c r="BJ86" s="57" t="e">
        <f>IF(#REF!="",#REF!,IF(#REF!=0,#REF!,IF(#REF!&lt;5,"-",IF(#REF!=".",#REF!,IF(#REF!="..",#REF!,MROUND(#REF!,DB86))))))</f>
        <v>#REF!</v>
      </c>
      <c r="BK86" s="103" t="e">
        <f>#REF!</f>
        <v>#REF!</v>
      </c>
      <c r="BL86" s="57" t="e">
        <f t="shared" si="172"/>
        <v>#VALUE!</v>
      </c>
      <c r="BM86" s="103">
        <f t="shared" si="206"/>
        <v>0</v>
      </c>
      <c r="BN86" s="57" t="e">
        <f t="shared" si="173"/>
        <v>#VALUE!</v>
      </c>
      <c r="BO86" s="103">
        <f t="shared" si="207"/>
        <v>0</v>
      </c>
      <c r="BP86" s="57" t="e">
        <f>IF(#REF!="",#REF!,IF(#REF!=0,#REF!,IF(#REF!&lt;5,"-",IF(#REF!=".",#REF!,IF(#REF!="..",#REF!,MROUND(#REF!,DH86))))))</f>
        <v>#REF!</v>
      </c>
      <c r="BQ86" s="103" t="e">
        <f>#REF!</f>
        <v>#REF!</v>
      </c>
      <c r="BR86" s="57">
        <f t="shared" si="174"/>
        <v>8</v>
      </c>
      <c r="BS86" s="103">
        <f t="shared" si="208"/>
        <v>1</v>
      </c>
      <c r="BT86" s="57">
        <f t="shared" si="175"/>
        <v>6</v>
      </c>
      <c r="BU86" s="103">
        <f t="shared" si="209"/>
        <v>1</v>
      </c>
      <c r="BV86" s="357">
        <f t="shared" si="176"/>
        <v>5</v>
      </c>
      <c r="BW86" s="114">
        <f t="shared" si="210"/>
        <v>1</v>
      </c>
      <c r="BX86" s="357">
        <f t="shared" si="177"/>
        <v>7</v>
      </c>
      <c r="BY86" s="114">
        <f t="shared" si="211"/>
        <v>1</v>
      </c>
      <c r="BZ86" s="357">
        <f t="shared" si="178"/>
        <v>26</v>
      </c>
      <c r="CA86" s="114">
        <f t="shared" si="212"/>
        <v>1</v>
      </c>
      <c r="CC86" s="64" t="str">
        <f t="shared" si="222"/>
        <v>Age discrimination</v>
      </c>
      <c r="CD86" s="361" t="e">
        <f>IF(#REF!&gt;=$DX$15,$DX$16,IF(AND(#REF!&gt;=$DX$16,#REF!&lt;$DX$15),$DX$17,$DX$18))</f>
        <v>#REF!</v>
      </c>
      <c r="CE86" s="103" t="e">
        <f>#REF!</f>
        <v>#REF!</v>
      </c>
      <c r="CF86" s="361" t="e">
        <f>IF(#REF!&gt;=$DX$15,$DX$16,IF(AND(#REF!&gt;=$DX$16,#REF!&lt;$DX$15),$DX$17,$DX$18))</f>
        <v>#REF!</v>
      </c>
      <c r="CG86" s="103" t="e">
        <f>#REF!</f>
        <v>#REF!</v>
      </c>
      <c r="CH86" s="361">
        <f t="shared" si="179"/>
        <v>1</v>
      </c>
      <c r="CI86" s="103">
        <f t="shared" si="213"/>
        <v>9</v>
      </c>
      <c r="CJ86" s="361">
        <f t="shared" si="180"/>
        <v>1</v>
      </c>
      <c r="CK86" s="103"/>
      <c r="CL86" s="361" t="e">
        <f>IF(#REF!&gt;=$DX$15,$DX$16,IF(AND(#REF!&gt;=$DX$16,#REF!&lt;$DX$15),$DX$17,$DX$18))</f>
        <v>#REF!</v>
      </c>
      <c r="CM86" s="103" t="e">
        <f>#REF!</f>
        <v>#REF!</v>
      </c>
      <c r="CN86" s="361">
        <f t="shared" si="181"/>
        <v>1</v>
      </c>
      <c r="CO86" s="103">
        <f t="shared" si="214"/>
        <v>6</v>
      </c>
      <c r="CP86" s="361">
        <f t="shared" si="182"/>
        <v>1</v>
      </c>
      <c r="CQ86" s="103">
        <f t="shared" si="215"/>
        <v>7</v>
      </c>
      <c r="CR86" s="361">
        <f t="shared" si="183"/>
        <v>1</v>
      </c>
      <c r="CS86" s="103">
        <f t="shared" si="216"/>
        <v>13</v>
      </c>
      <c r="CT86" s="361">
        <f t="shared" si="184"/>
        <v>1</v>
      </c>
      <c r="CU86" s="103">
        <f t="shared" si="185"/>
        <v>8</v>
      </c>
      <c r="CV86" s="361">
        <f t="shared" si="186"/>
        <v>10</v>
      </c>
      <c r="CW86" s="103">
        <f t="shared" si="187"/>
        <v>8</v>
      </c>
      <c r="CX86" s="16"/>
      <c r="CY86" s="64" t="str">
        <f t="shared" si="223"/>
        <v>Age discrimination</v>
      </c>
      <c r="CZ86" s="361" t="e">
        <f>IF(#REF!&gt;=$DX$15,$DX$16,IF(AND(#REF!&gt;=$DX$16,#REF!&lt;$DX$15),$DX$17,$DX$18))</f>
        <v>#REF!</v>
      </c>
      <c r="DA86" s="103" t="e">
        <f>#REF!</f>
        <v>#REF!</v>
      </c>
      <c r="DB86" s="361" t="e">
        <f>IF(#REF!&gt;=$DX$15,$DX$16,IF(AND(#REF!&gt;=$DX$16,#REF!&lt;$DX$15),$DX$17,$DX$18))</f>
        <v>#REF!</v>
      </c>
      <c r="DC86" s="103" t="e">
        <f>#REF!</f>
        <v>#REF!</v>
      </c>
      <c r="DD86" s="361">
        <f t="shared" si="188"/>
        <v>100</v>
      </c>
      <c r="DE86" s="103">
        <f t="shared" si="217"/>
        <v>0</v>
      </c>
      <c r="DF86" s="361">
        <f t="shared" si="189"/>
        <v>100</v>
      </c>
      <c r="DG86" s="103">
        <f t="shared" si="218"/>
        <v>0</v>
      </c>
      <c r="DH86" s="361" t="e">
        <f>IF(#REF!&gt;=$DX$15,$DX$16,IF(AND(#REF!&gt;=$DX$16,#REF!&lt;$DX$15),$DX$17,$DX$18))</f>
        <v>#REF!</v>
      </c>
      <c r="DI86" s="103" t="e">
        <f>#REF!</f>
        <v>#REF!</v>
      </c>
      <c r="DJ86" s="361">
        <f t="shared" si="190"/>
        <v>1</v>
      </c>
      <c r="DK86" s="103">
        <f t="shared" si="219"/>
        <v>1</v>
      </c>
      <c r="DL86" s="361">
        <f t="shared" si="191"/>
        <v>1</v>
      </c>
      <c r="DM86" s="103">
        <f t="shared" si="220"/>
        <v>1</v>
      </c>
      <c r="DN86" s="361">
        <f t="shared" si="192"/>
        <v>1</v>
      </c>
      <c r="DO86" s="103">
        <f t="shared" si="221"/>
        <v>1</v>
      </c>
      <c r="DP86" s="361">
        <f t="shared" si="193"/>
        <v>1</v>
      </c>
      <c r="DQ86" s="103">
        <f t="shared" si="194"/>
        <v>1</v>
      </c>
      <c r="DR86" s="361">
        <f t="shared" si="195"/>
        <v>1</v>
      </c>
      <c r="DS86" s="103">
        <f t="shared" si="196"/>
        <v>1</v>
      </c>
      <c r="EF86" s="446"/>
    </row>
    <row r="87" spans="1:136" ht="14.25" customHeight="1">
      <c r="A87" s="50" t="s">
        <v>39</v>
      </c>
      <c r="B87" s="545">
        <v>230</v>
      </c>
      <c r="C87" s="581">
        <v>6</v>
      </c>
      <c r="D87" s="545">
        <v>380</v>
      </c>
      <c r="E87" s="555">
        <v>6</v>
      </c>
      <c r="F87" s="545">
        <v>340</v>
      </c>
      <c r="G87" s="520">
        <v>6</v>
      </c>
      <c r="H87" s="545">
        <v>390</v>
      </c>
      <c r="I87" s="521">
        <v>6</v>
      </c>
      <c r="J87" s="545">
        <v>380</v>
      </c>
      <c r="K87" s="521">
        <v>7</v>
      </c>
      <c r="L87" s="545">
        <v>340</v>
      </c>
      <c r="M87" s="521">
        <v>6</v>
      </c>
      <c r="N87" s="545">
        <v>1400</v>
      </c>
      <c r="O87" s="520">
        <v>6</v>
      </c>
      <c r="P87" s="545">
        <v>370</v>
      </c>
      <c r="Q87" s="632">
        <v>5.266955266955267</v>
      </c>
      <c r="R87" s="443"/>
      <c r="S87" s="50" t="s">
        <v>39</v>
      </c>
      <c r="T87" s="545">
        <v>500</v>
      </c>
      <c r="U87" s="583">
        <v>12</v>
      </c>
      <c r="V87" s="545">
        <v>670</v>
      </c>
      <c r="W87" s="551">
        <v>10</v>
      </c>
      <c r="X87" s="545">
        <v>510</v>
      </c>
      <c r="Y87" s="520">
        <v>9</v>
      </c>
      <c r="Z87" s="545">
        <v>740</v>
      </c>
      <c r="AA87" s="521">
        <v>12</v>
      </c>
      <c r="AB87" s="545">
        <v>610</v>
      </c>
      <c r="AC87" s="521">
        <v>11</v>
      </c>
      <c r="AD87" s="545">
        <v>720</v>
      </c>
      <c r="AE87" s="521">
        <v>12</v>
      </c>
      <c r="AF87" s="545">
        <v>2600</v>
      </c>
      <c r="AG87" s="520">
        <v>11</v>
      </c>
      <c r="AH87" s="545">
        <v>610</v>
      </c>
      <c r="AI87" s="629">
        <v>8.744588744588745</v>
      </c>
      <c r="AJ87"/>
      <c r="AK87" s="64" t="str">
        <f t="shared" si="197"/>
        <v>Working time</v>
      </c>
      <c r="AL87" s="57" t="e">
        <f>IF(#REF!="",#REF!,IF(#REF!=0,#REF!,IF(#REF!&lt;5,"-",IF(#REF!=".",#REF!,IF(#REF!="..",#REF!,MROUND(#REF!,CD87))))))</f>
        <v>#REF!</v>
      </c>
      <c r="AM87" s="103" t="e">
        <f>#REF!</f>
        <v>#REF!</v>
      </c>
      <c r="AN87" s="57" t="e">
        <f>IF(#REF!="",#REF!,IF(#REF!=0,#REF!,IF(#REF!&lt;5,"-",IF(#REF!=".",#REF!,IF(#REF!="..",#REF!,MROUND(#REF!,CF87))))))</f>
        <v>#REF!</v>
      </c>
      <c r="AO87" s="103" t="e">
        <f>#REF!</f>
        <v>#REF!</v>
      </c>
      <c r="AP87" s="57">
        <f t="shared" si="165"/>
        <v>230</v>
      </c>
      <c r="AQ87" s="103">
        <f t="shared" si="198"/>
        <v>6</v>
      </c>
      <c r="AR87" s="57">
        <f t="shared" si="166"/>
        <v>380</v>
      </c>
      <c r="AS87" s="103">
        <f t="shared" si="199"/>
        <v>6</v>
      </c>
      <c r="AT87" s="57" t="e">
        <f>IF(#REF!="",#REF!,IF(#REF!=0,#REF!,IF(#REF!&lt;5,"-",IF(#REF!=".",#REF!,IF(#REF!="..",#REF!,MROUND(#REF!,CL87))))))</f>
        <v>#REF!</v>
      </c>
      <c r="AU87" s="103" t="e">
        <f>#REF!</f>
        <v>#REF!</v>
      </c>
      <c r="AV87" s="57">
        <f t="shared" si="167"/>
        <v>340</v>
      </c>
      <c r="AW87" s="103">
        <f t="shared" si="200"/>
        <v>6</v>
      </c>
      <c r="AX87" s="57">
        <f t="shared" si="168"/>
        <v>390</v>
      </c>
      <c r="AY87" s="103">
        <f t="shared" si="201"/>
        <v>6</v>
      </c>
      <c r="AZ87" s="357">
        <f t="shared" si="169"/>
        <v>380</v>
      </c>
      <c r="BA87" s="114">
        <f t="shared" si="202"/>
        <v>7</v>
      </c>
      <c r="BB87" s="357">
        <f t="shared" si="170"/>
        <v>340</v>
      </c>
      <c r="BC87" s="114">
        <f t="shared" si="203"/>
        <v>6</v>
      </c>
      <c r="BD87" s="357">
        <f t="shared" si="171"/>
        <v>1400</v>
      </c>
      <c r="BE87" s="114">
        <f t="shared" si="204"/>
        <v>6</v>
      </c>
      <c r="BG87" s="64" t="str">
        <f t="shared" si="205"/>
        <v>Working time</v>
      </c>
      <c r="BH87" s="57" t="e">
        <f>IF(#REF!="",#REF!,IF(#REF!=0,#REF!,IF(#REF!&lt;5,"-",IF(#REF!=".",#REF!,IF(#REF!="..",#REF!,MROUND(#REF!,CZ87))))))</f>
        <v>#REF!</v>
      </c>
      <c r="BI87" s="103" t="e">
        <f>#REF!</f>
        <v>#REF!</v>
      </c>
      <c r="BJ87" s="57" t="e">
        <f>IF(#REF!="",#REF!,IF(#REF!=0,#REF!,IF(#REF!&lt;5,"-",IF(#REF!=".",#REF!,IF(#REF!="..",#REF!,MROUND(#REF!,DB87))))))</f>
        <v>#REF!</v>
      </c>
      <c r="BK87" s="103" t="e">
        <f>#REF!</f>
        <v>#REF!</v>
      </c>
      <c r="BL87" s="57">
        <f t="shared" si="172"/>
        <v>500</v>
      </c>
      <c r="BM87" s="103">
        <f t="shared" si="206"/>
        <v>12</v>
      </c>
      <c r="BN87" s="57">
        <f t="shared" si="173"/>
        <v>670</v>
      </c>
      <c r="BO87" s="103">
        <f t="shared" si="207"/>
        <v>10</v>
      </c>
      <c r="BP87" s="57" t="e">
        <f>IF(#REF!="",#REF!,IF(#REF!=0,#REF!,IF(#REF!&lt;5,"-",IF(#REF!=".",#REF!,IF(#REF!="..",#REF!,MROUND(#REF!,DH87))))))</f>
        <v>#REF!</v>
      </c>
      <c r="BQ87" s="103" t="e">
        <f>#REF!</f>
        <v>#REF!</v>
      </c>
      <c r="BR87" s="57">
        <f t="shared" si="174"/>
        <v>510</v>
      </c>
      <c r="BS87" s="103">
        <f t="shared" si="208"/>
        <v>9</v>
      </c>
      <c r="BT87" s="57">
        <f t="shared" si="175"/>
        <v>740</v>
      </c>
      <c r="BU87" s="103">
        <f t="shared" si="209"/>
        <v>12</v>
      </c>
      <c r="BV87" s="357">
        <f t="shared" si="176"/>
        <v>610</v>
      </c>
      <c r="BW87" s="114">
        <f t="shared" si="210"/>
        <v>11</v>
      </c>
      <c r="BX87" s="357">
        <f t="shared" si="177"/>
        <v>720</v>
      </c>
      <c r="BY87" s="114">
        <f t="shared" si="211"/>
        <v>12</v>
      </c>
      <c r="BZ87" s="357">
        <f t="shared" si="178"/>
        <v>2600</v>
      </c>
      <c r="CA87" s="114">
        <f t="shared" si="212"/>
        <v>11</v>
      </c>
      <c r="CC87" s="64" t="str">
        <f t="shared" si="222"/>
        <v>Working time</v>
      </c>
      <c r="CD87" s="361" t="e">
        <f>IF(#REF!&gt;=$DX$15,$DX$16,IF(AND(#REF!&gt;=$DX$16,#REF!&lt;$DX$15),$DX$17,$DX$18))</f>
        <v>#REF!</v>
      </c>
      <c r="CE87" s="103" t="e">
        <f>#REF!</f>
        <v>#REF!</v>
      </c>
      <c r="CF87" s="361" t="e">
        <f>IF(#REF!&gt;=$DX$15,$DX$16,IF(AND(#REF!&gt;=$DX$16,#REF!&lt;$DX$15),$DX$17,$DX$18))</f>
        <v>#REF!</v>
      </c>
      <c r="CG87" s="103" t="e">
        <f>#REF!</f>
        <v>#REF!</v>
      </c>
      <c r="CH87" s="361">
        <f t="shared" si="179"/>
        <v>10</v>
      </c>
      <c r="CI87" s="103">
        <f t="shared" si="213"/>
        <v>6</v>
      </c>
      <c r="CJ87" s="361">
        <f t="shared" si="180"/>
        <v>10</v>
      </c>
      <c r="CK87" s="103"/>
      <c r="CL87" s="361" t="e">
        <f>IF(#REF!&gt;=$DX$15,$DX$16,IF(AND(#REF!&gt;=$DX$16,#REF!&lt;$DX$15),$DX$17,$DX$18))</f>
        <v>#REF!</v>
      </c>
      <c r="CM87" s="103" t="e">
        <f>#REF!</f>
        <v>#REF!</v>
      </c>
      <c r="CN87" s="361">
        <f t="shared" si="181"/>
        <v>10</v>
      </c>
      <c r="CO87" s="103">
        <f t="shared" si="214"/>
        <v>6</v>
      </c>
      <c r="CP87" s="361">
        <f t="shared" si="182"/>
        <v>10</v>
      </c>
      <c r="CQ87" s="103">
        <f t="shared" si="215"/>
        <v>6</v>
      </c>
      <c r="CR87" s="361">
        <f t="shared" si="183"/>
        <v>10</v>
      </c>
      <c r="CS87" s="103">
        <f t="shared" si="216"/>
        <v>7</v>
      </c>
      <c r="CT87" s="361">
        <f t="shared" si="184"/>
        <v>10</v>
      </c>
      <c r="CU87" s="103">
        <f t="shared" si="185"/>
        <v>6</v>
      </c>
      <c r="CV87" s="361">
        <f t="shared" si="186"/>
        <v>100</v>
      </c>
      <c r="CW87" s="103">
        <f t="shared" si="187"/>
        <v>6</v>
      </c>
      <c r="CX87" s="16"/>
      <c r="CY87" s="64" t="str">
        <f t="shared" si="223"/>
        <v>Working time</v>
      </c>
      <c r="CZ87" s="361" t="e">
        <f>IF(#REF!&gt;=$DX$15,$DX$16,IF(AND(#REF!&gt;=$DX$16,#REF!&lt;$DX$15),$DX$17,$DX$18))</f>
        <v>#REF!</v>
      </c>
      <c r="DA87" s="103" t="e">
        <f>#REF!</f>
        <v>#REF!</v>
      </c>
      <c r="DB87" s="361" t="e">
        <f>IF(#REF!&gt;=$DX$15,$DX$16,IF(AND(#REF!&gt;=$DX$16,#REF!&lt;$DX$15),$DX$17,$DX$18))</f>
        <v>#REF!</v>
      </c>
      <c r="DC87" s="103" t="e">
        <f>#REF!</f>
        <v>#REF!</v>
      </c>
      <c r="DD87" s="361">
        <f t="shared" si="188"/>
        <v>10</v>
      </c>
      <c r="DE87" s="103">
        <f t="shared" si="217"/>
        <v>12</v>
      </c>
      <c r="DF87" s="361">
        <f t="shared" si="189"/>
        <v>10</v>
      </c>
      <c r="DG87" s="103">
        <f t="shared" si="218"/>
        <v>10</v>
      </c>
      <c r="DH87" s="361" t="e">
        <f>IF(#REF!&gt;=$DX$15,$DX$16,IF(AND(#REF!&gt;=$DX$16,#REF!&lt;$DX$15),$DX$17,$DX$18))</f>
        <v>#REF!</v>
      </c>
      <c r="DI87" s="103" t="e">
        <f>#REF!</f>
        <v>#REF!</v>
      </c>
      <c r="DJ87" s="361">
        <f t="shared" si="190"/>
        <v>10</v>
      </c>
      <c r="DK87" s="103">
        <f t="shared" si="219"/>
        <v>9</v>
      </c>
      <c r="DL87" s="361">
        <f t="shared" si="191"/>
        <v>10</v>
      </c>
      <c r="DM87" s="103">
        <f t="shared" si="220"/>
        <v>12</v>
      </c>
      <c r="DN87" s="361">
        <f t="shared" si="192"/>
        <v>10</v>
      </c>
      <c r="DO87" s="103">
        <f t="shared" si="221"/>
        <v>11</v>
      </c>
      <c r="DP87" s="361">
        <f t="shared" si="193"/>
        <v>10</v>
      </c>
      <c r="DQ87" s="103">
        <f t="shared" si="194"/>
        <v>12</v>
      </c>
      <c r="DR87" s="361">
        <f t="shared" si="195"/>
        <v>100</v>
      </c>
      <c r="DS87" s="103">
        <f t="shared" si="196"/>
        <v>11</v>
      </c>
      <c r="EF87" s="446"/>
    </row>
    <row r="88" spans="1:136" ht="14.25" customHeight="1">
      <c r="A88" s="50" t="s">
        <v>40</v>
      </c>
      <c r="B88" s="545">
        <v>25</v>
      </c>
      <c r="C88" s="581">
        <v>1</v>
      </c>
      <c r="D88" s="545">
        <v>31</v>
      </c>
      <c r="E88" s="555">
        <v>0</v>
      </c>
      <c r="F88" s="545">
        <v>12</v>
      </c>
      <c r="G88" s="520">
        <v>0</v>
      </c>
      <c r="H88" s="545">
        <v>7</v>
      </c>
      <c r="I88" s="521">
        <v>0</v>
      </c>
      <c r="J88" s="545">
        <v>10</v>
      </c>
      <c r="K88" s="521">
        <v>0</v>
      </c>
      <c r="L88" s="545">
        <v>6</v>
      </c>
      <c r="M88" s="521">
        <v>0</v>
      </c>
      <c r="N88" s="545">
        <v>35</v>
      </c>
      <c r="O88" s="520">
        <v>0</v>
      </c>
      <c r="P88" s="545">
        <v>14</v>
      </c>
      <c r="Q88" s="632">
        <v>0.3091190108191654</v>
      </c>
      <c r="R88" s="443"/>
      <c r="S88" s="50" t="s">
        <v>40</v>
      </c>
      <c r="T88" s="545" t="s">
        <v>104</v>
      </c>
      <c r="U88" s="583">
        <v>0</v>
      </c>
      <c r="V88" s="545">
        <v>5</v>
      </c>
      <c r="W88" s="551">
        <v>0</v>
      </c>
      <c r="X88" s="545" t="s">
        <v>104</v>
      </c>
      <c r="Y88" s="520">
        <v>0</v>
      </c>
      <c r="Z88" s="545">
        <v>0</v>
      </c>
      <c r="AA88" s="521">
        <v>0</v>
      </c>
      <c r="AB88" s="545">
        <v>0</v>
      </c>
      <c r="AC88" s="521">
        <v>0</v>
      </c>
      <c r="AD88" s="545" t="s">
        <v>104</v>
      </c>
      <c r="AE88" s="521">
        <v>0</v>
      </c>
      <c r="AF88" s="545" t="s">
        <v>104</v>
      </c>
      <c r="AG88" s="520">
        <v>0</v>
      </c>
      <c r="AH88" s="545">
        <v>0</v>
      </c>
      <c r="AI88" s="629">
        <v>0</v>
      </c>
      <c r="AJ88"/>
      <c r="AK88" s="64" t="str">
        <f t="shared" si="197"/>
        <v>Equal pay</v>
      </c>
      <c r="AL88" s="57" t="e">
        <f>IF(#REF!="",#REF!,IF(#REF!=0,#REF!,IF(#REF!&lt;5,"-",IF(#REF!=".",#REF!,IF(#REF!="..",#REF!,MROUND(#REF!,CD88))))))</f>
        <v>#REF!</v>
      </c>
      <c r="AM88" s="103" t="e">
        <f>#REF!</f>
        <v>#REF!</v>
      </c>
      <c r="AN88" s="57" t="e">
        <f>IF(#REF!="",#REF!,IF(#REF!=0,#REF!,IF(#REF!&lt;5,"-",IF(#REF!=".",#REF!,IF(#REF!="..",#REF!,MROUND(#REF!,CF88))))))</f>
        <v>#REF!</v>
      </c>
      <c r="AO88" s="103" t="e">
        <f>#REF!</f>
        <v>#REF!</v>
      </c>
      <c r="AP88" s="57">
        <f t="shared" si="165"/>
        <v>25</v>
      </c>
      <c r="AQ88" s="103">
        <f t="shared" si="198"/>
        <v>1</v>
      </c>
      <c r="AR88" s="57">
        <f t="shared" si="166"/>
        <v>31</v>
      </c>
      <c r="AS88" s="103">
        <f t="shared" si="199"/>
        <v>0</v>
      </c>
      <c r="AT88" s="57" t="e">
        <f>IF(#REF!="",#REF!,IF(#REF!=0,#REF!,IF(#REF!&lt;5,"-",IF(#REF!=".",#REF!,IF(#REF!="..",#REF!,MROUND(#REF!,CL88))))))</f>
        <v>#REF!</v>
      </c>
      <c r="AU88" s="103" t="e">
        <f>#REF!</f>
        <v>#REF!</v>
      </c>
      <c r="AV88" s="56">
        <f t="shared" si="167"/>
        <v>12</v>
      </c>
      <c r="AW88" s="103">
        <f t="shared" si="200"/>
        <v>0</v>
      </c>
      <c r="AX88" s="57">
        <f t="shared" si="168"/>
        <v>7</v>
      </c>
      <c r="AY88" s="103">
        <f t="shared" si="201"/>
        <v>0</v>
      </c>
      <c r="AZ88" s="357">
        <f t="shared" si="169"/>
        <v>10</v>
      </c>
      <c r="BA88" s="114">
        <f t="shared" si="202"/>
        <v>0</v>
      </c>
      <c r="BB88" s="357">
        <f t="shared" si="170"/>
        <v>6</v>
      </c>
      <c r="BC88" s="114">
        <f t="shared" si="203"/>
        <v>0</v>
      </c>
      <c r="BD88" s="357">
        <f t="shared" si="171"/>
        <v>35</v>
      </c>
      <c r="BE88" s="114">
        <f t="shared" si="204"/>
        <v>0</v>
      </c>
      <c r="BG88" s="64" t="str">
        <f t="shared" si="205"/>
        <v>Equal pay</v>
      </c>
      <c r="BH88" s="57" t="e">
        <f>IF(#REF!="",#REF!,IF(#REF!=0,#REF!,IF(#REF!&lt;5,"-",IF(#REF!=".",#REF!,IF(#REF!="..",#REF!,MROUND(#REF!,CZ88))))))</f>
        <v>#REF!</v>
      </c>
      <c r="BI88" s="103" t="e">
        <f>#REF!</f>
        <v>#REF!</v>
      </c>
      <c r="BJ88" s="57" t="e">
        <f>IF(#REF!="",#REF!,IF(#REF!=0,#REF!,IF(#REF!&lt;5,"-",IF(#REF!=".",#REF!,IF(#REF!="..",#REF!,MROUND(#REF!,DB88))))))</f>
        <v>#REF!</v>
      </c>
      <c r="BK88" s="103" t="e">
        <f>#REF!</f>
        <v>#REF!</v>
      </c>
      <c r="BL88" s="57" t="e">
        <f t="shared" si="172"/>
        <v>#VALUE!</v>
      </c>
      <c r="BM88" s="103">
        <f t="shared" si="206"/>
        <v>0</v>
      </c>
      <c r="BN88" s="57">
        <f t="shared" si="173"/>
        <v>5</v>
      </c>
      <c r="BO88" s="103">
        <f t="shared" si="207"/>
        <v>0</v>
      </c>
      <c r="BP88" s="57" t="e">
        <f>IF(#REF!="",#REF!,IF(#REF!=0,#REF!,IF(#REF!&lt;5,"-",IF(#REF!=".",#REF!,IF(#REF!="..",#REF!,MROUND(#REF!,DH88))))))</f>
        <v>#REF!</v>
      </c>
      <c r="BQ88" s="103" t="e">
        <f>#REF!</f>
        <v>#REF!</v>
      </c>
      <c r="BR88" s="57" t="e">
        <f t="shared" si="174"/>
        <v>#VALUE!</v>
      </c>
      <c r="BS88" s="103">
        <f t="shared" si="208"/>
        <v>0</v>
      </c>
      <c r="BT88" s="57">
        <f t="shared" si="175"/>
        <v>0</v>
      </c>
      <c r="BU88" s="103">
        <f t="shared" si="209"/>
        <v>0</v>
      </c>
      <c r="BV88" s="357">
        <f t="shared" si="176"/>
        <v>0</v>
      </c>
      <c r="BW88" s="114">
        <f t="shared" si="210"/>
        <v>0</v>
      </c>
      <c r="BX88" s="357" t="e">
        <f t="shared" si="177"/>
        <v>#VALUE!</v>
      </c>
      <c r="BY88" s="114">
        <f t="shared" si="211"/>
        <v>0</v>
      </c>
      <c r="BZ88" s="357" t="e">
        <f t="shared" si="178"/>
        <v>#VALUE!</v>
      </c>
      <c r="CA88" s="114">
        <f t="shared" si="212"/>
        <v>0</v>
      </c>
      <c r="CC88" s="64" t="str">
        <f t="shared" si="222"/>
        <v>Equal pay</v>
      </c>
      <c r="CD88" s="361" t="e">
        <f>IF(#REF!&gt;=$DX$15,$DX$16,IF(AND(#REF!&gt;=$DX$16,#REF!&lt;$DX$15),$DX$17,$DX$18))</f>
        <v>#REF!</v>
      </c>
      <c r="CE88" s="103" t="e">
        <f>#REF!</f>
        <v>#REF!</v>
      </c>
      <c r="CF88" s="361" t="e">
        <f>IF(#REF!&gt;=$DX$15,$DX$16,IF(AND(#REF!&gt;=$DX$16,#REF!&lt;$DX$15),$DX$17,$DX$18))</f>
        <v>#REF!</v>
      </c>
      <c r="CG88" s="103" t="e">
        <f>#REF!</f>
        <v>#REF!</v>
      </c>
      <c r="CH88" s="361">
        <f t="shared" si="179"/>
        <v>1</v>
      </c>
      <c r="CI88" s="103">
        <f t="shared" si="213"/>
        <v>1</v>
      </c>
      <c r="CJ88" s="361">
        <f t="shared" si="180"/>
        <v>1</v>
      </c>
      <c r="CK88" s="103"/>
      <c r="CL88" s="361" t="e">
        <f>IF(#REF!&gt;=$DX$15,$DX$16,IF(AND(#REF!&gt;=$DX$16,#REF!&lt;$DX$15),$DX$17,$DX$18))</f>
        <v>#REF!</v>
      </c>
      <c r="CM88" s="103" t="e">
        <f>#REF!</f>
        <v>#REF!</v>
      </c>
      <c r="CN88" s="361">
        <f t="shared" si="181"/>
        <v>1</v>
      </c>
      <c r="CO88" s="103">
        <f t="shared" si="214"/>
        <v>0</v>
      </c>
      <c r="CP88" s="361">
        <f t="shared" si="182"/>
        <v>1</v>
      </c>
      <c r="CQ88" s="103">
        <f t="shared" si="215"/>
        <v>0</v>
      </c>
      <c r="CR88" s="361">
        <f t="shared" si="183"/>
        <v>1</v>
      </c>
      <c r="CS88" s="103">
        <f t="shared" si="216"/>
        <v>0</v>
      </c>
      <c r="CT88" s="361">
        <f t="shared" si="184"/>
        <v>1</v>
      </c>
      <c r="CU88" s="103">
        <f t="shared" si="185"/>
        <v>0</v>
      </c>
      <c r="CV88" s="361">
        <f t="shared" si="186"/>
        <v>1</v>
      </c>
      <c r="CW88" s="103">
        <f t="shared" si="187"/>
        <v>0</v>
      </c>
      <c r="CX88" s="16"/>
      <c r="CY88" s="64" t="str">
        <f t="shared" si="223"/>
        <v>Equal pay</v>
      </c>
      <c r="CZ88" s="361" t="e">
        <f>IF(#REF!&gt;=$DX$15,$DX$16,IF(AND(#REF!&gt;=$DX$16,#REF!&lt;$DX$15),$DX$17,$DX$18))</f>
        <v>#REF!</v>
      </c>
      <c r="DA88" s="103" t="e">
        <f>#REF!</f>
        <v>#REF!</v>
      </c>
      <c r="DB88" s="361" t="e">
        <f>IF(#REF!&gt;=$DX$15,$DX$16,IF(AND(#REF!&gt;=$DX$16,#REF!&lt;$DX$15),$DX$17,$DX$18))</f>
        <v>#REF!</v>
      </c>
      <c r="DC88" s="103" t="e">
        <f>#REF!</f>
        <v>#REF!</v>
      </c>
      <c r="DD88" s="361">
        <f t="shared" si="188"/>
        <v>100</v>
      </c>
      <c r="DE88" s="103">
        <f t="shared" si="217"/>
        <v>0</v>
      </c>
      <c r="DF88" s="361">
        <f t="shared" si="189"/>
        <v>1</v>
      </c>
      <c r="DG88" s="103">
        <f t="shared" si="218"/>
        <v>0</v>
      </c>
      <c r="DH88" s="361" t="e">
        <f>IF(#REF!&gt;=$DX$15,$DX$16,IF(AND(#REF!&gt;=$DX$16,#REF!&lt;$DX$15),$DX$17,$DX$18))</f>
        <v>#REF!</v>
      </c>
      <c r="DI88" s="103" t="e">
        <f>#REF!</f>
        <v>#REF!</v>
      </c>
      <c r="DJ88" s="361">
        <f t="shared" si="190"/>
        <v>100</v>
      </c>
      <c r="DK88" s="103">
        <f t="shared" si="219"/>
        <v>0</v>
      </c>
      <c r="DL88" s="361">
        <f t="shared" si="191"/>
        <v>1</v>
      </c>
      <c r="DM88" s="103">
        <f t="shared" si="220"/>
        <v>0</v>
      </c>
      <c r="DN88" s="361">
        <f t="shared" si="192"/>
        <v>1</v>
      </c>
      <c r="DO88" s="103">
        <f t="shared" si="221"/>
        <v>0</v>
      </c>
      <c r="DP88" s="361">
        <f t="shared" si="193"/>
        <v>100</v>
      </c>
      <c r="DQ88" s="103">
        <f t="shared" si="194"/>
        <v>0</v>
      </c>
      <c r="DR88" s="361">
        <f t="shared" si="195"/>
        <v>100</v>
      </c>
      <c r="DS88" s="103">
        <f t="shared" si="196"/>
        <v>0</v>
      </c>
      <c r="EF88" s="446"/>
    </row>
    <row r="89" spans="1:136" ht="14.25" customHeight="1">
      <c r="A89" s="50" t="s">
        <v>41</v>
      </c>
      <c r="B89" s="545">
        <v>6</v>
      </c>
      <c r="C89" s="581">
        <v>7</v>
      </c>
      <c r="D89" s="545">
        <v>12</v>
      </c>
      <c r="E89" s="555">
        <v>9</v>
      </c>
      <c r="F89" s="545">
        <v>22</v>
      </c>
      <c r="G89" s="520">
        <v>15</v>
      </c>
      <c r="H89" s="545">
        <v>9</v>
      </c>
      <c r="I89" s="521">
        <v>8</v>
      </c>
      <c r="J89" s="545">
        <v>7</v>
      </c>
      <c r="K89" s="521">
        <v>6</v>
      </c>
      <c r="L89" s="545">
        <v>17</v>
      </c>
      <c r="M89" s="521">
        <v>12</v>
      </c>
      <c r="N89" s="545">
        <v>55</v>
      </c>
      <c r="O89" s="520">
        <v>11</v>
      </c>
      <c r="P89" s="545">
        <v>13</v>
      </c>
      <c r="Q89" s="632">
        <v>11.504424778761061</v>
      </c>
      <c r="R89" s="443"/>
      <c r="S89" s="50" t="s">
        <v>41</v>
      </c>
      <c r="T89" s="545">
        <v>5</v>
      </c>
      <c r="U89" s="583">
        <v>6</v>
      </c>
      <c r="V89" s="545">
        <v>9</v>
      </c>
      <c r="W89" s="551">
        <v>7</v>
      </c>
      <c r="X89" s="545">
        <v>7</v>
      </c>
      <c r="Y89" s="520">
        <v>5</v>
      </c>
      <c r="Z89" s="545">
        <v>9</v>
      </c>
      <c r="AA89" s="521">
        <v>8</v>
      </c>
      <c r="AB89" s="545">
        <v>6</v>
      </c>
      <c r="AC89" s="521">
        <v>5</v>
      </c>
      <c r="AD89" s="545">
        <v>5</v>
      </c>
      <c r="AE89" s="521">
        <v>0</v>
      </c>
      <c r="AF89" s="545">
        <v>27</v>
      </c>
      <c r="AG89" s="520">
        <v>5</v>
      </c>
      <c r="AH89" s="545">
        <v>10</v>
      </c>
      <c r="AI89" s="629">
        <v>8.849557522123893</v>
      </c>
      <c r="AJ89"/>
      <c r="AK89" s="64" t="str">
        <f t="shared" si="197"/>
        <v>National minimum wage</v>
      </c>
      <c r="AL89" s="57" t="e">
        <f>IF(#REF!="",#REF!,IF(#REF!=0,#REF!,IF(#REF!&lt;5,"-",IF(#REF!=".",#REF!,IF(#REF!="..",#REF!,MROUND(#REF!,CD89))))))</f>
        <v>#REF!</v>
      </c>
      <c r="AM89" s="103" t="e">
        <f>#REF!</f>
        <v>#REF!</v>
      </c>
      <c r="AN89" s="57" t="e">
        <f>IF(#REF!="",#REF!,IF(#REF!=0,#REF!,IF(#REF!&lt;5,"-",IF(#REF!=".",#REF!,IF(#REF!="..",#REF!,MROUND(#REF!,CF89))))))</f>
        <v>#REF!</v>
      </c>
      <c r="AO89" s="103" t="e">
        <f>#REF!</f>
        <v>#REF!</v>
      </c>
      <c r="AP89" s="57">
        <f t="shared" si="165"/>
        <v>6</v>
      </c>
      <c r="AQ89" s="103">
        <f t="shared" si="198"/>
        <v>7</v>
      </c>
      <c r="AR89" s="57">
        <f t="shared" si="166"/>
        <v>12</v>
      </c>
      <c r="AS89" s="103">
        <f t="shared" si="199"/>
        <v>9</v>
      </c>
      <c r="AT89" s="57" t="e">
        <f>IF(#REF!="",#REF!,IF(#REF!=0,#REF!,IF(#REF!&lt;5,"-",IF(#REF!=".",#REF!,IF(#REF!="..",#REF!,MROUND(#REF!,CL89))))))</f>
        <v>#REF!</v>
      </c>
      <c r="AU89" s="103" t="e">
        <f>#REF!</f>
        <v>#REF!</v>
      </c>
      <c r="AV89" s="57">
        <f t="shared" si="167"/>
        <v>22</v>
      </c>
      <c r="AW89" s="103">
        <f t="shared" si="200"/>
        <v>15</v>
      </c>
      <c r="AX89" s="57">
        <f t="shared" si="168"/>
        <v>9</v>
      </c>
      <c r="AY89" s="103">
        <f t="shared" si="201"/>
        <v>8</v>
      </c>
      <c r="AZ89" s="357">
        <f t="shared" si="169"/>
        <v>7</v>
      </c>
      <c r="BA89" s="114">
        <f t="shared" si="202"/>
        <v>6</v>
      </c>
      <c r="BB89" s="357">
        <f t="shared" si="170"/>
        <v>17</v>
      </c>
      <c r="BC89" s="114">
        <f t="shared" si="203"/>
        <v>12</v>
      </c>
      <c r="BD89" s="357">
        <f t="shared" si="171"/>
        <v>55</v>
      </c>
      <c r="BE89" s="114">
        <f t="shared" si="204"/>
        <v>11</v>
      </c>
      <c r="BG89" s="64" t="str">
        <f t="shared" si="205"/>
        <v>National minimum wage</v>
      </c>
      <c r="BH89" s="57" t="e">
        <f>IF(#REF!="",#REF!,IF(#REF!=0,#REF!,IF(#REF!&lt;5,"-",IF(#REF!=".",#REF!,IF(#REF!="..",#REF!,MROUND(#REF!,CZ89))))))</f>
        <v>#REF!</v>
      </c>
      <c r="BI89" s="103" t="e">
        <f>#REF!</f>
        <v>#REF!</v>
      </c>
      <c r="BJ89" s="57" t="e">
        <f>IF(#REF!="",#REF!,IF(#REF!=0,#REF!,IF(#REF!&lt;5,"-",IF(#REF!=".",#REF!,IF(#REF!="..",#REF!,MROUND(#REF!,DB89))))))</f>
        <v>#REF!</v>
      </c>
      <c r="BK89" s="103" t="e">
        <f>#REF!</f>
        <v>#REF!</v>
      </c>
      <c r="BL89" s="57">
        <f t="shared" si="172"/>
        <v>5</v>
      </c>
      <c r="BM89" s="103">
        <f t="shared" si="206"/>
        <v>6</v>
      </c>
      <c r="BN89" s="56">
        <f t="shared" si="173"/>
        <v>9</v>
      </c>
      <c r="BO89" s="103">
        <f t="shared" si="207"/>
        <v>7</v>
      </c>
      <c r="BP89" s="57" t="e">
        <f>IF(#REF!="",#REF!,IF(#REF!=0,#REF!,IF(#REF!&lt;5,"-",IF(#REF!=".",#REF!,IF(#REF!="..",#REF!,MROUND(#REF!,DH89))))))</f>
        <v>#REF!</v>
      </c>
      <c r="BQ89" s="103" t="e">
        <f>#REF!</f>
        <v>#REF!</v>
      </c>
      <c r="BR89" s="57">
        <f t="shared" si="174"/>
        <v>7</v>
      </c>
      <c r="BS89" s="103">
        <f t="shared" si="208"/>
        <v>5</v>
      </c>
      <c r="BT89" s="57">
        <f t="shared" si="175"/>
        <v>9</v>
      </c>
      <c r="BU89" s="103">
        <f t="shared" si="209"/>
        <v>8</v>
      </c>
      <c r="BV89" s="357">
        <f t="shared" si="176"/>
        <v>6</v>
      </c>
      <c r="BW89" s="114">
        <f t="shared" si="210"/>
        <v>5</v>
      </c>
      <c r="BX89" s="357">
        <f t="shared" si="177"/>
        <v>5</v>
      </c>
      <c r="BY89" s="114">
        <f t="shared" si="211"/>
        <v>0</v>
      </c>
      <c r="BZ89" s="357">
        <f t="shared" si="178"/>
        <v>27</v>
      </c>
      <c r="CA89" s="114">
        <f t="shared" si="212"/>
        <v>5</v>
      </c>
      <c r="CC89" s="64" t="str">
        <f t="shared" si="222"/>
        <v>National minimum wage</v>
      </c>
      <c r="CD89" s="361" t="e">
        <f>IF(#REF!&gt;=$DX$15,$DX$16,IF(AND(#REF!&gt;=$DX$16,#REF!&lt;$DX$15),$DX$17,$DX$18))</f>
        <v>#REF!</v>
      </c>
      <c r="CE89" s="103" t="e">
        <f>#REF!</f>
        <v>#REF!</v>
      </c>
      <c r="CF89" s="361" t="e">
        <f>IF(#REF!&gt;=$DX$15,$DX$16,IF(AND(#REF!&gt;=$DX$16,#REF!&lt;$DX$15),$DX$17,$DX$18))</f>
        <v>#REF!</v>
      </c>
      <c r="CG89" s="103" t="e">
        <f>#REF!</f>
        <v>#REF!</v>
      </c>
      <c r="CH89" s="361">
        <f t="shared" si="179"/>
        <v>1</v>
      </c>
      <c r="CI89" s="103">
        <f t="shared" si="213"/>
        <v>7</v>
      </c>
      <c r="CJ89" s="361">
        <f t="shared" si="180"/>
        <v>1</v>
      </c>
      <c r="CK89" s="103"/>
      <c r="CL89" s="361" t="e">
        <f>IF(#REF!&gt;=$DX$15,$DX$16,IF(AND(#REF!&gt;=$DX$16,#REF!&lt;$DX$15),$DX$17,$DX$18))</f>
        <v>#REF!</v>
      </c>
      <c r="CM89" s="103" t="e">
        <f>#REF!</f>
        <v>#REF!</v>
      </c>
      <c r="CN89" s="361">
        <f t="shared" si="181"/>
        <v>1</v>
      </c>
      <c r="CO89" s="103">
        <f t="shared" si="214"/>
        <v>15</v>
      </c>
      <c r="CP89" s="361">
        <f t="shared" si="182"/>
        <v>1</v>
      </c>
      <c r="CQ89" s="103">
        <f t="shared" si="215"/>
        <v>8</v>
      </c>
      <c r="CR89" s="361">
        <f t="shared" si="183"/>
        <v>1</v>
      </c>
      <c r="CS89" s="103">
        <f t="shared" si="216"/>
        <v>6</v>
      </c>
      <c r="CT89" s="361">
        <f t="shared" si="184"/>
        <v>1</v>
      </c>
      <c r="CU89" s="103">
        <f t="shared" si="185"/>
        <v>12</v>
      </c>
      <c r="CV89" s="361">
        <f t="shared" si="186"/>
        <v>1</v>
      </c>
      <c r="CW89" s="103">
        <f t="shared" si="187"/>
        <v>11</v>
      </c>
      <c r="CX89" s="16"/>
      <c r="CY89" s="64" t="str">
        <f t="shared" si="223"/>
        <v>National minimum wage</v>
      </c>
      <c r="CZ89" s="361" t="e">
        <f>IF(#REF!&gt;=$DX$15,$DX$16,IF(AND(#REF!&gt;=$DX$16,#REF!&lt;$DX$15),$DX$17,$DX$18))</f>
        <v>#REF!</v>
      </c>
      <c r="DA89" s="103" t="e">
        <f>#REF!</f>
        <v>#REF!</v>
      </c>
      <c r="DB89" s="361" t="e">
        <f>IF(#REF!&gt;=$DX$15,$DX$16,IF(AND(#REF!&gt;=$DX$16,#REF!&lt;$DX$15),$DX$17,$DX$18))</f>
        <v>#REF!</v>
      </c>
      <c r="DC89" s="103" t="e">
        <f>#REF!</f>
        <v>#REF!</v>
      </c>
      <c r="DD89" s="361">
        <f t="shared" si="188"/>
        <v>1</v>
      </c>
      <c r="DE89" s="103">
        <f t="shared" si="217"/>
        <v>6</v>
      </c>
      <c r="DF89" s="361">
        <f t="shared" si="189"/>
        <v>1</v>
      </c>
      <c r="DG89" s="103">
        <f t="shared" si="218"/>
        <v>7</v>
      </c>
      <c r="DH89" s="361" t="e">
        <f>IF(#REF!&gt;=$DX$15,$DX$16,IF(AND(#REF!&gt;=$DX$16,#REF!&lt;$DX$15),$DX$17,$DX$18))</f>
        <v>#REF!</v>
      </c>
      <c r="DI89" s="103" t="e">
        <f>#REF!</f>
        <v>#REF!</v>
      </c>
      <c r="DJ89" s="361">
        <f t="shared" si="190"/>
        <v>1</v>
      </c>
      <c r="DK89" s="103">
        <f t="shared" si="219"/>
        <v>5</v>
      </c>
      <c r="DL89" s="361">
        <f t="shared" si="191"/>
        <v>1</v>
      </c>
      <c r="DM89" s="103">
        <f t="shared" si="220"/>
        <v>8</v>
      </c>
      <c r="DN89" s="361">
        <f t="shared" si="192"/>
        <v>1</v>
      </c>
      <c r="DO89" s="103">
        <f t="shared" si="221"/>
        <v>5</v>
      </c>
      <c r="DP89" s="361">
        <f t="shared" si="193"/>
        <v>1</v>
      </c>
      <c r="DQ89" s="103">
        <f t="shared" si="194"/>
        <v>0</v>
      </c>
      <c r="DR89" s="361">
        <f t="shared" si="195"/>
        <v>1</v>
      </c>
      <c r="DS89" s="103">
        <f t="shared" si="196"/>
        <v>5</v>
      </c>
      <c r="EF89" s="446"/>
    </row>
    <row r="90" spans="1:136" ht="14.25" customHeight="1">
      <c r="A90" s="50" t="s">
        <v>28</v>
      </c>
      <c r="B90" s="545">
        <v>290</v>
      </c>
      <c r="C90" s="581">
        <v>6</v>
      </c>
      <c r="D90" s="545">
        <v>370</v>
      </c>
      <c r="E90" s="555">
        <v>6</v>
      </c>
      <c r="F90" s="545">
        <v>420</v>
      </c>
      <c r="G90" s="520">
        <v>8</v>
      </c>
      <c r="H90" s="545">
        <v>470</v>
      </c>
      <c r="I90" s="521">
        <v>8</v>
      </c>
      <c r="J90" s="545">
        <v>370</v>
      </c>
      <c r="K90" s="521">
        <v>6</v>
      </c>
      <c r="L90" s="545">
        <v>350</v>
      </c>
      <c r="M90" s="521">
        <v>7</v>
      </c>
      <c r="N90" s="545">
        <v>1600</v>
      </c>
      <c r="O90" s="520">
        <v>7</v>
      </c>
      <c r="P90" s="545">
        <v>520</v>
      </c>
      <c r="Q90" s="632">
        <v>7.874962428614367</v>
      </c>
      <c r="R90" s="443"/>
      <c r="S90" s="50" t="s">
        <v>28</v>
      </c>
      <c r="T90" s="545">
        <v>130</v>
      </c>
      <c r="U90" s="583">
        <v>2</v>
      </c>
      <c r="V90" s="545">
        <v>570</v>
      </c>
      <c r="W90" s="551">
        <v>9</v>
      </c>
      <c r="X90" s="545">
        <v>320</v>
      </c>
      <c r="Y90" s="520">
        <v>6</v>
      </c>
      <c r="Z90" s="545">
        <v>360</v>
      </c>
      <c r="AA90" s="521">
        <v>6</v>
      </c>
      <c r="AB90" s="545">
        <v>240</v>
      </c>
      <c r="AC90" s="521">
        <v>4</v>
      </c>
      <c r="AD90" s="545">
        <v>190</v>
      </c>
      <c r="AE90" s="521">
        <v>4</v>
      </c>
      <c r="AF90" s="545">
        <v>1100</v>
      </c>
      <c r="AG90" s="520">
        <v>5</v>
      </c>
      <c r="AH90" s="545">
        <v>250</v>
      </c>
      <c r="AI90" s="629">
        <v>3.787195671776375</v>
      </c>
      <c r="AJ90"/>
      <c r="AK90" s="64" t="str">
        <f t="shared" si="197"/>
        <v>Others</v>
      </c>
      <c r="AL90" s="57" t="e">
        <f>IF(#REF!="",#REF!,IF(#REF!=0,#REF!,IF(#REF!&lt;5,"-",IF(#REF!=".",#REF!,IF(#REF!="..",#REF!,MROUND(#REF!,CD90))))))</f>
        <v>#REF!</v>
      </c>
      <c r="AM90" s="103" t="e">
        <f>#REF!</f>
        <v>#REF!</v>
      </c>
      <c r="AN90" s="57" t="e">
        <f>IF(#REF!="",#REF!,IF(#REF!=0,#REF!,IF(#REF!&lt;5,"-",IF(#REF!=".",#REF!,IF(#REF!="..",#REF!,MROUND(#REF!,CF90))))))</f>
        <v>#REF!</v>
      </c>
      <c r="AO90" s="103" t="e">
        <f>#REF!</f>
        <v>#REF!</v>
      </c>
      <c r="AP90" s="57">
        <f t="shared" si="165"/>
        <v>290</v>
      </c>
      <c r="AQ90" s="103">
        <f t="shared" si="198"/>
        <v>6</v>
      </c>
      <c r="AR90" s="57">
        <f t="shared" si="166"/>
        <v>370</v>
      </c>
      <c r="AS90" s="103">
        <f t="shared" si="199"/>
        <v>6</v>
      </c>
      <c r="AT90" s="57" t="e">
        <f>IF(#REF!="",#REF!,IF(#REF!=0,#REF!,IF(#REF!&lt;5,"-",IF(#REF!=".",#REF!,IF(#REF!="..",#REF!,MROUND(#REF!,CL90))))))</f>
        <v>#REF!</v>
      </c>
      <c r="AU90" s="103" t="e">
        <f>#REF!</f>
        <v>#REF!</v>
      </c>
      <c r="AV90" s="57">
        <f t="shared" si="167"/>
        <v>420</v>
      </c>
      <c r="AW90" s="103">
        <f t="shared" si="200"/>
        <v>8</v>
      </c>
      <c r="AX90" s="57">
        <f t="shared" si="168"/>
        <v>470</v>
      </c>
      <c r="AY90" s="103">
        <f t="shared" si="201"/>
        <v>8</v>
      </c>
      <c r="AZ90" s="357">
        <f t="shared" si="169"/>
        <v>370</v>
      </c>
      <c r="BA90" s="114">
        <f t="shared" si="202"/>
        <v>6</v>
      </c>
      <c r="BB90" s="357">
        <f t="shared" si="170"/>
        <v>350</v>
      </c>
      <c r="BC90" s="114">
        <f t="shared" si="203"/>
        <v>7</v>
      </c>
      <c r="BD90" s="357">
        <f t="shared" si="171"/>
        <v>1600</v>
      </c>
      <c r="BE90" s="114">
        <f t="shared" si="204"/>
        <v>7</v>
      </c>
      <c r="BG90" s="64" t="str">
        <f t="shared" si="205"/>
        <v>Others</v>
      </c>
      <c r="BH90" s="57" t="e">
        <f>IF(#REF!="",#REF!,IF(#REF!=0,#REF!,IF(#REF!&lt;5,"-",IF(#REF!=".",#REF!,IF(#REF!="..",#REF!,MROUND(#REF!,CZ90))))))</f>
        <v>#REF!</v>
      </c>
      <c r="BI90" s="103" t="e">
        <f>#REF!</f>
        <v>#REF!</v>
      </c>
      <c r="BJ90" s="57" t="e">
        <f>IF(#REF!="",#REF!,IF(#REF!=0,#REF!,IF(#REF!&lt;5,"-",IF(#REF!=".",#REF!,IF(#REF!="..",#REF!,MROUND(#REF!,DB90))))))</f>
        <v>#REF!</v>
      </c>
      <c r="BK90" s="103" t="e">
        <f>#REF!</f>
        <v>#REF!</v>
      </c>
      <c r="BL90" s="57">
        <f t="shared" si="172"/>
        <v>130</v>
      </c>
      <c r="BM90" s="103">
        <f t="shared" si="206"/>
        <v>2</v>
      </c>
      <c r="BN90" s="57">
        <f t="shared" si="173"/>
        <v>570</v>
      </c>
      <c r="BO90" s="103">
        <f t="shared" si="207"/>
        <v>9</v>
      </c>
      <c r="BP90" s="57" t="e">
        <f>IF(#REF!="",#REF!,IF(#REF!=0,#REF!,IF(#REF!&lt;5,"-",IF(#REF!=".",#REF!,IF(#REF!="..",#REF!,MROUND(#REF!,DH90))))))</f>
        <v>#REF!</v>
      </c>
      <c r="BQ90" s="103" t="e">
        <f>#REF!</f>
        <v>#REF!</v>
      </c>
      <c r="BR90" s="57">
        <f t="shared" si="174"/>
        <v>320</v>
      </c>
      <c r="BS90" s="103">
        <f t="shared" si="208"/>
        <v>6</v>
      </c>
      <c r="BT90" s="57">
        <f t="shared" si="175"/>
        <v>360</v>
      </c>
      <c r="BU90" s="103">
        <f t="shared" si="209"/>
        <v>6</v>
      </c>
      <c r="BV90" s="357">
        <f t="shared" si="176"/>
        <v>240</v>
      </c>
      <c r="BW90" s="114">
        <f t="shared" si="210"/>
        <v>4</v>
      </c>
      <c r="BX90" s="357">
        <f t="shared" si="177"/>
        <v>190</v>
      </c>
      <c r="BY90" s="114">
        <f t="shared" si="211"/>
        <v>4</v>
      </c>
      <c r="BZ90" s="357">
        <f t="shared" si="178"/>
        <v>1100</v>
      </c>
      <c r="CA90" s="114">
        <f t="shared" si="212"/>
        <v>5</v>
      </c>
      <c r="CC90" s="64" t="str">
        <f t="shared" si="222"/>
        <v>Others</v>
      </c>
      <c r="CD90" s="361" t="e">
        <f>IF(#REF!&gt;=$DX$15,$DX$16,IF(AND(#REF!&gt;=$DX$16,#REF!&lt;$DX$15),$DX$17,$DX$18))</f>
        <v>#REF!</v>
      </c>
      <c r="CE90" s="103" t="e">
        <f>#REF!</f>
        <v>#REF!</v>
      </c>
      <c r="CF90" s="361" t="e">
        <f>IF(#REF!&gt;=$DX$15,$DX$16,IF(AND(#REF!&gt;=$DX$16,#REF!&lt;$DX$15),$DX$17,$DX$18))</f>
        <v>#REF!</v>
      </c>
      <c r="CG90" s="103" t="e">
        <f>#REF!</f>
        <v>#REF!</v>
      </c>
      <c r="CH90" s="361">
        <f t="shared" si="179"/>
        <v>10</v>
      </c>
      <c r="CI90" s="103">
        <f t="shared" si="213"/>
        <v>6</v>
      </c>
      <c r="CJ90" s="361">
        <f t="shared" si="180"/>
        <v>10</v>
      </c>
      <c r="CK90" s="103"/>
      <c r="CL90" s="361" t="e">
        <f>IF(#REF!&gt;=$DX$15,$DX$16,IF(AND(#REF!&gt;=$DX$16,#REF!&lt;$DX$15),$DX$17,$DX$18))</f>
        <v>#REF!</v>
      </c>
      <c r="CM90" s="103" t="e">
        <f>#REF!</f>
        <v>#REF!</v>
      </c>
      <c r="CN90" s="361">
        <f t="shared" si="181"/>
        <v>10</v>
      </c>
      <c r="CO90" s="103">
        <f t="shared" si="214"/>
        <v>8</v>
      </c>
      <c r="CP90" s="361">
        <f t="shared" si="182"/>
        <v>10</v>
      </c>
      <c r="CQ90" s="103">
        <f t="shared" si="215"/>
        <v>8</v>
      </c>
      <c r="CR90" s="361">
        <f t="shared" si="183"/>
        <v>10</v>
      </c>
      <c r="CS90" s="103">
        <f t="shared" si="216"/>
        <v>6</v>
      </c>
      <c r="CT90" s="361">
        <f t="shared" si="184"/>
        <v>10</v>
      </c>
      <c r="CU90" s="103">
        <f t="shared" si="185"/>
        <v>7</v>
      </c>
      <c r="CV90" s="361">
        <f t="shared" si="186"/>
        <v>100</v>
      </c>
      <c r="CW90" s="103">
        <f t="shared" si="187"/>
        <v>7</v>
      </c>
      <c r="CX90" s="16"/>
      <c r="CY90" s="64" t="str">
        <f t="shared" si="223"/>
        <v>Others</v>
      </c>
      <c r="CZ90" s="361" t="e">
        <f>IF(#REF!&gt;=$DX$15,$DX$16,IF(AND(#REF!&gt;=$DX$16,#REF!&lt;$DX$15),$DX$17,$DX$18))</f>
        <v>#REF!</v>
      </c>
      <c r="DA90" s="103" t="e">
        <f>#REF!</f>
        <v>#REF!</v>
      </c>
      <c r="DB90" s="361" t="e">
        <f>IF(#REF!&gt;=$DX$15,$DX$16,IF(AND(#REF!&gt;=$DX$16,#REF!&lt;$DX$15),$DX$17,$DX$18))</f>
        <v>#REF!</v>
      </c>
      <c r="DC90" s="103" t="e">
        <f>#REF!</f>
        <v>#REF!</v>
      </c>
      <c r="DD90" s="361">
        <f t="shared" si="188"/>
        <v>10</v>
      </c>
      <c r="DE90" s="103">
        <f t="shared" si="217"/>
        <v>2</v>
      </c>
      <c r="DF90" s="361">
        <f t="shared" si="189"/>
        <v>10</v>
      </c>
      <c r="DG90" s="103">
        <f t="shared" si="218"/>
        <v>9</v>
      </c>
      <c r="DH90" s="361" t="e">
        <f>IF(#REF!&gt;=$DX$15,$DX$16,IF(AND(#REF!&gt;=$DX$16,#REF!&lt;$DX$15),$DX$17,$DX$18))</f>
        <v>#REF!</v>
      </c>
      <c r="DI90" s="103" t="e">
        <f>#REF!</f>
        <v>#REF!</v>
      </c>
      <c r="DJ90" s="361">
        <f t="shared" si="190"/>
        <v>10</v>
      </c>
      <c r="DK90" s="103">
        <f t="shared" si="219"/>
        <v>6</v>
      </c>
      <c r="DL90" s="361">
        <f t="shared" si="191"/>
        <v>10</v>
      </c>
      <c r="DM90" s="103">
        <f t="shared" si="220"/>
        <v>6</v>
      </c>
      <c r="DN90" s="361">
        <f t="shared" si="192"/>
        <v>10</v>
      </c>
      <c r="DO90" s="103">
        <f t="shared" si="221"/>
        <v>4</v>
      </c>
      <c r="DP90" s="361">
        <f t="shared" si="193"/>
        <v>10</v>
      </c>
      <c r="DQ90" s="103">
        <f t="shared" si="194"/>
        <v>4</v>
      </c>
      <c r="DR90" s="361">
        <f t="shared" si="195"/>
        <v>100</v>
      </c>
      <c r="DS90" s="103">
        <f t="shared" si="196"/>
        <v>5</v>
      </c>
      <c r="EF90" s="446"/>
    </row>
    <row r="91" spans="1:136" ht="14.25" customHeight="1">
      <c r="A91" s="87" t="s">
        <v>29</v>
      </c>
      <c r="B91" s="725">
        <v>3000</v>
      </c>
      <c r="C91" s="582">
        <v>6</v>
      </c>
      <c r="D91" s="725">
        <v>4000</v>
      </c>
      <c r="E91" s="556">
        <v>6</v>
      </c>
      <c r="F91" s="725">
        <v>4200</v>
      </c>
      <c r="G91" s="522">
        <v>8</v>
      </c>
      <c r="H91" s="725">
        <v>4100</v>
      </c>
      <c r="I91" s="523">
        <v>7</v>
      </c>
      <c r="J91" s="725">
        <v>4000</v>
      </c>
      <c r="K91" s="523">
        <v>7</v>
      </c>
      <c r="L91" s="725">
        <v>3600</v>
      </c>
      <c r="M91" s="523">
        <v>6</v>
      </c>
      <c r="N91" s="725">
        <v>15900</v>
      </c>
      <c r="O91" s="522">
        <v>7</v>
      </c>
      <c r="P91" s="725">
        <v>3900</v>
      </c>
      <c r="Q91" s="633">
        <v>7.376710269132461</v>
      </c>
      <c r="R91" s="443"/>
      <c r="S91" s="87" t="s">
        <v>29</v>
      </c>
      <c r="T91" s="725">
        <v>2900</v>
      </c>
      <c r="U91" s="582">
        <v>6</v>
      </c>
      <c r="V91" s="725">
        <v>4000</v>
      </c>
      <c r="W91" s="552">
        <v>6</v>
      </c>
      <c r="X91" s="725">
        <v>3200</v>
      </c>
      <c r="Y91" s="522">
        <v>6</v>
      </c>
      <c r="Z91" s="725">
        <v>3700</v>
      </c>
      <c r="AA91" s="527">
        <v>6</v>
      </c>
      <c r="AB91" s="725">
        <v>3100</v>
      </c>
      <c r="AC91" s="523">
        <v>5</v>
      </c>
      <c r="AD91" s="725">
        <v>3400</v>
      </c>
      <c r="AE91" s="523">
        <v>6</v>
      </c>
      <c r="AF91" s="725">
        <v>13400</v>
      </c>
      <c r="AG91" s="522">
        <v>6</v>
      </c>
      <c r="AH91" s="725">
        <v>3200</v>
      </c>
      <c r="AI91" s="630">
        <v>6.051721545632235</v>
      </c>
      <c r="AJ91"/>
      <c r="AK91" s="111" t="str">
        <f t="shared" si="197"/>
        <v>All</v>
      </c>
      <c r="AL91" s="58" t="e">
        <f>IF(#REF!="",#REF!,IF(#REF!=0,#REF!,IF(#REF!&lt;5,"-",IF(#REF!=".",#REF!,IF(#REF!="..",#REF!,MROUND(#REF!,CD91))))))</f>
        <v>#REF!</v>
      </c>
      <c r="AM91" s="107" t="e">
        <f>#REF!</f>
        <v>#REF!</v>
      </c>
      <c r="AN91" s="58" t="e">
        <f>IF(#REF!="",#REF!,IF(#REF!=0,#REF!,IF(#REF!&lt;5,"-",IF(#REF!=".",#REF!,IF(#REF!="..",#REF!,MROUND(#REF!,CF91))))))</f>
        <v>#REF!</v>
      </c>
      <c r="AO91" s="107" t="e">
        <f>#REF!</f>
        <v>#REF!</v>
      </c>
      <c r="AP91" s="58">
        <f t="shared" si="165"/>
        <v>3000</v>
      </c>
      <c r="AQ91" s="107">
        <f t="shared" si="198"/>
        <v>6</v>
      </c>
      <c r="AR91" s="58">
        <f t="shared" si="166"/>
        <v>4000</v>
      </c>
      <c r="AS91" s="107">
        <f t="shared" si="199"/>
        <v>6</v>
      </c>
      <c r="AT91" s="58" t="e">
        <f>IF(#REF!="",#REF!,IF(#REF!=0,#REF!,IF(#REF!&lt;5,"-",IF(#REF!=".",#REF!,IF(#REF!="..",#REF!,MROUND(#REF!,CL91))))))</f>
        <v>#REF!</v>
      </c>
      <c r="AU91" s="107" t="e">
        <f>#REF!</f>
        <v>#REF!</v>
      </c>
      <c r="AV91" s="58">
        <f t="shared" si="167"/>
        <v>4200</v>
      </c>
      <c r="AW91" s="107">
        <f t="shared" si="200"/>
        <v>8</v>
      </c>
      <c r="AX91" s="58">
        <f t="shared" si="168"/>
        <v>4100</v>
      </c>
      <c r="AY91" s="107">
        <f t="shared" si="201"/>
        <v>7</v>
      </c>
      <c r="AZ91" s="336">
        <f t="shared" si="169"/>
        <v>4000</v>
      </c>
      <c r="BA91" s="205">
        <f t="shared" si="202"/>
        <v>7</v>
      </c>
      <c r="BB91" s="336">
        <f t="shared" si="170"/>
        <v>3600</v>
      </c>
      <c r="BC91" s="205">
        <f t="shared" si="203"/>
        <v>6</v>
      </c>
      <c r="BD91" s="336">
        <f t="shared" si="171"/>
        <v>15900</v>
      </c>
      <c r="BE91" s="205">
        <f t="shared" si="204"/>
        <v>7</v>
      </c>
      <c r="BG91" s="111" t="str">
        <f t="shared" si="205"/>
        <v>All</v>
      </c>
      <c r="BH91" s="58" t="e">
        <f>IF(#REF!="",#REF!,IF(#REF!=0,#REF!,IF(#REF!&lt;5,"-",IF(#REF!=".",#REF!,IF(#REF!="..",#REF!,MROUND(#REF!,CZ91))))))</f>
        <v>#REF!</v>
      </c>
      <c r="BI91" s="107" t="e">
        <f>#REF!</f>
        <v>#REF!</v>
      </c>
      <c r="BJ91" s="58" t="e">
        <f>IF(#REF!="",#REF!,IF(#REF!=0,#REF!,IF(#REF!&lt;5,"-",IF(#REF!=".",#REF!,IF(#REF!="..",#REF!,MROUND(#REF!,DB91))))))</f>
        <v>#REF!</v>
      </c>
      <c r="BK91" s="107" t="e">
        <f>#REF!</f>
        <v>#REF!</v>
      </c>
      <c r="BL91" s="58">
        <f t="shared" si="172"/>
        <v>2900</v>
      </c>
      <c r="BM91" s="107">
        <f t="shared" si="206"/>
        <v>6</v>
      </c>
      <c r="BN91" s="58">
        <f t="shared" si="173"/>
        <v>4000</v>
      </c>
      <c r="BO91" s="107">
        <f t="shared" si="207"/>
        <v>6</v>
      </c>
      <c r="BP91" s="58" t="e">
        <f>IF(#REF!="",#REF!,IF(#REF!=0,#REF!,IF(#REF!&lt;5,"-",IF(#REF!=".",#REF!,IF(#REF!="..",#REF!,MROUND(#REF!,DH91))))))</f>
        <v>#REF!</v>
      </c>
      <c r="BQ91" s="107" t="e">
        <f>#REF!</f>
        <v>#REF!</v>
      </c>
      <c r="BR91" s="58">
        <f t="shared" si="174"/>
        <v>3200</v>
      </c>
      <c r="BS91" s="107">
        <f t="shared" si="208"/>
        <v>6</v>
      </c>
      <c r="BT91" s="58">
        <f t="shared" si="175"/>
        <v>3700</v>
      </c>
      <c r="BU91" s="107">
        <f t="shared" si="209"/>
        <v>6</v>
      </c>
      <c r="BV91" s="336">
        <f t="shared" si="176"/>
        <v>3100</v>
      </c>
      <c r="BW91" s="205">
        <f t="shared" si="210"/>
        <v>5</v>
      </c>
      <c r="BX91" s="336">
        <f t="shared" si="177"/>
        <v>3400</v>
      </c>
      <c r="BY91" s="205">
        <f t="shared" si="211"/>
        <v>6</v>
      </c>
      <c r="BZ91" s="336">
        <f t="shared" si="178"/>
        <v>13400</v>
      </c>
      <c r="CA91" s="205">
        <f t="shared" si="212"/>
        <v>6</v>
      </c>
      <c r="CC91" s="111" t="str">
        <f t="shared" si="222"/>
        <v>All</v>
      </c>
      <c r="CD91" s="316" t="e">
        <f>IF(#REF!&gt;=$DX$15,$DX$16,IF(AND(#REF!&gt;=$DX$16,#REF!&lt;$DX$15),$DX$17,$DX$18))</f>
        <v>#REF!</v>
      </c>
      <c r="CE91" s="107" t="e">
        <f>#REF!</f>
        <v>#REF!</v>
      </c>
      <c r="CF91" s="316" t="e">
        <f>IF(#REF!&gt;=$DX$15,$DX$16,IF(AND(#REF!&gt;=$DX$16,#REF!&lt;$DX$15),$DX$17,$DX$18))</f>
        <v>#REF!</v>
      </c>
      <c r="CG91" s="107" t="e">
        <f>#REF!</f>
        <v>#REF!</v>
      </c>
      <c r="CH91" s="316">
        <f t="shared" si="179"/>
        <v>100</v>
      </c>
      <c r="CI91" s="107">
        <f t="shared" si="213"/>
        <v>6</v>
      </c>
      <c r="CJ91" s="316">
        <f t="shared" si="180"/>
        <v>100</v>
      </c>
      <c r="CK91" s="107"/>
      <c r="CL91" s="316" t="e">
        <f>IF(#REF!&gt;=$DX$15,$DX$16,IF(AND(#REF!&gt;=$DX$16,#REF!&lt;$DX$15),$DX$17,$DX$18))</f>
        <v>#REF!</v>
      </c>
      <c r="CM91" s="107" t="e">
        <f>#REF!</f>
        <v>#REF!</v>
      </c>
      <c r="CN91" s="316">
        <f t="shared" si="181"/>
        <v>100</v>
      </c>
      <c r="CO91" s="107">
        <f t="shared" si="214"/>
        <v>8</v>
      </c>
      <c r="CP91" s="316">
        <f t="shared" si="182"/>
        <v>100</v>
      </c>
      <c r="CQ91" s="107">
        <f t="shared" si="215"/>
        <v>7</v>
      </c>
      <c r="CR91" s="316">
        <f t="shared" si="183"/>
        <v>100</v>
      </c>
      <c r="CS91" s="107">
        <f t="shared" si="216"/>
        <v>7</v>
      </c>
      <c r="CT91" s="316">
        <f t="shared" si="184"/>
        <v>100</v>
      </c>
      <c r="CU91" s="107">
        <f t="shared" si="185"/>
        <v>6</v>
      </c>
      <c r="CV91" s="316">
        <f t="shared" si="186"/>
        <v>100</v>
      </c>
      <c r="CW91" s="107">
        <f t="shared" si="187"/>
        <v>7</v>
      </c>
      <c r="CX91" s="16"/>
      <c r="CY91" s="111" t="str">
        <f t="shared" si="223"/>
        <v>All</v>
      </c>
      <c r="CZ91" s="316" t="e">
        <f>IF(#REF!&gt;=$DX$15,$DX$16,IF(AND(#REF!&gt;=$DX$16,#REF!&lt;$DX$15),$DX$17,$DX$18))</f>
        <v>#REF!</v>
      </c>
      <c r="DA91" s="107" t="e">
        <f>#REF!</f>
        <v>#REF!</v>
      </c>
      <c r="DB91" s="316" t="e">
        <f>IF(#REF!&gt;=$DX$15,$DX$16,IF(AND(#REF!&gt;=$DX$16,#REF!&lt;$DX$15),$DX$17,$DX$18))</f>
        <v>#REF!</v>
      </c>
      <c r="DC91" s="107" t="e">
        <f>#REF!</f>
        <v>#REF!</v>
      </c>
      <c r="DD91" s="316">
        <f t="shared" si="188"/>
        <v>100</v>
      </c>
      <c r="DE91" s="107">
        <f t="shared" si="217"/>
        <v>6</v>
      </c>
      <c r="DF91" s="316">
        <f t="shared" si="189"/>
        <v>100</v>
      </c>
      <c r="DG91" s="107">
        <f t="shared" si="218"/>
        <v>6</v>
      </c>
      <c r="DH91" s="316" t="e">
        <f>IF(#REF!&gt;=$DX$15,$DX$16,IF(AND(#REF!&gt;=$DX$16,#REF!&lt;$DX$15),$DX$17,$DX$18))</f>
        <v>#REF!</v>
      </c>
      <c r="DI91" s="107" t="e">
        <f>#REF!</f>
        <v>#REF!</v>
      </c>
      <c r="DJ91" s="316">
        <f t="shared" si="190"/>
        <v>100</v>
      </c>
      <c r="DK91" s="107">
        <f t="shared" si="219"/>
        <v>6</v>
      </c>
      <c r="DL91" s="316">
        <f t="shared" si="191"/>
        <v>100</v>
      </c>
      <c r="DM91" s="107">
        <f t="shared" si="220"/>
        <v>6</v>
      </c>
      <c r="DN91" s="316">
        <f t="shared" si="192"/>
        <v>100</v>
      </c>
      <c r="DO91" s="107">
        <f t="shared" si="221"/>
        <v>5</v>
      </c>
      <c r="DP91" s="316">
        <f t="shared" si="193"/>
        <v>100</v>
      </c>
      <c r="DQ91" s="107">
        <f t="shared" si="194"/>
        <v>6</v>
      </c>
      <c r="DR91" s="316">
        <f t="shared" si="195"/>
        <v>100</v>
      </c>
      <c r="DS91" s="107">
        <f t="shared" si="196"/>
        <v>6</v>
      </c>
      <c r="EF91" s="446"/>
    </row>
    <row r="92" spans="1:36" ht="14.25" customHeight="1">
      <c r="A92" s="7"/>
      <c r="B92" s="25"/>
      <c r="D92" s="22"/>
      <c r="E92" s="22"/>
      <c r="F92" s="22"/>
      <c r="G92" s="22"/>
      <c r="H92" s="22"/>
      <c r="I92" s="22"/>
      <c r="J92" s="22"/>
      <c r="K92" s="22"/>
      <c r="L92" s="333"/>
      <c r="M92" s="333"/>
      <c r="N92" s="333"/>
      <c r="O92" s="333"/>
      <c r="P92" s="333"/>
      <c r="Q92" s="333"/>
      <c r="R92" s="443"/>
      <c r="T92" s="11"/>
      <c r="AA92" s="22"/>
      <c r="AD92" s="22"/>
      <c r="AE92" s="22"/>
      <c r="AF92" s="22"/>
      <c r="AH92" s="22"/>
      <c r="AI92" s="22" t="s">
        <v>285</v>
      </c>
      <c r="AJ92"/>
    </row>
    <row r="93" spans="1:36" ht="14.25">
      <c r="A93" s="37"/>
      <c r="AJ93"/>
    </row>
    <row r="94" spans="1:36" ht="14.25">
      <c r="A94" s="7"/>
      <c r="AJ94"/>
    </row>
    <row r="95" spans="1:36" ht="14.25">
      <c r="A95" s="7"/>
      <c r="AJ95"/>
    </row>
    <row r="96" spans="1:36" ht="14.25">
      <c r="A96" s="7"/>
      <c r="AJ96"/>
    </row>
    <row r="97" spans="1:36" ht="14.25">
      <c r="A97" s="14"/>
      <c r="AJ97"/>
    </row>
    <row r="98" spans="1:36" ht="14.25">
      <c r="A98" s="14"/>
      <c r="AJ98"/>
    </row>
    <row r="99" spans="1:36" ht="14.25">
      <c r="A99" s="14"/>
      <c r="AJ99"/>
    </row>
    <row r="100" ht="14.25">
      <c r="AJ100"/>
    </row>
    <row r="101" ht="14.25">
      <c r="AJ101"/>
    </row>
    <row r="102" ht="14.25">
      <c r="AJ102"/>
    </row>
    <row r="103" ht="14.25">
      <c r="AJ103"/>
    </row>
    <row r="104" ht="14.25">
      <c r="AJ104"/>
    </row>
    <row r="105" ht="14.25">
      <c r="AJ105"/>
    </row>
  </sheetData>
  <sheetProtection/>
  <protectedRanges>
    <protectedRange sqref="AH92:AI92" name="Range1_1"/>
  </protectedRanges>
  <mergeCells count="340">
    <mergeCell ref="AB54:AC54"/>
    <mergeCell ref="T29:U29"/>
    <mergeCell ref="X29:Y29"/>
    <mergeCell ref="V53:W53"/>
    <mergeCell ref="V29:W29"/>
    <mergeCell ref="T53:U53"/>
    <mergeCell ref="P75:Q75"/>
    <mergeCell ref="Z76:AA76"/>
    <mergeCell ref="Z54:AA54"/>
    <mergeCell ref="AD29:AE29"/>
    <mergeCell ref="AF29:AG29"/>
    <mergeCell ref="X53:AG53"/>
    <mergeCell ref="AB29:AC29"/>
    <mergeCell ref="AD76:AE76"/>
    <mergeCell ref="AF76:AG76"/>
    <mergeCell ref="X75:AG75"/>
    <mergeCell ref="B6:C6"/>
    <mergeCell ref="F7:G7"/>
    <mergeCell ref="F76:G76"/>
    <mergeCell ref="T54:U54"/>
    <mergeCell ref="X76:Y76"/>
    <mergeCell ref="V76:W76"/>
    <mergeCell ref="V54:W54"/>
    <mergeCell ref="V75:W75"/>
    <mergeCell ref="X54:Y54"/>
    <mergeCell ref="T76:U76"/>
    <mergeCell ref="X6:AG6"/>
    <mergeCell ref="T7:U7"/>
    <mergeCell ref="V7:W7"/>
    <mergeCell ref="X7:Y7"/>
    <mergeCell ref="D6:E6"/>
    <mergeCell ref="D7:E7"/>
    <mergeCell ref="B54:C54"/>
    <mergeCell ref="D54:E54"/>
    <mergeCell ref="B53:C53"/>
    <mergeCell ref="D53:E53"/>
    <mergeCell ref="B29:C29"/>
    <mergeCell ref="D29:E29"/>
    <mergeCell ref="B52:Q52"/>
    <mergeCell ref="L54:M54"/>
    <mergeCell ref="P54:Q54"/>
    <mergeCell ref="DX8:EC8"/>
    <mergeCell ref="DX9:EC9"/>
    <mergeCell ref="DX10:EC10"/>
    <mergeCell ref="DX11:EC11"/>
    <mergeCell ref="DX12:EC12"/>
    <mergeCell ref="D28:E28"/>
    <mergeCell ref="CH7:CI7"/>
    <mergeCell ref="CJ7:CK7"/>
    <mergeCell ref="CL7:CM7"/>
    <mergeCell ref="CN6:CW6"/>
    <mergeCell ref="DL7:DM7"/>
    <mergeCell ref="DW1:EC1"/>
    <mergeCell ref="DW2:DW13"/>
    <mergeCell ref="DX2:EC2"/>
    <mergeCell ref="DX4:EC4"/>
    <mergeCell ref="DX6:EC6"/>
    <mergeCell ref="DR54:DS54"/>
    <mergeCell ref="DN76:DO76"/>
    <mergeCell ref="CZ76:DA76"/>
    <mergeCell ref="DB76:DC76"/>
    <mergeCell ref="DX13:EC13"/>
    <mergeCell ref="DW15:DW22"/>
    <mergeCell ref="DD76:DE76"/>
    <mergeCell ref="DF76:DG76"/>
    <mergeCell ref="DH76:DI76"/>
    <mergeCell ref="DJ76:DK76"/>
    <mergeCell ref="DL76:DM76"/>
    <mergeCell ref="DH54:DI54"/>
    <mergeCell ref="DJ54:DK54"/>
    <mergeCell ref="CZ74:DS74"/>
    <mergeCell ref="CY73:DS73"/>
    <mergeCell ref="DP54:DQ54"/>
    <mergeCell ref="CD75:CM75"/>
    <mergeCell ref="CZ75:DI75"/>
    <mergeCell ref="CD76:CE76"/>
    <mergeCell ref="CF76:CG76"/>
    <mergeCell ref="CH76:CI76"/>
    <mergeCell ref="CJ76:CK76"/>
    <mergeCell ref="CL76:CM76"/>
    <mergeCell ref="CN76:CO76"/>
    <mergeCell ref="CP76:CQ76"/>
    <mergeCell ref="CR76:CS76"/>
    <mergeCell ref="DB54:DC54"/>
    <mergeCell ref="DN29:DO29"/>
    <mergeCell ref="CD53:CM53"/>
    <mergeCell ref="CZ53:DI53"/>
    <mergeCell ref="CL29:CM29"/>
    <mergeCell ref="DJ29:DK29"/>
    <mergeCell ref="DL29:DM29"/>
    <mergeCell ref="CJ29:CK29"/>
    <mergeCell ref="CH29:CI29"/>
    <mergeCell ref="CD52:CW52"/>
    <mergeCell ref="CC51:CW51"/>
    <mergeCell ref="CN54:CO54"/>
    <mergeCell ref="CL54:CM54"/>
    <mergeCell ref="CZ28:DI28"/>
    <mergeCell ref="CZ29:DA29"/>
    <mergeCell ref="DB29:DC29"/>
    <mergeCell ref="DD29:DE29"/>
    <mergeCell ref="DF29:DG29"/>
    <mergeCell ref="DH29:DI29"/>
    <mergeCell ref="DD7:DE7"/>
    <mergeCell ref="DF7:DG7"/>
    <mergeCell ref="DH7:DI7"/>
    <mergeCell ref="CP7:CQ7"/>
    <mergeCell ref="CD5:CW5"/>
    <mergeCell ref="CF54:CG54"/>
    <mergeCell ref="CH54:CI54"/>
    <mergeCell ref="CJ54:CK54"/>
    <mergeCell ref="CD28:CM28"/>
    <mergeCell ref="CN53:CW53"/>
    <mergeCell ref="CD4:CW4"/>
    <mergeCell ref="CN29:CO29"/>
    <mergeCell ref="CP29:CQ29"/>
    <mergeCell ref="CR29:CS29"/>
    <mergeCell ref="CD29:CE29"/>
    <mergeCell ref="CF29:CG29"/>
    <mergeCell ref="CN7:CO7"/>
    <mergeCell ref="CD6:CM6"/>
    <mergeCell ref="CD7:CE7"/>
    <mergeCell ref="CF7:CG7"/>
    <mergeCell ref="AZ54:BA54"/>
    <mergeCell ref="BL54:BM54"/>
    <mergeCell ref="BN54:BO54"/>
    <mergeCell ref="AN7:AO7"/>
    <mergeCell ref="AP7:AQ7"/>
    <mergeCell ref="AR7:AS7"/>
    <mergeCell ref="AT7:AU7"/>
    <mergeCell ref="BR76:BS76"/>
    <mergeCell ref="BT76:BU76"/>
    <mergeCell ref="BV76:BW76"/>
    <mergeCell ref="BN29:BO29"/>
    <mergeCell ref="AV75:BE75"/>
    <mergeCell ref="AL74:BE74"/>
    <mergeCell ref="AL73:BE73"/>
    <mergeCell ref="BB54:BC54"/>
    <mergeCell ref="BD54:BE54"/>
    <mergeCell ref="BH75:BQ75"/>
    <mergeCell ref="BB76:BC76"/>
    <mergeCell ref="BH76:BI76"/>
    <mergeCell ref="BJ76:BK76"/>
    <mergeCell ref="BN76:BO76"/>
    <mergeCell ref="BP76:BQ76"/>
    <mergeCell ref="BL76:BM76"/>
    <mergeCell ref="BH52:CA52"/>
    <mergeCell ref="BD76:BE76"/>
    <mergeCell ref="AL76:AM76"/>
    <mergeCell ref="AN76:AO76"/>
    <mergeCell ref="AP76:AQ76"/>
    <mergeCell ref="AR76:AS76"/>
    <mergeCell ref="AT76:AU76"/>
    <mergeCell ref="AV76:AW76"/>
    <mergeCell ref="AX76:AY76"/>
    <mergeCell ref="AZ76:BA76"/>
    <mergeCell ref="BL7:BM7"/>
    <mergeCell ref="BN7:BO7"/>
    <mergeCell ref="BP7:BQ7"/>
    <mergeCell ref="BR6:CA6"/>
    <mergeCell ref="BR29:BS29"/>
    <mergeCell ref="BH51:CA51"/>
    <mergeCell ref="BJ29:BK29"/>
    <mergeCell ref="BL29:BM29"/>
    <mergeCell ref="BV29:BW29"/>
    <mergeCell ref="AR29:AS29"/>
    <mergeCell ref="AT29:AU29"/>
    <mergeCell ref="AV29:AW29"/>
    <mergeCell ref="BT29:BU29"/>
    <mergeCell ref="BH4:CA4"/>
    <mergeCell ref="BH6:BQ6"/>
    <mergeCell ref="BR7:BS7"/>
    <mergeCell ref="BT7:BU7"/>
    <mergeCell ref="BV7:BW7"/>
    <mergeCell ref="BJ7:BK7"/>
    <mergeCell ref="Z29:AA29"/>
    <mergeCell ref="AD7:AE7"/>
    <mergeCell ref="AF7:AG7"/>
    <mergeCell ref="AB7:AC7"/>
    <mergeCell ref="BH5:CA5"/>
    <mergeCell ref="AV6:BE6"/>
    <mergeCell ref="AL5:BE5"/>
    <mergeCell ref="AL29:AM29"/>
    <mergeCell ref="AN29:AO29"/>
    <mergeCell ref="AP29:AQ29"/>
    <mergeCell ref="AZ7:BA7"/>
    <mergeCell ref="BH7:BI7"/>
    <mergeCell ref="BB7:BC7"/>
    <mergeCell ref="AX29:AY29"/>
    <mergeCell ref="BH29:BI29"/>
    <mergeCell ref="BD7:BE7"/>
    <mergeCell ref="AL4:BE4"/>
    <mergeCell ref="BB29:BC29"/>
    <mergeCell ref="BD29:BE29"/>
    <mergeCell ref="AV28:BE28"/>
    <mergeCell ref="AL27:BE27"/>
    <mergeCell ref="AL26:BE26"/>
    <mergeCell ref="AL7:AM7"/>
    <mergeCell ref="AL6:AU6"/>
    <mergeCell ref="AL28:AU28"/>
    <mergeCell ref="AZ29:BA29"/>
    <mergeCell ref="BT54:BU54"/>
    <mergeCell ref="AL53:AU53"/>
    <mergeCell ref="AL54:AM54"/>
    <mergeCell ref="AN54:AO54"/>
    <mergeCell ref="AP54:AQ54"/>
    <mergeCell ref="AR54:AS54"/>
    <mergeCell ref="AT54:AU54"/>
    <mergeCell ref="BR53:CA53"/>
    <mergeCell ref="BH53:BQ53"/>
    <mergeCell ref="BV54:BW54"/>
    <mergeCell ref="BR75:CA75"/>
    <mergeCell ref="AV54:AW54"/>
    <mergeCell ref="AX54:AY54"/>
    <mergeCell ref="AL75:AU75"/>
    <mergeCell ref="BX76:BY76"/>
    <mergeCell ref="BH74:CA74"/>
    <mergeCell ref="BH73:CA73"/>
    <mergeCell ref="BX54:BY54"/>
    <mergeCell ref="BZ54:CA54"/>
    <mergeCell ref="BR54:BS54"/>
    <mergeCell ref="CR54:CS54"/>
    <mergeCell ref="BZ76:CA76"/>
    <mergeCell ref="BX7:BY7"/>
    <mergeCell ref="BZ7:CA7"/>
    <mergeCell ref="BX29:BY29"/>
    <mergeCell ref="BZ29:CA29"/>
    <mergeCell ref="BR28:CA28"/>
    <mergeCell ref="BH27:CA27"/>
    <mergeCell ref="BH26:CA26"/>
    <mergeCell ref="BH28:BQ28"/>
    <mergeCell ref="CN75:CW75"/>
    <mergeCell ref="BP54:BQ54"/>
    <mergeCell ref="BH54:BI54"/>
    <mergeCell ref="BJ54:BK54"/>
    <mergeCell ref="CT76:CU76"/>
    <mergeCell ref="CD74:CW74"/>
    <mergeCell ref="CC73:CW73"/>
    <mergeCell ref="CT54:CU54"/>
    <mergeCell ref="CV54:CW54"/>
    <mergeCell ref="CP54:CQ54"/>
    <mergeCell ref="DJ75:DS75"/>
    <mergeCell ref="CV76:CW76"/>
    <mergeCell ref="CT7:CU7"/>
    <mergeCell ref="CV7:CW7"/>
    <mergeCell ref="CT29:CU29"/>
    <mergeCell ref="CV29:CW29"/>
    <mergeCell ref="CN28:CW28"/>
    <mergeCell ref="CD27:CW27"/>
    <mergeCell ref="CD26:CW26"/>
    <mergeCell ref="CR7:CS7"/>
    <mergeCell ref="CZ54:DA54"/>
    <mergeCell ref="DP76:DQ76"/>
    <mergeCell ref="DR76:DS76"/>
    <mergeCell ref="DP7:DQ7"/>
    <mergeCell ref="DR7:DS7"/>
    <mergeCell ref="DP29:DQ29"/>
    <mergeCell ref="DR29:DS29"/>
    <mergeCell ref="DJ53:DS53"/>
    <mergeCell ref="CZ52:DS52"/>
    <mergeCell ref="CY51:DS51"/>
    <mergeCell ref="CZ5:DS5"/>
    <mergeCell ref="CY4:DS4"/>
    <mergeCell ref="DJ28:DS28"/>
    <mergeCell ref="CZ27:DS27"/>
    <mergeCell ref="CY26:DS26"/>
    <mergeCell ref="DN7:DO7"/>
    <mergeCell ref="CZ6:DI6"/>
    <mergeCell ref="CZ7:DA7"/>
    <mergeCell ref="DJ7:DK7"/>
    <mergeCell ref="DB7:DC7"/>
    <mergeCell ref="AD54:AE54"/>
    <mergeCell ref="DJ6:DS6"/>
    <mergeCell ref="AV53:BE53"/>
    <mergeCell ref="AL52:BE52"/>
    <mergeCell ref="AL51:BE51"/>
    <mergeCell ref="BP29:BQ29"/>
    <mergeCell ref="AV7:AW7"/>
    <mergeCell ref="AX7:AY7"/>
    <mergeCell ref="DN54:DO54"/>
    <mergeCell ref="CD54:CE54"/>
    <mergeCell ref="DL54:DM54"/>
    <mergeCell ref="DD54:DE54"/>
    <mergeCell ref="DF54:DG54"/>
    <mergeCell ref="F29:G29"/>
    <mergeCell ref="J54:K54"/>
    <mergeCell ref="N29:O29"/>
    <mergeCell ref="J29:K29"/>
    <mergeCell ref="H29:I29"/>
    <mergeCell ref="F54:G54"/>
    <mergeCell ref="AF54:AG54"/>
    <mergeCell ref="F75:O75"/>
    <mergeCell ref="H54:I54"/>
    <mergeCell ref="P6:Q6"/>
    <mergeCell ref="P7:Q7"/>
    <mergeCell ref="P29:Q29"/>
    <mergeCell ref="P53:Q53"/>
    <mergeCell ref="F28:O28"/>
    <mergeCell ref="L29:M29"/>
    <mergeCell ref="N54:O54"/>
    <mergeCell ref="F53:O53"/>
    <mergeCell ref="B5:Q5"/>
    <mergeCell ref="P28:Q28"/>
    <mergeCell ref="F6:O6"/>
    <mergeCell ref="B7:C7"/>
    <mergeCell ref="H7:I7"/>
    <mergeCell ref="J7:K7"/>
    <mergeCell ref="L7:M7"/>
    <mergeCell ref="N7:O7"/>
    <mergeCell ref="B27:Q27"/>
    <mergeCell ref="B28:C28"/>
    <mergeCell ref="D75:E75"/>
    <mergeCell ref="P76:Q76"/>
    <mergeCell ref="B74:Q74"/>
    <mergeCell ref="B76:C76"/>
    <mergeCell ref="D76:E76"/>
    <mergeCell ref="B75:C75"/>
    <mergeCell ref="J76:K76"/>
    <mergeCell ref="L76:M76"/>
    <mergeCell ref="N76:O76"/>
    <mergeCell ref="H76:I76"/>
    <mergeCell ref="AH6:AI6"/>
    <mergeCell ref="AH7:AI7"/>
    <mergeCell ref="T5:AI5"/>
    <mergeCell ref="AH28:AI28"/>
    <mergeCell ref="V28:W28"/>
    <mergeCell ref="X28:AG28"/>
    <mergeCell ref="Z7:AA7"/>
    <mergeCell ref="V6:W6"/>
    <mergeCell ref="T28:U28"/>
    <mergeCell ref="T6:U6"/>
    <mergeCell ref="AH76:AI76"/>
    <mergeCell ref="T74:AI74"/>
    <mergeCell ref="T52:AI52"/>
    <mergeCell ref="T27:AI27"/>
    <mergeCell ref="AH29:AI29"/>
    <mergeCell ref="AH53:AI53"/>
    <mergeCell ref="AH54:AI54"/>
    <mergeCell ref="AH75:AI75"/>
    <mergeCell ref="AB76:AC76"/>
    <mergeCell ref="T75:U75"/>
  </mergeCells>
  <printOptions horizontalCentered="1"/>
  <pageMargins left="0.7480314960629921" right="0.7480314960629921" top="0.984251968503937" bottom="0.984251968503937" header="0.5118110236220472" footer="0.5118110236220472"/>
  <pageSetup fitToHeight="2" horizontalDpi="600" verticalDpi="600" orientation="landscape" pageOrder="overThenDown" paperSize="9" scale="28" r:id="rId1"/>
  <headerFooter alignWithMargins="0">
    <oddFooter>&amp;C&amp;Z&amp;F</oddFooter>
  </headerFooter>
  <rowBreaks count="1" manualBreakCount="1">
    <brk id="46" max="255" man="1"/>
  </rowBreaks>
  <colBreaks count="1" manualBreakCount="1">
    <brk id="36" max="91" man="1"/>
  </colBreaks>
</worksheet>
</file>

<file path=xl/worksheets/sheet7.xml><?xml version="1.0" encoding="utf-8"?>
<worksheet xmlns="http://schemas.openxmlformats.org/spreadsheetml/2006/main" xmlns:r="http://schemas.openxmlformats.org/officeDocument/2006/relationships">
  <dimension ref="A1:AG22"/>
  <sheetViews>
    <sheetView showGridLines="0" view="pageBreakPreview" zoomScaleSheetLayoutView="100" zoomScalePageLayoutView="0" workbookViewId="0" topLeftCell="A1">
      <selection activeCell="A1" sqref="A1"/>
    </sheetView>
  </sheetViews>
  <sheetFormatPr defaultColWidth="9.140625" defaultRowHeight="12.75"/>
  <cols>
    <col min="1" max="1" width="31.8515625" style="0" customWidth="1"/>
    <col min="2" max="3" width="13.28125" style="0" customWidth="1"/>
    <col min="4" max="6" width="14.7109375" style="0" customWidth="1"/>
    <col min="7" max="7" width="12.421875" style="0" customWidth="1"/>
    <col min="8" max="10" width="16.7109375" style="0" customWidth="1"/>
    <col min="11" max="11" width="12.421875" style="0" customWidth="1"/>
  </cols>
  <sheetData>
    <row r="1" spans="1:33" ht="15" customHeight="1">
      <c r="A1" s="1" t="s">
        <v>321</v>
      </c>
      <c r="B1" s="1"/>
      <c r="C1" s="1"/>
      <c r="D1" s="1"/>
      <c r="AA1" s="805" t="s">
        <v>214</v>
      </c>
      <c r="AB1" s="806"/>
      <c r="AC1" s="806"/>
      <c r="AD1" s="806"/>
      <c r="AE1" s="806"/>
      <c r="AF1" s="806"/>
      <c r="AG1" s="807"/>
    </row>
    <row r="2" spans="1:33" ht="58.5" customHeight="1">
      <c r="A2" s="2"/>
      <c r="B2" s="542"/>
      <c r="C2" s="542"/>
      <c r="D2" s="542"/>
      <c r="E2" s="542"/>
      <c r="G2" s="3"/>
      <c r="I2" s="3"/>
      <c r="K2" s="3" t="s">
        <v>0</v>
      </c>
      <c r="N2" s="430"/>
      <c r="AA2" s="796" t="s">
        <v>205</v>
      </c>
      <c r="AB2" s="808" t="s">
        <v>206</v>
      </c>
      <c r="AC2" s="809"/>
      <c r="AD2" s="809"/>
      <c r="AE2" s="809"/>
      <c r="AF2" s="809"/>
      <c r="AG2" s="810"/>
    </row>
    <row r="3" spans="1:33" ht="12.75" customHeight="1">
      <c r="A3" s="119"/>
      <c r="B3" s="177" t="s">
        <v>221</v>
      </c>
      <c r="C3" s="177" t="s">
        <v>222</v>
      </c>
      <c r="D3" s="177" t="s">
        <v>27</v>
      </c>
      <c r="E3" s="364" t="s">
        <v>102</v>
      </c>
      <c r="F3" s="784" t="s">
        <v>172</v>
      </c>
      <c r="G3" s="785"/>
      <c r="H3" s="785"/>
      <c r="I3" s="785"/>
      <c r="J3" s="786"/>
      <c r="K3" s="641" t="s">
        <v>286</v>
      </c>
      <c r="AA3" s="797"/>
      <c r="AB3" s="271"/>
      <c r="AC3" s="5"/>
      <c r="AD3" s="5"/>
      <c r="AE3" s="5"/>
      <c r="AF3" s="5"/>
      <c r="AG3" s="272"/>
    </row>
    <row r="4" spans="1:33" ht="38.25" customHeight="1">
      <c r="A4" s="80"/>
      <c r="B4" s="80"/>
      <c r="C4" s="80"/>
      <c r="D4" s="80"/>
      <c r="E4" s="491"/>
      <c r="F4" s="491"/>
      <c r="G4" s="120"/>
      <c r="H4" s="368"/>
      <c r="I4" s="368"/>
      <c r="J4" s="120"/>
      <c r="K4" s="620"/>
      <c r="AA4" s="797"/>
      <c r="AB4" s="799" t="s">
        <v>207</v>
      </c>
      <c r="AC4" s="800"/>
      <c r="AD4" s="800"/>
      <c r="AE4" s="800"/>
      <c r="AF4" s="800"/>
      <c r="AG4" s="801"/>
    </row>
    <row r="5" spans="1:33" ht="14.25">
      <c r="A5" s="80"/>
      <c r="B5" s="178" t="s">
        <v>2</v>
      </c>
      <c r="C5" s="178" t="s">
        <v>2</v>
      </c>
      <c r="D5" s="178" t="s">
        <v>2</v>
      </c>
      <c r="E5" s="178" t="s">
        <v>2</v>
      </c>
      <c r="F5" s="492" t="s">
        <v>288</v>
      </c>
      <c r="G5" s="155" t="s">
        <v>290</v>
      </c>
      <c r="H5" s="493" t="s">
        <v>291</v>
      </c>
      <c r="I5" s="490" t="s">
        <v>23</v>
      </c>
      <c r="J5" s="184" t="s">
        <v>144</v>
      </c>
      <c r="K5" s="642" t="s">
        <v>2</v>
      </c>
      <c r="L5" s="429"/>
      <c r="M5" s="429"/>
      <c r="N5" s="429"/>
      <c r="O5" s="429"/>
      <c r="P5" s="429"/>
      <c r="Q5" s="429"/>
      <c r="R5" s="429"/>
      <c r="S5" s="429"/>
      <c r="T5" s="429"/>
      <c r="U5" s="429"/>
      <c r="V5" s="429"/>
      <c r="AA5" s="797"/>
      <c r="AB5" s="271"/>
      <c r="AC5" s="5"/>
      <c r="AD5" s="5"/>
      <c r="AE5" s="5"/>
      <c r="AF5" s="5"/>
      <c r="AG5" s="272"/>
    </row>
    <row r="6" spans="1:33" ht="12.75">
      <c r="A6" s="122"/>
      <c r="B6" s="122"/>
      <c r="C6" s="122"/>
      <c r="D6" s="122"/>
      <c r="E6" s="132"/>
      <c r="F6" s="494"/>
      <c r="G6" s="366"/>
      <c r="H6" s="369"/>
      <c r="I6" s="121"/>
      <c r="J6" s="366"/>
      <c r="K6" s="643"/>
      <c r="AA6" s="797"/>
      <c r="AB6" s="811" t="s">
        <v>208</v>
      </c>
      <c r="AC6" s="812"/>
      <c r="AD6" s="812"/>
      <c r="AE6" s="812"/>
      <c r="AF6" s="812"/>
      <c r="AG6" s="813"/>
    </row>
    <row r="7" spans="1:33" ht="34.5" customHeight="1">
      <c r="A7" s="123" t="s">
        <v>163</v>
      </c>
      <c r="B7" s="737">
        <v>35600</v>
      </c>
      <c r="C7" s="737">
        <v>37500</v>
      </c>
      <c r="D7" s="737">
        <v>46300</v>
      </c>
      <c r="E7" s="737">
        <v>37100</v>
      </c>
      <c r="F7" s="737">
        <v>33600</v>
      </c>
      <c r="G7" s="737">
        <v>32700</v>
      </c>
      <c r="H7" s="737">
        <v>30600</v>
      </c>
      <c r="I7" s="737">
        <v>28400</v>
      </c>
      <c r="J7" s="737">
        <v>125300</v>
      </c>
      <c r="K7" s="737">
        <v>22500</v>
      </c>
      <c r="L7" s="431"/>
      <c r="M7" s="612"/>
      <c r="N7" s="431"/>
      <c r="O7" s="612"/>
      <c r="P7" s="431"/>
      <c r="Q7" s="612"/>
      <c r="R7" s="431"/>
      <c r="S7" s="612"/>
      <c r="T7" s="431"/>
      <c r="U7" s="612"/>
      <c r="AA7" s="797"/>
      <c r="AB7" s="273"/>
      <c r="AC7" s="4"/>
      <c r="AD7" s="4"/>
      <c r="AE7" s="4"/>
      <c r="AF7" s="4"/>
      <c r="AG7" s="279"/>
    </row>
    <row r="8" spans="1:33" ht="24.75" customHeight="1">
      <c r="A8" s="206" t="s">
        <v>162</v>
      </c>
      <c r="B8" s="717">
        <v>4000</v>
      </c>
      <c r="C8" s="721">
        <v>2300</v>
      </c>
      <c r="D8" s="718">
        <v>2800</v>
      </c>
      <c r="E8" s="721">
        <v>4700</v>
      </c>
      <c r="F8" s="718">
        <v>3800</v>
      </c>
      <c r="G8" s="721">
        <v>3600</v>
      </c>
      <c r="H8" s="718">
        <v>3000</v>
      </c>
      <c r="I8" s="721">
        <v>3100</v>
      </c>
      <c r="J8" s="724">
        <v>13500</v>
      </c>
      <c r="K8" s="721">
        <v>3100</v>
      </c>
      <c r="L8" s="431"/>
      <c r="M8" s="612"/>
      <c r="N8" s="431"/>
      <c r="O8" s="612"/>
      <c r="P8" s="431"/>
      <c r="Q8" s="612"/>
      <c r="R8" s="431"/>
      <c r="S8" s="612"/>
      <c r="T8" s="431"/>
      <c r="U8" s="612"/>
      <c r="AA8" s="797"/>
      <c r="AB8" s="808" t="s">
        <v>209</v>
      </c>
      <c r="AC8" s="809"/>
      <c r="AD8" s="809"/>
      <c r="AE8" s="809"/>
      <c r="AF8" s="809"/>
      <c r="AG8" s="810"/>
    </row>
    <row r="9" spans="1:33" ht="24.75" customHeight="1">
      <c r="A9" s="186" t="s">
        <v>6</v>
      </c>
      <c r="B9" s="545">
        <v>4500</v>
      </c>
      <c r="C9" s="544">
        <v>5700</v>
      </c>
      <c r="D9" s="716">
        <v>8000</v>
      </c>
      <c r="E9" s="544">
        <v>10400</v>
      </c>
      <c r="F9" s="716">
        <v>9700</v>
      </c>
      <c r="G9" s="544">
        <v>8000</v>
      </c>
      <c r="H9" s="716">
        <v>8500</v>
      </c>
      <c r="I9" s="544">
        <v>6200</v>
      </c>
      <c r="J9" s="715">
        <v>32300</v>
      </c>
      <c r="K9" s="544">
        <v>6500</v>
      </c>
      <c r="L9" s="431"/>
      <c r="M9" s="612"/>
      <c r="N9" s="431"/>
      <c r="O9" s="612"/>
      <c r="P9" s="431"/>
      <c r="Q9" s="612"/>
      <c r="R9" s="431"/>
      <c r="S9" s="612"/>
      <c r="T9" s="431"/>
      <c r="U9" s="612"/>
      <c r="AA9" s="797"/>
      <c r="AB9" s="799" t="s">
        <v>210</v>
      </c>
      <c r="AC9" s="800"/>
      <c r="AD9" s="800"/>
      <c r="AE9" s="800"/>
      <c r="AF9" s="800"/>
      <c r="AG9" s="801"/>
    </row>
    <row r="10" spans="1:33" ht="24.75" customHeight="1">
      <c r="A10" s="186" t="s">
        <v>7</v>
      </c>
      <c r="B10" s="545">
        <v>15200</v>
      </c>
      <c r="C10" s="544">
        <v>19200</v>
      </c>
      <c r="D10" s="716">
        <v>21300</v>
      </c>
      <c r="E10" s="544">
        <v>7900</v>
      </c>
      <c r="F10" s="716">
        <v>8800</v>
      </c>
      <c r="G10" s="544">
        <v>9100</v>
      </c>
      <c r="H10" s="716">
        <v>6900</v>
      </c>
      <c r="I10" s="544">
        <v>6500</v>
      </c>
      <c r="J10" s="715">
        <v>31300</v>
      </c>
      <c r="K10" s="544">
        <v>5200</v>
      </c>
      <c r="L10" s="431"/>
      <c r="M10" s="612"/>
      <c r="N10" s="431"/>
      <c r="O10" s="612"/>
      <c r="P10" s="431"/>
      <c r="Q10" s="612"/>
      <c r="R10" s="431"/>
      <c r="S10" s="612"/>
      <c r="T10" s="431"/>
      <c r="U10" s="612"/>
      <c r="AA10" s="797"/>
      <c r="AB10" s="799" t="s">
        <v>211</v>
      </c>
      <c r="AC10" s="800"/>
      <c r="AD10" s="800"/>
      <c r="AE10" s="800"/>
      <c r="AF10" s="800"/>
      <c r="AG10" s="801"/>
    </row>
    <row r="11" spans="1:33" ht="24.75" customHeight="1">
      <c r="A11" s="186" t="s">
        <v>164</v>
      </c>
      <c r="B11" s="545">
        <v>11800</v>
      </c>
      <c r="C11" s="544">
        <v>10200</v>
      </c>
      <c r="D11" s="716">
        <v>14000</v>
      </c>
      <c r="E11" s="544">
        <v>13900</v>
      </c>
      <c r="F11" s="716">
        <v>11000</v>
      </c>
      <c r="G11" s="544">
        <v>11800</v>
      </c>
      <c r="H11" s="716">
        <v>12100</v>
      </c>
      <c r="I11" s="544">
        <v>12400</v>
      </c>
      <c r="J11" s="715">
        <v>47200</v>
      </c>
      <c r="K11" s="544">
        <v>7500</v>
      </c>
      <c r="L11" s="431"/>
      <c r="M11" s="612"/>
      <c r="N11" s="431"/>
      <c r="O11" s="612"/>
      <c r="P11" s="431"/>
      <c r="Q11" s="612"/>
      <c r="R11" s="431"/>
      <c r="S11" s="612"/>
      <c r="T11" s="431"/>
      <c r="U11" s="612"/>
      <c r="AA11" s="797"/>
      <c r="AB11" s="799" t="s">
        <v>212</v>
      </c>
      <c r="AC11" s="800"/>
      <c r="AD11" s="800"/>
      <c r="AE11" s="800"/>
      <c r="AF11" s="800"/>
      <c r="AG11" s="801"/>
    </row>
    <row r="12" spans="1:33" ht="24.75" customHeight="1">
      <c r="A12" s="186" t="s">
        <v>101</v>
      </c>
      <c r="B12" s="545">
        <v>74</v>
      </c>
      <c r="C12" s="544">
        <v>88</v>
      </c>
      <c r="D12" s="716">
        <v>260</v>
      </c>
      <c r="E12" s="544">
        <v>230</v>
      </c>
      <c r="F12" s="716">
        <v>280</v>
      </c>
      <c r="G12" s="544">
        <v>190</v>
      </c>
      <c r="H12" s="716">
        <v>230</v>
      </c>
      <c r="I12" s="544">
        <v>210</v>
      </c>
      <c r="J12" s="715">
        <v>900</v>
      </c>
      <c r="K12" s="544">
        <v>170</v>
      </c>
      <c r="L12" s="431"/>
      <c r="M12" s="612"/>
      <c r="N12" s="431"/>
      <c r="O12" s="612"/>
      <c r="P12" s="431"/>
      <c r="Q12" s="612"/>
      <c r="R12" s="431"/>
      <c r="S12" s="612"/>
      <c r="T12" s="431"/>
      <c r="U12" s="612"/>
      <c r="AA12" s="797"/>
      <c r="AB12" s="799"/>
      <c r="AC12" s="800"/>
      <c r="AD12" s="800"/>
      <c r="AE12" s="800"/>
      <c r="AF12" s="800"/>
      <c r="AG12" s="801"/>
    </row>
    <row r="13" spans="1:33" ht="24.75" customHeight="1">
      <c r="A13" s="207"/>
      <c r="B13" s="207"/>
      <c r="C13" s="322"/>
      <c r="D13" s="4"/>
      <c r="E13" s="187"/>
      <c r="F13" s="754"/>
      <c r="G13" s="371"/>
      <c r="H13" s="754"/>
      <c r="I13" s="371"/>
      <c r="J13" s="754"/>
      <c r="K13" s="644"/>
      <c r="AA13" s="798"/>
      <c r="AB13" s="802"/>
      <c r="AC13" s="803"/>
      <c r="AD13" s="803"/>
      <c r="AE13" s="803"/>
      <c r="AF13" s="803"/>
      <c r="AG13" s="804"/>
    </row>
    <row r="14" spans="1:10" ht="12.75">
      <c r="A14" s="447"/>
      <c r="B14" s="448"/>
      <c r="C14" s="448"/>
      <c r="D14" s="448"/>
      <c r="E14" s="448"/>
      <c r="F14" s="448"/>
      <c r="G14" s="448"/>
      <c r="H14" s="448"/>
      <c r="I14" s="448"/>
      <c r="J14" s="448"/>
    </row>
    <row r="15" spans="1:28" ht="12.75" customHeight="1">
      <c r="A15" s="6"/>
      <c r="B15" s="449"/>
      <c r="C15" s="449"/>
      <c r="D15" s="449"/>
      <c r="E15" s="449"/>
      <c r="F15" s="449"/>
      <c r="G15" s="449"/>
      <c r="H15" s="449"/>
      <c r="I15" s="449"/>
      <c r="J15" s="449"/>
      <c r="AA15" s="796" t="s">
        <v>213</v>
      </c>
      <c r="AB15" s="274">
        <v>1000</v>
      </c>
    </row>
    <row r="16" spans="1:28" ht="12.75">
      <c r="A16" s="7"/>
      <c r="B16" s="7"/>
      <c r="C16" s="7"/>
      <c r="D16" s="7"/>
      <c r="AA16" s="797"/>
      <c r="AB16" s="275">
        <v>100</v>
      </c>
    </row>
    <row r="17" spans="1:28" ht="12.75">
      <c r="A17" s="7"/>
      <c r="B17" s="7"/>
      <c r="C17" s="7"/>
      <c r="D17" s="7"/>
      <c r="AA17" s="797"/>
      <c r="AB17" s="275">
        <v>10</v>
      </c>
    </row>
    <row r="18" spans="1:28" ht="12.75">
      <c r="A18" s="7"/>
      <c r="B18" s="7"/>
      <c r="C18" s="7"/>
      <c r="D18" s="7"/>
      <c r="AA18" s="797"/>
      <c r="AB18" s="276">
        <v>1</v>
      </c>
    </row>
    <row r="19" spans="1:28" ht="12.75">
      <c r="A19" s="7"/>
      <c r="B19" s="7"/>
      <c r="C19" s="7"/>
      <c r="D19" s="7"/>
      <c r="AA19" s="797"/>
      <c r="AB19" s="277">
        <v>5</v>
      </c>
    </row>
    <row r="20" spans="1:28" ht="12.75">
      <c r="A20" s="7"/>
      <c r="B20" s="7"/>
      <c r="C20" s="7"/>
      <c r="D20" s="7"/>
      <c r="AA20" s="797"/>
      <c r="AB20" s="277">
        <v>0</v>
      </c>
    </row>
    <row r="21" spans="1:28" ht="12.75">
      <c r="A21" s="7"/>
      <c r="B21" s="7"/>
      <c r="C21" s="7"/>
      <c r="D21" s="7"/>
      <c r="AA21" s="797"/>
      <c r="AB21" s="276"/>
    </row>
    <row r="22" spans="1:28" ht="12.75">
      <c r="A22" s="7"/>
      <c r="B22" s="7"/>
      <c r="C22" s="7"/>
      <c r="D22" s="7"/>
      <c r="AA22" s="798"/>
      <c r="AB22" s="278">
        <v>50</v>
      </c>
    </row>
  </sheetData>
  <sheetProtection/>
  <protectedRanges>
    <protectedRange sqref="G2 E3 K2:K3 I2" name="Range1"/>
    <protectedRange sqref="I5" name="Range1_1"/>
  </protectedRanges>
  <mergeCells count="13">
    <mergeCell ref="AA1:AG1"/>
    <mergeCell ref="AA2:AA13"/>
    <mergeCell ref="AB2:AG2"/>
    <mergeCell ref="AB4:AG4"/>
    <mergeCell ref="AB6:AG6"/>
    <mergeCell ref="AB8:AG8"/>
    <mergeCell ref="AB9:AG9"/>
    <mergeCell ref="F3:J3"/>
    <mergeCell ref="AA15:AA22"/>
    <mergeCell ref="AB10:AG10"/>
    <mergeCell ref="AB11:AG11"/>
    <mergeCell ref="AB12:AG12"/>
    <mergeCell ref="AB13:AG13"/>
  </mergeCells>
  <printOptions/>
  <pageMargins left="0.75" right="0.75" top="1" bottom="1" header="0.5" footer="0.5"/>
  <pageSetup horizontalDpi="600" verticalDpi="600" orientation="portrait" paperSize="9" scale="44" r:id="rId1"/>
  <headerFooter alignWithMargins="0">
    <oddFooter>&amp;C&amp;Z&amp;F</oddFooter>
  </headerFooter>
</worksheet>
</file>

<file path=xl/worksheets/sheet8.xml><?xml version="1.0" encoding="utf-8"?>
<worksheet xmlns="http://schemas.openxmlformats.org/spreadsheetml/2006/main" xmlns:r="http://schemas.openxmlformats.org/officeDocument/2006/relationships">
  <dimension ref="A1:AH42"/>
  <sheetViews>
    <sheetView showGridLines="0" view="pageBreakPreview" zoomScaleSheetLayoutView="100" zoomScalePageLayoutView="0" workbookViewId="0" topLeftCell="A1">
      <selection activeCell="B7" sqref="B7:K37"/>
    </sheetView>
  </sheetViews>
  <sheetFormatPr defaultColWidth="9.140625" defaultRowHeight="12.75"/>
  <cols>
    <col min="1" max="1" width="32.7109375" style="0" customWidth="1"/>
    <col min="2" max="3" width="13.8515625" style="0" customWidth="1"/>
    <col min="4" max="6" width="14.7109375" style="0" customWidth="1"/>
    <col min="7" max="7" width="12.7109375" style="0" customWidth="1"/>
    <col min="8" max="8" width="12.8515625" style="0" customWidth="1"/>
    <col min="9" max="9" width="11.140625" style="0" customWidth="1"/>
    <col min="10" max="10" width="15.7109375" style="0" customWidth="1"/>
    <col min="11" max="11" width="13.28125" style="30" customWidth="1"/>
  </cols>
  <sheetData>
    <row r="1" spans="1:34" ht="15">
      <c r="A1" s="8" t="s">
        <v>165</v>
      </c>
      <c r="B1" s="8"/>
      <c r="C1" s="8"/>
      <c r="D1" s="8"/>
      <c r="AB1" s="805" t="s">
        <v>214</v>
      </c>
      <c r="AC1" s="806"/>
      <c r="AD1" s="806"/>
      <c r="AE1" s="806"/>
      <c r="AF1" s="806"/>
      <c r="AG1" s="806"/>
      <c r="AH1" s="807"/>
    </row>
    <row r="2" spans="28:34" ht="12.75" customHeight="1">
      <c r="AB2" s="796" t="s">
        <v>205</v>
      </c>
      <c r="AC2" s="808" t="s">
        <v>206</v>
      </c>
      <c r="AD2" s="809"/>
      <c r="AE2" s="809"/>
      <c r="AF2" s="809"/>
      <c r="AG2" s="809"/>
      <c r="AH2" s="810"/>
    </row>
    <row r="3" spans="8:34" ht="12.75">
      <c r="H3" s="203"/>
      <c r="I3" s="203"/>
      <c r="J3" s="203"/>
      <c r="K3" s="339"/>
      <c r="AB3" s="797"/>
      <c r="AC3" s="271"/>
      <c r="AD3" s="5"/>
      <c r="AE3" s="5"/>
      <c r="AF3" s="5"/>
      <c r="AG3" s="5"/>
      <c r="AH3" s="272"/>
    </row>
    <row r="4" spans="2:34" ht="46.5" customHeight="1">
      <c r="B4" s="596"/>
      <c r="C4" s="596"/>
      <c r="D4" s="542"/>
      <c r="E4" s="542"/>
      <c r="I4" s="3"/>
      <c r="K4" s="3" t="s">
        <v>160</v>
      </c>
      <c r="L4" s="428"/>
      <c r="M4" s="428"/>
      <c r="N4" s="428"/>
      <c r="O4" s="428"/>
      <c r="P4" s="428"/>
      <c r="Q4" s="428"/>
      <c r="R4" s="428"/>
      <c r="S4" s="428"/>
      <c r="T4" s="428"/>
      <c r="AB4" s="797"/>
      <c r="AC4" s="799" t="s">
        <v>207</v>
      </c>
      <c r="AD4" s="800"/>
      <c r="AE4" s="800"/>
      <c r="AF4" s="800"/>
      <c r="AG4" s="800"/>
      <c r="AH4" s="801"/>
    </row>
    <row r="5" spans="1:34" ht="12.75">
      <c r="A5" s="124"/>
      <c r="B5" s="167" t="s">
        <v>221</v>
      </c>
      <c r="C5" s="167" t="s">
        <v>222</v>
      </c>
      <c r="D5" s="167" t="s">
        <v>27</v>
      </c>
      <c r="E5" s="348" t="s">
        <v>102</v>
      </c>
      <c r="F5" s="784" t="s">
        <v>172</v>
      </c>
      <c r="G5" s="785"/>
      <c r="H5" s="785"/>
      <c r="I5" s="785"/>
      <c r="J5" s="786"/>
      <c r="K5" s="176" t="s">
        <v>286</v>
      </c>
      <c r="L5" s="428"/>
      <c r="M5" s="428"/>
      <c r="N5" s="428"/>
      <c r="O5" s="428"/>
      <c r="P5" s="428"/>
      <c r="Q5" s="428"/>
      <c r="R5" s="428"/>
      <c r="S5" s="428"/>
      <c r="T5" s="428"/>
      <c r="AB5" s="797"/>
      <c r="AC5" s="271"/>
      <c r="AD5" s="5"/>
      <c r="AE5" s="5"/>
      <c r="AF5" s="5"/>
      <c r="AG5" s="5"/>
      <c r="AH5" s="272"/>
    </row>
    <row r="6" spans="1:34" ht="14.25">
      <c r="A6" s="126" t="s">
        <v>51</v>
      </c>
      <c r="B6" s="598" t="s">
        <v>2</v>
      </c>
      <c r="C6" s="598" t="s">
        <v>2</v>
      </c>
      <c r="D6" s="598" t="s">
        <v>2</v>
      </c>
      <c r="E6" s="598" t="s">
        <v>2</v>
      </c>
      <c r="F6" s="722" t="s">
        <v>288</v>
      </c>
      <c r="G6" s="722" t="s">
        <v>290</v>
      </c>
      <c r="H6" s="722" t="s">
        <v>291</v>
      </c>
      <c r="I6" s="598" t="s">
        <v>23</v>
      </c>
      <c r="J6" s="755" t="s">
        <v>144</v>
      </c>
      <c r="K6" s="722" t="s">
        <v>2</v>
      </c>
      <c r="L6" s="428"/>
      <c r="M6" s="428"/>
      <c r="N6" s="428"/>
      <c r="O6" s="428"/>
      <c r="P6" s="428"/>
      <c r="Q6" s="428"/>
      <c r="R6" s="428"/>
      <c r="S6" s="428"/>
      <c r="T6" s="428"/>
      <c r="U6" s="428"/>
      <c r="AB6" s="797"/>
      <c r="AC6" s="811" t="s">
        <v>208</v>
      </c>
      <c r="AD6" s="812"/>
      <c r="AE6" s="812"/>
      <c r="AF6" s="812"/>
      <c r="AG6" s="812"/>
      <c r="AH6" s="813"/>
    </row>
    <row r="7" spans="1:34" ht="12.75">
      <c r="A7" s="127" t="s">
        <v>52</v>
      </c>
      <c r="B7" s="597" t="s">
        <v>112</v>
      </c>
      <c r="C7" s="169" t="s">
        <v>112</v>
      </c>
      <c r="D7" s="718">
        <v>880</v>
      </c>
      <c r="E7" s="721">
        <v>850</v>
      </c>
      <c r="F7" s="718">
        <v>1100</v>
      </c>
      <c r="G7" s="721">
        <v>1200</v>
      </c>
      <c r="H7" s="718">
        <v>1100</v>
      </c>
      <c r="I7" s="721">
        <v>1400</v>
      </c>
      <c r="J7" s="724">
        <v>4900</v>
      </c>
      <c r="K7" s="721">
        <v>1200</v>
      </c>
      <c r="L7" s="431"/>
      <c r="M7" s="612"/>
      <c r="N7" s="431"/>
      <c r="O7" s="612"/>
      <c r="P7" s="431"/>
      <c r="Q7" s="612"/>
      <c r="AB7" s="797"/>
      <c r="AC7" s="273"/>
      <c r="AD7" s="4"/>
      <c r="AE7" s="4"/>
      <c r="AF7" s="4"/>
      <c r="AG7" s="4"/>
      <c r="AH7" s="279"/>
    </row>
    <row r="8" spans="1:34" ht="12.75">
      <c r="A8" s="128" t="s">
        <v>58</v>
      </c>
      <c r="B8" s="599" t="s">
        <v>112</v>
      </c>
      <c r="C8" s="600" t="s">
        <v>112</v>
      </c>
      <c r="D8" s="716">
        <v>17500</v>
      </c>
      <c r="E8" s="544">
        <v>15600</v>
      </c>
      <c r="F8" s="716">
        <v>19700</v>
      </c>
      <c r="G8" s="544">
        <v>23300</v>
      </c>
      <c r="H8" s="716">
        <v>22200</v>
      </c>
      <c r="I8" s="544">
        <v>26900</v>
      </c>
      <c r="J8" s="715">
        <v>92200</v>
      </c>
      <c r="K8" s="544">
        <v>23400</v>
      </c>
      <c r="L8" s="431"/>
      <c r="M8" s="612"/>
      <c r="N8" s="431"/>
      <c r="O8" s="612"/>
      <c r="P8" s="431"/>
      <c r="Q8" s="612"/>
      <c r="AB8" s="797"/>
      <c r="AC8" s="808" t="s">
        <v>209</v>
      </c>
      <c r="AD8" s="809"/>
      <c r="AE8" s="809"/>
      <c r="AF8" s="809"/>
      <c r="AG8" s="809"/>
      <c r="AH8" s="810"/>
    </row>
    <row r="9" spans="1:34" ht="12.75">
      <c r="A9" s="128" t="s">
        <v>53</v>
      </c>
      <c r="B9" s="599" t="s">
        <v>112</v>
      </c>
      <c r="C9" s="600" t="s">
        <v>112</v>
      </c>
      <c r="D9" s="716">
        <v>120</v>
      </c>
      <c r="E9" s="544">
        <v>110</v>
      </c>
      <c r="F9" s="716">
        <v>120</v>
      </c>
      <c r="G9" s="544">
        <v>120</v>
      </c>
      <c r="H9" s="716">
        <v>140</v>
      </c>
      <c r="I9" s="544">
        <v>130</v>
      </c>
      <c r="J9" s="715">
        <v>500</v>
      </c>
      <c r="K9" s="544">
        <v>110</v>
      </c>
      <c r="L9" s="431"/>
      <c r="M9" s="612"/>
      <c r="N9" s="431"/>
      <c r="O9" s="612"/>
      <c r="P9" s="431"/>
      <c r="Q9" s="612"/>
      <c r="AB9" s="797"/>
      <c r="AC9" s="799" t="s">
        <v>210</v>
      </c>
      <c r="AD9" s="800"/>
      <c r="AE9" s="800"/>
      <c r="AF9" s="800"/>
      <c r="AG9" s="800"/>
      <c r="AH9" s="801"/>
    </row>
    <row r="10" spans="1:34" ht="12.75">
      <c r="A10" s="128" t="s">
        <v>54</v>
      </c>
      <c r="B10" s="599" t="s">
        <v>112</v>
      </c>
      <c r="C10" s="600" t="s">
        <v>112</v>
      </c>
      <c r="D10" s="716">
        <v>320</v>
      </c>
      <c r="E10" s="544">
        <v>220</v>
      </c>
      <c r="F10" s="716">
        <v>430</v>
      </c>
      <c r="G10" s="544">
        <v>520</v>
      </c>
      <c r="H10" s="716">
        <v>530</v>
      </c>
      <c r="I10" s="544">
        <v>680</v>
      </c>
      <c r="J10" s="715">
        <v>2200</v>
      </c>
      <c r="K10" s="544">
        <v>580</v>
      </c>
      <c r="L10" s="431"/>
      <c r="M10" s="612"/>
      <c r="N10" s="431"/>
      <c r="O10" s="612"/>
      <c r="P10" s="431"/>
      <c r="Q10" s="612"/>
      <c r="AB10" s="797"/>
      <c r="AC10" s="799" t="s">
        <v>211</v>
      </c>
      <c r="AD10" s="800"/>
      <c r="AE10" s="800"/>
      <c r="AF10" s="800"/>
      <c r="AG10" s="800"/>
      <c r="AH10" s="801"/>
    </row>
    <row r="11" spans="1:34" ht="12.75">
      <c r="A11" s="128" t="s">
        <v>55</v>
      </c>
      <c r="B11" s="599" t="s">
        <v>112</v>
      </c>
      <c r="C11" s="600" t="s">
        <v>112</v>
      </c>
      <c r="D11" s="716">
        <v>450</v>
      </c>
      <c r="E11" s="544">
        <v>350</v>
      </c>
      <c r="F11" s="716">
        <v>460</v>
      </c>
      <c r="G11" s="544">
        <v>400</v>
      </c>
      <c r="H11" s="716">
        <v>330</v>
      </c>
      <c r="I11" s="544">
        <v>350</v>
      </c>
      <c r="J11" s="715">
        <v>1500</v>
      </c>
      <c r="K11" s="544">
        <v>280</v>
      </c>
      <c r="L11" s="431"/>
      <c r="M11" s="612"/>
      <c r="N11" s="431"/>
      <c r="O11" s="612"/>
      <c r="P11" s="431"/>
      <c r="Q11" s="612"/>
      <c r="AB11" s="797"/>
      <c r="AC11" s="799" t="s">
        <v>212</v>
      </c>
      <c r="AD11" s="800"/>
      <c r="AE11" s="800"/>
      <c r="AF11" s="800"/>
      <c r="AG11" s="800"/>
      <c r="AH11" s="801"/>
    </row>
    <row r="12" spans="1:34" ht="12.75">
      <c r="A12" s="128" t="s">
        <v>134</v>
      </c>
      <c r="B12" s="599" t="s">
        <v>112</v>
      </c>
      <c r="C12" s="600" t="s">
        <v>112</v>
      </c>
      <c r="D12" s="716">
        <v>1200</v>
      </c>
      <c r="E12" s="544">
        <v>860</v>
      </c>
      <c r="F12" s="716">
        <v>920</v>
      </c>
      <c r="G12" s="544">
        <v>1100</v>
      </c>
      <c r="H12" s="716">
        <v>1100</v>
      </c>
      <c r="I12" s="544">
        <v>1400</v>
      </c>
      <c r="J12" s="715">
        <v>4500</v>
      </c>
      <c r="K12" s="544">
        <v>1000</v>
      </c>
      <c r="L12" s="431"/>
      <c r="M12" s="612"/>
      <c r="N12" s="431"/>
      <c r="O12" s="612"/>
      <c r="P12" s="431"/>
      <c r="Q12" s="612"/>
      <c r="AB12" s="797"/>
      <c r="AC12" s="799"/>
      <c r="AD12" s="800"/>
      <c r="AE12" s="800"/>
      <c r="AF12" s="800"/>
      <c r="AG12" s="800"/>
      <c r="AH12" s="801"/>
    </row>
    <row r="13" spans="1:34" ht="12.75">
      <c r="A13" s="128" t="s">
        <v>107</v>
      </c>
      <c r="B13" s="599" t="s">
        <v>112</v>
      </c>
      <c r="C13" s="600" t="s">
        <v>112</v>
      </c>
      <c r="D13" s="716">
        <v>320</v>
      </c>
      <c r="E13" s="544">
        <v>510</v>
      </c>
      <c r="F13" s="716">
        <v>840</v>
      </c>
      <c r="G13" s="544">
        <v>980</v>
      </c>
      <c r="H13" s="716">
        <v>1300</v>
      </c>
      <c r="I13" s="544">
        <v>1300</v>
      </c>
      <c r="J13" s="715">
        <v>4400</v>
      </c>
      <c r="K13" s="544">
        <v>880</v>
      </c>
      <c r="L13" s="431"/>
      <c r="M13" s="612"/>
      <c r="N13" s="431"/>
      <c r="O13" s="612"/>
      <c r="P13" s="431"/>
      <c r="Q13" s="612"/>
      <c r="AB13" s="798"/>
      <c r="AC13" s="802"/>
      <c r="AD13" s="803"/>
      <c r="AE13" s="803"/>
      <c r="AF13" s="803"/>
      <c r="AG13" s="803"/>
      <c r="AH13" s="804"/>
    </row>
    <row r="14" spans="1:17" ht="12.75">
      <c r="A14" s="128" t="s">
        <v>143</v>
      </c>
      <c r="B14" s="599" t="s">
        <v>112</v>
      </c>
      <c r="C14" s="600" t="s">
        <v>112</v>
      </c>
      <c r="D14" s="716">
        <v>0</v>
      </c>
      <c r="E14" s="544">
        <v>0</v>
      </c>
      <c r="F14" s="716" t="s">
        <v>104</v>
      </c>
      <c r="G14" s="544">
        <v>0</v>
      </c>
      <c r="H14" s="716">
        <v>0</v>
      </c>
      <c r="I14" s="544" t="s">
        <v>104</v>
      </c>
      <c r="J14" s="715" t="s">
        <v>104</v>
      </c>
      <c r="K14" s="544" t="s">
        <v>104</v>
      </c>
      <c r="L14" s="431"/>
      <c r="M14" s="612"/>
      <c r="N14" s="431"/>
      <c r="O14" s="612"/>
      <c r="P14" s="431"/>
      <c r="Q14" s="612"/>
    </row>
    <row r="15" spans="1:29" ht="12.75" customHeight="1">
      <c r="A15" s="128" t="s">
        <v>56</v>
      </c>
      <c r="B15" s="599" t="s">
        <v>112</v>
      </c>
      <c r="C15" s="600" t="s">
        <v>112</v>
      </c>
      <c r="D15" s="716">
        <v>0</v>
      </c>
      <c r="E15" s="544">
        <v>0</v>
      </c>
      <c r="F15" s="716" t="s">
        <v>104</v>
      </c>
      <c r="G15" s="544" t="s">
        <v>104</v>
      </c>
      <c r="H15" s="716" t="s">
        <v>104</v>
      </c>
      <c r="I15" s="544" t="s">
        <v>104</v>
      </c>
      <c r="J15" s="715">
        <v>5</v>
      </c>
      <c r="K15" s="544" t="s">
        <v>104</v>
      </c>
      <c r="L15" s="431"/>
      <c r="M15" s="612"/>
      <c r="N15" s="431"/>
      <c r="O15" s="612"/>
      <c r="P15" s="431"/>
      <c r="Q15" s="612"/>
      <c r="AB15" s="796" t="s">
        <v>213</v>
      </c>
      <c r="AC15" s="274">
        <v>1000</v>
      </c>
    </row>
    <row r="16" spans="1:29" ht="12.75">
      <c r="A16" s="128" t="s">
        <v>57</v>
      </c>
      <c r="B16" s="599" t="s">
        <v>112</v>
      </c>
      <c r="C16" s="600" t="s">
        <v>112</v>
      </c>
      <c r="D16" s="716">
        <v>96</v>
      </c>
      <c r="E16" s="544">
        <v>71</v>
      </c>
      <c r="F16" s="716">
        <v>89</v>
      </c>
      <c r="G16" s="544">
        <v>130</v>
      </c>
      <c r="H16" s="716">
        <v>120</v>
      </c>
      <c r="I16" s="544">
        <v>150</v>
      </c>
      <c r="J16" s="715">
        <v>480</v>
      </c>
      <c r="K16" s="544">
        <v>85</v>
      </c>
      <c r="L16" s="431"/>
      <c r="M16" s="612"/>
      <c r="N16" s="431"/>
      <c r="O16" s="612"/>
      <c r="P16" s="431"/>
      <c r="Q16" s="612"/>
      <c r="AB16" s="797"/>
      <c r="AC16" s="275">
        <v>100</v>
      </c>
    </row>
    <row r="17" spans="1:29" ht="12.75">
      <c r="A17" s="128" t="s">
        <v>108</v>
      </c>
      <c r="B17" s="599" t="s">
        <v>112</v>
      </c>
      <c r="C17" s="600" t="s">
        <v>112</v>
      </c>
      <c r="D17" s="716">
        <v>3300</v>
      </c>
      <c r="E17" s="544">
        <v>2800</v>
      </c>
      <c r="F17" s="716">
        <v>2900</v>
      </c>
      <c r="G17" s="544">
        <v>3200</v>
      </c>
      <c r="H17" s="716">
        <v>3100</v>
      </c>
      <c r="I17" s="544">
        <v>3600</v>
      </c>
      <c r="J17" s="715">
        <v>12800</v>
      </c>
      <c r="K17" s="544">
        <v>3100</v>
      </c>
      <c r="L17" s="431"/>
      <c r="M17" s="612"/>
      <c r="N17" s="431"/>
      <c r="O17" s="612"/>
      <c r="P17" s="431"/>
      <c r="Q17" s="612"/>
      <c r="AB17" s="797"/>
      <c r="AC17" s="275">
        <v>10</v>
      </c>
    </row>
    <row r="18" spans="1:29" ht="12.75">
      <c r="A18" s="128" t="s">
        <v>59</v>
      </c>
      <c r="B18" s="599" t="s">
        <v>112</v>
      </c>
      <c r="C18" s="600" t="s">
        <v>112</v>
      </c>
      <c r="D18" s="716">
        <v>0</v>
      </c>
      <c r="E18" s="544">
        <v>0</v>
      </c>
      <c r="F18" s="716">
        <v>0</v>
      </c>
      <c r="G18" s="544" t="s">
        <v>104</v>
      </c>
      <c r="H18" s="716">
        <v>0</v>
      </c>
      <c r="I18" s="544" t="s">
        <v>104</v>
      </c>
      <c r="J18" s="715" t="s">
        <v>104</v>
      </c>
      <c r="K18" s="544">
        <v>0</v>
      </c>
      <c r="L18" s="431"/>
      <c r="M18" s="612"/>
      <c r="N18" s="431"/>
      <c r="O18" s="612"/>
      <c r="P18" s="431"/>
      <c r="Q18" s="612"/>
      <c r="AB18" s="797"/>
      <c r="AC18" s="276">
        <v>1</v>
      </c>
    </row>
    <row r="19" spans="1:29" ht="12.75">
      <c r="A19" s="128" t="s">
        <v>60</v>
      </c>
      <c r="B19" s="599" t="s">
        <v>112</v>
      </c>
      <c r="C19" s="600" t="s">
        <v>112</v>
      </c>
      <c r="D19" s="716">
        <v>2300</v>
      </c>
      <c r="E19" s="544">
        <v>35500</v>
      </c>
      <c r="F19" s="716">
        <v>51200</v>
      </c>
      <c r="G19" s="544">
        <v>51400</v>
      </c>
      <c r="H19" s="716">
        <v>50700</v>
      </c>
      <c r="I19" s="544">
        <v>51000</v>
      </c>
      <c r="J19" s="715">
        <v>204300</v>
      </c>
      <c r="K19" s="544">
        <v>52300</v>
      </c>
      <c r="L19" s="431"/>
      <c r="M19" s="612"/>
      <c r="N19" s="431"/>
      <c r="O19" s="612"/>
      <c r="P19" s="431"/>
      <c r="Q19" s="612"/>
      <c r="AB19" s="797"/>
      <c r="AC19" s="277">
        <v>5</v>
      </c>
    </row>
    <row r="20" spans="1:29" ht="12.75">
      <c r="A20" s="128" t="s">
        <v>61</v>
      </c>
      <c r="B20" s="599" t="s">
        <v>112</v>
      </c>
      <c r="C20" s="600" t="s">
        <v>112</v>
      </c>
      <c r="D20" s="716">
        <v>0</v>
      </c>
      <c r="E20" s="544">
        <v>160</v>
      </c>
      <c r="F20" s="716">
        <v>100</v>
      </c>
      <c r="G20" s="544">
        <v>69</v>
      </c>
      <c r="H20" s="716">
        <v>23</v>
      </c>
      <c r="I20" s="544">
        <v>17</v>
      </c>
      <c r="J20" s="715">
        <v>210</v>
      </c>
      <c r="K20" s="544" t="s">
        <v>104</v>
      </c>
      <c r="L20" s="431"/>
      <c r="M20" s="612"/>
      <c r="N20" s="431"/>
      <c r="O20" s="612"/>
      <c r="P20" s="431"/>
      <c r="Q20" s="612"/>
      <c r="AB20" s="797"/>
      <c r="AC20" s="277">
        <v>0</v>
      </c>
    </row>
    <row r="21" spans="1:29" ht="12.75">
      <c r="A21" s="128" t="s">
        <v>138</v>
      </c>
      <c r="B21" s="599" t="s">
        <v>112</v>
      </c>
      <c r="C21" s="600" t="s">
        <v>112</v>
      </c>
      <c r="D21" s="716" t="s">
        <v>104</v>
      </c>
      <c r="E21" s="544">
        <v>7</v>
      </c>
      <c r="F21" s="716">
        <v>7</v>
      </c>
      <c r="G21" s="544" t="s">
        <v>104</v>
      </c>
      <c r="H21" s="716" t="s">
        <v>104</v>
      </c>
      <c r="I21" s="544" t="s">
        <v>104</v>
      </c>
      <c r="J21" s="715">
        <v>15</v>
      </c>
      <c r="K21" s="544" t="s">
        <v>104</v>
      </c>
      <c r="L21" s="431"/>
      <c r="M21" s="612"/>
      <c r="N21" s="431"/>
      <c r="O21" s="612"/>
      <c r="P21" s="431"/>
      <c r="Q21" s="612"/>
      <c r="AB21" s="797"/>
      <c r="AC21" s="276"/>
    </row>
    <row r="22" spans="1:29" ht="12.75">
      <c r="A22" s="128" t="s">
        <v>62</v>
      </c>
      <c r="B22" s="599" t="s">
        <v>112</v>
      </c>
      <c r="C22" s="600" t="s">
        <v>112</v>
      </c>
      <c r="D22" s="716">
        <v>19500</v>
      </c>
      <c r="E22" s="544">
        <v>10100</v>
      </c>
      <c r="F22" s="716">
        <v>8700</v>
      </c>
      <c r="G22" s="544">
        <v>6700</v>
      </c>
      <c r="H22" s="716">
        <v>3500</v>
      </c>
      <c r="I22" s="544">
        <v>1500</v>
      </c>
      <c r="J22" s="715">
        <v>20400</v>
      </c>
      <c r="K22" s="544">
        <v>620</v>
      </c>
      <c r="L22" s="431"/>
      <c r="M22" s="612"/>
      <c r="N22" s="431"/>
      <c r="O22" s="612"/>
      <c r="P22" s="431"/>
      <c r="Q22" s="612"/>
      <c r="AB22" s="798"/>
      <c r="AC22" s="278">
        <v>50</v>
      </c>
    </row>
    <row r="23" spans="1:17" ht="12.75">
      <c r="A23" s="128" t="s">
        <v>63</v>
      </c>
      <c r="B23" s="599" t="s">
        <v>112</v>
      </c>
      <c r="C23" s="600" t="s">
        <v>112</v>
      </c>
      <c r="D23" s="716">
        <v>5300</v>
      </c>
      <c r="E23" s="544">
        <v>3500</v>
      </c>
      <c r="F23" s="716">
        <v>3400</v>
      </c>
      <c r="G23" s="544">
        <v>3400</v>
      </c>
      <c r="H23" s="716">
        <v>3300</v>
      </c>
      <c r="I23" s="544">
        <v>4000</v>
      </c>
      <c r="J23" s="715">
        <v>14200</v>
      </c>
      <c r="K23" s="544">
        <v>3100</v>
      </c>
      <c r="L23" s="431"/>
      <c r="M23" s="612"/>
      <c r="N23" s="431"/>
      <c r="O23" s="612"/>
      <c r="P23" s="431"/>
      <c r="Q23" s="612"/>
    </row>
    <row r="24" spans="1:17" ht="12.75">
      <c r="A24" s="128" t="s">
        <v>64</v>
      </c>
      <c r="B24" s="599" t="s">
        <v>112</v>
      </c>
      <c r="C24" s="600" t="s">
        <v>112</v>
      </c>
      <c r="D24" s="716">
        <v>0</v>
      </c>
      <c r="E24" s="544" t="s">
        <v>104</v>
      </c>
      <c r="F24" s="716">
        <v>0</v>
      </c>
      <c r="G24" s="544">
        <v>0</v>
      </c>
      <c r="H24" s="716">
        <v>0</v>
      </c>
      <c r="I24" s="544">
        <v>0</v>
      </c>
      <c r="J24" s="715">
        <v>0</v>
      </c>
      <c r="K24" s="544" t="s">
        <v>104</v>
      </c>
      <c r="L24" s="431"/>
      <c r="M24" s="612"/>
      <c r="N24" s="431"/>
      <c r="O24" s="612"/>
      <c r="P24" s="431"/>
      <c r="Q24" s="612"/>
    </row>
    <row r="25" spans="1:17" ht="12.75">
      <c r="A25" s="128" t="s">
        <v>65</v>
      </c>
      <c r="B25" s="599" t="s">
        <v>112</v>
      </c>
      <c r="C25" s="600" t="s">
        <v>112</v>
      </c>
      <c r="D25" s="716">
        <v>1700</v>
      </c>
      <c r="E25" s="544">
        <v>1900</v>
      </c>
      <c r="F25" s="716">
        <v>2100</v>
      </c>
      <c r="G25" s="544">
        <v>2100</v>
      </c>
      <c r="H25" s="716">
        <v>2000</v>
      </c>
      <c r="I25" s="544">
        <v>1600</v>
      </c>
      <c r="J25" s="715">
        <v>7700</v>
      </c>
      <c r="K25" s="544">
        <v>1100</v>
      </c>
      <c r="L25" s="431"/>
      <c r="M25" s="612"/>
      <c r="N25" s="431"/>
      <c r="O25" s="612"/>
      <c r="P25" s="431"/>
      <c r="Q25" s="612"/>
    </row>
    <row r="26" spans="1:17" ht="12.75">
      <c r="A26" s="128" t="s">
        <v>137</v>
      </c>
      <c r="B26" s="599" t="s">
        <v>112</v>
      </c>
      <c r="C26" s="600" t="s">
        <v>112</v>
      </c>
      <c r="D26" s="716">
        <v>6900</v>
      </c>
      <c r="E26" s="544">
        <v>7700</v>
      </c>
      <c r="F26" s="716">
        <v>13200</v>
      </c>
      <c r="G26" s="544">
        <v>14400</v>
      </c>
      <c r="H26" s="716">
        <v>11700</v>
      </c>
      <c r="I26" s="544">
        <v>12600</v>
      </c>
      <c r="J26" s="715">
        <v>51900</v>
      </c>
      <c r="K26" s="544">
        <v>11300</v>
      </c>
      <c r="L26" s="431"/>
      <c r="M26" s="612"/>
      <c r="N26" s="431"/>
      <c r="O26" s="612"/>
      <c r="P26" s="431"/>
      <c r="Q26" s="612"/>
    </row>
    <row r="27" spans="1:17" ht="12.75">
      <c r="A27" s="128" t="s">
        <v>66</v>
      </c>
      <c r="B27" s="599" t="s">
        <v>112</v>
      </c>
      <c r="C27" s="600" t="s">
        <v>112</v>
      </c>
      <c r="D27" s="716">
        <v>0</v>
      </c>
      <c r="E27" s="544" t="s">
        <v>104</v>
      </c>
      <c r="F27" s="716" t="s">
        <v>104</v>
      </c>
      <c r="G27" s="544">
        <v>0</v>
      </c>
      <c r="H27" s="716">
        <v>0</v>
      </c>
      <c r="I27" s="544" t="s">
        <v>104</v>
      </c>
      <c r="J27" s="715" t="s">
        <v>104</v>
      </c>
      <c r="K27" s="544">
        <v>0</v>
      </c>
      <c r="L27" s="431"/>
      <c r="M27" s="612"/>
      <c r="N27" s="431"/>
      <c r="O27" s="612"/>
      <c r="P27" s="431"/>
      <c r="Q27" s="612"/>
    </row>
    <row r="28" spans="1:17" ht="12.75">
      <c r="A28" s="128" t="s">
        <v>67</v>
      </c>
      <c r="B28" s="599" t="s">
        <v>112</v>
      </c>
      <c r="C28" s="600" t="s">
        <v>112</v>
      </c>
      <c r="D28" s="716">
        <v>65</v>
      </c>
      <c r="E28" s="544">
        <v>58</v>
      </c>
      <c r="F28" s="716">
        <v>65</v>
      </c>
      <c r="G28" s="544">
        <v>43</v>
      </c>
      <c r="H28" s="716">
        <v>58</v>
      </c>
      <c r="I28" s="544">
        <v>77</v>
      </c>
      <c r="J28" s="715">
        <v>240</v>
      </c>
      <c r="K28" s="544">
        <v>51</v>
      </c>
      <c r="L28" s="431"/>
      <c r="M28" s="612"/>
      <c r="N28" s="431"/>
      <c r="O28" s="612"/>
      <c r="P28" s="431"/>
      <c r="Q28" s="612"/>
    </row>
    <row r="29" spans="1:17" ht="12.75">
      <c r="A29" s="128" t="s">
        <v>68</v>
      </c>
      <c r="B29" s="599" t="s">
        <v>112</v>
      </c>
      <c r="C29" s="600" t="s">
        <v>112</v>
      </c>
      <c r="D29" s="716">
        <v>23</v>
      </c>
      <c r="E29" s="544">
        <v>18</v>
      </c>
      <c r="F29" s="716">
        <v>28</v>
      </c>
      <c r="G29" s="544">
        <v>26</v>
      </c>
      <c r="H29" s="716">
        <v>25</v>
      </c>
      <c r="I29" s="544">
        <v>31</v>
      </c>
      <c r="J29" s="715">
        <v>110</v>
      </c>
      <c r="K29" s="544">
        <v>22</v>
      </c>
      <c r="L29" s="431"/>
      <c r="M29" s="612"/>
      <c r="N29" s="431"/>
      <c r="O29" s="612"/>
      <c r="P29" s="431"/>
      <c r="Q29" s="612"/>
    </row>
    <row r="30" spans="1:17" ht="12.75">
      <c r="A30" s="128" t="s">
        <v>69</v>
      </c>
      <c r="B30" s="599" t="s">
        <v>112</v>
      </c>
      <c r="C30" s="600" t="s">
        <v>112</v>
      </c>
      <c r="D30" s="716">
        <v>0</v>
      </c>
      <c r="E30" s="544">
        <v>0</v>
      </c>
      <c r="F30" s="716">
        <v>0</v>
      </c>
      <c r="G30" s="544" t="s">
        <v>104</v>
      </c>
      <c r="H30" s="716">
        <v>0</v>
      </c>
      <c r="I30" s="544">
        <v>0</v>
      </c>
      <c r="J30" s="715" t="s">
        <v>104</v>
      </c>
      <c r="K30" s="544">
        <v>0</v>
      </c>
      <c r="L30" s="431"/>
      <c r="M30" s="612"/>
      <c r="N30" s="431"/>
      <c r="O30" s="612"/>
      <c r="P30" s="431"/>
      <c r="Q30" s="612"/>
    </row>
    <row r="31" spans="1:17" ht="12.75">
      <c r="A31" s="128" t="s">
        <v>109</v>
      </c>
      <c r="B31" s="599" t="s">
        <v>112</v>
      </c>
      <c r="C31" s="600" t="s">
        <v>112</v>
      </c>
      <c r="D31" s="716">
        <v>430</v>
      </c>
      <c r="E31" s="544">
        <v>360</v>
      </c>
      <c r="F31" s="716">
        <v>530</v>
      </c>
      <c r="G31" s="544">
        <v>540</v>
      </c>
      <c r="H31" s="716">
        <v>550</v>
      </c>
      <c r="I31" s="544">
        <v>680</v>
      </c>
      <c r="J31" s="715">
        <v>2300</v>
      </c>
      <c r="K31" s="544">
        <v>740</v>
      </c>
      <c r="L31" s="431"/>
      <c r="M31" s="612"/>
      <c r="N31" s="431"/>
      <c r="O31" s="612"/>
      <c r="P31" s="431"/>
      <c r="Q31" s="612"/>
    </row>
    <row r="32" spans="1:17" ht="12.75">
      <c r="A32" s="128" t="s">
        <v>71</v>
      </c>
      <c r="B32" s="599" t="s">
        <v>112</v>
      </c>
      <c r="C32" s="600" t="s">
        <v>112</v>
      </c>
      <c r="D32" s="716">
        <v>260</v>
      </c>
      <c r="E32" s="544">
        <v>190</v>
      </c>
      <c r="F32" s="716">
        <v>240</v>
      </c>
      <c r="G32" s="544">
        <v>220</v>
      </c>
      <c r="H32" s="716">
        <v>250</v>
      </c>
      <c r="I32" s="544">
        <v>360</v>
      </c>
      <c r="J32" s="715">
        <v>1100</v>
      </c>
      <c r="K32" s="544">
        <v>270</v>
      </c>
      <c r="L32" s="431"/>
      <c r="M32" s="612"/>
      <c r="N32" s="431"/>
      <c r="O32" s="612"/>
      <c r="P32" s="431"/>
      <c r="Q32" s="612"/>
    </row>
    <row r="33" spans="1:17" ht="12.75">
      <c r="A33" s="128" t="s">
        <v>72</v>
      </c>
      <c r="B33" s="599" t="s">
        <v>112</v>
      </c>
      <c r="C33" s="600" t="s">
        <v>112</v>
      </c>
      <c r="D33" s="716">
        <v>41</v>
      </c>
      <c r="E33" s="544">
        <v>27</v>
      </c>
      <c r="F33" s="716">
        <v>30</v>
      </c>
      <c r="G33" s="544">
        <v>44</v>
      </c>
      <c r="H33" s="716">
        <v>43</v>
      </c>
      <c r="I33" s="544">
        <v>19</v>
      </c>
      <c r="J33" s="715">
        <v>140</v>
      </c>
      <c r="K33" s="544">
        <v>15</v>
      </c>
      <c r="L33" s="431"/>
      <c r="M33" s="612"/>
      <c r="N33" s="431"/>
      <c r="O33" s="612"/>
      <c r="P33" s="431"/>
      <c r="Q33" s="612"/>
    </row>
    <row r="34" spans="1:17" ht="12.75">
      <c r="A34" s="128" t="s">
        <v>110</v>
      </c>
      <c r="B34" s="599" t="s">
        <v>112</v>
      </c>
      <c r="C34" s="600" t="s">
        <v>112</v>
      </c>
      <c r="D34" s="716">
        <v>1400</v>
      </c>
      <c r="E34" s="544">
        <v>1000</v>
      </c>
      <c r="F34" s="716">
        <v>1300</v>
      </c>
      <c r="G34" s="544">
        <v>1900</v>
      </c>
      <c r="H34" s="716">
        <v>2000</v>
      </c>
      <c r="I34" s="544">
        <v>2200</v>
      </c>
      <c r="J34" s="715">
        <v>7400</v>
      </c>
      <c r="K34" s="544">
        <v>1600</v>
      </c>
      <c r="L34" s="431"/>
      <c r="M34" s="612"/>
      <c r="N34" s="431"/>
      <c r="O34" s="612"/>
      <c r="P34" s="431"/>
      <c r="Q34" s="612"/>
    </row>
    <row r="35" spans="1:17" ht="12.75">
      <c r="A35" s="128" t="s">
        <v>73</v>
      </c>
      <c r="B35" s="599" t="s">
        <v>112</v>
      </c>
      <c r="C35" s="600" t="s">
        <v>112</v>
      </c>
      <c r="D35" s="716" t="s">
        <v>104</v>
      </c>
      <c r="E35" s="544">
        <v>0</v>
      </c>
      <c r="F35" s="716" t="s">
        <v>104</v>
      </c>
      <c r="G35" s="544">
        <v>0</v>
      </c>
      <c r="H35" s="716" t="s">
        <v>104</v>
      </c>
      <c r="I35" s="544" t="s">
        <v>104</v>
      </c>
      <c r="J35" s="715">
        <v>6</v>
      </c>
      <c r="K35" s="544" t="s">
        <v>104</v>
      </c>
      <c r="L35" s="431"/>
      <c r="M35" s="612"/>
      <c r="N35" s="431"/>
      <c r="O35" s="612"/>
      <c r="P35" s="431"/>
      <c r="Q35" s="612"/>
    </row>
    <row r="36" spans="1:17" ht="12.75">
      <c r="A36" s="128"/>
      <c r="B36" s="599"/>
      <c r="C36" s="600"/>
      <c r="D36" s="716"/>
      <c r="E36" s="544"/>
      <c r="F36" s="716"/>
      <c r="G36" s="544"/>
      <c r="H36" s="716"/>
      <c r="I36" s="544"/>
      <c r="J36" s="715"/>
      <c r="K36" s="544"/>
      <c r="L36" s="431"/>
      <c r="M36" s="612"/>
      <c r="N36" s="431"/>
      <c r="O36" s="612"/>
      <c r="P36" s="431"/>
      <c r="Q36" s="612"/>
    </row>
    <row r="37" spans="1:21" ht="12.75">
      <c r="A37" s="129" t="s">
        <v>4</v>
      </c>
      <c r="B37" s="725">
        <v>63300</v>
      </c>
      <c r="C37" s="729">
        <v>65700</v>
      </c>
      <c r="D37" s="726">
        <v>62100</v>
      </c>
      <c r="E37" s="729">
        <v>81800</v>
      </c>
      <c r="F37" s="726">
        <v>107500</v>
      </c>
      <c r="G37" s="729">
        <v>111900</v>
      </c>
      <c r="H37" s="726">
        <v>104200</v>
      </c>
      <c r="I37" s="729">
        <v>110000</v>
      </c>
      <c r="J37" s="726">
        <v>433600</v>
      </c>
      <c r="K37" s="729">
        <v>102000</v>
      </c>
      <c r="L37" s="431"/>
      <c r="M37" s="612"/>
      <c r="N37" s="431"/>
      <c r="O37" s="612"/>
      <c r="P37" s="431"/>
      <c r="Q37" s="612"/>
      <c r="R37" s="431"/>
      <c r="S37" s="612"/>
      <c r="T37" s="431"/>
      <c r="U37" s="612"/>
    </row>
    <row r="38" spans="8:11" ht="12.75">
      <c r="H38" s="3"/>
      <c r="I38" s="3"/>
      <c r="K38" s="22" t="s">
        <v>285</v>
      </c>
    </row>
    <row r="39" spans="1:4" ht="12.75">
      <c r="A39" s="7"/>
      <c r="B39" s="7"/>
      <c r="C39" s="7"/>
      <c r="D39" s="7"/>
    </row>
    <row r="40" spans="1:4" ht="12.75">
      <c r="A40" s="7"/>
      <c r="B40" s="7"/>
      <c r="C40" s="7"/>
      <c r="D40" s="7"/>
    </row>
    <row r="41" spans="1:4" ht="12.75">
      <c r="A41" s="7"/>
      <c r="B41" s="7"/>
      <c r="C41" s="7"/>
      <c r="D41" s="7"/>
    </row>
    <row r="42" spans="1:4" ht="12.75">
      <c r="A42" s="7"/>
      <c r="B42" s="7"/>
      <c r="C42" s="7"/>
      <c r="D42" s="7"/>
    </row>
  </sheetData>
  <sheetProtection/>
  <protectedRanges>
    <protectedRange sqref="E5" name="Range1"/>
    <protectedRange sqref="I6" name="Range1_1_1"/>
    <protectedRange sqref="K38" name="Range1_1"/>
  </protectedRanges>
  <mergeCells count="13">
    <mergeCell ref="AC10:AH10"/>
    <mergeCell ref="AC11:AH11"/>
    <mergeCell ref="AC12:AH12"/>
    <mergeCell ref="AC13:AH13"/>
    <mergeCell ref="AB15:AB22"/>
    <mergeCell ref="F5:J5"/>
    <mergeCell ref="AB1:AH1"/>
    <mergeCell ref="AB2:AB13"/>
    <mergeCell ref="AC2:AH2"/>
    <mergeCell ref="AC4:AH4"/>
    <mergeCell ref="AC6:AH6"/>
    <mergeCell ref="AC8:AH8"/>
    <mergeCell ref="AC9:AH9"/>
  </mergeCells>
  <printOptions/>
  <pageMargins left="0.75" right="0.75" top="1" bottom="1" header="0.5" footer="0.5"/>
  <pageSetup horizontalDpi="600" verticalDpi="600" orientation="portrait" paperSize="9" scale="41" r:id="rId1"/>
  <headerFooter alignWithMargins="0">
    <oddFooter>&amp;C&amp;Z&amp;F</oddFooter>
  </headerFooter>
</worksheet>
</file>

<file path=xl/worksheets/sheet9.xml><?xml version="1.0" encoding="utf-8"?>
<worksheet xmlns="http://schemas.openxmlformats.org/spreadsheetml/2006/main" xmlns:r="http://schemas.openxmlformats.org/officeDocument/2006/relationships">
  <dimension ref="A1:AO48"/>
  <sheetViews>
    <sheetView showGridLines="0" view="pageBreakPreview" zoomScaleNormal="75" zoomScaleSheetLayoutView="100" zoomScalePageLayoutView="0" workbookViewId="0" topLeftCell="A1">
      <selection activeCell="B1" sqref="B1:F16384"/>
    </sheetView>
  </sheetViews>
  <sheetFormatPr defaultColWidth="9.140625" defaultRowHeight="12.75"/>
  <cols>
    <col min="1" max="1" width="33.7109375" style="0" customWidth="1"/>
    <col min="2" max="2" width="11.7109375" style="0" customWidth="1"/>
    <col min="3" max="3" width="12.7109375" style="0" customWidth="1"/>
    <col min="4" max="4" width="8.8515625" style="0" customWidth="1"/>
    <col min="5" max="5" width="11.7109375" style="0" customWidth="1"/>
    <col min="7" max="7" width="11.7109375" style="0" customWidth="1"/>
    <col min="8" max="8" width="12.7109375" style="0" customWidth="1"/>
    <col min="9" max="9" width="7.7109375" style="0" customWidth="1"/>
    <col min="10" max="10" width="11.7109375" style="0" customWidth="1"/>
    <col min="11" max="11" width="6.7109375" style="0" customWidth="1"/>
    <col min="12" max="12" width="11.7109375" style="0" customWidth="1"/>
    <col min="13" max="13" width="12.7109375" style="0" customWidth="1"/>
    <col min="14" max="14" width="7.7109375" style="0" customWidth="1"/>
    <col min="15" max="15" width="11.7109375" style="0" customWidth="1"/>
    <col min="16" max="16" width="6.7109375" style="0" customWidth="1"/>
    <col min="17" max="17" width="11.7109375" style="0" customWidth="1"/>
    <col min="18" max="18" width="12.7109375" style="0" customWidth="1"/>
    <col min="19" max="19" width="7.7109375" style="0" customWidth="1"/>
    <col min="20" max="20" width="11.7109375" style="0" customWidth="1"/>
    <col min="21" max="21" width="6.7109375" style="0" customWidth="1"/>
    <col min="22" max="22" width="9.8515625" style="0" customWidth="1"/>
    <col min="23" max="23" width="10.140625" style="0" customWidth="1"/>
    <col min="24" max="24" width="9.7109375" style="0" customWidth="1"/>
    <col min="26" max="36" width="11.00390625" style="0" customWidth="1"/>
  </cols>
  <sheetData>
    <row r="1" spans="1:6" ht="15">
      <c r="A1" s="8" t="s">
        <v>166</v>
      </c>
      <c r="B1" s="8"/>
      <c r="C1" s="8"/>
      <c r="D1" s="8"/>
      <c r="E1" s="8"/>
      <c r="F1" s="8"/>
    </row>
    <row r="2" spans="1:41" s="30" customFormat="1" ht="60" customHeight="1">
      <c r="A2" s="133"/>
      <c r="B2" s="133"/>
      <c r="C2" s="133"/>
      <c r="D2" s="542"/>
      <c r="E2" s="133"/>
      <c r="F2" s="133"/>
      <c r="I2" s="542"/>
      <c r="AO2" s="136" t="s">
        <v>167</v>
      </c>
    </row>
    <row r="3" spans="1:41" s="30" customFormat="1" ht="12.75">
      <c r="A3" s="48"/>
      <c r="B3" s="865" t="s">
        <v>27</v>
      </c>
      <c r="C3" s="866"/>
      <c r="D3" s="866"/>
      <c r="E3" s="866"/>
      <c r="F3" s="867"/>
      <c r="G3" s="855" t="s">
        <v>102</v>
      </c>
      <c r="H3" s="856"/>
      <c r="I3" s="856"/>
      <c r="J3" s="856"/>
      <c r="K3" s="856"/>
      <c r="L3" s="855" t="s">
        <v>172</v>
      </c>
      <c r="M3" s="856"/>
      <c r="N3" s="856"/>
      <c r="O3" s="856"/>
      <c r="P3" s="857"/>
      <c r="Q3" s="855" t="s">
        <v>172</v>
      </c>
      <c r="R3" s="856"/>
      <c r="S3" s="856"/>
      <c r="T3" s="856"/>
      <c r="U3" s="857"/>
      <c r="V3" s="855" t="s">
        <v>172</v>
      </c>
      <c r="W3" s="856"/>
      <c r="X3" s="856"/>
      <c r="Y3" s="856"/>
      <c r="Z3" s="857"/>
      <c r="AA3" s="855" t="s">
        <v>172</v>
      </c>
      <c r="AB3" s="856"/>
      <c r="AC3" s="856"/>
      <c r="AD3" s="856"/>
      <c r="AE3" s="857"/>
      <c r="AF3" s="855" t="s">
        <v>172</v>
      </c>
      <c r="AG3" s="856"/>
      <c r="AH3" s="856"/>
      <c r="AI3" s="856"/>
      <c r="AJ3" s="857"/>
      <c r="AK3" s="865" t="s">
        <v>286</v>
      </c>
      <c r="AL3" s="866"/>
      <c r="AM3" s="866"/>
      <c r="AN3" s="866"/>
      <c r="AO3" s="867"/>
    </row>
    <row r="4" spans="1:41" s="30" customFormat="1" ht="14.25">
      <c r="A4" s="130"/>
      <c r="B4" s="868" t="s">
        <v>317</v>
      </c>
      <c r="C4" s="869"/>
      <c r="D4" s="869"/>
      <c r="E4" s="869"/>
      <c r="F4" s="870"/>
      <c r="G4" s="868" t="s">
        <v>317</v>
      </c>
      <c r="H4" s="869"/>
      <c r="I4" s="869"/>
      <c r="J4" s="869"/>
      <c r="K4" s="870"/>
      <c r="L4" s="868" t="s">
        <v>317</v>
      </c>
      <c r="M4" s="869"/>
      <c r="N4" s="869"/>
      <c r="O4" s="869"/>
      <c r="P4" s="870"/>
      <c r="Q4" s="858" t="s">
        <v>292</v>
      </c>
      <c r="R4" s="859"/>
      <c r="S4" s="859"/>
      <c r="T4" s="859"/>
      <c r="U4" s="860"/>
      <c r="V4" s="858" t="s">
        <v>318</v>
      </c>
      <c r="W4" s="859"/>
      <c r="X4" s="859"/>
      <c r="Y4" s="859"/>
      <c r="Z4" s="860"/>
      <c r="AA4" s="858" t="s">
        <v>215</v>
      </c>
      <c r="AB4" s="859"/>
      <c r="AC4" s="859"/>
      <c r="AD4" s="859"/>
      <c r="AE4" s="860"/>
      <c r="AF4" s="858" t="s">
        <v>144</v>
      </c>
      <c r="AG4" s="859"/>
      <c r="AH4" s="859"/>
      <c r="AI4" s="859"/>
      <c r="AJ4" s="860"/>
      <c r="AK4" s="868" t="s">
        <v>287</v>
      </c>
      <c r="AL4" s="869"/>
      <c r="AM4" s="869"/>
      <c r="AN4" s="869"/>
      <c r="AO4" s="870"/>
    </row>
    <row r="5" spans="1:41" s="30" customFormat="1" ht="33" customHeight="1">
      <c r="A5" s="130"/>
      <c r="B5" s="861" t="s">
        <v>168</v>
      </c>
      <c r="C5" s="863" t="s">
        <v>169</v>
      </c>
      <c r="D5" s="863"/>
      <c r="E5" s="863" t="s">
        <v>170</v>
      </c>
      <c r="F5" s="864"/>
      <c r="G5" s="861" t="s">
        <v>168</v>
      </c>
      <c r="H5" s="863" t="s">
        <v>169</v>
      </c>
      <c r="I5" s="863"/>
      <c r="J5" s="863" t="s">
        <v>170</v>
      </c>
      <c r="K5" s="864"/>
      <c r="L5" s="861" t="s">
        <v>168</v>
      </c>
      <c r="M5" s="863" t="s">
        <v>169</v>
      </c>
      <c r="N5" s="863"/>
      <c r="O5" s="863" t="s">
        <v>170</v>
      </c>
      <c r="P5" s="864"/>
      <c r="Q5" s="861" t="s">
        <v>168</v>
      </c>
      <c r="R5" s="863" t="s">
        <v>169</v>
      </c>
      <c r="S5" s="863"/>
      <c r="T5" s="863" t="s">
        <v>170</v>
      </c>
      <c r="U5" s="864"/>
      <c r="V5" s="861" t="s">
        <v>195</v>
      </c>
      <c r="W5" s="863" t="s">
        <v>196</v>
      </c>
      <c r="X5" s="863"/>
      <c r="Y5" s="863" t="s">
        <v>197</v>
      </c>
      <c r="Z5" s="864"/>
      <c r="AA5" s="861" t="s">
        <v>218</v>
      </c>
      <c r="AB5" s="863" t="s">
        <v>216</v>
      </c>
      <c r="AC5" s="863"/>
      <c r="AD5" s="863" t="s">
        <v>217</v>
      </c>
      <c r="AE5" s="864"/>
      <c r="AF5" s="861" t="s">
        <v>218</v>
      </c>
      <c r="AG5" s="863" t="s">
        <v>216</v>
      </c>
      <c r="AH5" s="863"/>
      <c r="AI5" s="863" t="s">
        <v>217</v>
      </c>
      <c r="AJ5" s="864"/>
      <c r="AK5" s="871" t="s">
        <v>168</v>
      </c>
      <c r="AL5" s="873" t="s">
        <v>169</v>
      </c>
      <c r="AM5" s="873"/>
      <c r="AN5" s="873" t="s">
        <v>170</v>
      </c>
      <c r="AO5" s="874"/>
    </row>
    <row r="6" spans="1:41" s="30" customFormat="1" ht="33" customHeight="1">
      <c r="A6" s="131" t="s">
        <v>51</v>
      </c>
      <c r="B6" s="876"/>
      <c r="C6" s="134" t="s">
        <v>135</v>
      </c>
      <c r="D6" s="134" t="s">
        <v>136</v>
      </c>
      <c r="E6" s="134" t="s">
        <v>135</v>
      </c>
      <c r="F6" s="135" t="s">
        <v>136</v>
      </c>
      <c r="G6" s="876"/>
      <c r="H6" s="134" t="s">
        <v>135</v>
      </c>
      <c r="I6" s="134" t="s">
        <v>136</v>
      </c>
      <c r="J6" s="134" t="s">
        <v>135</v>
      </c>
      <c r="K6" s="135" t="s">
        <v>136</v>
      </c>
      <c r="L6" s="862"/>
      <c r="M6" s="134" t="s">
        <v>135</v>
      </c>
      <c r="N6" s="134" t="s">
        <v>136</v>
      </c>
      <c r="O6" s="134" t="s">
        <v>135</v>
      </c>
      <c r="P6" s="135" t="s">
        <v>136</v>
      </c>
      <c r="Q6" s="875"/>
      <c r="R6" s="197" t="s">
        <v>135</v>
      </c>
      <c r="S6" s="197" t="s">
        <v>136</v>
      </c>
      <c r="T6" s="197" t="s">
        <v>135</v>
      </c>
      <c r="U6" s="374" t="s">
        <v>136</v>
      </c>
      <c r="V6" s="875"/>
      <c r="W6" s="197" t="s">
        <v>135</v>
      </c>
      <c r="X6" s="197" t="s">
        <v>136</v>
      </c>
      <c r="Y6" s="197" t="s">
        <v>135</v>
      </c>
      <c r="Z6" s="374" t="s">
        <v>136</v>
      </c>
      <c r="AA6" s="875"/>
      <c r="AB6" s="197" t="s">
        <v>135</v>
      </c>
      <c r="AC6" s="197" t="s">
        <v>136</v>
      </c>
      <c r="AD6" s="197" t="s">
        <v>135</v>
      </c>
      <c r="AE6" s="374" t="s">
        <v>136</v>
      </c>
      <c r="AF6" s="862"/>
      <c r="AG6" s="134" t="s">
        <v>135</v>
      </c>
      <c r="AH6" s="134" t="s">
        <v>136</v>
      </c>
      <c r="AI6" s="134" t="s">
        <v>135</v>
      </c>
      <c r="AJ6" s="135" t="s">
        <v>136</v>
      </c>
      <c r="AK6" s="872"/>
      <c r="AL6" s="645" t="s">
        <v>135</v>
      </c>
      <c r="AM6" s="645" t="s">
        <v>136</v>
      </c>
      <c r="AN6" s="645" t="s">
        <v>135</v>
      </c>
      <c r="AO6" s="646" t="s">
        <v>136</v>
      </c>
    </row>
    <row r="7" spans="1:41" s="30" customFormat="1" ht="13.5" customHeight="1">
      <c r="A7" s="130" t="s">
        <v>52</v>
      </c>
      <c r="B7" s="717">
        <v>650</v>
      </c>
      <c r="C7" s="718">
        <v>200</v>
      </c>
      <c r="D7" s="584">
        <v>31</v>
      </c>
      <c r="E7" s="718">
        <v>440</v>
      </c>
      <c r="F7" s="756">
        <v>68</v>
      </c>
      <c r="G7" s="717">
        <v>600</v>
      </c>
      <c r="H7" s="718">
        <v>150</v>
      </c>
      <c r="I7" s="761">
        <v>24</v>
      </c>
      <c r="J7" s="718">
        <v>450</v>
      </c>
      <c r="K7" s="762">
        <v>74</v>
      </c>
      <c r="L7" s="717">
        <v>840</v>
      </c>
      <c r="M7" s="718">
        <v>210</v>
      </c>
      <c r="N7" s="495">
        <v>25</v>
      </c>
      <c r="O7" s="718">
        <v>620</v>
      </c>
      <c r="P7" s="504">
        <v>74</v>
      </c>
      <c r="Q7" s="717">
        <v>890</v>
      </c>
      <c r="R7" s="718">
        <v>240</v>
      </c>
      <c r="S7" s="557">
        <v>26</v>
      </c>
      <c r="T7" s="718">
        <v>650</v>
      </c>
      <c r="U7" s="499">
        <v>73</v>
      </c>
      <c r="V7" s="717">
        <v>860</v>
      </c>
      <c r="W7" s="718">
        <v>220</v>
      </c>
      <c r="X7" s="495">
        <v>26</v>
      </c>
      <c r="Y7" s="718">
        <v>630</v>
      </c>
      <c r="Z7" s="504">
        <v>73</v>
      </c>
      <c r="AA7" s="717">
        <v>1000</v>
      </c>
      <c r="AB7" s="718">
        <v>270</v>
      </c>
      <c r="AC7" s="495">
        <v>27</v>
      </c>
      <c r="AD7" s="718">
        <v>710</v>
      </c>
      <c r="AE7" s="504">
        <v>71</v>
      </c>
      <c r="AF7" s="717">
        <v>3600</v>
      </c>
      <c r="AG7" s="718">
        <v>930</v>
      </c>
      <c r="AH7" s="495">
        <v>26</v>
      </c>
      <c r="AI7" s="718">
        <v>2600</v>
      </c>
      <c r="AJ7" s="504">
        <v>73</v>
      </c>
      <c r="AK7" s="717">
        <v>900</v>
      </c>
      <c r="AL7" s="718">
        <v>260</v>
      </c>
      <c r="AM7" s="647">
        <v>28.42920353982301</v>
      </c>
      <c r="AN7" s="718">
        <v>640</v>
      </c>
      <c r="AO7" s="648">
        <v>71.1283185840708</v>
      </c>
    </row>
    <row r="8" spans="1:41" s="30" customFormat="1" ht="13.5" customHeight="1">
      <c r="A8" s="132" t="s">
        <v>58</v>
      </c>
      <c r="B8" s="545">
        <v>14300</v>
      </c>
      <c r="C8" s="716">
        <v>6200</v>
      </c>
      <c r="D8" s="585">
        <v>43</v>
      </c>
      <c r="E8" s="716">
        <v>7900</v>
      </c>
      <c r="F8" s="757">
        <v>55</v>
      </c>
      <c r="G8" s="545">
        <v>12500</v>
      </c>
      <c r="H8" s="716">
        <v>4900</v>
      </c>
      <c r="I8" s="655">
        <v>39</v>
      </c>
      <c r="J8" s="716">
        <v>7400</v>
      </c>
      <c r="K8" s="763">
        <v>59</v>
      </c>
      <c r="L8" s="545">
        <v>15900</v>
      </c>
      <c r="M8" s="716">
        <v>6200</v>
      </c>
      <c r="N8" s="496">
        <v>39</v>
      </c>
      <c r="O8" s="716">
        <v>9400</v>
      </c>
      <c r="P8" s="505">
        <v>59</v>
      </c>
      <c r="Q8" s="545">
        <v>19100</v>
      </c>
      <c r="R8" s="716">
        <v>7500</v>
      </c>
      <c r="S8" s="558">
        <v>39</v>
      </c>
      <c r="T8" s="716">
        <v>11300</v>
      </c>
      <c r="U8" s="500">
        <v>59</v>
      </c>
      <c r="V8" s="545">
        <v>18100</v>
      </c>
      <c r="W8" s="716">
        <v>7200</v>
      </c>
      <c r="X8" s="496">
        <v>40</v>
      </c>
      <c r="Y8" s="716">
        <v>10700</v>
      </c>
      <c r="Z8" s="505">
        <v>59</v>
      </c>
      <c r="AA8" s="545">
        <v>22300</v>
      </c>
      <c r="AB8" s="716">
        <v>9300</v>
      </c>
      <c r="AC8" s="496">
        <v>42</v>
      </c>
      <c r="AD8" s="716">
        <v>12700</v>
      </c>
      <c r="AE8" s="505">
        <v>57</v>
      </c>
      <c r="AF8" s="545">
        <v>75500</v>
      </c>
      <c r="AG8" s="716">
        <v>30300</v>
      </c>
      <c r="AH8" s="496">
        <v>40</v>
      </c>
      <c r="AI8" s="716">
        <v>44200</v>
      </c>
      <c r="AJ8" s="505">
        <v>59</v>
      </c>
      <c r="AK8" s="545">
        <v>19800</v>
      </c>
      <c r="AL8" s="716">
        <v>8300</v>
      </c>
      <c r="AM8" s="649">
        <v>41.8116528424034</v>
      </c>
      <c r="AN8" s="716">
        <v>11200</v>
      </c>
      <c r="AO8" s="650">
        <v>56.87841391867286</v>
      </c>
    </row>
    <row r="9" spans="1:41" s="30" customFormat="1" ht="13.5" customHeight="1">
      <c r="A9" s="132" t="s">
        <v>53</v>
      </c>
      <c r="B9" s="545">
        <v>78</v>
      </c>
      <c r="C9" s="716">
        <v>9</v>
      </c>
      <c r="D9" s="585">
        <v>12</v>
      </c>
      <c r="E9" s="716">
        <v>68</v>
      </c>
      <c r="F9" s="757">
        <v>87</v>
      </c>
      <c r="G9" s="545">
        <v>75</v>
      </c>
      <c r="H9" s="716">
        <v>7</v>
      </c>
      <c r="I9" s="560">
        <v>9</v>
      </c>
      <c r="J9" s="716">
        <v>68</v>
      </c>
      <c r="K9" s="562">
        <v>91</v>
      </c>
      <c r="L9" s="545">
        <v>86</v>
      </c>
      <c r="M9" s="716">
        <v>10</v>
      </c>
      <c r="N9" s="496">
        <v>12</v>
      </c>
      <c r="O9" s="716">
        <v>76</v>
      </c>
      <c r="P9" s="505">
        <v>88</v>
      </c>
      <c r="Q9" s="545">
        <v>89</v>
      </c>
      <c r="R9" s="716">
        <v>13</v>
      </c>
      <c r="S9" s="558">
        <v>15</v>
      </c>
      <c r="T9" s="716">
        <v>76</v>
      </c>
      <c r="U9" s="500">
        <v>85</v>
      </c>
      <c r="V9" s="545">
        <v>99</v>
      </c>
      <c r="W9" s="716">
        <v>14</v>
      </c>
      <c r="X9" s="496">
        <v>14</v>
      </c>
      <c r="Y9" s="716">
        <v>84</v>
      </c>
      <c r="Z9" s="505">
        <v>85</v>
      </c>
      <c r="AA9" s="545">
        <v>94</v>
      </c>
      <c r="AB9" s="716">
        <v>14</v>
      </c>
      <c r="AC9" s="496">
        <v>15</v>
      </c>
      <c r="AD9" s="716">
        <v>80</v>
      </c>
      <c r="AE9" s="505">
        <v>85</v>
      </c>
      <c r="AF9" s="545">
        <v>370</v>
      </c>
      <c r="AG9" s="716">
        <v>51</v>
      </c>
      <c r="AH9" s="496">
        <v>14</v>
      </c>
      <c r="AI9" s="716">
        <v>320</v>
      </c>
      <c r="AJ9" s="505">
        <v>86</v>
      </c>
      <c r="AK9" s="545">
        <v>80</v>
      </c>
      <c r="AL9" s="716">
        <v>8</v>
      </c>
      <c r="AM9" s="649">
        <v>10</v>
      </c>
      <c r="AN9" s="716">
        <v>70</v>
      </c>
      <c r="AO9" s="650">
        <v>87.5</v>
      </c>
    </row>
    <row r="10" spans="1:41" s="30" customFormat="1" ht="13.5" customHeight="1">
      <c r="A10" s="132" t="s">
        <v>54</v>
      </c>
      <c r="B10" s="545">
        <v>200</v>
      </c>
      <c r="C10" s="716">
        <v>27</v>
      </c>
      <c r="D10" s="585">
        <v>14</v>
      </c>
      <c r="E10" s="716">
        <v>170</v>
      </c>
      <c r="F10" s="757">
        <v>84</v>
      </c>
      <c r="G10" s="545">
        <v>140</v>
      </c>
      <c r="H10" s="716">
        <v>12</v>
      </c>
      <c r="I10" s="560">
        <v>9</v>
      </c>
      <c r="J10" s="716">
        <v>130</v>
      </c>
      <c r="K10" s="562">
        <v>91</v>
      </c>
      <c r="L10" s="545">
        <v>270</v>
      </c>
      <c r="M10" s="716">
        <v>30</v>
      </c>
      <c r="N10" s="496">
        <v>11</v>
      </c>
      <c r="O10" s="716">
        <v>230</v>
      </c>
      <c r="P10" s="505">
        <v>88</v>
      </c>
      <c r="Q10" s="545">
        <v>340</v>
      </c>
      <c r="R10" s="716">
        <v>49</v>
      </c>
      <c r="S10" s="558">
        <v>14</v>
      </c>
      <c r="T10" s="716">
        <v>290</v>
      </c>
      <c r="U10" s="500">
        <v>84</v>
      </c>
      <c r="V10" s="545">
        <v>360</v>
      </c>
      <c r="W10" s="716">
        <v>49</v>
      </c>
      <c r="X10" s="496">
        <v>14</v>
      </c>
      <c r="Y10" s="716">
        <v>310</v>
      </c>
      <c r="Z10" s="505">
        <v>86</v>
      </c>
      <c r="AA10" s="545">
        <v>440</v>
      </c>
      <c r="AB10" s="716">
        <v>54</v>
      </c>
      <c r="AC10" s="496">
        <v>12</v>
      </c>
      <c r="AD10" s="716">
        <v>390</v>
      </c>
      <c r="AE10" s="505">
        <v>87</v>
      </c>
      <c r="AF10" s="545">
        <v>1400</v>
      </c>
      <c r="AG10" s="716">
        <v>180</v>
      </c>
      <c r="AH10" s="496">
        <v>13</v>
      </c>
      <c r="AI10" s="716">
        <v>1200</v>
      </c>
      <c r="AJ10" s="505">
        <v>86</v>
      </c>
      <c r="AK10" s="545">
        <v>420</v>
      </c>
      <c r="AL10" s="716">
        <v>58</v>
      </c>
      <c r="AM10" s="649">
        <v>13.80952380952381</v>
      </c>
      <c r="AN10" s="716">
        <v>360</v>
      </c>
      <c r="AO10" s="650">
        <v>85.71428571428571</v>
      </c>
    </row>
    <row r="11" spans="1:41" s="30" customFormat="1" ht="13.5" customHeight="1">
      <c r="A11" s="132" t="s">
        <v>55</v>
      </c>
      <c r="B11" s="545">
        <v>310</v>
      </c>
      <c r="C11" s="716">
        <v>50</v>
      </c>
      <c r="D11" s="585">
        <v>16</v>
      </c>
      <c r="E11" s="716">
        <v>260</v>
      </c>
      <c r="F11" s="757">
        <v>83</v>
      </c>
      <c r="G11" s="545">
        <v>210</v>
      </c>
      <c r="H11" s="716">
        <v>17</v>
      </c>
      <c r="I11" s="560">
        <v>8</v>
      </c>
      <c r="J11" s="716">
        <v>190</v>
      </c>
      <c r="K11" s="562">
        <v>91</v>
      </c>
      <c r="L11" s="545">
        <v>310</v>
      </c>
      <c r="M11" s="716">
        <v>27</v>
      </c>
      <c r="N11" s="496">
        <v>9</v>
      </c>
      <c r="O11" s="716">
        <v>280</v>
      </c>
      <c r="P11" s="505">
        <v>90</v>
      </c>
      <c r="Q11" s="545">
        <v>290</v>
      </c>
      <c r="R11" s="716">
        <v>33</v>
      </c>
      <c r="S11" s="558">
        <v>12</v>
      </c>
      <c r="T11" s="716">
        <v>250</v>
      </c>
      <c r="U11" s="500">
        <v>88</v>
      </c>
      <c r="V11" s="545">
        <v>250</v>
      </c>
      <c r="W11" s="716">
        <v>28</v>
      </c>
      <c r="X11" s="496">
        <v>11</v>
      </c>
      <c r="Y11" s="716">
        <v>220</v>
      </c>
      <c r="Z11" s="505">
        <v>88</v>
      </c>
      <c r="AA11" s="545">
        <v>240</v>
      </c>
      <c r="AB11" s="716">
        <v>35</v>
      </c>
      <c r="AC11" s="496">
        <v>15</v>
      </c>
      <c r="AD11" s="716">
        <v>200</v>
      </c>
      <c r="AE11" s="505">
        <v>84</v>
      </c>
      <c r="AF11" s="545">
        <v>1100</v>
      </c>
      <c r="AG11" s="716">
        <v>120</v>
      </c>
      <c r="AH11" s="496">
        <v>11</v>
      </c>
      <c r="AI11" s="716">
        <v>950</v>
      </c>
      <c r="AJ11" s="505">
        <v>88</v>
      </c>
      <c r="AK11" s="545">
        <v>210</v>
      </c>
      <c r="AL11" s="716">
        <v>28</v>
      </c>
      <c r="AM11" s="649">
        <v>13.592233009708737</v>
      </c>
      <c r="AN11" s="716">
        <v>180</v>
      </c>
      <c r="AO11" s="650">
        <v>85.43689320388349</v>
      </c>
    </row>
    <row r="12" spans="1:41" s="30" customFormat="1" ht="13.5" customHeight="1">
      <c r="A12" s="132" t="s">
        <v>134</v>
      </c>
      <c r="B12" s="545">
        <v>900</v>
      </c>
      <c r="C12" s="716">
        <v>390</v>
      </c>
      <c r="D12" s="585">
        <v>43</v>
      </c>
      <c r="E12" s="716">
        <v>490</v>
      </c>
      <c r="F12" s="757">
        <v>55</v>
      </c>
      <c r="G12" s="545">
        <v>600</v>
      </c>
      <c r="H12" s="716">
        <v>280</v>
      </c>
      <c r="I12" s="560">
        <v>47</v>
      </c>
      <c r="J12" s="716">
        <v>310</v>
      </c>
      <c r="K12" s="562">
        <v>51</v>
      </c>
      <c r="L12" s="545">
        <v>620</v>
      </c>
      <c r="M12" s="716">
        <v>250</v>
      </c>
      <c r="N12" s="496">
        <v>41</v>
      </c>
      <c r="O12" s="716">
        <v>330</v>
      </c>
      <c r="P12" s="505">
        <v>53</v>
      </c>
      <c r="Q12" s="545">
        <v>750</v>
      </c>
      <c r="R12" s="716">
        <v>290</v>
      </c>
      <c r="S12" s="558">
        <v>39</v>
      </c>
      <c r="T12" s="716">
        <v>430</v>
      </c>
      <c r="U12" s="500">
        <v>57</v>
      </c>
      <c r="V12" s="545">
        <v>820</v>
      </c>
      <c r="W12" s="716">
        <v>360</v>
      </c>
      <c r="X12" s="496">
        <v>43</v>
      </c>
      <c r="Y12" s="716">
        <v>440</v>
      </c>
      <c r="Z12" s="505">
        <v>54</v>
      </c>
      <c r="AA12" s="545">
        <v>990</v>
      </c>
      <c r="AB12" s="716">
        <v>350</v>
      </c>
      <c r="AC12" s="496">
        <v>35</v>
      </c>
      <c r="AD12" s="716">
        <v>590</v>
      </c>
      <c r="AE12" s="505">
        <v>60</v>
      </c>
      <c r="AF12" s="545">
        <v>3200</v>
      </c>
      <c r="AG12" s="716">
        <v>1300</v>
      </c>
      <c r="AH12" s="496">
        <v>40</v>
      </c>
      <c r="AI12" s="716">
        <v>1800</v>
      </c>
      <c r="AJ12" s="505">
        <v>56</v>
      </c>
      <c r="AK12" s="545">
        <v>720</v>
      </c>
      <c r="AL12" s="716">
        <v>290</v>
      </c>
      <c r="AM12" s="649">
        <v>40.66390041493776</v>
      </c>
      <c r="AN12" s="716">
        <v>410</v>
      </c>
      <c r="AO12" s="650">
        <v>56.43153526970954</v>
      </c>
    </row>
    <row r="13" spans="1:41" s="30" customFormat="1" ht="13.5" customHeight="1">
      <c r="A13" s="132" t="s">
        <v>111</v>
      </c>
      <c r="B13" s="545">
        <v>200</v>
      </c>
      <c r="C13" s="716">
        <v>34</v>
      </c>
      <c r="D13" s="585">
        <v>17</v>
      </c>
      <c r="E13" s="716">
        <v>170</v>
      </c>
      <c r="F13" s="757">
        <v>82</v>
      </c>
      <c r="G13" s="545">
        <v>300</v>
      </c>
      <c r="H13" s="716">
        <v>28</v>
      </c>
      <c r="I13" s="560">
        <v>9</v>
      </c>
      <c r="J13" s="716">
        <v>270</v>
      </c>
      <c r="K13" s="562">
        <v>91</v>
      </c>
      <c r="L13" s="545">
        <v>450</v>
      </c>
      <c r="M13" s="716">
        <v>51</v>
      </c>
      <c r="N13" s="496">
        <v>11</v>
      </c>
      <c r="O13" s="716">
        <v>390</v>
      </c>
      <c r="P13" s="505">
        <v>88</v>
      </c>
      <c r="Q13" s="545">
        <v>590</v>
      </c>
      <c r="R13" s="716">
        <v>48</v>
      </c>
      <c r="S13" s="558">
        <v>8</v>
      </c>
      <c r="T13" s="716">
        <v>540</v>
      </c>
      <c r="U13" s="500">
        <v>90</v>
      </c>
      <c r="V13" s="545">
        <v>790</v>
      </c>
      <c r="W13" s="716">
        <v>81</v>
      </c>
      <c r="X13" s="496">
        <v>10</v>
      </c>
      <c r="Y13" s="716">
        <v>700</v>
      </c>
      <c r="Z13" s="505">
        <v>88</v>
      </c>
      <c r="AA13" s="545">
        <v>840</v>
      </c>
      <c r="AB13" s="716">
        <v>140</v>
      </c>
      <c r="AC13" s="496">
        <v>16</v>
      </c>
      <c r="AD13" s="716">
        <v>690</v>
      </c>
      <c r="AE13" s="505">
        <v>82</v>
      </c>
      <c r="AF13" s="545">
        <v>2700</v>
      </c>
      <c r="AG13" s="716">
        <v>320</v>
      </c>
      <c r="AH13" s="496">
        <v>12</v>
      </c>
      <c r="AI13" s="716">
        <v>2300</v>
      </c>
      <c r="AJ13" s="505">
        <v>87</v>
      </c>
      <c r="AK13" s="545">
        <v>630</v>
      </c>
      <c r="AL13" s="716">
        <v>140</v>
      </c>
      <c r="AM13" s="649">
        <v>21.850079744816586</v>
      </c>
      <c r="AN13" s="716">
        <v>480</v>
      </c>
      <c r="AO13" s="650">
        <v>77.19298245614034</v>
      </c>
    </row>
    <row r="14" spans="1:41" s="30" customFormat="1" ht="13.5" customHeight="1">
      <c r="A14" s="132" t="s">
        <v>143</v>
      </c>
      <c r="B14" s="545">
        <v>0</v>
      </c>
      <c r="C14" s="716">
        <v>0</v>
      </c>
      <c r="D14" s="585"/>
      <c r="E14" s="716">
        <v>0</v>
      </c>
      <c r="F14" s="757"/>
      <c r="G14" s="545">
        <v>0</v>
      </c>
      <c r="H14" s="716">
        <v>0</v>
      </c>
      <c r="I14" s="586"/>
      <c r="J14" s="716">
        <v>0</v>
      </c>
      <c r="K14" s="759"/>
      <c r="L14" s="545" t="s">
        <v>104</v>
      </c>
      <c r="M14" s="716">
        <v>0</v>
      </c>
      <c r="N14" s="496">
        <v>0</v>
      </c>
      <c r="O14" s="716" t="s">
        <v>104</v>
      </c>
      <c r="P14" s="505">
        <v>100</v>
      </c>
      <c r="Q14" s="545">
        <v>0</v>
      </c>
      <c r="R14" s="716">
        <v>0</v>
      </c>
      <c r="S14" s="558">
        <v>0</v>
      </c>
      <c r="T14" s="716">
        <v>0</v>
      </c>
      <c r="U14" s="500">
        <v>0</v>
      </c>
      <c r="V14" s="545">
        <v>0</v>
      </c>
      <c r="W14" s="716">
        <v>0</v>
      </c>
      <c r="X14" s="496">
        <v>0</v>
      </c>
      <c r="Y14" s="716">
        <v>0</v>
      </c>
      <c r="Z14" s="505">
        <v>0</v>
      </c>
      <c r="AA14" s="545">
        <v>0</v>
      </c>
      <c r="AB14" s="716">
        <v>0</v>
      </c>
      <c r="AC14" s="496">
        <v>0</v>
      </c>
      <c r="AD14" s="716">
        <v>0</v>
      </c>
      <c r="AE14" s="505">
        <v>0</v>
      </c>
      <c r="AF14" s="545" t="s">
        <v>104</v>
      </c>
      <c r="AG14" s="716">
        <v>0</v>
      </c>
      <c r="AH14" s="496">
        <v>0</v>
      </c>
      <c r="AI14" s="716" t="s">
        <v>104</v>
      </c>
      <c r="AJ14" s="505">
        <v>100</v>
      </c>
      <c r="AK14" s="545" t="s">
        <v>104</v>
      </c>
      <c r="AL14" s="716">
        <v>0</v>
      </c>
      <c r="AM14" s="649">
        <v>0</v>
      </c>
      <c r="AN14" s="716" t="s">
        <v>104</v>
      </c>
      <c r="AO14" s="650">
        <v>100</v>
      </c>
    </row>
    <row r="15" spans="1:41" s="30" customFormat="1" ht="13.5" customHeight="1">
      <c r="A15" s="132" t="s">
        <v>56</v>
      </c>
      <c r="B15" s="545" t="s">
        <v>104</v>
      </c>
      <c r="C15" s="716" t="s">
        <v>104</v>
      </c>
      <c r="D15" s="585" t="s">
        <v>112</v>
      </c>
      <c r="E15" s="716" t="s">
        <v>104</v>
      </c>
      <c r="F15" s="757" t="s">
        <v>112</v>
      </c>
      <c r="G15" s="545">
        <v>0</v>
      </c>
      <c r="H15" s="716">
        <v>0</v>
      </c>
      <c r="I15" s="560" t="s">
        <v>198</v>
      </c>
      <c r="J15" s="716">
        <v>0</v>
      </c>
      <c r="K15" s="562" t="s">
        <v>198</v>
      </c>
      <c r="L15" s="545" t="s">
        <v>104</v>
      </c>
      <c r="M15" s="716">
        <v>0</v>
      </c>
      <c r="N15" s="496">
        <v>0</v>
      </c>
      <c r="O15" s="716" t="s">
        <v>104</v>
      </c>
      <c r="P15" s="505">
        <v>100</v>
      </c>
      <c r="Q15" s="545" t="s">
        <v>104</v>
      </c>
      <c r="R15" s="716">
        <v>0</v>
      </c>
      <c r="S15" s="558">
        <v>0</v>
      </c>
      <c r="T15" s="716" t="s">
        <v>104</v>
      </c>
      <c r="U15" s="500">
        <v>100</v>
      </c>
      <c r="V15" s="545" t="s">
        <v>104</v>
      </c>
      <c r="W15" s="716">
        <v>0</v>
      </c>
      <c r="X15" s="496">
        <v>0</v>
      </c>
      <c r="Y15" s="716" t="s">
        <v>104</v>
      </c>
      <c r="Z15" s="505">
        <v>100</v>
      </c>
      <c r="AA15" s="545" t="s">
        <v>104</v>
      </c>
      <c r="AB15" s="716">
        <v>0</v>
      </c>
      <c r="AC15" s="496">
        <v>0</v>
      </c>
      <c r="AD15" s="716" t="s">
        <v>104</v>
      </c>
      <c r="AE15" s="505">
        <v>100</v>
      </c>
      <c r="AF15" s="545">
        <v>5</v>
      </c>
      <c r="AG15" s="716">
        <v>0</v>
      </c>
      <c r="AH15" s="496">
        <v>0</v>
      </c>
      <c r="AI15" s="716">
        <v>5</v>
      </c>
      <c r="AJ15" s="505">
        <v>100</v>
      </c>
      <c r="AK15" s="545" t="s">
        <v>104</v>
      </c>
      <c r="AL15" s="716">
        <v>0</v>
      </c>
      <c r="AM15" s="649">
        <v>0</v>
      </c>
      <c r="AN15" s="716" t="s">
        <v>104</v>
      </c>
      <c r="AO15" s="650">
        <v>100</v>
      </c>
    </row>
    <row r="16" spans="1:41" s="30" customFormat="1" ht="13.5" customHeight="1">
      <c r="A16" s="132" t="s">
        <v>57</v>
      </c>
      <c r="B16" s="545">
        <v>63</v>
      </c>
      <c r="C16" s="716">
        <v>32</v>
      </c>
      <c r="D16" s="585">
        <v>51</v>
      </c>
      <c r="E16" s="716">
        <v>31</v>
      </c>
      <c r="F16" s="757">
        <v>49</v>
      </c>
      <c r="G16" s="545">
        <v>43</v>
      </c>
      <c r="H16" s="716">
        <v>16</v>
      </c>
      <c r="I16" s="560">
        <v>37</v>
      </c>
      <c r="J16" s="716">
        <v>27</v>
      </c>
      <c r="K16" s="562">
        <v>63</v>
      </c>
      <c r="L16" s="545">
        <v>42</v>
      </c>
      <c r="M16" s="716">
        <v>22</v>
      </c>
      <c r="N16" s="496">
        <v>52</v>
      </c>
      <c r="O16" s="716">
        <v>20</v>
      </c>
      <c r="P16" s="505">
        <v>48</v>
      </c>
      <c r="Q16" s="545">
        <v>61</v>
      </c>
      <c r="R16" s="716">
        <v>33</v>
      </c>
      <c r="S16" s="558">
        <v>53</v>
      </c>
      <c r="T16" s="716">
        <v>28</v>
      </c>
      <c r="U16" s="500">
        <v>47</v>
      </c>
      <c r="V16" s="545">
        <v>53</v>
      </c>
      <c r="W16" s="716">
        <v>19</v>
      </c>
      <c r="X16" s="496">
        <v>36</v>
      </c>
      <c r="Y16" s="716">
        <v>33</v>
      </c>
      <c r="Z16" s="505">
        <v>62</v>
      </c>
      <c r="AA16" s="545">
        <v>91</v>
      </c>
      <c r="AB16" s="716">
        <v>41</v>
      </c>
      <c r="AC16" s="496">
        <v>45</v>
      </c>
      <c r="AD16" s="716">
        <v>50</v>
      </c>
      <c r="AE16" s="505">
        <v>55</v>
      </c>
      <c r="AF16" s="545">
        <v>250</v>
      </c>
      <c r="AG16" s="716">
        <v>120</v>
      </c>
      <c r="AH16" s="496">
        <v>47</v>
      </c>
      <c r="AI16" s="716">
        <v>130</v>
      </c>
      <c r="AJ16" s="505">
        <v>53</v>
      </c>
      <c r="AK16" s="545">
        <v>44</v>
      </c>
      <c r="AL16" s="716">
        <v>14</v>
      </c>
      <c r="AM16" s="649">
        <v>31.818181818181817</v>
      </c>
      <c r="AN16" s="716">
        <v>28</v>
      </c>
      <c r="AO16" s="650">
        <v>63.63636363636363</v>
      </c>
    </row>
    <row r="17" spans="1:41" s="30" customFormat="1" ht="13.5" customHeight="1">
      <c r="A17" s="372" t="s">
        <v>108</v>
      </c>
      <c r="B17" s="545">
        <v>2200</v>
      </c>
      <c r="C17" s="716">
        <v>560</v>
      </c>
      <c r="D17" s="585">
        <v>25</v>
      </c>
      <c r="E17" s="716">
        <v>1700</v>
      </c>
      <c r="F17" s="757">
        <v>74</v>
      </c>
      <c r="G17" s="545">
        <v>1900</v>
      </c>
      <c r="H17" s="716">
        <v>500</v>
      </c>
      <c r="I17" s="560">
        <v>27</v>
      </c>
      <c r="J17" s="716">
        <v>1400</v>
      </c>
      <c r="K17" s="562">
        <v>72</v>
      </c>
      <c r="L17" s="545">
        <v>1800</v>
      </c>
      <c r="M17" s="716">
        <v>420</v>
      </c>
      <c r="N17" s="496">
        <v>23</v>
      </c>
      <c r="O17" s="716">
        <v>1400</v>
      </c>
      <c r="P17" s="505">
        <v>76</v>
      </c>
      <c r="Q17" s="545">
        <v>2200</v>
      </c>
      <c r="R17" s="716">
        <v>430</v>
      </c>
      <c r="S17" s="558">
        <v>20</v>
      </c>
      <c r="T17" s="716">
        <v>1700</v>
      </c>
      <c r="U17" s="500">
        <v>79</v>
      </c>
      <c r="V17" s="545">
        <v>2100</v>
      </c>
      <c r="W17" s="716">
        <v>460</v>
      </c>
      <c r="X17" s="496">
        <v>22</v>
      </c>
      <c r="Y17" s="716">
        <v>1600</v>
      </c>
      <c r="Z17" s="505">
        <v>76</v>
      </c>
      <c r="AA17" s="545">
        <v>2500</v>
      </c>
      <c r="AB17" s="716">
        <v>540</v>
      </c>
      <c r="AC17" s="496">
        <v>21</v>
      </c>
      <c r="AD17" s="716">
        <v>2000</v>
      </c>
      <c r="AE17" s="505">
        <v>78</v>
      </c>
      <c r="AF17" s="545">
        <v>8600</v>
      </c>
      <c r="AG17" s="716">
        <v>1800</v>
      </c>
      <c r="AH17" s="496">
        <v>21</v>
      </c>
      <c r="AI17" s="716">
        <v>6700</v>
      </c>
      <c r="AJ17" s="505">
        <v>78</v>
      </c>
      <c r="AK17" s="545">
        <v>2200</v>
      </c>
      <c r="AL17" s="716">
        <v>440</v>
      </c>
      <c r="AM17" s="649">
        <v>19.702434625789</v>
      </c>
      <c r="AN17" s="716">
        <v>1800</v>
      </c>
      <c r="AO17" s="650">
        <v>78.94499549143373</v>
      </c>
    </row>
    <row r="18" spans="1:41" s="30" customFormat="1" ht="13.5" customHeight="1">
      <c r="A18" s="132" t="s">
        <v>59</v>
      </c>
      <c r="B18" s="545" t="s">
        <v>104</v>
      </c>
      <c r="C18" s="716" t="s">
        <v>104</v>
      </c>
      <c r="D18" s="653" t="s">
        <v>112</v>
      </c>
      <c r="E18" s="716" t="s">
        <v>104</v>
      </c>
      <c r="F18" s="758" t="s">
        <v>112</v>
      </c>
      <c r="G18" s="545">
        <v>0</v>
      </c>
      <c r="H18" s="716">
        <v>0</v>
      </c>
      <c r="I18" s="560" t="s">
        <v>198</v>
      </c>
      <c r="J18" s="716">
        <v>0</v>
      </c>
      <c r="K18" s="562" t="s">
        <v>198</v>
      </c>
      <c r="L18" s="545">
        <v>0</v>
      </c>
      <c r="M18" s="716">
        <v>0</v>
      </c>
      <c r="N18" s="496"/>
      <c r="O18" s="716">
        <v>0</v>
      </c>
      <c r="P18" s="505"/>
      <c r="Q18" s="545" t="s">
        <v>104</v>
      </c>
      <c r="R18" s="716">
        <v>0</v>
      </c>
      <c r="S18" s="558">
        <v>0</v>
      </c>
      <c r="T18" s="716" t="s">
        <v>104</v>
      </c>
      <c r="U18" s="500">
        <v>100</v>
      </c>
      <c r="V18" s="545">
        <v>0</v>
      </c>
      <c r="W18" s="716">
        <v>0</v>
      </c>
      <c r="X18" s="496">
        <v>0</v>
      </c>
      <c r="Y18" s="716">
        <v>0</v>
      </c>
      <c r="Z18" s="505">
        <v>0</v>
      </c>
      <c r="AA18" s="545">
        <v>0</v>
      </c>
      <c r="AB18" s="716">
        <v>0</v>
      </c>
      <c r="AC18" s="496">
        <v>0</v>
      </c>
      <c r="AD18" s="716">
        <v>0</v>
      </c>
      <c r="AE18" s="505">
        <v>0</v>
      </c>
      <c r="AF18" s="545" t="s">
        <v>104</v>
      </c>
      <c r="AG18" s="716">
        <v>0</v>
      </c>
      <c r="AH18" s="496">
        <v>0</v>
      </c>
      <c r="AI18" s="716" t="s">
        <v>104</v>
      </c>
      <c r="AJ18" s="505">
        <v>100</v>
      </c>
      <c r="AK18" s="545">
        <v>0</v>
      </c>
      <c r="AL18" s="716">
        <v>0</v>
      </c>
      <c r="AM18" s="649">
        <v>0</v>
      </c>
      <c r="AN18" s="716">
        <v>0</v>
      </c>
      <c r="AO18" s="650">
        <v>0</v>
      </c>
    </row>
    <row r="19" spans="1:41" s="30" customFormat="1" ht="13.5" customHeight="1">
      <c r="A19" s="132" t="s">
        <v>60</v>
      </c>
      <c r="B19" s="545">
        <v>1200</v>
      </c>
      <c r="C19" s="716">
        <v>330</v>
      </c>
      <c r="D19" s="585">
        <v>27</v>
      </c>
      <c r="E19" s="716">
        <v>880</v>
      </c>
      <c r="F19" s="757">
        <v>72</v>
      </c>
      <c r="G19" s="545">
        <v>26200</v>
      </c>
      <c r="H19" s="716">
        <v>10300</v>
      </c>
      <c r="I19" s="560">
        <v>39</v>
      </c>
      <c r="J19" s="716">
        <v>15600</v>
      </c>
      <c r="K19" s="562">
        <v>60</v>
      </c>
      <c r="L19" s="545">
        <v>40900</v>
      </c>
      <c r="M19" s="716">
        <v>15400</v>
      </c>
      <c r="N19" s="496">
        <v>38</v>
      </c>
      <c r="O19" s="716">
        <v>25200</v>
      </c>
      <c r="P19" s="505">
        <v>62</v>
      </c>
      <c r="Q19" s="545">
        <v>41900</v>
      </c>
      <c r="R19" s="716">
        <v>15700</v>
      </c>
      <c r="S19" s="558">
        <v>38</v>
      </c>
      <c r="T19" s="716">
        <v>25900</v>
      </c>
      <c r="U19" s="500">
        <v>62</v>
      </c>
      <c r="V19" s="545">
        <v>41700</v>
      </c>
      <c r="W19" s="716">
        <v>16200</v>
      </c>
      <c r="X19" s="496">
        <v>39</v>
      </c>
      <c r="Y19" s="716">
        <v>25300</v>
      </c>
      <c r="Z19" s="505">
        <v>61</v>
      </c>
      <c r="AA19" s="545">
        <v>43500</v>
      </c>
      <c r="AB19" s="716">
        <v>18100</v>
      </c>
      <c r="AC19" s="496">
        <v>42</v>
      </c>
      <c r="AD19" s="716">
        <v>25200</v>
      </c>
      <c r="AE19" s="505">
        <v>58</v>
      </c>
      <c r="AF19" s="545">
        <v>168000</v>
      </c>
      <c r="AG19" s="716">
        <v>65400</v>
      </c>
      <c r="AH19" s="496">
        <v>39</v>
      </c>
      <c r="AI19" s="716">
        <v>101600</v>
      </c>
      <c r="AJ19" s="505">
        <v>60</v>
      </c>
      <c r="AK19" s="545">
        <v>44400</v>
      </c>
      <c r="AL19" s="716">
        <v>18700</v>
      </c>
      <c r="AM19" s="649">
        <v>42.146249240395214</v>
      </c>
      <c r="AN19" s="716">
        <v>25600</v>
      </c>
      <c r="AO19" s="650">
        <v>57.52064999662397</v>
      </c>
    </row>
    <row r="20" spans="1:41" s="30" customFormat="1" ht="13.5" customHeight="1">
      <c r="A20" s="132" t="s">
        <v>61</v>
      </c>
      <c r="B20" s="545" t="s">
        <v>104</v>
      </c>
      <c r="C20" s="716" t="s">
        <v>104</v>
      </c>
      <c r="D20" s="653" t="s">
        <v>112</v>
      </c>
      <c r="E20" s="716" t="s">
        <v>104</v>
      </c>
      <c r="F20" s="758" t="s">
        <v>112</v>
      </c>
      <c r="G20" s="545">
        <v>91</v>
      </c>
      <c r="H20" s="716">
        <v>10</v>
      </c>
      <c r="I20" s="560">
        <v>11</v>
      </c>
      <c r="J20" s="716">
        <v>81</v>
      </c>
      <c r="K20" s="562">
        <v>89</v>
      </c>
      <c r="L20" s="545">
        <v>65</v>
      </c>
      <c r="M20" s="716" t="s">
        <v>104</v>
      </c>
      <c r="N20" s="496">
        <v>6</v>
      </c>
      <c r="O20" s="716">
        <v>61</v>
      </c>
      <c r="P20" s="505">
        <v>94</v>
      </c>
      <c r="Q20" s="545">
        <v>50</v>
      </c>
      <c r="R20" s="716" t="s">
        <v>104</v>
      </c>
      <c r="S20" s="558">
        <v>6</v>
      </c>
      <c r="T20" s="716">
        <v>47</v>
      </c>
      <c r="U20" s="500">
        <v>94</v>
      </c>
      <c r="V20" s="545">
        <v>15</v>
      </c>
      <c r="W20" s="716" t="s">
        <v>104</v>
      </c>
      <c r="X20" s="496">
        <v>7</v>
      </c>
      <c r="Y20" s="716">
        <v>14</v>
      </c>
      <c r="Z20" s="505">
        <v>93</v>
      </c>
      <c r="AA20" s="545">
        <v>16</v>
      </c>
      <c r="AB20" s="716" t="s">
        <v>104</v>
      </c>
      <c r="AC20" s="496">
        <v>13</v>
      </c>
      <c r="AD20" s="716">
        <v>14</v>
      </c>
      <c r="AE20" s="505">
        <v>88</v>
      </c>
      <c r="AF20" s="545">
        <v>150</v>
      </c>
      <c r="AG20" s="716">
        <v>10</v>
      </c>
      <c r="AH20" s="496">
        <v>7</v>
      </c>
      <c r="AI20" s="716">
        <v>140</v>
      </c>
      <c r="AJ20" s="505">
        <v>93</v>
      </c>
      <c r="AK20" s="545" t="s">
        <v>104</v>
      </c>
      <c r="AL20" s="716">
        <v>0</v>
      </c>
      <c r="AM20" s="649">
        <v>0</v>
      </c>
      <c r="AN20" s="716" t="s">
        <v>104</v>
      </c>
      <c r="AO20" s="650">
        <v>100</v>
      </c>
    </row>
    <row r="21" spans="1:41" s="30" customFormat="1" ht="13.5" customHeight="1">
      <c r="A21" s="132" t="s">
        <v>138</v>
      </c>
      <c r="B21" s="545" t="s">
        <v>104</v>
      </c>
      <c r="C21" s="716" t="s">
        <v>104</v>
      </c>
      <c r="D21" s="585" t="s">
        <v>112</v>
      </c>
      <c r="E21" s="716" t="s">
        <v>104</v>
      </c>
      <c r="F21" s="757">
        <v>100</v>
      </c>
      <c r="G21" s="545" t="s">
        <v>104</v>
      </c>
      <c r="H21" s="716">
        <v>0</v>
      </c>
      <c r="I21" s="560">
        <v>0</v>
      </c>
      <c r="J21" s="716" t="s">
        <v>104</v>
      </c>
      <c r="K21" s="562">
        <v>100</v>
      </c>
      <c r="L21" s="545">
        <v>6</v>
      </c>
      <c r="M21" s="716" t="s">
        <v>104</v>
      </c>
      <c r="N21" s="496">
        <v>17</v>
      </c>
      <c r="O21" s="716">
        <v>5</v>
      </c>
      <c r="P21" s="505">
        <v>83</v>
      </c>
      <c r="Q21" s="545" t="s">
        <v>104</v>
      </c>
      <c r="R21" s="716" t="s">
        <v>104</v>
      </c>
      <c r="S21" s="558">
        <v>50</v>
      </c>
      <c r="T21" s="716" t="s">
        <v>104</v>
      </c>
      <c r="U21" s="500">
        <v>50</v>
      </c>
      <c r="V21" s="545" t="s">
        <v>104</v>
      </c>
      <c r="W21" s="716">
        <v>0</v>
      </c>
      <c r="X21" s="496">
        <v>0</v>
      </c>
      <c r="Y21" s="716" t="s">
        <v>104</v>
      </c>
      <c r="Z21" s="505">
        <v>100</v>
      </c>
      <c r="AA21" s="545" t="s">
        <v>104</v>
      </c>
      <c r="AB21" s="716" t="s">
        <v>104</v>
      </c>
      <c r="AC21" s="496">
        <v>50</v>
      </c>
      <c r="AD21" s="716" t="s">
        <v>104</v>
      </c>
      <c r="AE21" s="505">
        <v>50</v>
      </c>
      <c r="AF21" s="545">
        <v>14</v>
      </c>
      <c r="AG21" s="716" t="s">
        <v>104</v>
      </c>
      <c r="AH21" s="496">
        <v>21</v>
      </c>
      <c r="AI21" s="716">
        <v>11</v>
      </c>
      <c r="AJ21" s="505">
        <v>79</v>
      </c>
      <c r="AK21" s="545" t="s">
        <v>104</v>
      </c>
      <c r="AL21" s="716" t="s">
        <v>104</v>
      </c>
      <c r="AM21" s="649">
        <v>33.33333333333333</v>
      </c>
      <c r="AN21" s="716" t="s">
        <v>104</v>
      </c>
      <c r="AO21" s="650">
        <v>66.66666666666666</v>
      </c>
    </row>
    <row r="22" spans="1:41" s="30" customFormat="1" ht="13.5" customHeight="1">
      <c r="A22" s="132" t="s">
        <v>62</v>
      </c>
      <c r="B22" s="545">
        <v>16600</v>
      </c>
      <c r="C22" s="716">
        <v>8600</v>
      </c>
      <c r="D22" s="585">
        <v>52</v>
      </c>
      <c r="E22" s="716">
        <v>8000</v>
      </c>
      <c r="F22" s="757">
        <v>48</v>
      </c>
      <c r="G22" s="545">
        <v>8400</v>
      </c>
      <c r="H22" s="716">
        <v>4400</v>
      </c>
      <c r="I22" s="560">
        <v>52</v>
      </c>
      <c r="J22" s="716">
        <v>4000</v>
      </c>
      <c r="K22" s="562">
        <v>47</v>
      </c>
      <c r="L22" s="545">
        <v>7400</v>
      </c>
      <c r="M22" s="716">
        <v>3700</v>
      </c>
      <c r="N22" s="496">
        <v>50</v>
      </c>
      <c r="O22" s="716">
        <v>3700</v>
      </c>
      <c r="P22" s="505">
        <v>50</v>
      </c>
      <c r="Q22" s="545">
        <v>6200</v>
      </c>
      <c r="R22" s="716">
        <v>3200</v>
      </c>
      <c r="S22" s="558">
        <v>52</v>
      </c>
      <c r="T22" s="716">
        <v>3000</v>
      </c>
      <c r="U22" s="500">
        <v>48</v>
      </c>
      <c r="V22" s="545">
        <v>3200</v>
      </c>
      <c r="W22" s="716">
        <v>1600</v>
      </c>
      <c r="X22" s="496">
        <v>51</v>
      </c>
      <c r="Y22" s="716">
        <v>1600</v>
      </c>
      <c r="Z22" s="505">
        <v>48</v>
      </c>
      <c r="AA22" s="545">
        <v>1400</v>
      </c>
      <c r="AB22" s="716">
        <v>670</v>
      </c>
      <c r="AC22" s="496">
        <v>49</v>
      </c>
      <c r="AD22" s="716">
        <v>690</v>
      </c>
      <c r="AE22" s="505">
        <v>50</v>
      </c>
      <c r="AF22" s="545">
        <v>18100</v>
      </c>
      <c r="AG22" s="716">
        <v>9200</v>
      </c>
      <c r="AH22" s="496">
        <v>51</v>
      </c>
      <c r="AI22" s="716">
        <v>8900</v>
      </c>
      <c r="AJ22" s="505">
        <v>49</v>
      </c>
      <c r="AK22" s="545">
        <v>530</v>
      </c>
      <c r="AL22" s="716">
        <v>230</v>
      </c>
      <c r="AM22" s="649">
        <v>43.71482176360225</v>
      </c>
      <c r="AN22" s="716">
        <v>290</v>
      </c>
      <c r="AO22" s="650">
        <v>55.1594746716698</v>
      </c>
    </row>
    <row r="23" spans="1:41" s="30" customFormat="1" ht="13.5" customHeight="1">
      <c r="A23" s="132" t="s">
        <v>63</v>
      </c>
      <c r="B23" s="545">
        <v>3600</v>
      </c>
      <c r="C23" s="716">
        <v>1100</v>
      </c>
      <c r="D23" s="585">
        <v>30</v>
      </c>
      <c r="E23" s="716">
        <v>2400</v>
      </c>
      <c r="F23" s="757">
        <v>69</v>
      </c>
      <c r="G23" s="545">
        <v>2300</v>
      </c>
      <c r="H23" s="716">
        <v>720</v>
      </c>
      <c r="I23" s="560">
        <v>32</v>
      </c>
      <c r="J23" s="716">
        <v>1500</v>
      </c>
      <c r="K23" s="562">
        <v>67</v>
      </c>
      <c r="L23" s="545">
        <v>2300</v>
      </c>
      <c r="M23" s="716">
        <v>650</v>
      </c>
      <c r="N23" s="496">
        <v>28</v>
      </c>
      <c r="O23" s="716">
        <v>1600</v>
      </c>
      <c r="P23" s="505">
        <v>71</v>
      </c>
      <c r="Q23" s="545">
        <v>2300</v>
      </c>
      <c r="R23" s="716">
        <v>590</v>
      </c>
      <c r="S23" s="558">
        <v>25</v>
      </c>
      <c r="T23" s="716">
        <v>1700</v>
      </c>
      <c r="U23" s="500">
        <v>73</v>
      </c>
      <c r="V23" s="545">
        <v>2200</v>
      </c>
      <c r="W23" s="716">
        <v>570</v>
      </c>
      <c r="X23" s="496">
        <v>26</v>
      </c>
      <c r="Y23" s="716">
        <v>1600</v>
      </c>
      <c r="Z23" s="505">
        <v>73</v>
      </c>
      <c r="AA23" s="545">
        <v>2800</v>
      </c>
      <c r="AB23" s="716">
        <v>710</v>
      </c>
      <c r="AC23" s="496">
        <v>26</v>
      </c>
      <c r="AD23" s="716">
        <v>2000</v>
      </c>
      <c r="AE23" s="505">
        <v>73</v>
      </c>
      <c r="AF23" s="545">
        <v>9600</v>
      </c>
      <c r="AG23" s="716">
        <v>2500</v>
      </c>
      <c r="AH23" s="496">
        <v>26</v>
      </c>
      <c r="AI23" s="716">
        <v>7000</v>
      </c>
      <c r="AJ23" s="505">
        <v>73</v>
      </c>
      <c r="AK23" s="545">
        <v>2100</v>
      </c>
      <c r="AL23" s="716">
        <v>570</v>
      </c>
      <c r="AM23" s="649">
        <v>26.773888363292336</v>
      </c>
      <c r="AN23" s="716">
        <v>1500</v>
      </c>
      <c r="AO23" s="650">
        <v>71.90160832544939</v>
      </c>
    </row>
    <row r="24" spans="1:41" s="30" customFormat="1" ht="13.5" customHeight="1">
      <c r="A24" s="132" t="s">
        <v>64</v>
      </c>
      <c r="B24" s="545" t="s">
        <v>104</v>
      </c>
      <c r="C24" s="716" t="s">
        <v>104</v>
      </c>
      <c r="D24" s="653" t="s">
        <v>112</v>
      </c>
      <c r="E24" s="716" t="s">
        <v>104</v>
      </c>
      <c r="F24" s="758" t="s">
        <v>112</v>
      </c>
      <c r="G24" s="545" t="s">
        <v>104</v>
      </c>
      <c r="H24" s="716">
        <v>0</v>
      </c>
      <c r="I24" s="560">
        <v>0</v>
      </c>
      <c r="J24" s="716" t="s">
        <v>104</v>
      </c>
      <c r="K24" s="562">
        <v>100</v>
      </c>
      <c r="L24" s="545">
        <v>0</v>
      </c>
      <c r="M24" s="716">
        <v>0</v>
      </c>
      <c r="N24" s="496"/>
      <c r="O24" s="716">
        <v>0</v>
      </c>
      <c r="P24" s="505"/>
      <c r="Q24" s="545">
        <v>0</v>
      </c>
      <c r="R24" s="716">
        <v>0</v>
      </c>
      <c r="S24" s="558">
        <v>0</v>
      </c>
      <c r="T24" s="716">
        <v>0</v>
      </c>
      <c r="U24" s="500">
        <v>0</v>
      </c>
      <c r="V24" s="545">
        <v>0</v>
      </c>
      <c r="W24" s="716">
        <v>0</v>
      </c>
      <c r="X24" s="496">
        <v>0</v>
      </c>
      <c r="Y24" s="716">
        <v>0</v>
      </c>
      <c r="Z24" s="505">
        <v>0</v>
      </c>
      <c r="AA24" s="545">
        <v>0</v>
      </c>
      <c r="AB24" s="716">
        <v>0</v>
      </c>
      <c r="AC24" s="496">
        <v>0</v>
      </c>
      <c r="AD24" s="716">
        <v>0</v>
      </c>
      <c r="AE24" s="505">
        <v>0</v>
      </c>
      <c r="AF24" s="545">
        <v>0</v>
      </c>
      <c r="AG24" s="716">
        <v>0</v>
      </c>
      <c r="AH24" s="496">
        <v>0</v>
      </c>
      <c r="AI24" s="716">
        <v>0</v>
      </c>
      <c r="AJ24" s="505">
        <v>0</v>
      </c>
      <c r="AK24" s="545" t="s">
        <v>104</v>
      </c>
      <c r="AL24" s="716" t="s">
        <v>104</v>
      </c>
      <c r="AM24" s="649">
        <v>100</v>
      </c>
      <c r="AN24" s="716">
        <v>0</v>
      </c>
      <c r="AO24" s="650">
        <v>0</v>
      </c>
    </row>
    <row r="25" spans="1:41" s="30" customFormat="1" ht="13.5" customHeight="1">
      <c r="A25" s="132" t="s">
        <v>65</v>
      </c>
      <c r="B25" s="545">
        <v>1400</v>
      </c>
      <c r="C25" s="716">
        <v>570</v>
      </c>
      <c r="D25" s="585">
        <v>41</v>
      </c>
      <c r="E25" s="716">
        <v>800</v>
      </c>
      <c r="F25" s="757">
        <v>58</v>
      </c>
      <c r="G25" s="545">
        <v>1400</v>
      </c>
      <c r="H25" s="716">
        <v>530</v>
      </c>
      <c r="I25" s="560">
        <v>37</v>
      </c>
      <c r="J25" s="716">
        <v>860</v>
      </c>
      <c r="K25" s="562">
        <v>60</v>
      </c>
      <c r="L25" s="545">
        <v>1800</v>
      </c>
      <c r="M25" s="716">
        <v>580</v>
      </c>
      <c r="N25" s="496">
        <v>33</v>
      </c>
      <c r="O25" s="716">
        <v>1100</v>
      </c>
      <c r="P25" s="505">
        <v>65</v>
      </c>
      <c r="Q25" s="545">
        <v>1800</v>
      </c>
      <c r="R25" s="716">
        <v>610</v>
      </c>
      <c r="S25" s="558">
        <v>34</v>
      </c>
      <c r="T25" s="716">
        <v>1100</v>
      </c>
      <c r="U25" s="500">
        <v>63</v>
      </c>
      <c r="V25" s="545">
        <v>1700</v>
      </c>
      <c r="W25" s="716">
        <v>530</v>
      </c>
      <c r="X25" s="496">
        <v>32</v>
      </c>
      <c r="Y25" s="716">
        <v>1100</v>
      </c>
      <c r="Z25" s="505">
        <v>64</v>
      </c>
      <c r="AA25" s="545">
        <v>1300</v>
      </c>
      <c r="AB25" s="716">
        <v>400</v>
      </c>
      <c r="AC25" s="496">
        <v>31</v>
      </c>
      <c r="AD25" s="716">
        <v>860</v>
      </c>
      <c r="AE25" s="505">
        <v>66</v>
      </c>
      <c r="AF25" s="545">
        <v>6500</v>
      </c>
      <c r="AG25" s="716">
        <v>2100</v>
      </c>
      <c r="AH25" s="496">
        <v>33</v>
      </c>
      <c r="AI25" s="716">
        <v>4200</v>
      </c>
      <c r="AJ25" s="505">
        <v>64</v>
      </c>
      <c r="AK25" s="545">
        <v>920</v>
      </c>
      <c r="AL25" s="716">
        <v>320</v>
      </c>
      <c r="AM25" s="649">
        <v>35.30054644808743</v>
      </c>
      <c r="AN25" s="716">
        <v>570</v>
      </c>
      <c r="AO25" s="650">
        <v>62.076502732240435</v>
      </c>
    </row>
    <row r="26" spans="1:41" s="30" customFormat="1" ht="13.5" customHeight="1">
      <c r="A26" s="132" t="s">
        <v>137</v>
      </c>
      <c r="B26" s="545">
        <v>4200</v>
      </c>
      <c r="C26" s="716">
        <v>840</v>
      </c>
      <c r="D26" s="585">
        <v>20</v>
      </c>
      <c r="E26" s="716">
        <v>3300</v>
      </c>
      <c r="F26" s="757">
        <v>79</v>
      </c>
      <c r="G26" s="545">
        <v>4700</v>
      </c>
      <c r="H26" s="716">
        <v>720</v>
      </c>
      <c r="I26" s="560">
        <v>15</v>
      </c>
      <c r="J26" s="716">
        <v>4000</v>
      </c>
      <c r="K26" s="562">
        <v>84</v>
      </c>
      <c r="L26" s="545">
        <v>8400</v>
      </c>
      <c r="M26" s="716">
        <v>1200</v>
      </c>
      <c r="N26" s="496">
        <v>14</v>
      </c>
      <c r="O26" s="716">
        <v>7200</v>
      </c>
      <c r="P26" s="505">
        <v>86</v>
      </c>
      <c r="Q26" s="545">
        <v>9500</v>
      </c>
      <c r="R26" s="716">
        <v>1400</v>
      </c>
      <c r="S26" s="558">
        <v>15</v>
      </c>
      <c r="T26" s="716">
        <v>8100</v>
      </c>
      <c r="U26" s="500">
        <v>85</v>
      </c>
      <c r="V26" s="545">
        <v>7400</v>
      </c>
      <c r="W26" s="716">
        <v>1200</v>
      </c>
      <c r="X26" s="496">
        <v>16</v>
      </c>
      <c r="Y26" s="716">
        <v>6200</v>
      </c>
      <c r="Z26" s="505">
        <v>84</v>
      </c>
      <c r="AA26" s="545">
        <v>8500</v>
      </c>
      <c r="AB26" s="716">
        <v>1300</v>
      </c>
      <c r="AC26" s="496">
        <v>15</v>
      </c>
      <c r="AD26" s="716">
        <v>7200</v>
      </c>
      <c r="AE26" s="505">
        <v>84</v>
      </c>
      <c r="AF26" s="545">
        <v>33800</v>
      </c>
      <c r="AG26" s="716">
        <v>5100</v>
      </c>
      <c r="AH26" s="496">
        <v>15</v>
      </c>
      <c r="AI26" s="716">
        <v>28700</v>
      </c>
      <c r="AJ26" s="505">
        <v>85</v>
      </c>
      <c r="AK26" s="545">
        <v>7500</v>
      </c>
      <c r="AL26" s="716">
        <v>1100</v>
      </c>
      <c r="AM26" s="649">
        <v>14.69054939179254</v>
      </c>
      <c r="AN26" s="716">
        <v>6400</v>
      </c>
      <c r="AO26" s="650">
        <v>84.98863788263601</v>
      </c>
    </row>
    <row r="27" spans="1:41" s="30" customFormat="1" ht="13.5" customHeight="1">
      <c r="A27" s="132" t="s">
        <v>66</v>
      </c>
      <c r="B27" s="545" t="s">
        <v>104</v>
      </c>
      <c r="C27" s="716" t="s">
        <v>104</v>
      </c>
      <c r="D27" s="653" t="s">
        <v>112</v>
      </c>
      <c r="E27" s="716" t="s">
        <v>104</v>
      </c>
      <c r="F27" s="758" t="s">
        <v>112</v>
      </c>
      <c r="G27" s="545" t="s">
        <v>104</v>
      </c>
      <c r="H27" s="716">
        <v>0</v>
      </c>
      <c r="I27" s="560">
        <v>0</v>
      </c>
      <c r="J27" s="716" t="s">
        <v>104</v>
      </c>
      <c r="K27" s="562">
        <v>100</v>
      </c>
      <c r="L27" s="545" t="s">
        <v>104</v>
      </c>
      <c r="M27" s="716">
        <v>0</v>
      </c>
      <c r="N27" s="496">
        <v>0</v>
      </c>
      <c r="O27" s="716" t="s">
        <v>104</v>
      </c>
      <c r="P27" s="505">
        <v>100</v>
      </c>
      <c r="Q27" s="545">
        <v>0</v>
      </c>
      <c r="R27" s="716">
        <v>0</v>
      </c>
      <c r="S27" s="558">
        <v>0</v>
      </c>
      <c r="T27" s="716">
        <v>0</v>
      </c>
      <c r="U27" s="500">
        <v>0</v>
      </c>
      <c r="V27" s="545">
        <v>0</v>
      </c>
      <c r="W27" s="716">
        <v>0</v>
      </c>
      <c r="X27" s="496">
        <v>0</v>
      </c>
      <c r="Y27" s="716">
        <v>0</v>
      </c>
      <c r="Z27" s="505">
        <v>0</v>
      </c>
      <c r="AA27" s="545" t="s">
        <v>104</v>
      </c>
      <c r="AB27" s="716" t="s">
        <v>104</v>
      </c>
      <c r="AC27" s="496">
        <v>100</v>
      </c>
      <c r="AD27" s="716">
        <v>0</v>
      </c>
      <c r="AE27" s="505">
        <v>0</v>
      </c>
      <c r="AF27" s="545" t="s">
        <v>104</v>
      </c>
      <c r="AG27" s="716" t="s">
        <v>104</v>
      </c>
      <c r="AH27" s="496">
        <v>50</v>
      </c>
      <c r="AI27" s="716" t="s">
        <v>104</v>
      </c>
      <c r="AJ27" s="505">
        <v>50</v>
      </c>
      <c r="AK27" s="545">
        <v>0</v>
      </c>
      <c r="AL27" s="716">
        <v>0</v>
      </c>
      <c r="AM27" s="649">
        <v>0</v>
      </c>
      <c r="AN27" s="716">
        <v>0</v>
      </c>
      <c r="AO27" s="650">
        <v>0</v>
      </c>
    </row>
    <row r="28" spans="1:41" s="30" customFormat="1" ht="13.5" customHeight="1">
      <c r="A28" s="132" t="s">
        <v>67</v>
      </c>
      <c r="B28" s="545">
        <v>33</v>
      </c>
      <c r="C28" s="716">
        <v>5</v>
      </c>
      <c r="D28" s="585">
        <v>15</v>
      </c>
      <c r="E28" s="716">
        <v>28</v>
      </c>
      <c r="F28" s="757">
        <v>85</v>
      </c>
      <c r="G28" s="545">
        <v>41</v>
      </c>
      <c r="H28" s="716">
        <v>6</v>
      </c>
      <c r="I28" s="560">
        <v>15</v>
      </c>
      <c r="J28" s="716">
        <v>35</v>
      </c>
      <c r="K28" s="562">
        <v>85</v>
      </c>
      <c r="L28" s="545">
        <v>43</v>
      </c>
      <c r="M28" s="716" t="s">
        <v>104</v>
      </c>
      <c r="N28" s="496">
        <v>2</v>
      </c>
      <c r="O28" s="716">
        <v>41</v>
      </c>
      <c r="P28" s="505">
        <v>95</v>
      </c>
      <c r="Q28" s="545">
        <v>23</v>
      </c>
      <c r="R28" s="716" t="s">
        <v>104</v>
      </c>
      <c r="S28" s="558">
        <v>4</v>
      </c>
      <c r="T28" s="716">
        <v>22</v>
      </c>
      <c r="U28" s="500">
        <v>96</v>
      </c>
      <c r="V28" s="545">
        <v>33</v>
      </c>
      <c r="W28" s="716" t="s">
        <v>104</v>
      </c>
      <c r="X28" s="496">
        <v>12</v>
      </c>
      <c r="Y28" s="716">
        <v>29</v>
      </c>
      <c r="Z28" s="505">
        <v>88</v>
      </c>
      <c r="AA28" s="545">
        <v>55</v>
      </c>
      <c r="AB28" s="716">
        <v>7</v>
      </c>
      <c r="AC28" s="496">
        <v>13</v>
      </c>
      <c r="AD28" s="716">
        <v>47</v>
      </c>
      <c r="AE28" s="505">
        <v>85</v>
      </c>
      <c r="AF28" s="545">
        <v>150</v>
      </c>
      <c r="AG28" s="716">
        <v>13</v>
      </c>
      <c r="AH28" s="496">
        <v>8</v>
      </c>
      <c r="AI28" s="716">
        <v>140</v>
      </c>
      <c r="AJ28" s="505">
        <v>90</v>
      </c>
      <c r="AK28" s="545">
        <v>34</v>
      </c>
      <c r="AL28" s="716" t="s">
        <v>104</v>
      </c>
      <c r="AM28" s="649">
        <v>11.76470588235294</v>
      </c>
      <c r="AN28" s="716">
        <v>30</v>
      </c>
      <c r="AO28" s="650">
        <v>88.23529411764706</v>
      </c>
    </row>
    <row r="29" spans="1:41" s="30" customFormat="1" ht="13.5" customHeight="1">
      <c r="A29" s="132" t="s">
        <v>68</v>
      </c>
      <c r="B29" s="545">
        <v>13</v>
      </c>
      <c r="C29" s="716">
        <v>6</v>
      </c>
      <c r="D29" s="585">
        <v>46</v>
      </c>
      <c r="E29" s="716">
        <v>7</v>
      </c>
      <c r="F29" s="757">
        <v>54</v>
      </c>
      <c r="G29" s="545">
        <v>8</v>
      </c>
      <c r="H29" s="716" t="s">
        <v>104</v>
      </c>
      <c r="I29" s="560">
        <v>38</v>
      </c>
      <c r="J29" s="716">
        <v>5</v>
      </c>
      <c r="K29" s="562">
        <v>63</v>
      </c>
      <c r="L29" s="545">
        <v>15</v>
      </c>
      <c r="M29" s="716" t="s">
        <v>104</v>
      </c>
      <c r="N29" s="496">
        <v>27</v>
      </c>
      <c r="O29" s="716">
        <v>9</v>
      </c>
      <c r="P29" s="505">
        <v>60</v>
      </c>
      <c r="Q29" s="545">
        <v>8</v>
      </c>
      <c r="R29" s="716" t="s">
        <v>104</v>
      </c>
      <c r="S29" s="558">
        <v>14</v>
      </c>
      <c r="T29" s="716">
        <v>7</v>
      </c>
      <c r="U29" s="500">
        <v>86</v>
      </c>
      <c r="V29" s="545">
        <v>11</v>
      </c>
      <c r="W29" s="716" t="s">
        <v>104</v>
      </c>
      <c r="X29" s="496">
        <v>40</v>
      </c>
      <c r="Y29" s="716">
        <v>7</v>
      </c>
      <c r="Z29" s="505">
        <v>60</v>
      </c>
      <c r="AA29" s="545">
        <v>14</v>
      </c>
      <c r="AB29" s="716">
        <v>5</v>
      </c>
      <c r="AC29" s="496">
        <v>36</v>
      </c>
      <c r="AD29" s="716">
        <v>9</v>
      </c>
      <c r="AE29" s="505">
        <v>64</v>
      </c>
      <c r="AF29" s="545">
        <v>48</v>
      </c>
      <c r="AG29" s="716">
        <v>14</v>
      </c>
      <c r="AH29" s="496">
        <v>29</v>
      </c>
      <c r="AI29" s="716">
        <v>32</v>
      </c>
      <c r="AJ29" s="505">
        <v>67</v>
      </c>
      <c r="AK29" s="545">
        <v>10</v>
      </c>
      <c r="AL29" s="716" t="s">
        <v>104</v>
      </c>
      <c r="AM29" s="649">
        <v>30</v>
      </c>
      <c r="AN29" s="716">
        <v>6</v>
      </c>
      <c r="AO29" s="650">
        <v>60</v>
      </c>
    </row>
    <row r="30" spans="1:41" s="30" customFormat="1" ht="13.5" customHeight="1">
      <c r="A30" s="132" t="s">
        <v>69</v>
      </c>
      <c r="B30" s="545" t="s">
        <v>104</v>
      </c>
      <c r="C30" s="716" t="s">
        <v>104</v>
      </c>
      <c r="D30" s="653" t="s">
        <v>112</v>
      </c>
      <c r="E30" s="716" t="s">
        <v>104</v>
      </c>
      <c r="F30" s="758" t="s">
        <v>112</v>
      </c>
      <c r="G30" s="545">
        <v>0</v>
      </c>
      <c r="H30" s="716">
        <v>0</v>
      </c>
      <c r="I30" s="560" t="s">
        <v>198</v>
      </c>
      <c r="J30" s="716">
        <v>0</v>
      </c>
      <c r="K30" s="562" t="s">
        <v>198</v>
      </c>
      <c r="L30" s="545">
        <v>0</v>
      </c>
      <c r="M30" s="716">
        <v>0</v>
      </c>
      <c r="N30" s="496"/>
      <c r="O30" s="716">
        <v>0</v>
      </c>
      <c r="P30" s="505"/>
      <c r="Q30" s="545" t="s">
        <v>104</v>
      </c>
      <c r="R30" s="716">
        <v>0</v>
      </c>
      <c r="S30" s="558">
        <v>0</v>
      </c>
      <c r="T30" s="716" t="s">
        <v>104</v>
      </c>
      <c r="U30" s="500">
        <v>100</v>
      </c>
      <c r="V30" s="545">
        <v>0</v>
      </c>
      <c r="W30" s="716">
        <v>0</v>
      </c>
      <c r="X30" s="496">
        <v>0</v>
      </c>
      <c r="Y30" s="716">
        <v>0</v>
      </c>
      <c r="Z30" s="505">
        <v>0</v>
      </c>
      <c r="AA30" s="545">
        <v>0</v>
      </c>
      <c r="AB30" s="716">
        <v>0</v>
      </c>
      <c r="AC30" s="496">
        <v>0</v>
      </c>
      <c r="AD30" s="716">
        <v>0</v>
      </c>
      <c r="AE30" s="505">
        <v>0</v>
      </c>
      <c r="AF30" s="545" t="s">
        <v>104</v>
      </c>
      <c r="AG30" s="716">
        <v>0</v>
      </c>
      <c r="AH30" s="496">
        <v>0</v>
      </c>
      <c r="AI30" s="716" t="s">
        <v>104</v>
      </c>
      <c r="AJ30" s="505">
        <v>100</v>
      </c>
      <c r="AK30" s="545">
        <v>0</v>
      </c>
      <c r="AL30" s="716">
        <v>0</v>
      </c>
      <c r="AM30" s="649">
        <v>0</v>
      </c>
      <c r="AN30" s="716">
        <v>0</v>
      </c>
      <c r="AO30" s="650">
        <v>0</v>
      </c>
    </row>
    <row r="31" spans="1:41" s="30" customFormat="1" ht="13.5" customHeight="1">
      <c r="A31" s="132" t="s">
        <v>109</v>
      </c>
      <c r="B31" s="545">
        <v>250</v>
      </c>
      <c r="C31" s="716">
        <v>50</v>
      </c>
      <c r="D31" s="585">
        <v>20</v>
      </c>
      <c r="E31" s="716">
        <v>200</v>
      </c>
      <c r="F31" s="757">
        <v>79</v>
      </c>
      <c r="G31" s="545">
        <v>230</v>
      </c>
      <c r="H31" s="716">
        <v>47</v>
      </c>
      <c r="I31" s="560">
        <v>20</v>
      </c>
      <c r="J31" s="716">
        <v>180</v>
      </c>
      <c r="K31" s="562">
        <v>78</v>
      </c>
      <c r="L31" s="545">
        <v>260</v>
      </c>
      <c r="M31" s="716">
        <v>66</v>
      </c>
      <c r="N31" s="496">
        <v>25</v>
      </c>
      <c r="O31" s="716">
        <v>190</v>
      </c>
      <c r="P31" s="505">
        <v>73</v>
      </c>
      <c r="Q31" s="545">
        <v>320</v>
      </c>
      <c r="R31" s="716">
        <v>78</v>
      </c>
      <c r="S31" s="558">
        <v>25</v>
      </c>
      <c r="T31" s="716">
        <v>240</v>
      </c>
      <c r="U31" s="500">
        <v>75</v>
      </c>
      <c r="V31" s="545">
        <v>320</v>
      </c>
      <c r="W31" s="716">
        <v>50</v>
      </c>
      <c r="X31" s="496">
        <v>15</v>
      </c>
      <c r="Y31" s="716">
        <v>270</v>
      </c>
      <c r="Z31" s="505">
        <v>84</v>
      </c>
      <c r="AA31" s="545">
        <v>400</v>
      </c>
      <c r="AB31" s="716">
        <v>110</v>
      </c>
      <c r="AC31" s="496">
        <v>27</v>
      </c>
      <c r="AD31" s="716">
        <v>290</v>
      </c>
      <c r="AE31" s="505">
        <v>72</v>
      </c>
      <c r="AF31" s="545">
        <v>1300</v>
      </c>
      <c r="AG31" s="716">
        <v>300</v>
      </c>
      <c r="AH31" s="496">
        <v>23</v>
      </c>
      <c r="AI31" s="716">
        <v>990</v>
      </c>
      <c r="AJ31" s="505">
        <v>76</v>
      </c>
      <c r="AK31" s="545">
        <v>400</v>
      </c>
      <c r="AL31" s="716">
        <v>100</v>
      </c>
      <c r="AM31" s="649">
        <v>26.13065326633166</v>
      </c>
      <c r="AN31" s="716">
        <v>290</v>
      </c>
      <c r="AO31" s="650">
        <v>72.11055276381909</v>
      </c>
    </row>
    <row r="32" spans="1:41" s="30" customFormat="1" ht="13.5" customHeight="1">
      <c r="A32" s="132" t="s">
        <v>71</v>
      </c>
      <c r="B32" s="545">
        <v>170</v>
      </c>
      <c r="C32" s="716">
        <v>12</v>
      </c>
      <c r="D32" s="585">
        <v>7</v>
      </c>
      <c r="E32" s="716">
        <v>160</v>
      </c>
      <c r="F32" s="757">
        <v>93</v>
      </c>
      <c r="G32" s="545">
        <v>130</v>
      </c>
      <c r="H32" s="716">
        <v>10</v>
      </c>
      <c r="I32" s="560">
        <v>8</v>
      </c>
      <c r="J32" s="716">
        <v>120</v>
      </c>
      <c r="K32" s="562">
        <v>92</v>
      </c>
      <c r="L32" s="545">
        <v>160</v>
      </c>
      <c r="M32" s="716">
        <v>12</v>
      </c>
      <c r="N32" s="496">
        <v>7</v>
      </c>
      <c r="O32" s="716">
        <v>150</v>
      </c>
      <c r="P32" s="505">
        <v>91</v>
      </c>
      <c r="Q32" s="545">
        <v>150</v>
      </c>
      <c r="R32" s="716">
        <v>10</v>
      </c>
      <c r="S32" s="558">
        <v>6</v>
      </c>
      <c r="T32" s="716">
        <v>140</v>
      </c>
      <c r="U32" s="500">
        <v>93</v>
      </c>
      <c r="V32" s="545">
        <v>160</v>
      </c>
      <c r="W32" s="716">
        <v>9</v>
      </c>
      <c r="X32" s="496">
        <v>6</v>
      </c>
      <c r="Y32" s="716">
        <v>150</v>
      </c>
      <c r="Z32" s="505">
        <v>94</v>
      </c>
      <c r="AA32" s="545">
        <v>230</v>
      </c>
      <c r="AB32" s="716">
        <v>23</v>
      </c>
      <c r="AC32" s="496">
        <v>10</v>
      </c>
      <c r="AD32" s="716">
        <v>200</v>
      </c>
      <c r="AE32" s="505">
        <v>89</v>
      </c>
      <c r="AF32" s="545">
        <v>700</v>
      </c>
      <c r="AG32" s="716">
        <v>54</v>
      </c>
      <c r="AH32" s="496">
        <v>8</v>
      </c>
      <c r="AI32" s="716">
        <v>640</v>
      </c>
      <c r="AJ32" s="505">
        <v>91</v>
      </c>
      <c r="AK32" s="545">
        <v>160</v>
      </c>
      <c r="AL32" s="716">
        <v>12</v>
      </c>
      <c r="AM32" s="649">
        <v>7.643312101910828</v>
      </c>
      <c r="AN32" s="716">
        <v>140</v>
      </c>
      <c r="AO32" s="650">
        <v>90.44585987261146</v>
      </c>
    </row>
    <row r="33" spans="1:41" s="30" customFormat="1" ht="13.5" customHeight="1">
      <c r="A33" s="132" t="s">
        <v>72</v>
      </c>
      <c r="B33" s="545">
        <v>33</v>
      </c>
      <c r="C33" s="716">
        <v>15</v>
      </c>
      <c r="D33" s="585">
        <v>45</v>
      </c>
      <c r="E33" s="716">
        <v>18</v>
      </c>
      <c r="F33" s="757">
        <v>55</v>
      </c>
      <c r="G33" s="545">
        <v>21</v>
      </c>
      <c r="H33" s="716">
        <v>8</v>
      </c>
      <c r="I33" s="560">
        <v>38</v>
      </c>
      <c r="J33" s="716">
        <v>13</v>
      </c>
      <c r="K33" s="562">
        <v>62</v>
      </c>
      <c r="L33" s="545">
        <v>20</v>
      </c>
      <c r="M33" s="716">
        <v>7</v>
      </c>
      <c r="N33" s="496">
        <v>35</v>
      </c>
      <c r="O33" s="716">
        <v>13</v>
      </c>
      <c r="P33" s="505">
        <v>65</v>
      </c>
      <c r="Q33" s="545">
        <v>30</v>
      </c>
      <c r="R33" s="716">
        <v>14</v>
      </c>
      <c r="S33" s="558">
        <v>47</v>
      </c>
      <c r="T33" s="716">
        <v>16</v>
      </c>
      <c r="U33" s="500">
        <v>53</v>
      </c>
      <c r="V33" s="545">
        <v>33</v>
      </c>
      <c r="W33" s="716">
        <v>15</v>
      </c>
      <c r="X33" s="496">
        <v>45</v>
      </c>
      <c r="Y33" s="716">
        <v>17</v>
      </c>
      <c r="Z33" s="505">
        <v>52</v>
      </c>
      <c r="AA33" s="545">
        <v>14</v>
      </c>
      <c r="AB33" s="716">
        <v>6</v>
      </c>
      <c r="AC33" s="496">
        <v>43</v>
      </c>
      <c r="AD33" s="716">
        <v>8</v>
      </c>
      <c r="AE33" s="505">
        <v>57</v>
      </c>
      <c r="AF33" s="545">
        <v>97</v>
      </c>
      <c r="AG33" s="716">
        <v>42</v>
      </c>
      <c r="AH33" s="496">
        <v>43</v>
      </c>
      <c r="AI33" s="716">
        <v>54</v>
      </c>
      <c r="AJ33" s="505">
        <v>56</v>
      </c>
      <c r="AK33" s="545">
        <v>12</v>
      </c>
      <c r="AL33" s="716">
        <v>6</v>
      </c>
      <c r="AM33" s="649">
        <v>50</v>
      </c>
      <c r="AN33" s="716">
        <v>6</v>
      </c>
      <c r="AO33" s="650">
        <v>50</v>
      </c>
    </row>
    <row r="34" spans="1:41" s="30" customFormat="1" ht="13.5" customHeight="1">
      <c r="A34" s="372" t="s">
        <v>110</v>
      </c>
      <c r="B34" s="545">
        <v>1000</v>
      </c>
      <c r="C34" s="716">
        <v>130</v>
      </c>
      <c r="D34" s="585">
        <v>13</v>
      </c>
      <c r="E34" s="716">
        <v>860</v>
      </c>
      <c r="F34" s="757">
        <v>86</v>
      </c>
      <c r="G34" s="545">
        <v>700</v>
      </c>
      <c r="H34" s="716">
        <v>68</v>
      </c>
      <c r="I34" s="560">
        <v>10</v>
      </c>
      <c r="J34" s="716">
        <v>640</v>
      </c>
      <c r="K34" s="562">
        <v>90</v>
      </c>
      <c r="L34" s="545">
        <v>940</v>
      </c>
      <c r="M34" s="716">
        <v>75</v>
      </c>
      <c r="N34" s="496">
        <v>8</v>
      </c>
      <c r="O34" s="716">
        <v>860</v>
      </c>
      <c r="P34" s="505">
        <v>91</v>
      </c>
      <c r="Q34" s="545">
        <v>1400</v>
      </c>
      <c r="R34" s="716">
        <v>86</v>
      </c>
      <c r="S34" s="558">
        <v>6</v>
      </c>
      <c r="T34" s="716">
        <v>1300</v>
      </c>
      <c r="U34" s="500">
        <v>93</v>
      </c>
      <c r="V34" s="545">
        <v>1400</v>
      </c>
      <c r="W34" s="716">
        <v>100</v>
      </c>
      <c r="X34" s="496">
        <v>7</v>
      </c>
      <c r="Y34" s="716">
        <v>1300</v>
      </c>
      <c r="Z34" s="505">
        <v>92</v>
      </c>
      <c r="AA34" s="545">
        <v>1600</v>
      </c>
      <c r="AB34" s="716">
        <v>120</v>
      </c>
      <c r="AC34" s="496">
        <v>8</v>
      </c>
      <c r="AD34" s="716">
        <v>1500</v>
      </c>
      <c r="AE34" s="505">
        <v>92</v>
      </c>
      <c r="AF34" s="545">
        <v>5300</v>
      </c>
      <c r="AG34" s="716">
        <v>380</v>
      </c>
      <c r="AH34" s="496">
        <v>7</v>
      </c>
      <c r="AI34" s="716">
        <v>4900</v>
      </c>
      <c r="AJ34" s="505">
        <v>92</v>
      </c>
      <c r="AK34" s="545">
        <v>1200</v>
      </c>
      <c r="AL34" s="716">
        <v>110</v>
      </c>
      <c r="AM34" s="649">
        <v>9.030654515327258</v>
      </c>
      <c r="AN34" s="716">
        <v>1100</v>
      </c>
      <c r="AO34" s="650">
        <v>90.55509527754764</v>
      </c>
    </row>
    <row r="35" spans="1:41" s="30" customFormat="1" ht="13.5" customHeight="1">
      <c r="A35" s="132" t="s">
        <v>73</v>
      </c>
      <c r="B35" s="545" t="s">
        <v>104</v>
      </c>
      <c r="C35" s="716" t="s">
        <v>104</v>
      </c>
      <c r="D35" s="585" t="s">
        <v>112</v>
      </c>
      <c r="E35" s="716" t="s">
        <v>104</v>
      </c>
      <c r="F35" s="757">
        <v>100</v>
      </c>
      <c r="G35" s="545">
        <v>0</v>
      </c>
      <c r="H35" s="716">
        <v>0</v>
      </c>
      <c r="I35" s="560" t="s">
        <v>198</v>
      </c>
      <c r="J35" s="716">
        <v>0</v>
      </c>
      <c r="K35" s="562" t="s">
        <v>198</v>
      </c>
      <c r="L35" s="545" t="s">
        <v>104</v>
      </c>
      <c r="M35" s="716">
        <v>0</v>
      </c>
      <c r="N35" s="496">
        <v>0</v>
      </c>
      <c r="O35" s="716" t="s">
        <v>104</v>
      </c>
      <c r="P35" s="505">
        <v>100</v>
      </c>
      <c r="Q35" s="545">
        <v>0</v>
      </c>
      <c r="R35" s="716">
        <v>0</v>
      </c>
      <c r="S35" s="558">
        <v>0</v>
      </c>
      <c r="T35" s="716">
        <v>0</v>
      </c>
      <c r="U35" s="500">
        <v>0</v>
      </c>
      <c r="V35" s="545" t="s">
        <v>104</v>
      </c>
      <c r="W35" s="716">
        <v>0</v>
      </c>
      <c r="X35" s="496">
        <v>0</v>
      </c>
      <c r="Y35" s="716" t="s">
        <v>104</v>
      </c>
      <c r="Z35" s="505">
        <v>100</v>
      </c>
      <c r="AA35" s="545" t="s">
        <v>104</v>
      </c>
      <c r="AB35" s="716">
        <v>0</v>
      </c>
      <c r="AC35" s="496">
        <v>0</v>
      </c>
      <c r="AD35" s="716" t="s">
        <v>104</v>
      </c>
      <c r="AE35" s="505">
        <v>100</v>
      </c>
      <c r="AF35" s="545">
        <v>5</v>
      </c>
      <c r="AG35" s="716">
        <v>0</v>
      </c>
      <c r="AH35" s="496">
        <v>0</v>
      </c>
      <c r="AI35" s="716">
        <v>5</v>
      </c>
      <c r="AJ35" s="505">
        <v>100</v>
      </c>
      <c r="AK35" s="545" t="s">
        <v>104</v>
      </c>
      <c r="AL35" s="716">
        <v>0</v>
      </c>
      <c r="AM35" s="649">
        <v>0</v>
      </c>
      <c r="AN35" s="716" t="s">
        <v>104</v>
      </c>
      <c r="AO35" s="650">
        <v>100</v>
      </c>
    </row>
    <row r="36" spans="1:41" s="30" customFormat="1" ht="9.75" customHeight="1">
      <c r="A36" s="132"/>
      <c r="B36" s="545"/>
      <c r="C36" s="716"/>
      <c r="D36" s="586"/>
      <c r="E36" s="716"/>
      <c r="F36" s="759"/>
      <c r="G36" s="545"/>
      <c r="H36" s="716"/>
      <c r="I36" s="586" t="s">
        <v>198</v>
      </c>
      <c r="J36" s="716"/>
      <c r="K36" s="759" t="s">
        <v>198</v>
      </c>
      <c r="L36" s="545"/>
      <c r="M36" s="716"/>
      <c r="N36" s="496"/>
      <c r="O36" s="716"/>
      <c r="P36" s="505"/>
      <c r="Q36" s="545"/>
      <c r="R36" s="716"/>
      <c r="S36" s="558"/>
      <c r="T36" s="716"/>
      <c r="U36" s="500"/>
      <c r="V36" s="545"/>
      <c r="W36" s="716"/>
      <c r="X36" s="502"/>
      <c r="Y36" s="716"/>
      <c r="Z36" s="506"/>
      <c r="AA36" s="545"/>
      <c r="AB36" s="716"/>
      <c r="AC36" s="502"/>
      <c r="AD36" s="716"/>
      <c r="AE36" s="506"/>
      <c r="AF36" s="545"/>
      <c r="AG36" s="716"/>
      <c r="AH36" s="502"/>
      <c r="AI36" s="716"/>
      <c r="AJ36" s="506"/>
      <c r="AK36" s="545"/>
      <c r="AL36" s="716"/>
      <c r="AM36" s="649"/>
      <c r="AN36" s="716"/>
      <c r="AO36" s="650"/>
    </row>
    <row r="37" spans="1:41" s="30" customFormat="1" ht="13.5" customHeight="1">
      <c r="A37" s="373" t="s">
        <v>4</v>
      </c>
      <c r="B37" s="725">
        <v>47400</v>
      </c>
      <c r="C37" s="726">
        <v>19200</v>
      </c>
      <c r="D37" s="654">
        <v>40</v>
      </c>
      <c r="E37" s="726">
        <v>27800</v>
      </c>
      <c r="F37" s="760">
        <v>59</v>
      </c>
      <c r="G37" s="725">
        <v>60500</v>
      </c>
      <c r="H37" s="726">
        <v>22700</v>
      </c>
      <c r="I37" s="561">
        <v>38</v>
      </c>
      <c r="J37" s="726">
        <v>37200</v>
      </c>
      <c r="K37" s="764">
        <v>61</v>
      </c>
      <c r="L37" s="725">
        <v>82600</v>
      </c>
      <c r="M37" s="726">
        <v>28900</v>
      </c>
      <c r="N37" s="497">
        <v>35</v>
      </c>
      <c r="O37" s="726">
        <v>53000</v>
      </c>
      <c r="P37" s="765">
        <v>64</v>
      </c>
      <c r="Q37" s="725">
        <v>87900</v>
      </c>
      <c r="R37" s="726">
        <v>30300</v>
      </c>
      <c r="S37" s="559">
        <v>34</v>
      </c>
      <c r="T37" s="726">
        <v>56900</v>
      </c>
      <c r="U37" s="501">
        <v>65</v>
      </c>
      <c r="V37" s="725">
        <v>81600</v>
      </c>
      <c r="W37" s="726">
        <v>28700</v>
      </c>
      <c r="X37" s="503">
        <v>35</v>
      </c>
      <c r="Y37" s="726">
        <v>52100</v>
      </c>
      <c r="Z37" s="507">
        <v>64</v>
      </c>
      <c r="AA37" s="725">
        <v>88400</v>
      </c>
      <c r="AB37" s="726">
        <v>32300</v>
      </c>
      <c r="AC37" s="503">
        <v>36</v>
      </c>
      <c r="AD37" s="726">
        <v>55400</v>
      </c>
      <c r="AE37" s="507">
        <v>63</v>
      </c>
      <c r="AF37" s="725">
        <v>340400</v>
      </c>
      <c r="AG37" s="726">
        <v>120200</v>
      </c>
      <c r="AH37" s="503">
        <v>35</v>
      </c>
      <c r="AI37" s="726">
        <v>217400</v>
      </c>
      <c r="AJ37" s="507">
        <v>64</v>
      </c>
      <c r="AK37" s="725">
        <v>82300</v>
      </c>
      <c r="AL37" s="726">
        <v>30700</v>
      </c>
      <c r="AM37" s="651">
        <v>37.28766191158959</v>
      </c>
      <c r="AN37" s="726">
        <v>51000</v>
      </c>
      <c r="AO37" s="652">
        <v>62.01487277941141</v>
      </c>
    </row>
    <row r="38" spans="2:36" s="30" customFormat="1" ht="12.75">
      <c r="B38" s="450"/>
      <c r="C38" s="450"/>
      <c r="D38" s="133"/>
      <c r="E38" s="450"/>
      <c r="F38" s="133"/>
      <c r="G38" s="450"/>
      <c r="H38" s="450"/>
      <c r="I38" s="133"/>
      <c r="J38" s="450"/>
      <c r="K38" s="133"/>
      <c r="L38" s="450"/>
      <c r="M38" s="450"/>
      <c r="N38" s="133"/>
      <c r="O38" s="450"/>
      <c r="P38" s="133"/>
      <c r="Q38" s="450"/>
      <c r="R38" s="450"/>
      <c r="S38" s="133"/>
      <c r="T38" s="450"/>
      <c r="U38" s="133"/>
      <c r="V38" s="450"/>
      <c r="W38" s="450"/>
      <c r="Y38" s="450"/>
      <c r="AA38" s="450"/>
      <c r="AB38" s="450"/>
      <c r="AD38" s="450"/>
      <c r="AF38" s="450"/>
      <c r="AG38" s="450"/>
      <c r="AI38" s="450"/>
      <c r="AJ38" s="22"/>
    </row>
    <row r="39" spans="1:6" ht="12.75">
      <c r="A39" s="686" t="s">
        <v>307</v>
      </c>
      <c r="B39" s="7"/>
      <c r="C39" s="7"/>
      <c r="D39" s="7"/>
      <c r="E39" s="7"/>
      <c r="F39" s="7"/>
    </row>
    <row r="40" spans="1:6" ht="12.75">
      <c r="A40" s="7"/>
      <c r="B40" s="38"/>
      <c r="C40" s="38"/>
      <c r="D40" s="38"/>
      <c r="E40" s="38"/>
      <c r="F40" s="38"/>
    </row>
    <row r="41" spans="1:6" ht="12.75">
      <c r="A41" s="7"/>
      <c r="B41" s="38"/>
      <c r="C41" s="38"/>
      <c r="D41" s="38"/>
      <c r="E41" s="38"/>
      <c r="F41" s="38"/>
    </row>
    <row r="42" spans="1:6" ht="12.75">
      <c r="A42" s="7"/>
      <c r="B42" s="38"/>
      <c r="C42" s="38"/>
      <c r="D42" s="38"/>
      <c r="E42" s="38"/>
      <c r="F42" s="38"/>
    </row>
    <row r="43" spans="1:6" ht="12.75">
      <c r="A43" s="7"/>
      <c r="B43" s="38"/>
      <c r="C43" s="38"/>
      <c r="D43" s="38"/>
      <c r="E43" s="38"/>
      <c r="F43" s="38"/>
    </row>
    <row r="44" spans="1:6" ht="12.75">
      <c r="A44" s="7"/>
      <c r="B44" s="38"/>
      <c r="C44" s="38"/>
      <c r="D44" s="38"/>
      <c r="E44" s="38"/>
      <c r="F44" s="38"/>
    </row>
    <row r="45" spans="1:33" ht="12.75">
      <c r="A45" s="38"/>
      <c r="B45" s="38"/>
      <c r="C45" s="38"/>
      <c r="D45" s="38"/>
      <c r="E45" s="38"/>
      <c r="F45" s="38"/>
      <c r="AG45" s="450"/>
    </row>
    <row r="46" spans="1:33" ht="12.75">
      <c r="A46" s="31"/>
      <c r="B46" s="31"/>
      <c r="C46" s="31"/>
      <c r="D46" s="31"/>
      <c r="E46" s="31"/>
      <c r="F46" s="31"/>
      <c r="AG46" s="450"/>
    </row>
    <row r="47" spans="1:33" ht="12.75">
      <c r="A47" s="31"/>
      <c r="B47" s="31"/>
      <c r="C47" s="31"/>
      <c r="D47" s="31"/>
      <c r="E47" s="31"/>
      <c r="F47" s="31"/>
      <c r="AG47" s="450"/>
    </row>
    <row r="48" spans="1:33" ht="12.75">
      <c r="A48" s="877"/>
      <c r="B48" s="877"/>
      <c r="C48" s="877"/>
      <c r="D48" s="31"/>
      <c r="E48" s="31"/>
      <c r="F48" s="31"/>
      <c r="AG48" s="448"/>
    </row>
  </sheetData>
  <sheetProtection/>
  <protectedRanges>
    <protectedRange sqref="AJ38" name="Range1"/>
  </protectedRanges>
  <mergeCells count="41">
    <mergeCell ref="V3:Z3"/>
    <mergeCell ref="V4:Z4"/>
    <mergeCell ref="V5:V6"/>
    <mergeCell ref="W5:X5"/>
    <mergeCell ref="Y5:Z5"/>
    <mergeCell ref="A48:C48"/>
    <mergeCell ref="G3:K3"/>
    <mergeCell ref="J5:K5"/>
    <mergeCell ref="H5:I5"/>
    <mergeCell ref="B4:F4"/>
    <mergeCell ref="G4:K4"/>
    <mergeCell ref="G5:G6"/>
    <mergeCell ref="C5:D5"/>
    <mergeCell ref="E5:F5"/>
    <mergeCell ref="B3:F3"/>
    <mergeCell ref="L3:P3"/>
    <mergeCell ref="B5:B6"/>
    <mergeCell ref="O5:P5"/>
    <mergeCell ref="L5:L6"/>
    <mergeCell ref="M5:N5"/>
    <mergeCell ref="L4:P4"/>
    <mergeCell ref="Q3:U3"/>
    <mergeCell ref="Q4:U4"/>
    <mergeCell ref="Q5:Q6"/>
    <mergeCell ref="R5:S5"/>
    <mergeCell ref="AA3:AE3"/>
    <mergeCell ref="AA4:AE4"/>
    <mergeCell ref="AA5:AA6"/>
    <mergeCell ref="AB5:AC5"/>
    <mergeCell ref="AD5:AE5"/>
    <mergeCell ref="T5:U5"/>
    <mergeCell ref="AF3:AJ3"/>
    <mergeCell ref="AF4:AJ4"/>
    <mergeCell ref="AF5:AF6"/>
    <mergeCell ref="AG5:AH5"/>
    <mergeCell ref="AI5:AJ5"/>
    <mergeCell ref="AK3:AO3"/>
    <mergeCell ref="AK4:AO4"/>
    <mergeCell ref="AK5:AK6"/>
    <mergeCell ref="AL5:AM5"/>
    <mergeCell ref="AN5:AO5"/>
  </mergeCells>
  <printOptions/>
  <pageMargins left="0" right="0" top="0.984251968503937" bottom="0.984251968503937" header="0.5118110236220472" footer="0.5118110236220472"/>
  <pageSetup horizontalDpi="600" verticalDpi="600" orientation="landscape" paperSize="9" scale="29" r:id="rId1"/>
  <headerFooter alignWithMargins="0">
    <oddFooter>&amp;C&amp;Z&amp;F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tribunals statistics</dc:title>
  <dc:subject/>
  <dc:creator>Ministry of Justice</dc:creator>
  <cp:keywords>"tribs, stats, employment, disposals, social security, child support, first tier,"</cp:keywords>
  <dc:description/>
  <cp:lastModifiedBy>Nick</cp:lastModifiedBy>
  <cp:lastPrinted>2012-09-24T12:04:00Z</cp:lastPrinted>
  <dcterms:created xsi:type="dcterms:W3CDTF">2010-05-13T09:04:44Z</dcterms:created>
  <dcterms:modified xsi:type="dcterms:W3CDTF">2013-05-13T10:13:04Z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1537431178</vt:i4>
  </property>
  <property fmtid="{D5CDD505-2E9C-101B-9397-08002B2CF9AE}" pid="3" name="_NewReviewCycle">
    <vt:lpwstr/>
  </property>
  <property fmtid="{D5CDD505-2E9C-101B-9397-08002B2CF9AE}" pid="4" name="_EmailEntryID">
    <vt:lpwstr>000000005E0F42307410294391AD59A5FF1A834B07000DFAFDD189359A4A83766EB2C6C833E50000004BC6C500000DFAFDD189359A4A83766EB2C6C833E50000058C8A100000</vt:lpwstr>
  </property>
  <property fmtid="{D5CDD505-2E9C-101B-9397-08002B2CF9AE}" pid="5" name="_EmailStoreID">
    <vt:lpwstr>0000000038A1BB1005E5101AA1BB08002B2A56C200006D737073742E646C6C00000000004E495441F9BFB80100AA0037D96E000000483A5C4F75746C6F6F6B2053657474696E6773202D20446F204E6F742044656C6574655C506572736F6E616C20466F6C6465727320323030392D323031302E70737400</vt:lpwstr>
  </property>
  <property fmtid="{D5CDD505-2E9C-101B-9397-08002B2CF9AE}" pid="6" name="_EmailStoreID0">
    <vt:lpwstr>0000000038A1BB1005E5101AA1BB08002B2A56C20000454D534D44422E444C4C00000000000000001B55FA20AA6611CD9BC800AA002FC45A0C00000057535256303032002F6F3D77732F6F753D45786368616E67652041646D696E6973747261746976652047726F7570202846594449424F484632335350444C54292F636E3</vt:lpwstr>
  </property>
  <property fmtid="{D5CDD505-2E9C-101B-9397-08002B2CF9AE}" pid="7" name="_EmailStoreID1">
    <vt:lpwstr>D526563697069656E74732F636E3D537573616E20426172696F74616B697364656100</vt:lpwstr>
  </property>
  <property fmtid="{D5CDD505-2E9C-101B-9397-08002B2CF9AE}" pid="8" name="_ReviewingToolsShownOnce">
    <vt:lpwstr/>
  </property>
</Properties>
</file>