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785" windowWidth="19170" windowHeight="3945" activeTab="0"/>
  </bookViews>
  <sheets>
    <sheet name="Index" sheetId="1" r:id="rId1"/>
    <sheet name="1 Self-harm summary" sheetId="2" r:id="rId2"/>
    <sheet name="2 Self-harm by method" sheetId="3" r:id="rId3"/>
    <sheet name="3 Self-harm by age" sheetId="4" r:id="rId4"/>
    <sheet name="4 Ind self-harming by age" sheetId="5" r:id="rId5"/>
    <sheet name="5 Self-harm by time in" sheetId="6" r:id="rId6"/>
    <sheet name="6 Self-harm by status" sheetId="7" r:id="rId7"/>
    <sheet name="7 Self-harm by ethnicity" sheetId="8" r:id="rId8"/>
    <sheet name="8 Self-harm by nationality" sheetId="9" r:id="rId9"/>
    <sheet name="9 Ind self-harm by nationality" sheetId="10" r:id="rId10"/>
    <sheet name="10 Self-harm by location" sheetId="11" r:id="rId11"/>
    <sheet name="11 Self-harm by hosp attendance" sheetId="12" r:id="rId12"/>
    <sheet name="12 Self-harm by prison" sheetId="13" r:id="rId13"/>
    <sheet name="13 Major prison changes" sheetId="14" r:id="rId14"/>
    <sheet name="14 Prison level churn rates" sheetId="15" r:id="rId15"/>
  </sheets>
  <definedNames>
    <definedName name="_xlnm.Print_Area" localSheetId="14">'14 Prison level churn rates'!$A$1:$L$157</definedName>
    <definedName name="_xlnm.Print_Area" localSheetId="0">'Index'!$A$2:$E$22</definedName>
  </definedNames>
  <calcPr fullCalcOnLoad="1"/>
</workbook>
</file>

<file path=xl/sharedStrings.xml><?xml version="1.0" encoding="utf-8"?>
<sst xmlns="http://schemas.openxmlformats.org/spreadsheetml/2006/main" count="1179" uniqueCount="393">
  <si>
    <t>Female</t>
  </si>
  <si>
    <t>Male</t>
  </si>
  <si>
    <t>Ethnicity</t>
  </si>
  <si>
    <t>Male and Female</t>
  </si>
  <si>
    <t>Not stated</t>
  </si>
  <si>
    <t>Foreign National</t>
  </si>
  <si>
    <t>UK National</t>
  </si>
  <si>
    <t>Age group</t>
  </si>
  <si>
    <t>Convicted unsentenced</t>
  </si>
  <si>
    <t>Remand</t>
  </si>
  <si>
    <t>Sentenced</t>
  </si>
  <si>
    <t>6 months to 1 year</t>
  </si>
  <si>
    <t>Over 1 year</t>
  </si>
  <si>
    <t>Method of self-harm</t>
  </si>
  <si>
    <t>England and Wales</t>
  </si>
  <si>
    <t>All Ethnicities</t>
  </si>
  <si>
    <t>All Nationality Types</t>
  </si>
  <si>
    <t>All Locations</t>
  </si>
  <si>
    <t>All Methods</t>
  </si>
  <si>
    <t>MALES AND FEMALES</t>
  </si>
  <si>
    <t>MALES</t>
  </si>
  <si>
    <t>FEMALES</t>
  </si>
  <si>
    <t>All</t>
  </si>
  <si>
    <t>EEA Foreign National</t>
  </si>
  <si>
    <t>2004</t>
  </si>
  <si>
    <t>2005</t>
  </si>
  <si>
    <t>2006</t>
  </si>
  <si>
    <t>2007</t>
  </si>
  <si>
    <t>2008</t>
  </si>
  <si>
    <t>A &amp; E</t>
  </si>
  <si>
    <t>IN PATIENT (OVER 24HR)</t>
  </si>
  <si>
    <t>IN PATIENT (OVERNIGHT ONLY)</t>
  </si>
  <si>
    <t>LIFE SUPPORT</t>
  </si>
  <si>
    <t>All Ages</t>
  </si>
  <si>
    <t xml:space="preserve">(2) In prisons, as in the community, it is not possible to count self harm incidents with absolute accuracy. In prison custody, however, such incidents are more likely to be detected and counted. Care needs to be taken when comparing figures shown here with other sources where data may be less complete. </t>
  </si>
  <si>
    <t>On day of arrival</t>
  </si>
  <si>
    <t xml:space="preserve">(3) In prisons, as in the community, it is not possible to count self harm incidents with absolute accuracy. In prison custody, however, such incidents are more likely to be detected and counted. Care needs to be taken when comparing figures shown here with other sources where data may be less complete. </t>
  </si>
  <si>
    <t>(4) The numbers of different individuals are based on prison numbers. An individual who was in prison custody on two occasions during the year but with two different numbers would be counted twice if he/she had self harmed at least once each time.</t>
  </si>
  <si>
    <t>Court</t>
  </si>
  <si>
    <t>Detox unit</t>
  </si>
  <si>
    <t>Escort vehicle</t>
  </si>
  <si>
    <t>Health care</t>
  </si>
  <si>
    <t>Induction</t>
  </si>
  <si>
    <t>Normal</t>
  </si>
  <si>
    <t>Other</t>
  </si>
  <si>
    <t>Segregation</t>
  </si>
  <si>
    <t>Vulnerable Prisoners Unit</t>
  </si>
  <si>
    <t>Not recorded</t>
  </si>
  <si>
    <t>Burning</t>
  </si>
  <si>
    <t>Cutting/scratching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</si>
  <si>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</si>
  <si>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</si>
  <si>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</si>
  <si>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</si>
  <si>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Although the figures are shown to the last indivdual the figures may not be accurate to that level.</t>
    </r>
  </si>
  <si>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Although the figures are shown to the last individual the figures may not be accurate to that level.</t>
    </r>
  </si>
  <si>
    <t>15-17 year olds</t>
  </si>
  <si>
    <t>18 - 20</t>
  </si>
  <si>
    <t>21-24</t>
  </si>
  <si>
    <t>25-29</t>
  </si>
  <si>
    <t>30-39</t>
  </si>
  <si>
    <t>40-49</t>
  </si>
  <si>
    <t>50-59</t>
  </si>
  <si>
    <t>60 and over</t>
  </si>
  <si>
    <t xml:space="preserve">(2) In prisons, as in the community, it is not possible to identify every self harmers with absolute accuracy. In prison custody, however, such indivduals are more likely to be detected and counted. Care needs to be taken when comparing figures shown here with other sources where data may be less complete. </t>
  </si>
  <si>
    <t xml:space="preserve">(3) In prisons, as in the community, it is not possible to count self 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 </t>
  </si>
  <si>
    <r>
      <t xml:space="preserve">Data Sources and Quality
</t>
    </r>
    <r>
      <rPr>
        <sz val="8"/>
        <rFont val="Arial Narrow"/>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</si>
  <si>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MALE</t>
  </si>
  <si>
    <t>FEMALE</t>
  </si>
  <si>
    <t xml:space="preserve">(3) Ethnicity is based on self reporting by prisoners and has not been independently validated.   </t>
  </si>
  <si>
    <t>CARE PLANS (ACCT FORMS) OPENED</t>
  </si>
  <si>
    <t xml:space="preserve"> </t>
  </si>
  <si>
    <t xml:space="preserve">   </t>
  </si>
  <si>
    <r>
      <t>Sentenced - Indeterminate</t>
    </r>
    <r>
      <rPr>
        <vertAlign val="superscript"/>
        <sz val="10"/>
        <rFont val="Arial Narrow"/>
        <family val="2"/>
      </rPr>
      <t>3</t>
    </r>
  </si>
  <si>
    <t>(3) A new sentence, imprisonment for public protection, was introduced in 2005 and numbers of prisoners held on this sentence have since been increasing in recent years.  This group of prisoners are high risk and the icnrease in this category is offset by reductions elsewhere.</t>
  </si>
  <si>
    <t>Asian</t>
  </si>
  <si>
    <t>Black</t>
  </si>
  <si>
    <t>Mixed</t>
  </si>
  <si>
    <t>White</t>
  </si>
  <si>
    <t>Establishment</t>
  </si>
  <si>
    <t>Month</t>
  </si>
  <si>
    <t xml:space="preserve"> Year   </t>
  </si>
  <si>
    <t>Foston Hall</t>
  </si>
  <si>
    <t xml:space="preserve">July </t>
  </si>
  <si>
    <t>Send</t>
  </si>
  <si>
    <t>Aldington</t>
  </si>
  <si>
    <t>CLOSED</t>
  </si>
  <si>
    <t>Risley</t>
  </si>
  <si>
    <t>April</t>
  </si>
  <si>
    <t>Low Newton</t>
  </si>
  <si>
    <t>Rye Hill</t>
  </si>
  <si>
    <t>OPENED</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</si>
  <si>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</si>
  <si>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</si>
  <si>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</si>
  <si>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</si>
  <si>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</si>
  <si>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</si>
  <si>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</si>
  <si>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</si>
  <si>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</si>
  <si>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</si>
  <si>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</si>
  <si>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</si>
  <si>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</si>
  <si>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</si>
  <si>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</si>
  <si>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</si>
  <si>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</si>
  <si>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</si>
  <si>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</si>
  <si>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</si>
  <si>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</si>
  <si>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</si>
  <si>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</si>
  <si>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Albany</t>
  </si>
  <si>
    <t>Altcourse</t>
  </si>
  <si>
    <t>Ashfield</t>
  </si>
  <si>
    <t>Ashwell</t>
  </si>
  <si>
    <t>Askham Grange</t>
  </si>
  <si>
    <t>Aylesbury</t>
  </si>
  <si>
    <t>Bedford</t>
  </si>
  <si>
    <t>Belmarsh</t>
  </si>
  <si>
    <t>Birmingham</t>
  </si>
  <si>
    <t>Blakenhurst</t>
  </si>
  <si>
    <t>Blundeston</t>
  </si>
  <si>
    <t>Brinsford</t>
  </si>
  <si>
    <t>Bristol</t>
  </si>
  <si>
    <t>Brixton</t>
  </si>
  <si>
    <t>Bronzefield</t>
  </si>
  <si>
    <t>Bullingdon</t>
  </si>
  <si>
    <t>Camp Hill</t>
  </si>
  <si>
    <t>Cardiff</t>
  </si>
  <si>
    <t>Castington</t>
  </si>
  <si>
    <t>Channings Wood</t>
  </si>
  <si>
    <t>Chelmsford</t>
  </si>
  <si>
    <t>Coldingley</t>
  </si>
  <si>
    <t>Dartmoor</t>
  </si>
  <si>
    <t>Deerbolt</t>
  </si>
  <si>
    <t>Doncaster</t>
  </si>
  <si>
    <t>Dorchester</t>
  </si>
  <si>
    <t>Drake Hall</t>
  </si>
  <si>
    <t>East Sutton Park</t>
  </si>
  <si>
    <t>Eastwood Park</t>
  </si>
  <si>
    <t>Elmley</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</si>
  <si>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</si>
  <si>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</si>
  <si>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</si>
  <si>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</si>
  <si>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</si>
  <si>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</si>
  <si>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</si>
  <si>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</si>
  <si>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</si>
  <si>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</si>
  <si>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</si>
  <si>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</si>
  <si>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</si>
  <si>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</si>
  <si>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</si>
  <si>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</si>
  <si>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</si>
  <si>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</si>
  <si>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</si>
  <si>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</si>
  <si>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</si>
  <si>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</si>
  <si>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</si>
  <si>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</si>
  <si>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</si>
  <si>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</si>
  <si>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</si>
  <si>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</si>
  <si>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</si>
  <si>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</si>
  <si>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</si>
  <si>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</si>
  <si>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</si>
  <si>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</si>
  <si>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</si>
  <si>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</si>
  <si>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</si>
  <si>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</si>
  <si>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</si>
  <si>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</si>
  <si>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</si>
  <si>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</si>
  <si>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</si>
  <si>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</si>
  <si>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</si>
  <si>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</si>
  <si>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</si>
  <si>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</si>
  <si>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</si>
  <si>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</si>
  <si>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</si>
  <si>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Parkhurst</t>
  </si>
  <si>
    <t>Pentonville</t>
  </si>
  <si>
    <t>Portland</t>
  </si>
  <si>
    <t>Preston</t>
  </si>
  <si>
    <t>Ranby</t>
  </si>
  <si>
    <t>Reading</t>
  </si>
  <si>
    <t>Shepton Mallet</t>
  </si>
  <si>
    <t>Shrewsbury</t>
  </si>
  <si>
    <t>Stafford</t>
  </si>
  <si>
    <t>Standford Hill</t>
  </si>
  <si>
    <t>Stocken</t>
  </si>
  <si>
    <t>Stoke Heath</t>
  </si>
  <si>
    <t>Styal</t>
  </si>
  <si>
    <t>Sudbury</t>
  </si>
  <si>
    <t>Swaleside</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</si>
  <si>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</si>
  <si>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</si>
  <si>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</si>
  <si>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</si>
  <si>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</si>
  <si>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</si>
  <si>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</si>
  <si>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</si>
  <si>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</si>
  <si>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</si>
  <si>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</si>
  <si>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</si>
  <si>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</si>
  <si>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</si>
  <si>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</si>
  <si>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</si>
  <si>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</si>
  <si>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</si>
  <si>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</si>
  <si>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INDEX OF TABLES</t>
  </si>
  <si>
    <t>Self-harm summary</t>
  </si>
  <si>
    <t>Self-harm incidents by method</t>
  </si>
  <si>
    <t>Self-harm incidents by age group</t>
  </si>
  <si>
    <t>Self-harm incidents by time in current prison</t>
  </si>
  <si>
    <t>Self-harm incidents  by type of custody</t>
  </si>
  <si>
    <t>Self-harm incidents by ethnicity</t>
  </si>
  <si>
    <t>Self-harm incidents by nationality type</t>
  </si>
  <si>
    <t>Self-harm incidents by location</t>
  </si>
  <si>
    <t>Self-harm incidents by type of hospital attendances</t>
  </si>
  <si>
    <t>Self-harm incidents by establishment</t>
  </si>
  <si>
    <t>SELF-HARM IN PRISON CUSTODY (England and Wales)</t>
  </si>
  <si>
    <t>NUMBER</t>
  </si>
  <si>
    <t>TABLE TITLE</t>
  </si>
  <si>
    <t>3 months to 6 months</t>
  </si>
  <si>
    <t xml:space="preserve">SAFETY IN CUSTODY STATISTICS </t>
  </si>
  <si>
    <t>ESCORT AREAS</t>
  </si>
  <si>
    <t>Immigration detainee</t>
  </si>
  <si>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Although the figures are shown to the last case the figures may not be accurate to that level.</t>
    </r>
  </si>
  <si>
    <r>
      <t xml:space="preserve">Data Sources and Quality
</t>
    </r>
    <r>
      <rPr>
        <sz val="8"/>
        <rFont val="Arial Narrow"/>
        <family val="2"/>
      </rPr>
      <t>These figures have been drawn from administrative IT systems.  Care is taken when processing and analysing returns but the detail is subject to the inaccuracies inherent in any large scale recording system. Although shown to the last individual, the figures may not be accurate to that level.</t>
    </r>
  </si>
  <si>
    <t>Hewell, Blakenhurst and Brockhill merged</t>
  </si>
  <si>
    <t>Northeye</t>
  </si>
  <si>
    <t>Changed from male to female prison</t>
  </si>
  <si>
    <t>Changed from male and female prison to male only</t>
  </si>
  <si>
    <t>September</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</si>
  <si>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</si>
  <si>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</si>
  <si>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</si>
  <si>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</si>
  <si>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</si>
  <si>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Cat A local and female Cat B local to male local prison only</t>
  </si>
  <si>
    <t>January</t>
  </si>
  <si>
    <t>Changed from YOI to YOI + category C training prison</t>
  </si>
  <si>
    <t>Changed from female and 15-17 to male prison only</t>
  </si>
  <si>
    <t>Type of change</t>
  </si>
  <si>
    <r>
      <t>1st or 2nd full day</t>
    </r>
    <r>
      <rPr>
        <vertAlign val="superscript"/>
        <sz val="10"/>
        <color indexed="8"/>
        <rFont val="Arial Narrow"/>
        <family val="2"/>
      </rPr>
      <t>3</t>
    </r>
  </si>
  <si>
    <t>3 days to 7 days</t>
  </si>
  <si>
    <t>8 days to 30 days</t>
  </si>
  <si>
    <t>31 days to 3 months</t>
  </si>
  <si>
    <t>Sentenced-license recall</t>
  </si>
  <si>
    <t>Pucklechurch</t>
  </si>
  <si>
    <t>Oxford</t>
  </si>
  <si>
    <t>OPENED (On site of former HMP Pucklechurch)</t>
  </si>
  <si>
    <t>Appleton thorn</t>
  </si>
  <si>
    <t>Ashford</t>
  </si>
  <si>
    <t>Blantyre House</t>
  </si>
  <si>
    <t>Hewell Grange</t>
  </si>
  <si>
    <t>Medomsley</t>
  </si>
  <si>
    <t>Unknown</t>
  </si>
  <si>
    <r>
      <t>All Ages</t>
    </r>
    <r>
      <rPr>
        <b/>
        <vertAlign val="superscript"/>
        <sz val="10"/>
        <rFont val="Arial Narrow"/>
        <family val="2"/>
      </rPr>
      <t>4</t>
    </r>
  </si>
  <si>
    <t>*</t>
  </si>
  <si>
    <t>Spring Hill</t>
  </si>
  <si>
    <t>See Grendon/Spring Hill</t>
  </si>
  <si>
    <t>Non EEA Foreign National</t>
  </si>
  <si>
    <t>Individuals self-harming by age group</t>
  </si>
  <si>
    <t>Individuals self-harming by nationality type</t>
  </si>
  <si>
    <t>Number of self-harm incidents</t>
  </si>
  <si>
    <t>(1) A new system for monitoring self harm was introduced in December 2002 and as a result recording of self harm improved throughout 2003. Numbers before 2004 have therfore not been included as they are not directly comparable with later figures.</t>
  </si>
  <si>
    <t>(1) A new system for monitoring self harm was introduced in December 2002 and as a result recording of self harm improved throughout 2003. Numbers before 2004 have therefore not been included as they are not directly comparable with later figures.</t>
  </si>
  <si>
    <t>(1)A new system for monitoring self harm was introduced in December 2002 and as a result recording of self harm improved throughout 2003. Numbers before 2004 have therefore not been included as they are not directly comparable with later figures.</t>
  </si>
  <si>
    <t>Dates of prisons opening/closing and major re-roles of prisons</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</si>
  <si>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</si>
  <si>
    <t>ANNUAL AVERAGE SELF-HARM INCIDENTS PER 1,000 PRISONERS</t>
  </si>
  <si>
    <t>ANNUAL AVERAGE SELF-HARM INCIDENTS PER 100,000 PRISONERS</t>
  </si>
  <si>
    <t>HOSPITAL ATTENDANCES</t>
  </si>
  <si>
    <t>England And Wales</t>
  </si>
  <si>
    <t>PRISON</t>
  </si>
  <si>
    <t>National Average</t>
  </si>
  <si>
    <t>Category C</t>
  </si>
  <si>
    <t>Category B</t>
  </si>
  <si>
    <t>Category C/Male Local</t>
  </si>
  <si>
    <t>YOI/Remand Centre/Juvenile</t>
  </si>
  <si>
    <t>Female Open</t>
  </si>
  <si>
    <t>YOI</t>
  </si>
  <si>
    <t>Male Local</t>
  </si>
  <si>
    <t>Dispersal/Male Local</t>
  </si>
  <si>
    <t>Category B/Male Local</t>
  </si>
  <si>
    <t>Female Local</t>
  </si>
  <si>
    <t>Bure</t>
  </si>
  <si>
    <t>Female Local/Category C</t>
  </si>
  <si>
    <t>Female open/YOI</t>
  </si>
  <si>
    <t>Dispersal/Male Local/Female Local</t>
  </si>
  <si>
    <t>Edmunds hill</t>
  </si>
  <si>
    <t>Female Local/ Category C</t>
  </si>
  <si>
    <t>Male Open</t>
  </si>
  <si>
    <t>Dispersal</t>
  </si>
  <si>
    <t>Category B/ Male Local</t>
  </si>
  <si>
    <t>Grendon (&amp; Springhill)</t>
  </si>
  <si>
    <t>YOI/Category C</t>
  </si>
  <si>
    <t>Holding Centre</t>
  </si>
  <si>
    <t>Hatfield</t>
  </si>
  <si>
    <t>Juvenile</t>
  </si>
  <si>
    <t>Resettlement</t>
  </si>
  <si>
    <t>YOI/Remand Centre</t>
  </si>
  <si>
    <t>Female/Remand Centre</t>
  </si>
  <si>
    <t>Dispersal/Category B Local</t>
  </si>
  <si>
    <t>Moorland (incl M'land Open (Hatfield))</t>
  </si>
  <si>
    <t>Category C/YOI</t>
  </si>
  <si>
    <t>YOI Open</t>
  </si>
  <si>
    <t>Usk</t>
  </si>
  <si>
    <t>Warren hill</t>
  </si>
  <si>
    <t>Category C/Male  Local</t>
  </si>
  <si>
    <t xml:space="preserve">(1) A churn  rate of 1 means that the prison has turned over its population once in the period.                                                                                                </t>
  </si>
  <si>
    <t>(3) The rates should be interpreted with care. Some of the variation in values will be due to external factors such as policy changes and changes capacity as prisons either close wings temporarily or open new ones.</t>
  </si>
  <si>
    <t xml:space="preserve">(4) These prisons were clustered  from June 2008. </t>
  </si>
  <si>
    <t>Prison level churn rates</t>
  </si>
  <si>
    <t>-</t>
  </si>
  <si>
    <t>See Hewell Cluster</t>
  </si>
  <si>
    <t>Site used for Ashfield</t>
  </si>
  <si>
    <t>* Not applicable - prison not open</t>
  </si>
  <si>
    <t xml:space="preserve">(1) Rises or falls in numbers of self-harm incidents from one year to the next are not a good indicator of underlying trend.  This table should be read in conjunction with table 13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</si>
  <si>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Overdose/self-poisoning/swallowing</t>
  </si>
  <si>
    <t>(3) The numbers in each category are based on how old an individual was when the self-harm incident took place.  As a result, individuals may appear in more than one category during a year.  The numbers may be compared with the numbers of incidents in the same categores as shown in table 3.</t>
  </si>
  <si>
    <r>
      <t>SELF-HARM INCIDENTS</t>
    </r>
    <r>
      <rPr>
        <b/>
        <vertAlign val="superscript"/>
        <sz val="10"/>
        <rFont val="Arial Narrow"/>
        <family val="2"/>
      </rPr>
      <t>2, 3</t>
    </r>
  </si>
  <si>
    <r>
      <t>Table 8: Self-harm</t>
    </r>
    <r>
      <rPr>
        <b/>
        <sz val="10"/>
        <rFont val="Arial Narrow"/>
        <family val="2"/>
      </rPr>
      <t xml:space="preserve"> incidents by nationality</t>
    </r>
    <r>
      <rPr>
        <b/>
        <sz val="10"/>
        <rFont val="Arial Narrow"/>
        <family val="2"/>
      </rPr>
      <t xml:space="preserve"> type</t>
    </r>
  </si>
  <si>
    <r>
      <t>Nationality Type</t>
    </r>
    <r>
      <rPr>
        <b/>
        <vertAlign val="superscript"/>
        <sz val="10"/>
        <rFont val="Arial Narrow"/>
        <family val="2"/>
      </rPr>
      <t>1</t>
    </r>
  </si>
  <si>
    <t xml:space="preserve">(1) Nationality is based on self reporting by prisoners and is not independently verified.  </t>
  </si>
  <si>
    <t>(2) A new system for monitoring self harm was introduced in December 2002 and as a result recording of self harm improved throughout 2003. Numbers before 2004 have therefore not been included as they are not directly comparable with later figures.</t>
  </si>
  <si>
    <r>
      <t>Table 9: Individuals self-harming by nationality</t>
    </r>
    <r>
      <rPr>
        <b/>
        <sz val="10"/>
        <rFont val="Arial Narrow"/>
        <family val="2"/>
      </rPr>
      <t xml:space="preserve"> type</t>
    </r>
  </si>
  <si>
    <r>
      <t>Nationality Type</t>
    </r>
    <r>
      <rPr>
        <b/>
        <strike/>
        <vertAlign val="superscript"/>
        <sz val="10"/>
        <rFont val="Arial Narrow"/>
        <family val="2"/>
      </rPr>
      <t>1</t>
    </r>
  </si>
  <si>
    <r>
      <t>INDIVIDUALS SELF-HARMING</t>
    </r>
    <r>
      <rPr>
        <b/>
        <vertAlign val="superscript"/>
        <sz val="10"/>
        <rFont val="Arial Narrow"/>
        <family val="2"/>
      </rPr>
      <t>2, 3, 4</t>
    </r>
  </si>
  <si>
    <r>
      <t>Table 10: Self-harm</t>
    </r>
    <r>
      <rPr>
        <b/>
        <sz val="10"/>
        <rFont val="Arial Narrow"/>
        <family val="2"/>
      </rPr>
      <t xml:space="preserve"> incidents by location</t>
    </r>
  </si>
  <si>
    <r>
      <t>Type of location</t>
    </r>
    <r>
      <rPr>
        <b/>
        <vertAlign val="superscript"/>
        <sz val="10"/>
        <rFont val="Arial Narrow"/>
        <family val="2"/>
      </rPr>
      <t>1</t>
    </r>
  </si>
  <si>
    <r>
      <t>MALES AND FEMALES</t>
    </r>
    <r>
      <rPr>
        <b/>
        <vertAlign val="superscript"/>
        <sz val="10"/>
        <rFont val="Arial Narrow"/>
        <family val="2"/>
      </rPr>
      <t>2, 3</t>
    </r>
  </si>
  <si>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</si>
  <si>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r>
      <t>Table 11: Self-harm</t>
    </r>
    <r>
      <rPr>
        <b/>
        <sz val="10"/>
        <rFont val="Arial Narrow"/>
        <family val="2"/>
      </rPr>
      <t xml:space="preserve"> incidents by type of hospital attendances</t>
    </r>
  </si>
  <si>
    <r>
      <t>MALES AND FEMALES</t>
    </r>
    <r>
      <rPr>
        <b/>
        <vertAlign val="superscript"/>
        <sz val="10"/>
        <rFont val="Arial Narrow"/>
        <family val="2"/>
      </rPr>
      <t>1, 2</t>
    </r>
  </si>
  <si>
    <r>
      <t>All hospital attendances</t>
    </r>
    <r>
      <rPr>
        <b/>
        <vertAlign val="superscript"/>
        <sz val="10"/>
        <rFont val="Arial Narrow"/>
        <family val="2"/>
      </rPr>
      <t>3</t>
    </r>
  </si>
  <si>
    <t xml:space="preserve">(3) The hospital attendances in this table refer to those arising immediately from self 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</si>
  <si>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r>
      <t>Table 12: Self-harm incidents</t>
    </r>
    <r>
      <rPr>
        <b/>
        <sz val="10"/>
        <rFont val="Arial Narrow"/>
        <family val="2"/>
      </rPr>
      <t xml:space="preserve"> by establishment</t>
    </r>
  </si>
  <si>
    <r>
      <t>Table 13: Dates of prisons opening/closing and major</t>
    </r>
    <r>
      <rPr>
        <b/>
        <sz val="10"/>
        <rFont val="Arial Narrow"/>
        <family val="2"/>
      </rPr>
      <t xml:space="preserve"> re-roles of prisons</t>
    </r>
  </si>
  <si>
    <r>
      <t>Establishment</t>
    </r>
    <r>
      <rPr>
        <b/>
        <vertAlign val="superscript"/>
        <sz val="10"/>
        <color indexed="8"/>
        <rFont val="Arial Narrow"/>
        <family val="2"/>
      </rPr>
      <t>1</t>
    </r>
  </si>
  <si>
    <r>
      <t>Table 7: Self-harm</t>
    </r>
    <r>
      <rPr>
        <b/>
        <sz val="10"/>
        <rFont val="Arial Narrow"/>
        <family val="2"/>
      </rPr>
      <t xml:space="preserve"> incidents by ethnicity</t>
    </r>
  </si>
  <si>
    <r>
      <t>MALES AND FEMALES</t>
    </r>
    <r>
      <rPr>
        <b/>
        <vertAlign val="superscript"/>
        <sz val="10"/>
        <rFont val="Arial Narrow"/>
        <family val="2"/>
      </rPr>
      <t>1. 2</t>
    </r>
  </si>
  <si>
    <r>
      <t>Table 6: Self-harm</t>
    </r>
    <r>
      <rPr>
        <b/>
        <sz val="10"/>
        <rFont val="Arial Narrow"/>
        <family val="2"/>
      </rPr>
      <t xml:space="preserve"> incidents  by type of custody</t>
    </r>
  </si>
  <si>
    <r>
      <t>MALES AND FEMALES</t>
    </r>
    <r>
      <rPr>
        <b/>
        <vertAlign val="superscript"/>
        <sz val="10"/>
        <color indexed="8"/>
        <rFont val="Arial Narrow"/>
        <family val="2"/>
      </rPr>
      <t>1, 2</t>
    </r>
  </si>
  <si>
    <r>
      <t>Table 5: Self-harm</t>
    </r>
    <r>
      <rPr>
        <b/>
        <sz val="10"/>
        <rFont val="Arial Narrow"/>
        <family val="2"/>
      </rPr>
      <t xml:space="preserve"> incidents</t>
    </r>
    <r>
      <rPr>
        <b/>
        <sz val="10"/>
        <rFont val="Arial Narrow"/>
        <family val="2"/>
      </rPr>
      <t xml:space="preserve"> by time in current prison</t>
    </r>
  </si>
  <si>
    <r>
      <t>Table 4: Individuals self-harming</t>
    </r>
    <r>
      <rPr>
        <b/>
        <sz val="10"/>
        <rFont val="Arial Narrow"/>
        <family val="2"/>
      </rPr>
      <t xml:space="preserve"> by age group</t>
    </r>
  </si>
  <si>
    <t>Number of individuals self-harming</t>
  </si>
  <si>
    <r>
      <t>MALES AND FEMALES</t>
    </r>
    <r>
      <rPr>
        <b/>
        <vertAlign val="superscript"/>
        <sz val="10"/>
        <rFont val="Arial Narrow"/>
        <family val="2"/>
      </rPr>
      <t>1, 2, 3</t>
    </r>
  </si>
  <si>
    <r>
      <t>Table 3: Self-harm</t>
    </r>
    <r>
      <rPr>
        <b/>
        <sz val="10"/>
        <rFont val="Arial Narrow"/>
        <family val="2"/>
      </rPr>
      <t xml:space="preserve"> incidents by age group</t>
    </r>
  </si>
  <si>
    <r>
      <t>Table 2: Self harm</t>
    </r>
    <r>
      <rPr>
        <b/>
        <sz val="10"/>
        <rFont val="Arial Narrow"/>
        <family val="2"/>
      </rPr>
      <t xml:space="preserve"> incidents by method</t>
    </r>
  </si>
  <si>
    <r>
      <t>MALES AND FEMALES</t>
    </r>
    <r>
      <rPr>
        <b/>
        <vertAlign val="superscript"/>
        <sz val="10"/>
        <color indexed="8"/>
        <rFont val="Arial Narrow"/>
        <family val="2"/>
      </rPr>
      <t>1, 2, 3</t>
    </r>
  </si>
  <si>
    <t>Number of incidents</t>
  </si>
  <si>
    <r>
      <t>Table 1: Self-harm</t>
    </r>
    <r>
      <rPr>
        <b/>
        <sz val="10"/>
        <rFont val="Arial Narrow"/>
        <family val="2"/>
      </rPr>
      <t xml:space="preserve"> summary statistics</t>
    </r>
  </si>
  <si>
    <t>Numbers less than 6 are not provided.</t>
  </si>
  <si>
    <r>
      <t>All Prisons</t>
    </r>
    <r>
      <rPr>
        <b/>
        <vertAlign val="superscript"/>
        <sz val="10"/>
        <color indexed="8"/>
        <rFont val="Arial Narrow"/>
        <family val="2"/>
      </rPr>
      <t>1</t>
    </r>
  </si>
  <si>
    <t>(2) Churn rates gives an indication of population turnover at prison level and therefore exposure to risk. Prison function plays a role e.g. Local prisons have higher rates (and thus risk) than Category B and C ones. However some prisons are multi-function.</t>
  </si>
  <si>
    <r>
      <t>Data Sources and Quality</t>
    </r>
    <r>
      <rPr>
        <sz val="11"/>
        <rFont val="Arial Narrow"/>
        <family val="2"/>
      </rPr>
      <t xml:space="preserve">
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</si>
  <si>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PRISON FUNCTION</t>
    </r>
    <r>
      <rPr>
        <b/>
        <vertAlign val="superscript"/>
        <sz val="10"/>
        <rFont val="Arial"/>
        <family val="2"/>
      </rPr>
      <t>2</t>
    </r>
  </si>
  <si>
    <r>
      <t>Blakenhurst</t>
    </r>
    <r>
      <rPr>
        <vertAlign val="superscript"/>
        <sz val="10"/>
        <rFont val="Arial"/>
        <family val="2"/>
      </rPr>
      <t>4</t>
    </r>
  </si>
  <si>
    <r>
      <t>Brockhill</t>
    </r>
    <r>
      <rPr>
        <vertAlign val="superscript"/>
        <sz val="10"/>
        <rFont val="Arial"/>
        <family val="2"/>
      </rPr>
      <t>4</t>
    </r>
  </si>
  <si>
    <r>
      <t>Hewell Grange</t>
    </r>
    <r>
      <rPr>
        <vertAlign val="superscript"/>
        <sz val="10"/>
        <rFont val="Arial"/>
        <family val="2"/>
      </rPr>
      <t>4</t>
    </r>
  </si>
  <si>
    <t xml:space="preserve">Male </t>
  </si>
  <si>
    <t xml:space="preserve">Female </t>
  </si>
  <si>
    <t>1st or 2nd full day</t>
  </si>
  <si>
    <r>
      <t>POPULATION</t>
    </r>
    <r>
      <rPr>
        <b/>
        <vertAlign val="superscript"/>
        <sz val="10"/>
        <rFont val="Arial Narrow"/>
        <family val="2"/>
      </rPr>
      <t>1</t>
    </r>
  </si>
  <si>
    <r>
      <t>SELF-HARM INCIDENTS</t>
    </r>
    <r>
      <rPr>
        <b/>
        <vertAlign val="superscript"/>
        <sz val="10"/>
        <rFont val="Arial Narrow"/>
        <family val="2"/>
      </rPr>
      <t>2,3</t>
    </r>
  </si>
  <si>
    <r>
      <t>INDIVIDUALS SELF-HARMING</t>
    </r>
    <r>
      <rPr>
        <b/>
        <vertAlign val="superscript"/>
        <sz val="10"/>
        <rFont val="Arial Narrow"/>
        <family val="2"/>
      </rPr>
      <t>4</t>
    </r>
  </si>
  <si>
    <t xml:space="preserve">(2) A new system for monitoring self harm was introduced in December 2002 and as a result recording of self harm improved throughout 2003. Numbers before 2004 have therefore not been included as they are not directly comparable with later figures. </t>
  </si>
  <si>
    <t>(4) The numbers of different individuals are based on prison numbers. An individual who was in prison custody on two occasions during a year but with two different numbers would be counted twice if he/she had self harmed at least once each time.</t>
  </si>
  <si>
    <r>
      <t>Table 14: Churn rate</t>
    </r>
    <r>
      <rPr>
        <b/>
        <vertAlign val="superscript"/>
        <sz val="11"/>
        <color indexed="8"/>
        <rFont val="Arial Narrow"/>
        <family val="2"/>
      </rPr>
      <t>1,3</t>
    </r>
    <r>
      <rPr>
        <b/>
        <sz val="11"/>
        <color indexed="8"/>
        <rFont val="Arial Narrow"/>
        <family val="2"/>
      </rPr>
      <t xml:space="preserve"> (prison population turnover) by establishment</t>
    </r>
  </si>
  <si>
    <t>(1) As published in Offender Management Caseload Statistics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</si>
</sst>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8"/>
      <name val="Arial"/>
      <family val="0"/>
    </font>
    <font>
      <sz val="10"/>
      <name val="Arial Narrow"/>
      <family val="2"/>
    </font>
    <font>
      <b/>
      <sz val="10"/>
      <name val="Arial Narrow"/>
      <family val="2"/>
    </font>
    <font>
      <sz val="10"/>
      <color indexed="10"/>
      <name val="Arial Narrow"/>
      <family val="2"/>
    </font>
    <font>
      <sz val="10"/>
      <color indexed="12"/>
      <name val="Arial Narrow"/>
      <family val="2"/>
    </font>
    <font>
      <sz val="10"/>
      <color indexed="8"/>
      <name val="Arial Narrow"/>
      <family val="2"/>
    </font>
    <font>
      <b/>
      <sz val="10"/>
      <color indexed="8"/>
      <name val="Arial Narrow"/>
      <family val="2"/>
    </font>
    <font>
      <sz val="8"/>
      <color indexed="8"/>
      <name val="Arial"/>
      <family val="0"/>
    </font>
    <font>
      <sz val="10"/>
      <color indexed="8"/>
      <name val="Arial"/>
      <family val="0"/>
    </font>
    <font>
      <b/>
      <sz val="8"/>
      <color indexed="8"/>
      <name val="Arial"/>
      <family val="2"/>
    </font>
    <font>
      <u val="single"/>
      <sz val="10"/>
      <color indexed="12"/>
      <name val="Arial"/>
      <family val="0"/>
    </font>
    <font>
      <u val="single"/>
      <sz val="10"/>
      <color indexed="36"/>
      <name val="Arial"/>
      <family val="0"/>
    </font>
    <font>
      <sz val="8"/>
      <name val="Arial Narrow"/>
      <family val="2"/>
    </font>
    <font>
      <b/>
      <sz val="8"/>
      <name val="Arial Narrow"/>
      <family val="2"/>
    </font>
    <font>
      <b/>
      <vertAlign val="superscript"/>
      <sz val="10"/>
      <name val="Arial Narrow"/>
      <family val="2"/>
    </font>
    <font>
      <vertAlign val="superscript"/>
      <sz val="10"/>
      <name val="Arial Narrow"/>
      <family val="2"/>
    </font>
    <font>
      <i/>
      <sz val="10"/>
      <color indexed="8"/>
      <name val="Arial Narrow"/>
      <family val="2"/>
    </font>
    <font>
      <sz val="11"/>
      <name val="Arial Narrow"/>
      <family val="2"/>
    </font>
    <font>
      <b/>
      <u val="single"/>
      <sz val="11"/>
      <name val="Arial Narrow"/>
      <family val="2"/>
    </font>
    <font>
      <b/>
      <u val="single"/>
      <sz val="11"/>
      <color indexed="8"/>
      <name val="Arial Narrow"/>
      <family val="2"/>
    </font>
    <font>
      <sz val="11"/>
      <color indexed="8"/>
      <name val="Arial Narrow"/>
      <family val="2"/>
    </font>
    <font>
      <b/>
      <sz val="36"/>
      <color indexed="8"/>
      <name val="Arial Narrow"/>
      <family val="2"/>
    </font>
    <font>
      <b/>
      <sz val="36"/>
      <color indexed="8"/>
      <name val="Arial"/>
      <family val="0"/>
    </font>
    <font>
      <b/>
      <sz val="22"/>
      <color indexed="8"/>
      <name val="Arial Narrow"/>
      <family val="2"/>
    </font>
    <font>
      <b/>
      <sz val="22"/>
      <color indexed="8"/>
      <name val="Arial"/>
      <family val="0"/>
    </font>
    <font>
      <sz val="22"/>
      <color indexed="8"/>
      <name val="Arial"/>
      <family val="0"/>
    </font>
    <font>
      <sz val="22"/>
      <color indexed="8"/>
      <name val="Arial Narrow"/>
      <family val="2"/>
    </font>
    <font>
      <b/>
      <sz val="10"/>
      <color indexed="10"/>
      <name val="Arial Narrow"/>
      <family val="2"/>
    </font>
    <font>
      <vertAlign val="superscript"/>
      <sz val="10"/>
      <color indexed="8"/>
      <name val="Arial Narrow"/>
      <family val="2"/>
    </font>
    <font>
      <sz val="11"/>
      <name val="Times New Roman"/>
      <family val="0"/>
    </font>
    <font>
      <sz val="8"/>
      <name val="Times New Roman"/>
      <family val="0"/>
    </font>
    <font>
      <b/>
      <sz val="11"/>
      <color indexed="8"/>
      <name val="Arial Narrow"/>
      <family val="2"/>
    </font>
    <font>
      <b/>
      <vertAlign val="superscript"/>
      <sz val="11"/>
      <color indexed="8"/>
      <name val="Arial Narrow"/>
      <family val="2"/>
    </font>
    <font>
      <sz val="11"/>
      <name val="Arial"/>
      <family val="2"/>
    </font>
    <font>
      <b/>
      <sz val="11"/>
      <name val="Arial Narrow"/>
      <family val="2"/>
    </font>
    <font>
      <sz val="9"/>
      <name val="Arial"/>
      <family val="2"/>
    </font>
    <font>
      <i/>
      <sz val="10"/>
      <name val="Arial Narrow"/>
      <family val="2"/>
    </font>
    <font>
      <sz val="8"/>
      <color indexed="8"/>
      <name val="Arial Narrow"/>
      <family val="2"/>
    </font>
    <font>
      <b/>
      <strike/>
      <vertAlign val="superscript"/>
      <sz val="10"/>
      <name val="Arial Narrow"/>
      <family val="2"/>
    </font>
    <font>
      <b/>
      <vertAlign val="superscript"/>
      <sz val="10"/>
      <color indexed="8"/>
      <name val="Arial Narrow"/>
      <family val="2"/>
    </font>
    <font>
      <b/>
      <sz val="10"/>
      <name val="Arial"/>
      <family val="2"/>
    </font>
    <font>
      <b/>
      <vertAlign val="superscript"/>
      <sz val="10"/>
      <name val="Arial"/>
      <family val="2"/>
    </font>
    <font>
      <vertAlign val="superscript"/>
      <sz val="10"/>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color indexed="63"/>
      </top>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0" fillId="0" borderId="0">
      <alignment/>
      <protection/>
    </xf>
    <xf numFmtId="9" fontId="0" fillId="0" borderId="0" applyFont="0" applyFill="0" applyBorder="0" applyAlignment="0" applyProtection="0"/>
  </cellStyleXfs>
  <cellXfs count="260">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horizontal="center"/>
    </xf>
    <xf numFmtId="0" fontId="2" fillId="0" borderId="0" xfId="0" applyFont="1" applyFill="1" applyBorder="1" applyAlignment="1">
      <alignment/>
    </xf>
    <xf numFmtId="0" fontId="4" fillId="0" borderId="0" xfId="0" applyFont="1" applyFill="1" applyBorder="1" applyAlignment="1">
      <alignment/>
    </xf>
    <xf numFmtId="0" fontId="3" fillId="0" borderId="2" xfId="0" applyFont="1" applyFill="1" applyBorder="1" applyAlignment="1">
      <alignment/>
    </xf>
    <xf numFmtId="0" fontId="2" fillId="0" borderId="3" xfId="0" applyFont="1" applyFill="1" applyBorder="1" applyAlignment="1">
      <alignment/>
    </xf>
    <xf numFmtId="0" fontId="2" fillId="0" borderId="0" xfId="0" applyFont="1" applyFill="1" applyBorder="1" applyAlignment="1">
      <alignment/>
    </xf>
    <xf numFmtId="0" fontId="2" fillId="0" borderId="0" xfId="0" applyFont="1" applyFill="1" applyAlignment="1">
      <alignment horizontal="right"/>
    </xf>
    <xf numFmtId="0" fontId="3" fillId="0" borderId="0" xfId="0" applyFont="1" applyFill="1" applyBorder="1" applyAlignment="1">
      <alignment horizontal="right"/>
    </xf>
    <xf numFmtId="0" fontId="2" fillId="0" borderId="0" xfId="0" applyFont="1" applyFill="1" applyAlignment="1">
      <alignment/>
    </xf>
    <xf numFmtId="0" fontId="2"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xf>
    <xf numFmtId="0" fontId="2" fillId="0" borderId="0" xfId="0" applyFont="1" applyBorder="1" applyAlignment="1">
      <alignment/>
    </xf>
    <xf numFmtId="0" fontId="2" fillId="0" borderId="3" xfId="0" applyFont="1" applyBorder="1" applyAlignment="1">
      <alignment/>
    </xf>
    <xf numFmtId="0" fontId="2" fillId="0" borderId="3" xfId="0" applyFont="1" applyBorder="1" applyAlignment="1">
      <alignment horizontal="right"/>
    </xf>
    <xf numFmtId="0" fontId="3" fillId="0" borderId="2" xfId="0" applyFont="1" applyBorder="1" applyAlignment="1">
      <alignment horizontal="right"/>
    </xf>
    <xf numFmtId="0" fontId="7" fillId="0" borderId="0" xfId="0" applyFont="1" applyFill="1" applyBorder="1" applyAlignment="1">
      <alignment/>
    </xf>
    <xf numFmtId="0" fontId="7" fillId="0" borderId="1" xfId="0" applyFont="1" applyFill="1" applyBorder="1" applyAlignment="1">
      <alignment/>
    </xf>
    <xf numFmtId="0" fontId="6" fillId="0" borderId="0" xfId="0" applyFont="1" applyFill="1" applyAlignment="1">
      <alignment horizontal="right"/>
    </xf>
    <xf numFmtId="0" fontId="7" fillId="0" borderId="0" xfId="0" applyFont="1" applyFill="1" applyAlignment="1">
      <alignment/>
    </xf>
    <xf numFmtId="0" fontId="7" fillId="0" borderId="0" xfId="0" applyFont="1" applyFill="1" applyAlignment="1">
      <alignment horizontal="right"/>
    </xf>
    <xf numFmtId="0" fontId="3" fillId="0" borderId="2" xfId="0" applyFont="1" applyBorder="1" applyAlignment="1">
      <alignment/>
    </xf>
    <xf numFmtId="0" fontId="5" fillId="0" borderId="0" xfId="0" applyFont="1" applyFill="1" applyBorder="1" applyAlignment="1">
      <alignment/>
    </xf>
    <xf numFmtId="0" fontId="5" fillId="0" borderId="3" xfId="0" applyFont="1" applyFill="1" applyBorder="1" applyAlignment="1">
      <alignment/>
    </xf>
    <xf numFmtId="0" fontId="0" fillId="0" borderId="0" xfId="0" applyBorder="1" applyAlignment="1">
      <alignment/>
    </xf>
    <xf numFmtId="0" fontId="10" fillId="0" borderId="2" xfId="25" applyFont="1" applyFill="1" applyBorder="1" applyAlignment="1">
      <alignment horizontal="center"/>
      <protection/>
    </xf>
    <xf numFmtId="0" fontId="8" fillId="0" borderId="0" xfId="25" applyFont="1" applyFill="1" applyBorder="1" applyAlignment="1">
      <alignment wrapText="1"/>
      <protection/>
    </xf>
    <xf numFmtId="0" fontId="13" fillId="0" borderId="0" xfId="0" applyFont="1" applyAlignment="1">
      <alignment wrapText="1"/>
    </xf>
    <xf numFmtId="0" fontId="0" fillId="0" borderId="0" xfId="0" applyFont="1" applyAlignment="1">
      <alignment wrapText="1"/>
    </xf>
    <xf numFmtId="0" fontId="2" fillId="0" borderId="0" xfId="0" applyFont="1" applyFill="1" applyAlignment="1">
      <alignment wrapText="1"/>
    </xf>
    <xf numFmtId="0" fontId="6" fillId="0" borderId="0" xfId="0" applyFont="1" applyAlignment="1">
      <alignment/>
    </xf>
    <xf numFmtId="0" fontId="0" fillId="0" borderId="0" xfId="0" applyFont="1" applyBorder="1" applyAlignment="1">
      <alignment wrapText="1"/>
    </xf>
    <xf numFmtId="9" fontId="2" fillId="0" borderId="0" xfId="32" applyFont="1" applyFill="1" applyAlignment="1">
      <alignment horizontal="center"/>
    </xf>
    <xf numFmtId="9" fontId="6" fillId="0" borderId="0" xfId="0" applyNumberFormat="1" applyFont="1" applyFill="1" applyAlignment="1">
      <alignment horizontal="right"/>
    </xf>
    <xf numFmtId="0" fontId="13" fillId="0" borderId="0" xfId="0" applyFont="1" applyBorder="1" applyAlignment="1">
      <alignment wrapText="1"/>
    </xf>
    <xf numFmtId="49" fontId="13" fillId="0" borderId="0" xfId="0" applyNumberFormat="1" applyFont="1" applyAlignment="1">
      <alignment wrapText="1"/>
    </xf>
    <xf numFmtId="0" fontId="0" fillId="0" borderId="0" xfId="0" applyAlignment="1">
      <alignment wrapText="1"/>
    </xf>
    <xf numFmtId="0" fontId="0" fillId="0" borderId="0" xfId="0" applyAlignment="1">
      <alignment/>
    </xf>
    <xf numFmtId="0" fontId="0" fillId="0" borderId="0" xfId="0" applyBorder="1" applyAlignment="1">
      <alignment wrapText="1"/>
    </xf>
    <xf numFmtId="0" fontId="0" fillId="0" borderId="0" xfId="0" applyFont="1" applyAlignment="1">
      <alignment/>
    </xf>
    <xf numFmtId="0" fontId="2" fillId="0" borderId="0" xfId="0" applyFont="1" applyAlignment="1">
      <alignment wrapText="1"/>
    </xf>
    <xf numFmtId="9" fontId="2" fillId="0" borderId="0" xfId="32" applyFont="1" applyFill="1" applyBorder="1" applyAlignment="1">
      <alignment/>
    </xf>
    <xf numFmtId="0" fontId="7" fillId="0" borderId="0" xfId="26" applyFont="1" applyFill="1" applyBorder="1" applyAlignment="1">
      <alignment wrapText="1"/>
      <protection/>
    </xf>
    <xf numFmtId="0" fontId="6" fillId="0" borderId="0" xfId="26" applyFont="1" applyFill="1" applyBorder="1" applyAlignment="1">
      <alignment wrapText="1"/>
      <protection/>
    </xf>
    <xf numFmtId="0" fontId="2" fillId="0" borderId="0" xfId="0" applyFont="1" applyAlignment="1">
      <alignment horizontal="left" wrapText="1"/>
    </xf>
    <xf numFmtId="0" fontId="2" fillId="0" borderId="0" xfId="0" applyFont="1" applyBorder="1" applyAlignment="1">
      <alignment wrapText="1"/>
    </xf>
    <xf numFmtId="0" fontId="3" fillId="0" borderId="1"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0" fontId="3" fillId="0" borderId="0" xfId="0" applyFont="1" applyAlignment="1">
      <alignment/>
    </xf>
    <xf numFmtId="0" fontId="7" fillId="0" borderId="2" xfId="30" applyFont="1" applyFill="1" applyBorder="1" applyAlignment="1">
      <alignment horizontal="left"/>
      <protection/>
    </xf>
    <xf numFmtId="0" fontId="3" fillId="0" borderId="2" xfId="0" applyFont="1" applyBorder="1" applyAlignment="1">
      <alignment horizontal="left"/>
    </xf>
    <xf numFmtId="0" fontId="7" fillId="0" borderId="2" xfId="27" applyFont="1" applyFill="1" applyBorder="1" applyAlignment="1">
      <alignment horizontal="left" vertical="center"/>
      <protection/>
    </xf>
    <xf numFmtId="0" fontId="7" fillId="0" borderId="0" xfId="28" applyFont="1" applyFill="1" applyBorder="1" applyAlignment="1">
      <alignment horizontal="center"/>
      <protection/>
    </xf>
    <xf numFmtId="0" fontId="7" fillId="0" borderId="0" xfId="27" applyFont="1" applyFill="1" applyBorder="1" applyAlignment="1">
      <alignment horizontal="left" vertical="center"/>
      <protection/>
    </xf>
    <xf numFmtId="0" fontId="11" fillId="0" borderId="0" xfId="20" applyAlignment="1">
      <alignment/>
    </xf>
    <xf numFmtId="0" fontId="18" fillId="0" borderId="0" xfId="0" applyFont="1" applyAlignment="1">
      <alignment/>
    </xf>
    <xf numFmtId="0" fontId="2"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19" fillId="0" borderId="0" xfId="0" applyFont="1" applyAlignment="1">
      <alignment/>
    </xf>
    <xf numFmtId="0" fontId="18" fillId="0" borderId="0" xfId="0" applyFont="1" applyAlignment="1">
      <alignment horizontal="center"/>
    </xf>
    <xf numFmtId="0" fontId="6" fillId="0" borderId="0" xfId="24" applyFont="1" applyFill="1" applyBorder="1" applyAlignment="1">
      <alignment wrapText="1"/>
      <protection/>
    </xf>
    <xf numFmtId="0" fontId="9" fillId="0" borderId="0" xfId="0" applyFont="1" applyAlignment="1">
      <alignment/>
    </xf>
    <xf numFmtId="0" fontId="9" fillId="0" borderId="0" xfId="0" applyFont="1" applyAlignment="1">
      <alignment horizontal="center"/>
    </xf>
    <xf numFmtId="0" fontId="20" fillId="0" borderId="0" xfId="0" applyFont="1" applyAlignment="1">
      <alignment horizontal="center"/>
    </xf>
    <xf numFmtId="0" fontId="20" fillId="0" borderId="0" xfId="0" applyFont="1" applyAlignment="1">
      <alignment/>
    </xf>
    <xf numFmtId="0" fontId="21" fillId="0" borderId="0" xfId="0" applyFont="1" applyAlignment="1">
      <alignment/>
    </xf>
    <xf numFmtId="0" fontId="26" fillId="0" borderId="0" xfId="0" applyFont="1" applyAlignment="1">
      <alignment/>
    </xf>
    <xf numFmtId="0" fontId="7" fillId="0" borderId="0" xfId="22" applyFont="1" applyFill="1" applyBorder="1" applyAlignment="1">
      <alignment horizontal="right"/>
      <protection/>
    </xf>
    <xf numFmtId="0" fontId="28" fillId="0" borderId="0" xfId="22" applyFont="1" applyFill="1" applyBorder="1" applyAlignment="1">
      <alignment horizontal="right"/>
      <protection/>
    </xf>
    <xf numFmtId="0" fontId="4" fillId="0" borderId="0" xfId="0" applyFont="1" applyFill="1" applyAlignment="1">
      <alignment horizontal="right"/>
    </xf>
    <xf numFmtId="0" fontId="2" fillId="0" borderId="3" xfId="0" applyFont="1" applyBorder="1" applyAlignment="1">
      <alignment horizontal="center"/>
    </xf>
    <xf numFmtId="0" fontId="3" fillId="0" borderId="2" xfId="0" applyFont="1" applyBorder="1" applyAlignment="1">
      <alignment horizontal="center"/>
    </xf>
    <xf numFmtId="1" fontId="3" fillId="0" borderId="2" xfId="0" applyNumberFormat="1" applyFont="1" applyBorder="1" applyAlignment="1">
      <alignment horizontal="center"/>
    </xf>
    <xf numFmtId="0" fontId="2" fillId="0" borderId="0" xfId="0" applyFont="1" applyBorder="1" applyAlignment="1">
      <alignment horizontal="center"/>
    </xf>
    <xf numFmtId="1" fontId="2" fillId="0" borderId="0" xfId="0" applyNumberFormat="1" applyFont="1" applyBorder="1" applyAlignment="1">
      <alignment horizontal="center"/>
    </xf>
    <xf numFmtId="0" fontId="3" fillId="0" borderId="0" xfId="0" applyFont="1" applyBorder="1" applyAlignment="1">
      <alignment horizontal="left"/>
    </xf>
    <xf numFmtId="0" fontId="7" fillId="0" borderId="0" xfId="30" applyFont="1" applyFill="1" applyBorder="1" applyAlignment="1">
      <alignment horizontal="left"/>
      <protection/>
    </xf>
    <xf numFmtId="0" fontId="2" fillId="0" borderId="0" xfId="0" applyFont="1" applyBorder="1" applyAlignment="1">
      <alignment horizontal="left"/>
    </xf>
    <xf numFmtId="0" fontId="6" fillId="0" borderId="0" xfId="23" applyFont="1" applyFill="1" applyBorder="1" applyAlignment="1">
      <alignment wrapText="1"/>
      <protection/>
    </xf>
    <xf numFmtId="0" fontId="3" fillId="0" borderId="0" xfId="0" applyFont="1" applyBorder="1" applyAlignment="1">
      <alignment horizontal="center"/>
    </xf>
    <xf numFmtId="1" fontId="3" fillId="0" borderId="0" xfId="0" applyNumberFormat="1" applyFont="1" applyBorder="1" applyAlignment="1">
      <alignment horizontal="center"/>
    </xf>
    <xf numFmtId="0" fontId="6" fillId="0" borderId="0" xfId="0" applyFont="1" applyBorder="1" applyAlignment="1">
      <alignment/>
    </xf>
    <xf numFmtId="0" fontId="6" fillId="0" borderId="0" xfId="29" applyFont="1" applyFill="1" applyBorder="1" applyAlignment="1">
      <alignment wrapText="1"/>
      <protection/>
    </xf>
    <xf numFmtId="0" fontId="6" fillId="0" borderId="0" xfId="0" applyFont="1" applyBorder="1" applyAlignment="1">
      <alignment/>
    </xf>
    <xf numFmtId="0" fontId="0" fillId="0" borderId="0" xfId="0" applyFill="1" applyAlignment="1">
      <alignment/>
    </xf>
    <xf numFmtId="0" fontId="2" fillId="0" borderId="0" xfId="0" applyFont="1" applyBorder="1" applyAlignment="1">
      <alignment/>
    </xf>
    <xf numFmtId="9" fontId="7" fillId="0" borderId="0" xfId="32" applyFont="1" applyFill="1" applyBorder="1" applyAlignment="1">
      <alignment horizontal="center"/>
    </xf>
    <xf numFmtId="0" fontId="0" fillId="0" borderId="0" xfId="0" applyFill="1" applyAlignment="1">
      <alignment/>
    </xf>
    <xf numFmtId="0" fontId="18" fillId="0" borderId="0" xfId="0" applyFont="1" applyFill="1" applyAlignment="1">
      <alignment/>
    </xf>
    <xf numFmtId="0" fontId="11" fillId="0" borderId="0" xfId="20" applyFill="1" applyAlignment="1">
      <alignment/>
    </xf>
    <xf numFmtId="0" fontId="0" fillId="0" borderId="0" xfId="0" applyBorder="1" applyAlignment="1">
      <alignment horizontal="right"/>
    </xf>
    <xf numFmtId="0" fontId="2" fillId="0" borderId="3" xfId="0" applyFont="1" applyFill="1" applyBorder="1" applyAlignment="1">
      <alignment horizontal="left" wrapText="1"/>
    </xf>
    <xf numFmtId="3" fontId="3" fillId="0" borderId="0" xfId="0" applyNumberFormat="1" applyFont="1" applyBorder="1" applyAlignment="1">
      <alignment/>
    </xf>
    <xf numFmtId="3" fontId="2" fillId="0" borderId="0" xfId="0" applyNumberFormat="1" applyFont="1" applyBorder="1" applyAlignment="1">
      <alignment/>
    </xf>
    <xf numFmtId="3" fontId="7" fillId="0" borderId="0" xfId="22" applyNumberFormat="1" applyFont="1" applyFill="1" applyBorder="1" applyAlignment="1">
      <alignment horizontal="right"/>
      <protection/>
    </xf>
    <xf numFmtId="3" fontId="2" fillId="0" borderId="0" xfId="0" applyNumberFormat="1" applyFont="1" applyAlignment="1">
      <alignment/>
    </xf>
    <xf numFmtId="3" fontId="2" fillId="0" borderId="1" xfId="0" applyNumberFormat="1" applyFont="1" applyBorder="1" applyAlignment="1">
      <alignment/>
    </xf>
    <xf numFmtId="3" fontId="3"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1" xfId="0" applyNumberFormat="1" applyFont="1" applyBorder="1" applyAlignment="1">
      <alignment horizontal="right"/>
    </xf>
    <xf numFmtId="3" fontId="7" fillId="0" borderId="0" xfId="0" applyNumberFormat="1" applyFont="1" applyFill="1" applyBorder="1" applyAlignment="1">
      <alignment horizontal="left" vertical="top"/>
    </xf>
    <xf numFmtId="3" fontId="6" fillId="0" borderId="0" xfId="0" applyNumberFormat="1" applyFont="1" applyFill="1" applyBorder="1" applyAlignment="1">
      <alignment horizontal="left" vertical="top"/>
    </xf>
    <xf numFmtId="3" fontId="6" fillId="0" borderId="0" xfId="0" applyNumberFormat="1" applyFont="1" applyFill="1" applyBorder="1" applyAlignment="1">
      <alignment horizontal="right" vertical="top"/>
    </xf>
    <xf numFmtId="3" fontId="7" fillId="0" borderId="0" xfId="0" applyNumberFormat="1" applyFont="1" applyFill="1" applyBorder="1" applyAlignment="1">
      <alignment horizontal="right" vertical="top"/>
    </xf>
    <xf numFmtId="3" fontId="2" fillId="0" borderId="0" xfId="0" applyNumberFormat="1" applyFont="1" applyFill="1" applyBorder="1" applyAlignment="1">
      <alignment/>
    </xf>
    <xf numFmtId="3" fontId="2" fillId="0" borderId="3" xfId="0" applyNumberFormat="1" applyFont="1" applyBorder="1" applyAlignment="1">
      <alignment/>
    </xf>
    <xf numFmtId="3" fontId="2" fillId="0" borderId="3" xfId="0" applyNumberFormat="1" applyFont="1" applyFill="1" applyBorder="1" applyAlignment="1">
      <alignment/>
    </xf>
    <xf numFmtId="3" fontId="2" fillId="0" borderId="3" xfId="0" applyNumberFormat="1" applyFont="1" applyFill="1" applyBorder="1" applyAlignment="1">
      <alignment horizontal="right"/>
    </xf>
    <xf numFmtId="3" fontId="28" fillId="0" borderId="0" xfId="0" applyNumberFormat="1" applyFont="1" applyFill="1" applyBorder="1" applyAlignment="1">
      <alignment horizontal="right"/>
    </xf>
    <xf numFmtId="3" fontId="7" fillId="0" borderId="0" xfId="0" applyNumberFormat="1" applyFont="1" applyFill="1" applyAlignment="1">
      <alignment horizontal="right"/>
    </xf>
    <xf numFmtId="3" fontId="3" fillId="0" borderId="0" xfId="0" applyNumberFormat="1" applyFont="1" applyFill="1" applyAlignment="1">
      <alignment horizontal="right"/>
    </xf>
    <xf numFmtId="3" fontId="2" fillId="0" borderId="0" xfId="0" applyNumberFormat="1" applyFont="1" applyFill="1" applyAlignment="1">
      <alignment/>
    </xf>
    <xf numFmtId="3" fontId="4" fillId="0" borderId="0" xfId="0" applyNumberFormat="1" applyFont="1" applyBorder="1" applyAlignment="1">
      <alignment horizontal="right"/>
    </xf>
    <xf numFmtId="3" fontId="3" fillId="0" borderId="0" xfId="0" applyNumberFormat="1" applyFont="1" applyFill="1" applyAlignment="1">
      <alignment/>
    </xf>
    <xf numFmtId="3" fontId="6" fillId="0" borderId="0" xfId="0" applyNumberFormat="1" applyFont="1" applyFill="1" applyAlignment="1">
      <alignment horizontal="right"/>
    </xf>
    <xf numFmtId="3" fontId="4"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2" fillId="0" borderId="0" xfId="0" applyNumberFormat="1" applyFont="1" applyFill="1" applyAlignment="1">
      <alignment horizontal="right"/>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Alignment="1">
      <alignment horizontal="right" wrapText="1"/>
    </xf>
    <xf numFmtId="3" fontId="3"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3" fontId="0" fillId="0" borderId="0" xfId="0" applyNumberFormat="1" applyAlignment="1">
      <alignment/>
    </xf>
    <xf numFmtId="3" fontId="5" fillId="0" borderId="0" xfId="32" applyNumberFormat="1" applyFont="1" applyFill="1" applyBorder="1" applyAlignment="1">
      <alignment horizontal="right"/>
    </xf>
    <xf numFmtId="3" fontId="5" fillId="0" borderId="3" xfId="32" applyNumberFormat="1" applyFont="1" applyFill="1" applyBorder="1" applyAlignment="1">
      <alignment horizontal="right"/>
    </xf>
    <xf numFmtId="3" fontId="2" fillId="0" borderId="0" xfId="0" applyNumberFormat="1" applyFont="1" applyAlignment="1">
      <alignment horizontal="right"/>
    </xf>
    <xf numFmtId="3" fontId="3" fillId="0" borderId="0" xfId="0" applyNumberFormat="1" applyFont="1" applyAlignment="1">
      <alignment horizontal="right"/>
    </xf>
    <xf numFmtId="3" fontId="2" fillId="0" borderId="0" xfId="0" applyNumberFormat="1" applyFont="1" applyFill="1" applyAlignment="1">
      <alignment/>
    </xf>
    <xf numFmtId="3" fontId="3" fillId="0" borderId="0" xfId="0" applyNumberFormat="1" applyFont="1" applyFill="1" applyBorder="1" applyAlignment="1">
      <alignment/>
    </xf>
    <xf numFmtId="3" fontId="2" fillId="0" borderId="0" xfId="0" applyNumberFormat="1" applyFont="1" applyFill="1" applyBorder="1" applyAlignment="1">
      <alignment/>
    </xf>
    <xf numFmtId="3" fontId="3" fillId="0" borderId="0" xfId="0" applyNumberFormat="1" applyFont="1" applyFill="1" applyBorder="1" applyAlignment="1">
      <alignment/>
    </xf>
    <xf numFmtId="3" fontId="2" fillId="0" borderId="3" xfId="0" applyNumberFormat="1" applyFont="1" applyFill="1" applyBorder="1" applyAlignment="1">
      <alignment/>
    </xf>
    <xf numFmtId="3" fontId="5" fillId="0" borderId="0" xfId="32" applyNumberFormat="1" applyFont="1" applyFill="1" applyBorder="1" applyAlignment="1">
      <alignment/>
    </xf>
    <xf numFmtId="3" fontId="3" fillId="0" borderId="0" xfId="0" applyNumberFormat="1" applyFont="1" applyAlignment="1">
      <alignment/>
    </xf>
    <xf numFmtId="3" fontId="6" fillId="0" borderId="0" xfId="26" applyNumberFormat="1" applyFont="1" applyFill="1" applyBorder="1" applyAlignment="1">
      <alignment horizontal="right" wrapText="1"/>
      <protection/>
    </xf>
    <xf numFmtId="3" fontId="7" fillId="0" borderId="0" xfId="26" applyNumberFormat="1" applyFont="1" applyFill="1" applyBorder="1" applyAlignment="1">
      <alignment horizontal="right" wrapText="1"/>
      <protection/>
    </xf>
    <xf numFmtId="3" fontId="7" fillId="0" borderId="0" xfId="26" applyNumberFormat="1" applyFont="1" applyFill="1" applyBorder="1" applyAlignment="1">
      <alignment horizontal="right" wrapText="1"/>
      <protection/>
    </xf>
    <xf numFmtId="3" fontId="6" fillId="0" borderId="0" xfId="26" applyNumberFormat="1" applyFont="1" applyFill="1" applyBorder="1" applyAlignment="1">
      <alignment horizontal="right" wrapText="1"/>
      <protection/>
    </xf>
    <xf numFmtId="3" fontId="10" fillId="0" borderId="2" xfId="25" applyNumberFormat="1" applyFont="1" applyFill="1" applyBorder="1" applyAlignment="1">
      <alignment horizontal="center"/>
      <protection/>
    </xf>
    <xf numFmtId="3" fontId="8" fillId="0" borderId="0" xfId="25" applyNumberFormat="1" applyFont="1" applyFill="1" applyBorder="1" applyAlignment="1">
      <alignment horizontal="right" wrapText="1"/>
      <protection/>
    </xf>
    <xf numFmtId="1" fontId="7" fillId="0" borderId="2" xfId="28" applyNumberFormat="1" applyFont="1" applyFill="1" applyBorder="1" applyAlignment="1">
      <alignment horizontal="right" vertical="center"/>
      <protection/>
    </xf>
    <xf numFmtId="0" fontId="32" fillId="0" borderId="0" xfId="31" applyFont="1">
      <alignment/>
      <protection/>
    </xf>
    <xf numFmtId="0" fontId="7" fillId="0" borderId="0" xfId="31" applyFont="1">
      <alignment/>
      <protection/>
    </xf>
    <xf numFmtId="0" fontId="34" fillId="0" borderId="0" xfId="31" applyFont="1" applyBorder="1">
      <alignment/>
      <protection/>
    </xf>
    <xf numFmtId="0" fontId="30" fillId="0" borderId="0" xfId="31" applyBorder="1">
      <alignment/>
      <protection/>
    </xf>
    <xf numFmtId="171" fontId="34" fillId="0" borderId="0" xfId="31" applyNumberFormat="1" applyFont="1" applyBorder="1">
      <alignment/>
      <protection/>
    </xf>
    <xf numFmtId="0" fontId="6" fillId="0" borderId="3" xfId="31" applyFont="1" applyBorder="1">
      <alignment/>
      <protection/>
    </xf>
    <xf numFmtId="0" fontId="6" fillId="0" borderId="0" xfId="31" applyFont="1" applyBorder="1">
      <alignment/>
      <protection/>
    </xf>
    <xf numFmtId="0" fontId="30" fillId="0" borderId="0" xfId="31" applyBorder="1" applyAlignment="1">
      <alignment/>
      <protection/>
    </xf>
    <xf numFmtId="0" fontId="34" fillId="0" borderId="0" xfId="31" applyFont="1" applyBorder="1" applyAlignment="1">
      <alignment/>
      <protection/>
    </xf>
    <xf numFmtId="0" fontId="0" fillId="0" borderId="0" xfId="0" applyFont="1" applyAlignment="1">
      <alignment horizontal="right"/>
    </xf>
    <xf numFmtId="0" fontId="0" fillId="0" borderId="0" xfId="0" applyFont="1" applyAlignment="1">
      <alignment/>
    </xf>
    <xf numFmtId="0" fontId="0" fillId="0" borderId="3" xfId="0" applyFont="1" applyBorder="1" applyAlignment="1">
      <alignment/>
    </xf>
    <xf numFmtId="0" fontId="9" fillId="0" borderId="3" xfId="27" applyFont="1" applyFill="1" applyBorder="1" applyAlignment="1">
      <alignment horizontal="right" wrapText="1"/>
      <protection/>
    </xf>
    <xf numFmtId="0" fontId="0" fillId="0" borderId="3" xfId="0" applyFont="1" applyBorder="1" applyAlignment="1">
      <alignment horizontal="right"/>
    </xf>
    <xf numFmtId="0" fontId="7" fillId="0" borderId="2" xfId="28" applyFont="1" applyFill="1" applyBorder="1" applyAlignment="1">
      <alignment horizontal="right" vertical="center"/>
      <protection/>
    </xf>
    <xf numFmtId="0" fontId="7" fillId="0" borderId="0" xfId="28" applyFont="1" applyFill="1" applyBorder="1" applyAlignment="1">
      <alignment horizontal="right" vertical="center"/>
      <protection/>
    </xf>
    <xf numFmtId="0" fontId="7" fillId="0" borderId="0" xfId="28" applyFont="1" applyFill="1" applyBorder="1" applyAlignment="1">
      <alignment horizontal="right"/>
      <protection/>
    </xf>
    <xf numFmtId="0" fontId="7" fillId="0" borderId="0" xfId="27" applyFont="1" applyFill="1" applyBorder="1" applyAlignment="1">
      <alignment horizontal="right" vertical="center"/>
      <protection/>
    </xf>
    <xf numFmtId="9" fontId="2" fillId="0" borderId="0" xfId="0" applyNumberFormat="1" applyFont="1" applyAlignment="1">
      <alignment/>
    </xf>
    <xf numFmtId="0" fontId="6" fillId="2" borderId="0" xfId="27" applyFont="1" applyFill="1" applyBorder="1" applyAlignment="1">
      <alignment horizontal="right" wrapText="1"/>
      <protection/>
    </xf>
    <xf numFmtId="0" fontId="6" fillId="0" borderId="0" xfId="27" applyFont="1" applyFill="1" applyBorder="1" applyAlignment="1">
      <alignment horizontal="right" wrapText="1"/>
      <protection/>
    </xf>
    <xf numFmtId="0" fontId="6" fillId="0" borderId="0" xfId="27" applyFont="1" applyFill="1" applyBorder="1" applyAlignment="1">
      <alignment horizontal="right" wrapText="1"/>
      <protection/>
    </xf>
    <xf numFmtId="1" fontId="36" fillId="0" borderId="0" xfId="0" applyNumberFormat="1" applyFont="1" applyFill="1" applyAlignment="1">
      <alignment/>
    </xf>
    <xf numFmtId="3" fontId="7" fillId="0" borderId="4" xfId="0" applyNumberFormat="1" applyFont="1" applyFill="1" applyBorder="1" applyAlignment="1">
      <alignment horizontal="left" vertical="top"/>
    </xf>
    <xf numFmtId="3" fontId="6" fillId="0" borderId="4" xfId="0" applyNumberFormat="1" applyFont="1" applyFill="1" applyBorder="1" applyAlignment="1">
      <alignment horizontal="right" vertical="top"/>
    </xf>
    <xf numFmtId="0" fontId="41" fillId="0" borderId="2" xfId="31" applyFont="1" applyFill="1" applyBorder="1">
      <alignment/>
      <protection/>
    </xf>
    <xf numFmtId="0" fontId="41" fillId="0" borderId="2" xfId="31" applyFont="1" applyBorder="1" applyAlignment="1">
      <alignment horizontal="center"/>
      <protection/>
    </xf>
    <xf numFmtId="0" fontId="41" fillId="0" borderId="0" xfId="31" applyFont="1" applyFill="1" applyBorder="1">
      <alignment/>
      <protection/>
    </xf>
    <xf numFmtId="0" fontId="41" fillId="0" borderId="0" xfId="31" applyFont="1" applyBorder="1" applyAlignment="1">
      <alignment horizontal="center"/>
      <protection/>
    </xf>
    <xf numFmtId="171" fontId="41" fillId="0" borderId="0" xfId="31" applyNumberFormat="1" applyFont="1" applyBorder="1" applyAlignment="1">
      <alignment horizontal="center"/>
      <protection/>
    </xf>
    <xf numFmtId="0" fontId="0" fillId="0" borderId="0" xfId="31" applyFont="1" applyBorder="1">
      <alignment/>
      <protection/>
    </xf>
    <xf numFmtId="171" fontId="0" fillId="0" borderId="0" xfId="31" applyNumberFormat="1" applyFont="1" applyBorder="1" applyAlignment="1">
      <alignment horizontal="center"/>
      <protection/>
    </xf>
    <xf numFmtId="2" fontId="0" fillId="2" borderId="0" xfId="31" applyNumberFormat="1" applyFont="1" applyFill="1" applyBorder="1" applyAlignment="1">
      <alignment horizontal="center"/>
      <protection/>
    </xf>
    <xf numFmtId="171" fontId="0" fillId="0" borderId="0" xfId="31" applyNumberFormat="1" applyFont="1" applyFill="1" applyBorder="1" applyAlignment="1">
      <alignment horizontal="center"/>
      <protection/>
    </xf>
    <xf numFmtId="0" fontId="0" fillId="0" borderId="0" xfId="31" applyFont="1" applyFill="1" applyBorder="1">
      <alignment/>
      <protection/>
    </xf>
    <xf numFmtId="0" fontId="0" fillId="0" borderId="3" xfId="31" applyFont="1" applyBorder="1">
      <alignment/>
      <protection/>
    </xf>
    <xf numFmtId="0" fontId="6" fillId="0" borderId="0" xfId="21" applyFont="1" applyFill="1" applyBorder="1" applyAlignment="1">
      <alignment horizontal="right" wrapText="1"/>
      <protection/>
    </xf>
    <xf numFmtId="0" fontId="6" fillId="0" borderId="0" xfId="21" applyFont="1" applyBorder="1" applyAlignment="1">
      <alignment horizontal="right"/>
      <protection/>
    </xf>
    <xf numFmtId="0" fontId="2" fillId="0" borderId="0" xfId="0" applyFont="1" applyBorder="1" applyAlignment="1">
      <alignment horizontal="right"/>
    </xf>
    <xf numFmtId="3" fontId="14" fillId="0" borderId="5" xfId="0" applyNumberFormat="1" applyFont="1" applyBorder="1" applyAlignment="1">
      <alignment vertical="top" wrapText="1"/>
    </xf>
    <xf numFmtId="3" fontId="2" fillId="0" borderId="3" xfId="0" applyNumberFormat="1" applyFont="1" applyFill="1" applyBorder="1" applyAlignment="1">
      <alignment horizontal="right" wrapText="1"/>
    </xf>
    <xf numFmtId="3" fontId="0" fillId="0" borderId="3" xfId="0" applyNumberFormat="1" applyFill="1" applyBorder="1" applyAlignment="1">
      <alignment wrapText="1"/>
    </xf>
    <xf numFmtId="0" fontId="3" fillId="0" borderId="0" xfId="0" applyFont="1" applyFill="1" applyAlignment="1">
      <alignment wrapText="1"/>
    </xf>
    <xf numFmtId="0" fontId="0" fillId="0" borderId="0" xfId="0" applyFill="1" applyAlignment="1">
      <alignment wrapText="1"/>
    </xf>
    <xf numFmtId="0" fontId="24" fillId="0" borderId="0" xfId="0" applyFont="1" applyAlignment="1">
      <alignment horizontal="center"/>
    </xf>
    <xf numFmtId="0" fontId="25" fillId="0" borderId="0" xfId="0" applyFont="1" applyAlignment="1">
      <alignment/>
    </xf>
    <xf numFmtId="0" fontId="27"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3" fillId="0" borderId="0" xfId="0" applyFont="1" applyBorder="1" applyAlignment="1">
      <alignment/>
    </xf>
    <xf numFmtId="0" fontId="0" fillId="0" borderId="0" xfId="0" applyAlignment="1">
      <alignment/>
    </xf>
    <xf numFmtId="0" fontId="13" fillId="0" borderId="0" xfId="0" applyFont="1" applyFill="1" applyBorder="1" applyAlignment="1">
      <alignment vertical="top" wrapText="1"/>
    </xf>
    <xf numFmtId="0" fontId="13" fillId="0" borderId="0" xfId="0" applyFont="1" applyBorder="1" applyAlignment="1">
      <alignment vertical="top" wrapText="1"/>
    </xf>
    <xf numFmtId="3" fontId="3" fillId="0" borderId="4" xfId="0" applyNumberFormat="1" applyFont="1" applyBorder="1" applyAlignment="1">
      <alignment/>
    </xf>
    <xf numFmtId="3" fontId="0" fillId="0" borderId="4" xfId="0" applyNumberFormat="1" applyBorder="1" applyAlignment="1">
      <alignment/>
    </xf>
    <xf numFmtId="0" fontId="14" fillId="0" borderId="5" xfId="0" applyFont="1" applyBorder="1" applyAlignment="1">
      <alignment vertical="top" wrapText="1"/>
    </xf>
    <xf numFmtId="0" fontId="13" fillId="0" borderId="6" xfId="0" applyFont="1" applyBorder="1" applyAlignment="1">
      <alignment vertical="top" wrapText="1"/>
    </xf>
    <xf numFmtId="0" fontId="13" fillId="0" borderId="7" xfId="0" applyFont="1" applyBorder="1" applyAlignment="1">
      <alignment vertical="top" wrapText="1"/>
    </xf>
    <xf numFmtId="49" fontId="13" fillId="0" borderId="0" xfId="0" applyNumberFormat="1" applyFont="1" applyAlignment="1">
      <alignment vertical="top" wrapText="1"/>
    </xf>
    <xf numFmtId="0" fontId="3" fillId="0" borderId="4" xfId="0" applyFont="1" applyBorder="1" applyAlignment="1">
      <alignment/>
    </xf>
    <xf numFmtId="0" fontId="0" fillId="0" borderId="4" xfId="0" applyBorder="1" applyAlignment="1">
      <alignment/>
    </xf>
    <xf numFmtId="0" fontId="0" fillId="0" borderId="0" xfId="0"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3" fillId="0" borderId="0" xfId="0" applyFont="1" applyFill="1" applyAlignment="1">
      <alignment/>
    </xf>
    <xf numFmtId="3" fontId="2" fillId="0" borderId="3" xfId="0" applyNumberFormat="1" applyFont="1" applyFill="1" applyBorder="1" applyAlignment="1">
      <alignment horizontal="right"/>
    </xf>
    <xf numFmtId="0" fontId="2" fillId="0" borderId="3" xfId="0" applyFont="1" applyFill="1" applyBorder="1" applyAlignment="1">
      <alignment horizontal="left"/>
    </xf>
    <xf numFmtId="0" fontId="0" fillId="0" borderId="3" xfId="0" applyBorder="1" applyAlignment="1">
      <alignment horizontal="left"/>
    </xf>
    <xf numFmtId="0" fontId="13" fillId="0" borderId="8" xfId="0" applyFont="1" applyFill="1" applyBorder="1" applyAlignment="1">
      <alignment vertical="top" wrapText="1"/>
    </xf>
    <xf numFmtId="0" fontId="0" fillId="0" borderId="8" xfId="0" applyBorder="1" applyAlignment="1">
      <alignment vertical="top" wrapText="1"/>
    </xf>
    <xf numFmtId="0" fontId="13" fillId="0" borderId="0" xfId="0" applyNumberFormat="1" applyFont="1" applyBorder="1" applyAlignment="1">
      <alignment vertical="top" wrapText="1"/>
    </xf>
    <xf numFmtId="0" fontId="13" fillId="0" borderId="0" xfId="0" applyFont="1" applyAlignment="1">
      <alignment vertical="top" wrapText="1"/>
    </xf>
    <xf numFmtId="3" fontId="0" fillId="0" borderId="6" xfId="0" applyNumberFormat="1" applyBorder="1" applyAlignment="1">
      <alignment vertical="top" wrapText="1"/>
    </xf>
    <xf numFmtId="3" fontId="0" fillId="0" borderId="7" xfId="0" applyNumberFormat="1" applyBorder="1" applyAlignment="1">
      <alignment vertical="top" wrapText="1"/>
    </xf>
    <xf numFmtId="3" fontId="13" fillId="0" borderId="0" xfId="0" applyNumberFormat="1" applyFont="1" applyFill="1" applyBorder="1" applyAlignment="1">
      <alignment vertical="top" wrapText="1"/>
    </xf>
    <xf numFmtId="3" fontId="0" fillId="0" borderId="0" xfId="0" applyNumberFormat="1" applyAlignment="1">
      <alignment vertical="top" wrapText="1"/>
    </xf>
    <xf numFmtId="3" fontId="0" fillId="0" borderId="3" xfId="0" applyNumberFormat="1" applyBorder="1" applyAlignment="1">
      <alignment horizontal="right"/>
    </xf>
    <xf numFmtId="0" fontId="13" fillId="0" borderId="1" xfId="0" applyNumberFormat="1" applyFont="1" applyBorder="1" applyAlignment="1">
      <alignment vertical="top" wrapText="1"/>
    </xf>
    <xf numFmtId="0" fontId="0" fillId="0" borderId="1" xfId="0" applyBorder="1" applyAlignment="1">
      <alignment vertical="top" wrapText="1"/>
    </xf>
    <xf numFmtId="0" fontId="3" fillId="0" borderId="0" xfId="0" applyFont="1" applyAlignment="1">
      <alignment/>
    </xf>
    <xf numFmtId="3" fontId="0" fillId="0" borderId="3" xfId="0" applyNumberFormat="1" applyBorder="1" applyAlignment="1">
      <alignment/>
    </xf>
    <xf numFmtId="49" fontId="13" fillId="0" borderId="3" xfId="0" applyNumberFormat="1" applyFont="1" applyBorder="1" applyAlignment="1">
      <alignment vertical="top" wrapText="1"/>
    </xf>
    <xf numFmtId="0" fontId="0" fillId="0" borderId="0" xfId="0" applyFill="1" applyAlignment="1">
      <alignment/>
    </xf>
    <xf numFmtId="0" fontId="1" fillId="0" borderId="0" xfId="0" applyFont="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2" fillId="0" borderId="0" xfId="0" applyFont="1" applyAlignment="1">
      <alignment/>
    </xf>
    <xf numFmtId="0" fontId="1" fillId="0" borderId="8" xfId="0" applyFont="1" applyBorder="1" applyAlignment="1">
      <alignment vertical="top" wrapText="1"/>
    </xf>
    <xf numFmtId="0" fontId="13" fillId="0" borderId="0" xfId="0" applyFont="1" applyFill="1" applyBorder="1" applyAlignment="1">
      <alignment horizontal="left" vertical="top" wrapText="1"/>
    </xf>
    <xf numFmtId="0" fontId="1" fillId="0" borderId="0" xfId="0" applyFont="1" applyAlignment="1">
      <alignment horizontal="left" vertical="top" wrapText="1"/>
    </xf>
    <xf numFmtId="3" fontId="2" fillId="0" borderId="3" xfId="0" applyNumberFormat="1" applyFont="1" applyBorder="1" applyAlignment="1">
      <alignment horizontal="right"/>
    </xf>
    <xf numFmtId="0" fontId="13" fillId="0" borderId="7" xfId="0" applyFont="1" applyBorder="1" applyAlignment="1">
      <alignment vertical="top"/>
    </xf>
    <xf numFmtId="0" fontId="2" fillId="0" borderId="3" xfId="0" applyFont="1" applyBorder="1" applyAlignment="1">
      <alignment horizontal="right"/>
    </xf>
    <xf numFmtId="0" fontId="17" fillId="2" borderId="0" xfId="27" applyFont="1" applyFill="1" applyBorder="1" applyAlignment="1">
      <alignment horizontal="left" wrapText="1"/>
      <protection/>
    </xf>
    <xf numFmtId="0" fontId="17" fillId="0" borderId="0" xfId="0" applyFont="1" applyBorder="1" applyAlignment="1">
      <alignment horizontal="left"/>
    </xf>
    <xf numFmtId="0" fontId="37" fillId="0" borderId="0" xfId="0" applyFont="1" applyBorder="1" applyAlignment="1">
      <alignment horizontal="left"/>
    </xf>
    <xf numFmtId="0" fontId="2" fillId="0" borderId="0" xfId="0" applyFont="1" applyBorder="1" applyAlignment="1">
      <alignment horizontal="left"/>
    </xf>
    <xf numFmtId="0" fontId="13" fillId="0" borderId="0" xfId="0" applyFont="1" applyAlignment="1">
      <alignment vertical="top"/>
    </xf>
    <xf numFmtId="0" fontId="13" fillId="0" borderId="1" xfId="0" applyFont="1" applyBorder="1" applyAlignment="1">
      <alignment vertical="top" wrapText="1"/>
    </xf>
    <xf numFmtId="0" fontId="13" fillId="0" borderId="1" xfId="0" applyFont="1" applyBorder="1" applyAlignment="1">
      <alignment vertical="top"/>
    </xf>
    <xf numFmtId="0" fontId="38" fillId="0" borderId="9" xfId="27" applyFont="1" applyFill="1" applyBorder="1" applyAlignment="1">
      <alignment horizontal="left" vertical="top" wrapText="1"/>
      <protection/>
    </xf>
    <xf numFmtId="0" fontId="13" fillId="0" borderId="0" xfId="0" applyFont="1" applyAlignment="1">
      <alignment horizontal="left" vertical="top"/>
    </xf>
    <xf numFmtId="0" fontId="13" fillId="0" borderId="0" xfId="0" applyFont="1" applyBorder="1" applyAlignment="1">
      <alignment wrapText="1"/>
    </xf>
    <xf numFmtId="0" fontId="18" fillId="0" borderId="0" xfId="31" applyFont="1" applyAlignment="1">
      <alignment vertical="top" wrapText="1"/>
      <protection/>
    </xf>
    <xf numFmtId="0" fontId="18" fillId="0" borderId="0" xfId="31" applyFont="1" applyBorder="1" applyAlignment="1">
      <alignment vertical="top" wrapText="1"/>
      <protection/>
    </xf>
    <xf numFmtId="0" fontId="35" fillId="0" borderId="5" xfId="31" applyFont="1" applyBorder="1" applyAlignment="1">
      <alignment vertical="top" wrapText="1"/>
      <protection/>
    </xf>
    <xf numFmtId="0" fontId="35" fillId="0" borderId="6" xfId="31" applyFont="1" applyBorder="1" applyAlignment="1">
      <alignment vertical="top" wrapText="1"/>
      <protection/>
    </xf>
    <xf numFmtId="0" fontId="18" fillId="0" borderId="6" xfId="31" applyFont="1" applyBorder="1" applyAlignment="1">
      <alignment vertical="top" wrapText="1"/>
      <protection/>
    </xf>
    <xf numFmtId="0" fontId="18" fillId="0" borderId="7" xfId="31" applyFont="1" applyBorder="1" applyAlignment="1">
      <alignment vertical="top" wrapText="1"/>
      <protection/>
    </xf>
    <xf numFmtId="0" fontId="18" fillId="0" borderId="1" xfId="31" applyFont="1" applyBorder="1" applyAlignment="1">
      <alignment vertical="top" wrapText="1"/>
      <protection/>
    </xf>
  </cellXfs>
  <cellStyles count="19">
    <cellStyle name="Normal" xfId="0"/>
    <cellStyle name="Comma" xfId="15"/>
    <cellStyle name="Comma [0]" xfId="16"/>
    <cellStyle name="Currency" xfId="17"/>
    <cellStyle name="Currency [0]" xfId="18"/>
    <cellStyle name="Followed Hyperlink" xfId="19"/>
    <cellStyle name="Hyperlink" xfId="20"/>
    <cellStyle name="Normal_14 Self-harm by prison" xfId="21"/>
    <cellStyle name="Normal_3.1" xfId="22"/>
    <cellStyle name="Normal_3.3" xfId="23"/>
    <cellStyle name="Normal_6 Self-harmers by time in" xfId="24"/>
    <cellStyle name="Normal_6.12" xfId="25"/>
    <cellStyle name="Normal_6.8" xfId="26"/>
    <cellStyle name="Normal_C2" xfId="27"/>
    <cellStyle name="Normal_C4" xfId="28"/>
    <cellStyle name="Normal_C5" xfId="29"/>
    <cellStyle name="Normal_F7" xfId="30"/>
    <cellStyle name="Normal_Prison-level Churn" xfId="31"/>
    <cellStyle name="Percent" xfId="32"/>
  </cellStyles>
  <dxfs count="1">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E23"/>
  <sheetViews>
    <sheetView tabSelected="1" workbookViewId="0" topLeftCell="A1">
      <selection activeCell="A1" sqref="A1:E1"/>
    </sheetView>
  </sheetViews>
  <sheetFormatPr defaultColWidth="9.140625" defaultRowHeight="12.75"/>
  <cols>
    <col min="1" max="1" width="9.140625" style="64" customWidth="1"/>
    <col min="2" max="2" width="57.140625" style="0" customWidth="1"/>
    <col min="3" max="3" width="7.28125" style="0" customWidth="1"/>
    <col min="4" max="4" width="8.8515625" style="64" customWidth="1"/>
    <col min="5" max="5" width="72.140625" style="0" customWidth="1"/>
  </cols>
  <sheetData>
    <row r="1" spans="1:5" s="69" customFormat="1" ht="45.75">
      <c r="A1" s="197" t="s">
        <v>245</v>
      </c>
      <c r="B1" s="198"/>
      <c r="C1" s="198"/>
      <c r="D1" s="198"/>
      <c r="E1" s="198"/>
    </row>
    <row r="2" spans="1:5" s="74" customFormat="1" ht="27.75">
      <c r="A2" s="194" t="s">
        <v>241</v>
      </c>
      <c r="B2" s="195"/>
      <c r="C2" s="195"/>
      <c r="D2" s="195"/>
      <c r="E2" s="195"/>
    </row>
    <row r="3" spans="1:5" s="74" customFormat="1" ht="27">
      <c r="A3" s="194" t="s">
        <v>230</v>
      </c>
      <c r="B3" s="196"/>
      <c r="C3" s="196"/>
      <c r="D3" s="196"/>
      <c r="E3" s="196"/>
    </row>
    <row r="4" spans="1:4" s="69" customFormat="1" ht="12.75">
      <c r="A4" s="70"/>
      <c r="D4" s="70"/>
    </row>
    <row r="5" spans="1:4" s="69" customFormat="1" ht="12.75">
      <c r="A5" s="70"/>
      <c r="D5" s="70"/>
    </row>
    <row r="6" spans="1:5" s="73" customFormat="1" ht="16.5">
      <c r="A6" s="71" t="s">
        <v>242</v>
      </c>
      <c r="B6" s="72" t="s">
        <v>243</v>
      </c>
      <c r="D6" s="71"/>
      <c r="E6" s="72"/>
    </row>
    <row r="7" spans="1:5" s="62" customFormat="1" ht="16.5">
      <c r="A7" s="65"/>
      <c r="B7" s="66"/>
      <c r="D7" s="65"/>
      <c r="E7" s="66"/>
    </row>
    <row r="8" spans="1:2" s="62" customFormat="1" ht="16.5">
      <c r="A8" s="67">
        <v>1</v>
      </c>
      <c r="B8" s="61" t="s">
        <v>231</v>
      </c>
    </row>
    <row r="9" spans="1:2" s="62" customFormat="1" ht="16.5">
      <c r="A9" s="67">
        <v>2</v>
      </c>
      <c r="B9" s="61" t="s">
        <v>232</v>
      </c>
    </row>
    <row r="10" spans="1:2" s="62" customFormat="1" ht="16.5">
      <c r="A10" s="67">
        <v>3</v>
      </c>
      <c r="B10" s="61" t="s">
        <v>233</v>
      </c>
    </row>
    <row r="11" spans="1:4" s="62" customFormat="1" ht="16.5">
      <c r="A11" s="67">
        <v>4</v>
      </c>
      <c r="B11" s="97" t="s">
        <v>284</v>
      </c>
      <c r="C11" s="96"/>
      <c r="D11" s="67"/>
    </row>
    <row r="12" spans="1:4" s="62" customFormat="1" ht="16.5">
      <c r="A12" s="67">
        <v>5</v>
      </c>
      <c r="B12" s="97" t="s">
        <v>234</v>
      </c>
      <c r="C12" s="96"/>
      <c r="D12" s="67"/>
    </row>
    <row r="13" spans="1:4" s="62" customFormat="1" ht="16.5">
      <c r="A13" s="67">
        <v>6</v>
      </c>
      <c r="B13" s="97" t="s">
        <v>235</v>
      </c>
      <c r="C13" s="96"/>
      <c r="D13" s="67"/>
    </row>
    <row r="14" spans="1:4" s="62" customFormat="1" ht="16.5">
      <c r="A14" s="67">
        <v>7</v>
      </c>
      <c r="B14" s="97" t="s">
        <v>236</v>
      </c>
      <c r="C14" s="96"/>
      <c r="D14" s="67"/>
    </row>
    <row r="15" spans="1:4" s="62" customFormat="1" ht="16.5">
      <c r="A15" s="67">
        <v>8</v>
      </c>
      <c r="B15" s="97" t="s">
        <v>237</v>
      </c>
      <c r="C15" s="96"/>
      <c r="D15" s="67"/>
    </row>
    <row r="16" spans="1:4" s="62" customFormat="1" ht="16.5">
      <c r="A16" s="67">
        <v>9</v>
      </c>
      <c r="B16" s="97" t="s">
        <v>285</v>
      </c>
      <c r="C16" s="96"/>
      <c r="D16" s="67"/>
    </row>
    <row r="17" spans="1:4" s="62" customFormat="1" ht="16.5">
      <c r="A17" s="67">
        <v>10</v>
      </c>
      <c r="B17" s="61" t="s">
        <v>238</v>
      </c>
      <c r="D17" s="67"/>
    </row>
    <row r="18" spans="1:4" s="62" customFormat="1" ht="16.5">
      <c r="A18" s="67">
        <v>11</v>
      </c>
      <c r="B18" s="61" t="s">
        <v>239</v>
      </c>
      <c r="D18" s="67"/>
    </row>
    <row r="19" spans="1:4" s="62" customFormat="1" ht="16.5">
      <c r="A19" s="67">
        <v>12</v>
      </c>
      <c r="B19" s="61" t="s">
        <v>240</v>
      </c>
      <c r="D19" s="67"/>
    </row>
    <row r="20" spans="1:4" s="1" customFormat="1" ht="16.5">
      <c r="A20" s="67">
        <v>13</v>
      </c>
      <c r="B20" s="61" t="s">
        <v>290</v>
      </c>
      <c r="D20" s="63"/>
    </row>
    <row r="21" spans="1:4" s="1" customFormat="1" ht="16.5">
      <c r="A21" s="67">
        <v>14</v>
      </c>
      <c r="B21" s="61" t="s">
        <v>335</v>
      </c>
      <c r="D21" s="63"/>
    </row>
    <row r="22" spans="1:4" s="1" customFormat="1" ht="12.75">
      <c r="A22" s="63"/>
      <c r="D22" s="63"/>
    </row>
    <row r="23" spans="1:5" s="1" customFormat="1" ht="12.75">
      <c r="A23" s="63"/>
      <c r="D23" s="64"/>
      <c r="E23"/>
    </row>
  </sheetData>
  <mergeCells count="3">
    <mergeCell ref="A2:E2"/>
    <mergeCell ref="A3:E3"/>
    <mergeCell ref="A1:E1"/>
  </mergeCells>
  <hyperlinks>
    <hyperlink ref="B8" location="'1 Self-harm summary'!A1" display="Self-harm summary"/>
    <hyperlink ref="B9" location="'2 Self-harm by method'!A1" display="Self-harm incidents by method"/>
    <hyperlink ref="B10" location="'3 Self-harm by age'!A1" display="Self-harm incidents by age group"/>
    <hyperlink ref="B11" location="'4 Ind self-harming by age'!A1" display="Individuals self-harming by age group"/>
    <hyperlink ref="B12" location="'5 Self-harm by time in'!A1" display="Self-harm incidents by time in current prison"/>
    <hyperlink ref="B13" location="'6 Self-harm by status'!A1" display="Self-harm incidents  by type of custody"/>
    <hyperlink ref="B14" location="'7 Self-harm by ethnicity'!A1" display="Self-harm incidents by ethnicity"/>
    <hyperlink ref="B15" location="'8 Self-harm by nationality'!A1" display="Self-harm incidents by nationality type"/>
    <hyperlink ref="B16" location="'9 Ind self-harm by nationality'!A1" display="Individuals self-harming by nationality type"/>
    <hyperlink ref="B17" location="'10 Self-harm by location'!A1" display="Self-harm incidents by location"/>
    <hyperlink ref="B18" location="'11 Self-harm by hosp attendance'!A1" display="Self-harm incidents by type of hospital attendances"/>
    <hyperlink ref="B20" location="'13 Major prison changes'!A1" display="Dates of prisons opening/closing and major re-roles of prisons"/>
    <hyperlink ref="B19" location="'12 Self-harm by prison'!A1" display="Self-harm incidents by establishment"/>
    <hyperlink ref="B21" location="'14 Prison level churn rates'!A1" display="Prison level churn rates"/>
  </hyperlinks>
  <printOptions/>
  <pageMargins left="0.75" right="0.75" top="1" bottom="1" header="0.5" footer="0.5"/>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codeName="Sheet14"/>
  <dimension ref="A1:Q34"/>
  <sheetViews>
    <sheetView workbookViewId="0" topLeftCell="A1">
      <selection activeCell="A1" sqref="A1:G1"/>
    </sheetView>
  </sheetViews>
  <sheetFormatPr defaultColWidth="9.140625" defaultRowHeight="12.75"/>
  <cols>
    <col min="1" max="1" width="24.7109375" style="0" customWidth="1"/>
    <col min="2" max="7" width="7.8515625" style="131" customWidth="1"/>
    <col min="8" max="12" width="6.421875" style="0" customWidth="1"/>
  </cols>
  <sheetData>
    <row r="1" spans="1:17" ht="12.75">
      <c r="A1" s="214" t="s">
        <v>348</v>
      </c>
      <c r="B1" s="232"/>
      <c r="C1" s="232"/>
      <c r="D1" s="232"/>
      <c r="E1" s="232"/>
      <c r="F1" s="232"/>
      <c r="G1" s="232"/>
      <c r="H1" s="43"/>
      <c r="I1" s="95"/>
      <c r="J1" s="95"/>
      <c r="K1" s="95"/>
      <c r="L1" s="95"/>
      <c r="M1" s="95"/>
      <c r="N1" s="92"/>
      <c r="O1" s="92"/>
      <c r="P1" s="92"/>
      <c r="Q1" s="92"/>
    </row>
    <row r="2" spans="1:13" ht="9.75" customHeight="1">
      <c r="A2" s="5"/>
      <c r="B2" s="136"/>
      <c r="C2" s="136"/>
      <c r="D2" s="136"/>
      <c r="E2" s="136"/>
      <c r="F2" s="136"/>
      <c r="G2" s="136"/>
      <c r="H2" s="14"/>
      <c r="I2" s="14"/>
      <c r="J2" s="14"/>
      <c r="K2" s="14"/>
      <c r="L2" s="14"/>
      <c r="M2" s="14"/>
    </row>
    <row r="3" spans="1:13" ht="9.75" customHeight="1">
      <c r="A3" s="5"/>
      <c r="B3" s="136"/>
      <c r="C3" s="136"/>
      <c r="D3" s="136"/>
      <c r="E3" s="136"/>
      <c r="F3" s="136"/>
      <c r="G3" s="136"/>
      <c r="H3" s="14"/>
      <c r="I3" s="14"/>
      <c r="J3" s="14"/>
      <c r="K3" s="14"/>
      <c r="L3" s="14"/>
      <c r="M3" s="14"/>
    </row>
    <row r="4" spans="1:13" ht="13.5" thickBot="1">
      <c r="A4" s="10" t="s">
        <v>14</v>
      </c>
      <c r="B4" s="230"/>
      <c r="C4" s="230"/>
      <c r="D4" s="230"/>
      <c r="E4" s="230"/>
      <c r="F4" s="230"/>
      <c r="G4" s="230"/>
      <c r="I4" s="92"/>
      <c r="J4" s="92"/>
      <c r="K4" s="92"/>
      <c r="L4" s="92"/>
      <c r="M4" s="92"/>
    </row>
    <row r="5" spans="1:13" ht="15" customHeight="1">
      <c r="A5" s="9" t="s">
        <v>349</v>
      </c>
      <c r="B5" s="149">
        <v>2004</v>
      </c>
      <c r="C5" s="149">
        <v>2005</v>
      </c>
      <c r="D5" s="149">
        <v>2006</v>
      </c>
      <c r="E5" s="149">
        <v>2007</v>
      </c>
      <c r="F5" s="149">
        <v>2008</v>
      </c>
      <c r="G5" s="149">
        <v>2009</v>
      </c>
      <c r="I5" s="92"/>
      <c r="J5" s="92"/>
      <c r="K5" s="92"/>
      <c r="L5" s="92"/>
      <c r="M5" s="92"/>
    </row>
    <row r="6" spans="1:13" ht="12.75">
      <c r="A6" s="28"/>
      <c r="B6" s="141"/>
      <c r="C6" s="141"/>
      <c r="D6" s="141"/>
      <c r="E6" s="141"/>
      <c r="F6" s="141"/>
      <c r="G6" s="141"/>
      <c r="I6" s="92"/>
      <c r="J6" s="92"/>
      <c r="K6" s="92"/>
      <c r="L6" s="92"/>
      <c r="M6" s="92"/>
    </row>
    <row r="7" spans="1:13" ht="15">
      <c r="A7" s="4" t="s">
        <v>350</v>
      </c>
      <c r="B7" s="137"/>
      <c r="C7" s="137"/>
      <c r="D7" s="137"/>
      <c r="E7" s="137"/>
      <c r="F7" s="137"/>
      <c r="G7" s="137"/>
      <c r="I7" s="7"/>
      <c r="J7" s="7"/>
      <c r="K7" s="7"/>
      <c r="L7" s="7"/>
      <c r="M7" s="7"/>
    </row>
    <row r="8" spans="1:13" ht="12.75">
      <c r="A8" s="4"/>
      <c r="B8" s="137"/>
      <c r="C8" s="137"/>
      <c r="D8" s="137"/>
      <c r="E8" s="137"/>
      <c r="F8" s="137"/>
      <c r="G8" s="137"/>
      <c r="I8" s="7"/>
      <c r="J8" s="7"/>
      <c r="K8" s="7"/>
      <c r="L8" s="7"/>
      <c r="M8" s="7"/>
    </row>
    <row r="9" spans="1:13" ht="12.75">
      <c r="A9" s="4" t="s">
        <v>19</v>
      </c>
      <c r="B9" s="137"/>
      <c r="C9" s="137"/>
      <c r="D9" s="137"/>
      <c r="E9" s="137"/>
      <c r="F9" s="137"/>
      <c r="G9" s="137"/>
      <c r="I9" s="7"/>
      <c r="J9" s="7"/>
      <c r="K9" s="7"/>
      <c r="L9" s="7"/>
      <c r="M9" s="7"/>
    </row>
    <row r="10" spans="1:13" ht="12.75">
      <c r="A10" s="4" t="s">
        <v>16</v>
      </c>
      <c r="B10" s="121">
        <f aca="true" t="shared" si="0" ref="B10:G10">SUM(B11:B14)</f>
        <v>5384</v>
      </c>
      <c r="C10" s="121">
        <f t="shared" si="0"/>
        <v>5761</v>
      </c>
      <c r="D10" s="121">
        <f t="shared" si="0"/>
        <v>5904</v>
      </c>
      <c r="E10" s="121">
        <f t="shared" si="0"/>
        <v>6112</v>
      </c>
      <c r="F10" s="121">
        <f t="shared" si="0"/>
        <v>6458</v>
      </c>
      <c r="G10" s="121">
        <f t="shared" si="0"/>
        <v>6977</v>
      </c>
      <c r="H10" s="1"/>
      <c r="I10" s="1"/>
      <c r="J10" s="1"/>
      <c r="K10" s="1"/>
      <c r="L10" s="1"/>
      <c r="M10" s="7"/>
    </row>
    <row r="11" spans="1:13" ht="12.75">
      <c r="A11" s="7" t="s">
        <v>23</v>
      </c>
      <c r="B11" s="138">
        <v>124</v>
      </c>
      <c r="C11" s="138">
        <v>151</v>
      </c>
      <c r="D11" s="138">
        <v>178</v>
      </c>
      <c r="E11" s="138">
        <v>199</v>
      </c>
      <c r="F11" s="138">
        <v>194</v>
      </c>
      <c r="G11" s="138">
        <v>216</v>
      </c>
      <c r="M11" s="7"/>
    </row>
    <row r="12" spans="1:17" ht="12.75">
      <c r="A12" s="7" t="s">
        <v>5</v>
      </c>
      <c r="B12" s="138">
        <v>348</v>
      </c>
      <c r="C12" s="138">
        <v>348</v>
      </c>
      <c r="D12" s="138">
        <v>418</v>
      </c>
      <c r="E12" s="138">
        <v>436</v>
      </c>
      <c r="F12" s="138">
        <v>429</v>
      </c>
      <c r="G12" s="138">
        <v>415</v>
      </c>
      <c r="Q12" t="s">
        <v>72</v>
      </c>
    </row>
    <row r="13" spans="1:17" ht="12.75">
      <c r="A13" s="7" t="s">
        <v>6</v>
      </c>
      <c r="B13" s="138">
        <v>4698</v>
      </c>
      <c r="C13" s="138">
        <v>5084</v>
      </c>
      <c r="D13" s="138">
        <v>5159</v>
      </c>
      <c r="E13" s="138">
        <v>5312</v>
      </c>
      <c r="F13" s="138">
        <v>5617</v>
      </c>
      <c r="G13" s="138">
        <v>6107</v>
      </c>
      <c r="Q13" t="s">
        <v>72</v>
      </c>
    </row>
    <row r="14" spans="1:7" ht="12.75">
      <c r="A14" s="7" t="s">
        <v>278</v>
      </c>
      <c r="B14" s="138">
        <v>214</v>
      </c>
      <c r="C14" s="138">
        <v>178</v>
      </c>
      <c r="D14" s="138">
        <v>149</v>
      </c>
      <c r="E14" s="138">
        <v>165</v>
      </c>
      <c r="F14" s="138">
        <v>218</v>
      </c>
      <c r="G14" s="138">
        <v>239</v>
      </c>
    </row>
    <row r="15" spans="1:17" ht="12.75">
      <c r="A15" s="7"/>
      <c r="B15" s="112"/>
      <c r="C15" s="112"/>
      <c r="D15" s="112"/>
      <c r="E15" s="112"/>
      <c r="F15" s="112"/>
      <c r="G15" s="112"/>
      <c r="Q15" t="s">
        <v>72</v>
      </c>
    </row>
    <row r="16" spans="1:17" ht="12.75">
      <c r="A16" s="4" t="s">
        <v>20</v>
      </c>
      <c r="B16" s="137"/>
      <c r="C16" s="137"/>
      <c r="D16" s="137"/>
      <c r="E16" s="137"/>
      <c r="F16" s="137"/>
      <c r="G16" s="137"/>
      <c r="H16" s="92"/>
      <c r="Q16" t="s">
        <v>71</v>
      </c>
    </row>
    <row r="17" spans="1:12" ht="12.75">
      <c r="A17" s="4" t="s">
        <v>16</v>
      </c>
      <c r="B17" s="142">
        <f aca="true" t="shared" si="1" ref="B17:G17">SUM(B18:B21)</f>
        <v>4038</v>
      </c>
      <c r="C17" s="142">
        <f t="shared" si="1"/>
        <v>4288</v>
      </c>
      <c r="D17" s="142">
        <f t="shared" si="1"/>
        <v>4506</v>
      </c>
      <c r="E17" s="142">
        <f t="shared" si="1"/>
        <v>4695</v>
      </c>
      <c r="F17" s="142">
        <f t="shared" si="1"/>
        <v>4954</v>
      </c>
      <c r="G17" s="142">
        <f t="shared" si="1"/>
        <v>5403</v>
      </c>
      <c r="H17" s="1"/>
      <c r="I17" s="1"/>
      <c r="J17" s="1"/>
      <c r="K17" s="1"/>
      <c r="L17" s="1"/>
    </row>
    <row r="18" spans="1:7" ht="12.75">
      <c r="A18" s="7" t="s">
        <v>23</v>
      </c>
      <c r="B18" s="138">
        <v>96</v>
      </c>
      <c r="C18" s="138">
        <v>125</v>
      </c>
      <c r="D18" s="138">
        <v>149</v>
      </c>
      <c r="E18" s="138">
        <v>170</v>
      </c>
      <c r="F18" s="138">
        <v>166</v>
      </c>
      <c r="G18" s="138">
        <v>199</v>
      </c>
    </row>
    <row r="19" spans="1:7" ht="12.75">
      <c r="A19" s="7" t="s">
        <v>5</v>
      </c>
      <c r="B19" s="138">
        <v>314</v>
      </c>
      <c r="C19" s="138">
        <v>311</v>
      </c>
      <c r="D19" s="138">
        <v>370</v>
      </c>
      <c r="E19" s="138">
        <v>384</v>
      </c>
      <c r="F19" s="138">
        <v>372</v>
      </c>
      <c r="G19" s="138">
        <v>355</v>
      </c>
    </row>
    <row r="20" spans="1:7" ht="12.75">
      <c r="A20" s="7" t="s">
        <v>6</v>
      </c>
      <c r="B20" s="138">
        <v>3447</v>
      </c>
      <c r="C20" s="138">
        <v>3704</v>
      </c>
      <c r="D20" s="138">
        <v>3870</v>
      </c>
      <c r="E20" s="138">
        <v>4009</v>
      </c>
      <c r="F20" s="138">
        <v>4234</v>
      </c>
      <c r="G20" s="138">
        <v>4664</v>
      </c>
    </row>
    <row r="21" spans="1:13" ht="12.75">
      <c r="A21" s="7" t="s">
        <v>278</v>
      </c>
      <c r="B21" s="138">
        <v>181</v>
      </c>
      <c r="C21" s="138">
        <v>148</v>
      </c>
      <c r="D21" s="138">
        <v>117</v>
      </c>
      <c r="E21" s="138">
        <v>132</v>
      </c>
      <c r="F21" s="138">
        <v>182</v>
      </c>
      <c r="G21" s="138">
        <v>185</v>
      </c>
      <c r="I21" s="7"/>
      <c r="J21" s="7"/>
      <c r="K21" s="7"/>
      <c r="L21" s="7"/>
      <c r="M21" s="7"/>
    </row>
    <row r="22" spans="1:13" ht="12.75">
      <c r="A22" s="28"/>
      <c r="B22" s="112"/>
      <c r="C22" s="112"/>
      <c r="D22" s="112"/>
      <c r="E22" s="112"/>
      <c r="F22" s="112"/>
      <c r="G22" s="112"/>
      <c r="I22" s="7"/>
      <c r="J22" s="7"/>
      <c r="K22" s="7"/>
      <c r="L22" s="7"/>
      <c r="M22" s="7"/>
    </row>
    <row r="23" spans="1:13" ht="12.75">
      <c r="A23" s="4" t="s">
        <v>21</v>
      </c>
      <c r="B23" s="137"/>
      <c r="C23" s="137"/>
      <c r="D23" s="137"/>
      <c r="E23" s="137"/>
      <c r="F23" s="137"/>
      <c r="G23" s="137"/>
      <c r="I23" s="7"/>
      <c r="J23" s="7"/>
      <c r="K23" s="7"/>
      <c r="L23" s="7"/>
      <c r="M23" s="7"/>
    </row>
    <row r="24" spans="1:13" ht="12.75">
      <c r="A24" s="4" t="s">
        <v>16</v>
      </c>
      <c r="B24" s="142">
        <f aca="true" t="shared" si="2" ref="B24:G24">SUM(B25:B28)</f>
        <v>1346</v>
      </c>
      <c r="C24" s="142">
        <f t="shared" si="2"/>
        <v>1473</v>
      </c>
      <c r="D24" s="142">
        <f t="shared" si="2"/>
        <v>1398</v>
      </c>
      <c r="E24" s="142">
        <f t="shared" si="2"/>
        <v>1417</v>
      </c>
      <c r="F24" s="142">
        <f t="shared" si="2"/>
        <v>1504</v>
      </c>
      <c r="G24" s="142">
        <f t="shared" si="2"/>
        <v>1574</v>
      </c>
      <c r="H24" s="1"/>
      <c r="I24" s="1"/>
      <c r="J24" s="1"/>
      <c r="K24" s="1"/>
      <c r="L24" s="1"/>
      <c r="M24" s="7"/>
    </row>
    <row r="25" spans="1:13" ht="12.75">
      <c r="A25" s="7" t="s">
        <v>23</v>
      </c>
      <c r="B25" s="138">
        <v>28</v>
      </c>
      <c r="C25" s="138">
        <v>26</v>
      </c>
      <c r="D25" s="138">
        <v>29</v>
      </c>
      <c r="E25" s="138">
        <v>29</v>
      </c>
      <c r="F25" s="138">
        <v>28</v>
      </c>
      <c r="G25" s="138">
        <v>17</v>
      </c>
      <c r="I25" s="7"/>
      <c r="J25" s="7"/>
      <c r="K25" s="7"/>
      <c r="L25" s="7"/>
      <c r="M25" s="7"/>
    </row>
    <row r="26" spans="1:13" ht="12.75">
      <c r="A26" s="7" t="s">
        <v>5</v>
      </c>
      <c r="B26" s="138">
        <v>34</v>
      </c>
      <c r="C26" s="138">
        <v>37</v>
      </c>
      <c r="D26" s="138">
        <v>48</v>
      </c>
      <c r="E26" s="138">
        <v>52</v>
      </c>
      <c r="F26" s="138">
        <v>57</v>
      </c>
      <c r="G26" s="138">
        <v>60</v>
      </c>
      <c r="I26" s="7"/>
      <c r="J26" s="7"/>
      <c r="K26" s="7"/>
      <c r="L26" s="7"/>
      <c r="M26" s="7"/>
    </row>
    <row r="27" spans="1:13" ht="12.75">
      <c r="A27" s="7" t="s">
        <v>6</v>
      </c>
      <c r="B27" s="138">
        <v>1251</v>
      </c>
      <c r="C27" s="138">
        <v>1380</v>
      </c>
      <c r="D27" s="138">
        <v>1289</v>
      </c>
      <c r="E27" s="138">
        <v>1303</v>
      </c>
      <c r="F27" s="138">
        <v>1383</v>
      </c>
      <c r="G27" s="138">
        <v>1443</v>
      </c>
      <c r="I27" s="7"/>
      <c r="J27" s="7"/>
      <c r="K27" s="7"/>
      <c r="L27" s="7"/>
      <c r="M27" s="7"/>
    </row>
    <row r="28" spans="1:13" ht="12.75">
      <c r="A28" s="7" t="s">
        <v>278</v>
      </c>
      <c r="B28" s="138">
        <v>33</v>
      </c>
      <c r="C28" s="138">
        <v>30</v>
      </c>
      <c r="D28" s="138">
        <v>32</v>
      </c>
      <c r="E28" s="138">
        <v>33</v>
      </c>
      <c r="F28" s="138">
        <v>36</v>
      </c>
      <c r="G28" s="138">
        <v>54</v>
      </c>
      <c r="H28" s="11"/>
      <c r="I28" s="7"/>
      <c r="J28" s="7"/>
      <c r="K28" s="7"/>
      <c r="L28" s="7"/>
      <c r="M28" s="7"/>
    </row>
    <row r="29" spans="1:13" ht="13.5" thickBot="1">
      <c r="A29" s="10"/>
      <c r="B29" s="140"/>
      <c r="C29" s="140"/>
      <c r="D29" s="140"/>
      <c r="E29" s="140"/>
      <c r="F29" s="140"/>
      <c r="G29" s="140"/>
      <c r="H29" s="11"/>
      <c r="I29" s="7"/>
      <c r="J29" s="7"/>
      <c r="K29" s="7"/>
      <c r="L29" s="7"/>
      <c r="M29" s="7"/>
    </row>
    <row r="30" spans="1:13" ht="15" customHeight="1">
      <c r="A30" s="201" t="s">
        <v>346</v>
      </c>
      <c r="B30" s="221"/>
      <c r="C30" s="221"/>
      <c r="D30" s="221"/>
      <c r="E30" s="221"/>
      <c r="F30" s="221"/>
      <c r="G30" s="221"/>
      <c r="H30" s="42"/>
      <c r="I30" s="42"/>
      <c r="J30" s="42"/>
      <c r="K30" s="42"/>
      <c r="L30" s="42"/>
      <c r="M30" s="42"/>
    </row>
    <row r="31" spans="1:13" ht="40.5" customHeight="1">
      <c r="A31" s="201" t="s">
        <v>347</v>
      </c>
      <c r="B31" s="221"/>
      <c r="C31" s="221"/>
      <c r="D31" s="221"/>
      <c r="E31" s="221"/>
      <c r="F31" s="221"/>
      <c r="G31" s="221"/>
      <c r="H31" s="40"/>
      <c r="I31" s="34"/>
      <c r="J31" s="34"/>
      <c r="K31" s="34"/>
      <c r="L31" s="34"/>
      <c r="M31" s="34"/>
    </row>
    <row r="32" spans="1:13" ht="56.25" customHeight="1">
      <c r="A32" s="201" t="s">
        <v>65</v>
      </c>
      <c r="B32" s="221"/>
      <c r="C32" s="221"/>
      <c r="D32" s="221"/>
      <c r="E32" s="221"/>
      <c r="F32" s="221"/>
      <c r="G32" s="221"/>
      <c r="H32" s="40"/>
      <c r="I32" s="34"/>
      <c r="J32" s="34"/>
      <c r="K32" s="34"/>
      <c r="L32" s="34"/>
      <c r="M32" s="34"/>
    </row>
    <row r="33" spans="1:13" ht="41.25" customHeight="1" thickBot="1">
      <c r="A33" s="231" t="s">
        <v>37</v>
      </c>
      <c r="B33" s="231"/>
      <c r="C33" s="231"/>
      <c r="D33" s="231"/>
      <c r="E33" s="231"/>
      <c r="F33" s="231"/>
      <c r="G33" s="231"/>
      <c r="H33" s="41"/>
      <c r="I33" s="34"/>
      <c r="J33" s="34"/>
      <c r="K33" s="34"/>
      <c r="L33" s="34"/>
      <c r="M33" s="34"/>
    </row>
    <row r="34" spans="1:13" s="30" customFormat="1" ht="54" customHeight="1">
      <c r="A34" s="205" t="s">
        <v>249</v>
      </c>
      <c r="B34" s="206"/>
      <c r="C34" s="206"/>
      <c r="D34" s="206"/>
      <c r="E34" s="206"/>
      <c r="F34" s="206"/>
      <c r="G34" s="207"/>
      <c r="H34" s="40"/>
      <c r="I34" s="37"/>
      <c r="J34" s="37"/>
      <c r="K34" s="37"/>
      <c r="L34" s="37"/>
      <c r="M34" s="37"/>
    </row>
  </sheetData>
  <mergeCells count="7">
    <mergeCell ref="A32:G32"/>
    <mergeCell ref="A33:G33"/>
    <mergeCell ref="A34:G34"/>
    <mergeCell ref="A1:G1"/>
    <mergeCell ref="A31:G31"/>
    <mergeCell ref="A30:G30"/>
    <mergeCell ref="B4:G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H50"/>
  <sheetViews>
    <sheetView workbookViewId="0" topLeftCell="A1">
      <selection activeCell="A1" sqref="A1:G1"/>
    </sheetView>
  </sheetViews>
  <sheetFormatPr defaultColWidth="9.140625" defaultRowHeight="12" customHeight="1"/>
  <cols>
    <col min="1" max="1" width="18.7109375" style="2" customWidth="1"/>
    <col min="2" max="7" width="8.00390625" style="125" customWidth="1"/>
    <col min="8" max="8" width="5.7109375" style="2" customWidth="1"/>
    <col min="9" max="16384" width="9.140625" style="2" customWidth="1"/>
  </cols>
  <sheetData>
    <row r="1" spans="1:7" ht="12" customHeight="1">
      <c r="A1" s="214" t="s">
        <v>351</v>
      </c>
      <c r="B1" s="236"/>
      <c r="C1" s="236"/>
      <c r="D1" s="236"/>
      <c r="E1" s="236"/>
      <c r="F1" s="236"/>
      <c r="G1" s="236"/>
    </row>
    <row r="4" spans="1:7" ht="15" customHeight="1" thickBot="1">
      <c r="A4" s="10" t="s">
        <v>14</v>
      </c>
      <c r="B4" s="115"/>
      <c r="C4" s="215" t="s">
        <v>286</v>
      </c>
      <c r="D4" s="226"/>
      <c r="E4" s="226"/>
      <c r="F4" s="226"/>
      <c r="G4" s="226"/>
    </row>
    <row r="5" spans="1:7" ht="12" customHeight="1">
      <c r="A5" s="3" t="s">
        <v>352</v>
      </c>
      <c r="B5" s="149">
        <v>2004</v>
      </c>
      <c r="C5" s="149">
        <v>2005</v>
      </c>
      <c r="D5" s="149">
        <v>2006</v>
      </c>
      <c r="E5" s="149">
        <v>2007</v>
      </c>
      <c r="F5" s="149">
        <v>2008</v>
      </c>
      <c r="G5" s="149">
        <v>2009</v>
      </c>
    </row>
    <row r="6" spans="2:7" ht="12" customHeight="1">
      <c r="B6" s="126"/>
      <c r="C6" s="126"/>
      <c r="D6" s="126"/>
      <c r="E6" s="126"/>
      <c r="F6" s="126"/>
      <c r="G6" s="126"/>
    </row>
    <row r="7" spans="1:8" ht="12" customHeight="1">
      <c r="A7" s="4" t="s">
        <v>353</v>
      </c>
      <c r="B7" s="126"/>
      <c r="C7" s="126"/>
      <c r="D7" s="126"/>
      <c r="E7" s="126"/>
      <c r="F7" s="126"/>
      <c r="G7" s="126"/>
      <c r="H7" s="4"/>
    </row>
    <row r="8" spans="1:7" ht="12" customHeight="1">
      <c r="A8" s="4" t="s">
        <v>17</v>
      </c>
      <c r="B8" s="118">
        <f aca="true" t="shared" si="0" ref="B8:G8">SUM(B9:B18)</f>
        <v>19694</v>
      </c>
      <c r="C8" s="118">
        <f t="shared" si="0"/>
        <v>23781</v>
      </c>
      <c r="D8" s="118">
        <f t="shared" si="0"/>
        <v>23400</v>
      </c>
      <c r="E8" s="118">
        <f t="shared" si="0"/>
        <v>23001</v>
      </c>
      <c r="F8" s="118">
        <f t="shared" si="0"/>
        <v>25234</v>
      </c>
      <c r="G8" s="118">
        <f t="shared" si="0"/>
        <v>24114</v>
      </c>
    </row>
    <row r="9" spans="1:8" ht="12" customHeight="1">
      <c r="A9" s="18" t="s">
        <v>38</v>
      </c>
      <c r="B9" s="127">
        <v>260</v>
      </c>
      <c r="C9" s="127">
        <v>273</v>
      </c>
      <c r="D9" s="127">
        <v>444</v>
      </c>
      <c r="E9" s="127">
        <v>430</v>
      </c>
      <c r="F9" s="127">
        <v>410</v>
      </c>
      <c r="G9" s="127">
        <v>384</v>
      </c>
      <c r="H9" s="4"/>
    </row>
    <row r="10" spans="1:8" ht="12" customHeight="1">
      <c r="A10" s="18" t="s">
        <v>39</v>
      </c>
      <c r="B10" s="127">
        <v>306</v>
      </c>
      <c r="C10" s="127">
        <v>380</v>
      </c>
      <c r="D10" s="127">
        <v>401</v>
      </c>
      <c r="E10" s="127">
        <v>362</v>
      </c>
      <c r="F10" s="127">
        <v>395</v>
      </c>
      <c r="G10" s="127">
        <v>313</v>
      </c>
      <c r="H10" s="4"/>
    </row>
    <row r="11" spans="1:8" ht="12" customHeight="1">
      <c r="A11" s="18" t="s">
        <v>40</v>
      </c>
      <c r="B11" s="127">
        <v>52</v>
      </c>
      <c r="C11" s="127">
        <v>32</v>
      </c>
      <c r="D11" s="127">
        <v>48</v>
      </c>
      <c r="E11" s="127">
        <v>40</v>
      </c>
      <c r="F11" s="127">
        <v>46</v>
      </c>
      <c r="G11" s="127">
        <v>38</v>
      </c>
      <c r="H11" s="4"/>
    </row>
    <row r="12" spans="1:8" ht="12" customHeight="1">
      <c r="A12" s="18" t="s">
        <v>41</v>
      </c>
      <c r="B12" s="127">
        <v>3348</v>
      </c>
      <c r="C12" s="127">
        <v>4261</v>
      </c>
      <c r="D12" s="127">
        <v>3534</v>
      </c>
      <c r="E12" s="127">
        <v>3166</v>
      </c>
      <c r="F12" s="127">
        <v>3168</v>
      </c>
      <c r="G12" s="127">
        <v>2575</v>
      </c>
      <c r="H12" s="4"/>
    </row>
    <row r="13" spans="1:8" ht="12" customHeight="1">
      <c r="A13" s="18" t="s">
        <v>42</v>
      </c>
      <c r="B13" s="127">
        <v>302</v>
      </c>
      <c r="C13" s="127">
        <v>394</v>
      </c>
      <c r="D13" s="127">
        <v>444</v>
      </c>
      <c r="E13" s="127">
        <v>513</v>
      </c>
      <c r="F13" s="127">
        <v>395</v>
      </c>
      <c r="G13" s="127">
        <v>242</v>
      </c>
      <c r="H13" s="4"/>
    </row>
    <row r="14" spans="1:8" ht="12" customHeight="1">
      <c r="A14" s="18" t="s">
        <v>43</v>
      </c>
      <c r="B14" s="127">
        <v>11772</v>
      </c>
      <c r="C14" s="127">
        <v>14060</v>
      </c>
      <c r="D14" s="127">
        <v>13909</v>
      </c>
      <c r="E14" s="127">
        <v>13589</v>
      </c>
      <c r="F14" s="127">
        <v>16048</v>
      </c>
      <c r="G14" s="127">
        <v>12536</v>
      </c>
      <c r="H14" s="4"/>
    </row>
    <row r="15" spans="1:8" ht="12" customHeight="1">
      <c r="A15" s="18" t="s">
        <v>44</v>
      </c>
      <c r="B15" s="127">
        <v>803</v>
      </c>
      <c r="C15" s="127">
        <v>924</v>
      </c>
      <c r="D15" s="127">
        <v>1131</v>
      </c>
      <c r="E15" s="127">
        <v>1759</v>
      </c>
      <c r="F15" s="127">
        <v>1352</v>
      </c>
      <c r="G15" s="127">
        <v>826</v>
      </c>
      <c r="H15" s="4"/>
    </row>
    <row r="16" spans="1:8" ht="12" customHeight="1">
      <c r="A16" s="18" t="s">
        <v>45</v>
      </c>
      <c r="B16" s="127">
        <v>1751</v>
      </c>
      <c r="C16" s="127">
        <v>2254</v>
      </c>
      <c r="D16" s="127">
        <v>2420</v>
      </c>
      <c r="E16" s="127">
        <v>2072</v>
      </c>
      <c r="F16" s="127">
        <v>2025</v>
      </c>
      <c r="G16" s="127">
        <v>1514</v>
      </c>
      <c r="H16" s="4"/>
    </row>
    <row r="17" spans="1:8" ht="12" customHeight="1">
      <c r="A17" s="18" t="s">
        <v>46</v>
      </c>
      <c r="B17" s="127">
        <v>1071</v>
      </c>
      <c r="C17" s="127">
        <v>1188</v>
      </c>
      <c r="D17" s="127">
        <v>1063</v>
      </c>
      <c r="E17" s="127">
        <v>1065</v>
      </c>
      <c r="F17" s="127">
        <v>1216</v>
      </c>
      <c r="G17" s="127">
        <v>1279</v>
      </c>
      <c r="H17" s="4"/>
    </row>
    <row r="18" spans="1:8" ht="12" customHeight="1">
      <c r="A18" s="18" t="s">
        <v>47</v>
      </c>
      <c r="B18" s="127">
        <v>29</v>
      </c>
      <c r="C18" s="127">
        <v>15</v>
      </c>
      <c r="D18" s="127">
        <v>6</v>
      </c>
      <c r="E18" s="127">
        <v>5</v>
      </c>
      <c r="F18" s="127">
        <v>179</v>
      </c>
      <c r="G18" s="127">
        <v>4407</v>
      </c>
      <c r="H18" s="4"/>
    </row>
    <row r="19" spans="1:8" ht="12" customHeight="1">
      <c r="A19" s="7"/>
      <c r="B19" s="127"/>
      <c r="C19" s="127"/>
      <c r="D19" s="127"/>
      <c r="E19" s="127"/>
      <c r="F19" s="127"/>
      <c r="G19" s="127"/>
      <c r="H19" s="7"/>
    </row>
    <row r="20" spans="1:8" ht="12" customHeight="1">
      <c r="A20" s="48" t="s">
        <v>67</v>
      </c>
      <c r="B20" s="143"/>
      <c r="C20" s="127"/>
      <c r="D20" s="127"/>
      <c r="E20" s="127"/>
      <c r="F20" s="127"/>
      <c r="G20" s="127"/>
      <c r="H20" s="7"/>
    </row>
    <row r="21" spans="1:8" ht="12" customHeight="1">
      <c r="A21" s="4" t="s">
        <v>17</v>
      </c>
      <c r="B21" s="144">
        <f aca="true" t="shared" si="1" ref="B21:G21">SUM(B22:B31)</f>
        <v>9923</v>
      </c>
      <c r="C21" s="144">
        <f t="shared" si="1"/>
        <v>10605</v>
      </c>
      <c r="D21" s="145">
        <f t="shared" si="1"/>
        <v>12023</v>
      </c>
      <c r="E21" s="145">
        <f t="shared" si="1"/>
        <v>11633</v>
      </c>
      <c r="F21" s="145">
        <f t="shared" si="1"/>
        <v>12221</v>
      </c>
      <c r="G21" s="145">
        <f t="shared" si="1"/>
        <v>13688</v>
      </c>
      <c r="H21" s="7"/>
    </row>
    <row r="22" spans="1:8" ht="12" customHeight="1">
      <c r="A22" s="18" t="s">
        <v>38</v>
      </c>
      <c r="B22" s="143">
        <v>214</v>
      </c>
      <c r="C22" s="143">
        <v>211</v>
      </c>
      <c r="D22" s="146">
        <v>346</v>
      </c>
      <c r="E22" s="146">
        <v>341</v>
      </c>
      <c r="F22" s="143">
        <v>330</v>
      </c>
      <c r="G22" s="143">
        <v>309</v>
      </c>
      <c r="H22" s="7"/>
    </row>
    <row r="23" spans="1:8" ht="12" customHeight="1">
      <c r="A23" s="18" t="s">
        <v>39</v>
      </c>
      <c r="B23" s="143">
        <v>82</v>
      </c>
      <c r="C23" s="143">
        <v>187</v>
      </c>
      <c r="D23" s="146">
        <v>174</v>
      </c>
      <c r="E23" s="146">
        <v>178</v>
      </c>
      <c r="F23" s="143">
        <v>177</v>
      </c>
      <c r="G23" s="143">
        <v>166</v>
      </c>
      <c r="H23" s="7"/>
    </row>
    <row r="24" spans="1:8" ht="12" customHeight="1">
      <c r="A24" s="18" t="s">
        <v>40</v>
      </c>
      <c r="B24" s="143">
        <v>41</v>
      </c>
      <c r="C24" s="143">
        <v>22</v>
      </c>
      <c r="D24" s="146">
        <v>35</v>
      </c>
      <c r="E24" s="146">
        <v>32</v>
      </c>
      <c r="F24" s="143">
        <v>33</v>
      </c>
      <c r="G24" s="143">
        <v>29</v>
      </c>
      <c r="H24" s="7"/>
    </row>
    <row r="25" spans="1:8" ht="12" customHeight="1">
      <c r="A25" s="18" t="s">
        <v>41</v>
      </c>
      <c r="B25" s="143">
        <v>1490</v>
      </c>
      <c r="C25" s="143">
        <v>1661</v>
      </c>
      <c r="D25" s="146">
        <v>1908</v>
      </c>
      <c r="E25" s="146">
        <v>1386</v>
      </c>
      <c r="F25" s="143">
        <v>1195</v>
      </c>
      <c r="G25" s="143">
        <v>1138</v>
      </c>
      <c r="H25" s="7"/>
    </row>
    <row r="26" spans="1:8" ht="12" customHeight="1">
      <c r="A26" s="18" t="s">
        <v>42</v>
      </c>
      <c r="B26" s="143">
        <v>140</v>
      </c>
      <c r="C26" s="143">
        <v>187</v>
      </c>
      <c r="D26" s="146">
        <v>252</v>
      </c>
      <c r="E26" s="146">
        <v>262</v>
      </c>
      <c r="F26" s="143">
        <v>278</v>
      </c>
      <c r="G26" s="143">
        <v>200</v>
      </c>
      <c r="H26" s="7"/>
    </row>
    <row r="27" spans="1:8" ht="12" customHeight="1">
      <c r="A27" s="18" t="s">
        <v>43</v>
      </c>
      <c r="B27" s="143">
        <v>5438</v>
      </c>
      <c r="C27" s="143">
        <v>5694</v>
      </c>
      <c r="D27" s="146">
        <v>6500</v>
      </c>
      <c r="E27" s="146">
        <v>6593</v>
      </c>
      <c r="F27" s="143">
        <v>7079</v>
      </c>
      <c r="G27" s="143">
        <v>6782</v>
      </c>
      <c r="H27" s="7"/>
    </row>
    <row r="28" spans="1:8" ht="12" customHeight="1">
      <c r="A28" s="18" t="s">
        <v>44</v>
      </c>
      <c r="B28" s="143">
        <v>516</v>
      </c>
      <c r="C28" s="143">
        <v>538</v>
      </c>
      <c r="D28" s="146">
        <v>644</v>
      </c>
      <c r="E28" s="146">
        <v>707</v>
      </c>
      <c r="F28" s="143">
        <v>848</v>
      </c>
      <c r="G28" s="143">
        <v>577</v>
      </c>
      <c r="H28" s="7"/>
    </row>
    <row r="29" spans="1:8" ht="12" customHeight="1">
      <c r="A29" s="18" t="s">
        <v>45</v>
      </c>
      <c r="B29" s="143">
        <v>1042</v>
      </c>
      <c r="C29" s="143">
        <v>990</v>
      </c>
      <c r="D29" s="146">
        <v>1114</v>
      </c>
      <c r="E29" s="146">
        <v>1089</v>
      </c>
      <c r="F29" s="143">
        <v>1024</v>
      </c>
      <c r="G29" s="143">
        <v>924</v>
      </c>
      <c r="H29" s="7"/>
    </row>
    <row r="30" spans="1:8" ht="12" customHeight="1">
      <c r="A30" s="18" t="s">
        <v>46</v>
      </c>
      <c r="B30" s="143">
        <v>934</v>
      </c>
      <c r="C30" s="143">
        <v>1101</v>
      </c>
      <c r="D30" s="146">
        <v>1044</v>
      </c>
      <c r="E30" s="146">
        <v>1044</v>
      </c>
      <c r="F30" s="143">
        <v>1194</v>
      </c>
      <c r="G30" s="143">
        <v>1265</v>
      </c>
      <c r="H30" s="7"/>
    </row>
    <row r="31" spans="1:8" ht="12" customHeight="1">
      <c r="A31" s="18" t="s">
        <v>47</v>
      </c>
      <c r="B31" s="143">
        <v>26</v>
      </c>
      <c r="C31" s="143">
        <v>14</v>
      </c>
      <c r="D31" s="146">
        <v>6</v>
      </c>
      <c r="E31" s="146">
        <v>1</v>
      </c>
      <c r="F31" s="143">
        <v>63</v>
      </c>
      <c r="G31" s="143">
        <v>2298</v>
      </c>
      <c r="H31" s="7"/>
    </row>
    <row r="32" spans="1:8" ht="12" customHeight="1">
      <c r="A32" s="18"/>
      <c r="B32" s="143"/>
      <c r="C32" s="143"/>
      <c r="D32" s="146"/>
      <c r="E32" s="146"/>
      <c r="F32" s="143"/>
      <c r="G32" s="143"/>
      <c r="H32" s="7"/>
    </row>
    <row r="33" spans="1:8" ht="12" customHeight="1">
      <c r="A33" s="49"/>
      <c r="B33" s="143"/>
      <c r="C33" s="143"/>
      <c r="D33" s="146"/>
      <c r="E33" s="146"/>
      <c r="F33" s="143"/>
      <c r="G33" s="143"/>
      <c r="H33" s="7"/>
    </row>
    <row r="34" spans="1:8" ht="12" customHeight="1">
      <c r="A34" s="48" t="s">
        <v>68</v>
      </c>
      <c r="B34" s="143"/>
      <c r="C34" s="143"/>
      <c r="D34" s="146"/>
      <c r="E34" s="146"/>
      <c r="F34" s="143"/>
      <c r="G34" s="143"/>
      <c r="H34" s="7"/>
    </row>
    <row r="35" spans="1:8" ht="12" customHeight="1">
      <c r="A35" s="4" t="s">
        <v>17</v>
      </c>
      <c r="B35" s="144">
        <f aca="true" t="shared" si="2" ref="B35:G35">SUM(B36:B45)</f>
        <v>9771</v>
      </c>
      <c r="C35" s="144">
        <f t="shared" si="2"/>
        <v>13176</v>
      </c>
      <c r="D35" s="145">
        <f t="shared" si="2"/>
        <v>11377</v>
      </c>
      <c r="E35" s="145">
        <f t="shared" si="2"/>
        <v>11368</v>
      </c>
      <c r="F35" s="145">
        <f t="shared" si="2"/>
        <v>13013</v>
      </c>
      <c r="G35" s="145">
        <f t="shared" si="2"/>
        <v>10426</v>
      </c>
      <c r="H35" s="7"/>
    </row>
    <row r="36" spans="1:8" ht="12" customHeight="1">
      <c r="A36" s="18" t="s">
        <v>38</v>
      </c>
      <c r="B36" s="143">
        <v>46</v>
      </c>
      <c r="C36" s="143">
        <v>62</v>
      </c>
      <c r="D36" s="146">
        <v>98</v>
      </c>
      <c r="E36" s="146">
        <v>89</v>
      </c>
      <c r="F36" s="143">
        <v>80</v>
      </c>
      <c r="G36" s="143">
        <v>75</v>
      </c>
      <c r="H36" s="7"/>
    </row>
    <row r="37" spans="1:8" ht="12" customHeight="1">
      <c r="A37" s="18" t="s">
        <v>39</v>
      </c>
      <c r="B37" s="143">
        <v>224</v>
      </c>
      <c r="C37" s="143">
        <v>193</v>
      </c>
      <c r="D37" s="146">
        <v>227</v>
      </c>
      <c r="E37" s="146">
        <v>184</v>
      </c>
      <c r="F37" s="143">
        <v>218</v>
      </c>
      <c r="G37" s="143">
        <v>147</v>
      </c>
      <c r="H37" s="7"/>
    </row>
    <row r="38" spans="1:8" ht="12" customHeight="1">
      <c r="A38" s="18" t="s">
        <v>40</v>
      </c>
      <c r="B38" s="143">
        <v>11</v>
      </c>
      <c r="C38" s="143">
        <v>10</v>
      </c>
      <c r="D38" s="143">
        <v>13</v>
      </c>
      <c r="E38" s="143">
        <v>8</v>
      </c>
      <c r="F38" s="143">
        <v>13</v>
      </c>
      <c r="G38" s="143">
        <v>9</v>
      </c>
      <c r="H38" s="7"/>
    </row>
    <row r="39" spans="1:8" ht="12" customHeight="1">
      <c r="A39" s="18" t="s">
        <v>41</v>
      </c>
      <c r="B39" s="143">
        <v>1858</v>
      </c>
      <c r="C39" s="143">
        <v>2600</v>
      </c>
      <c r="D39" s="143">
        <v>1626</v>
      </c>
      <c r="E39" s="143">
        <v>1780</v>
      </c>
      <c r="F39" s="143">
        <v>1973</v>
      </c>
      <c r="G39" s="143">
        <v>1437</v>
      </c>
      <c r="H39" s="7"/>
    </row>
    <row r="40" spans="1:8" ht="12" customHeight="1">
      <c r="A40" s="18" t="s">
        <v>42</v>
      </c>
      <c r="B40" s="143">
        <v>162</v>
      </c>
      <c r="C40" s="143">
        <v>207</v>
      </c>
      <c r="D40" s="143">
        <v>192</v>
      </c>
      <c r="E40" s="143">
        <v>251</v>
      </c>
      <c r="F40" s="143">
        <v>117</v>
      </c>
      <c r="G40" s="143">
        <v>42</v>
      </c>
      <c r="H40" s="7"/>
    </row>
    <row r="41" spans="1:8" ht="12" customHeight="1">
      <c r="A41" s="18" t="s">
        <v>43</v>
      </c>
      <c r="B41" s="143">
        <v>6334</v>
      </c>
      <c r="C41" s="143">
        <v>8366</v>
      </c>
      <c r="D41" s="143">
        <v>7409</v>
      </c>
      <c r="E41" s="143">
        <v>6996</v>
      </c>
      <c r="F41" s="143">
        <v>8969</v>
      </c>
      <c r="G41" s="143">
        <v>5754</v>
      </c>
      <c r="H41" s="7"/>
    </row>
    <row r="42" spans="1:8" ht="12" customHeight="1">
      <c r="A42" s="18" t="s">
        <v>44</v>
      </c>
      <c r="B42" s="143">
        <v>287</v>
      </c>
      <c r="C42" s="143">
        <v>386</v>
      </c>
      <c r="D42" s="143">
        <v>487</v>
      </c>
      <c r="E42" s="143">
        <v>1052</v>
      </c>
      <c r="F42" s="143">
        <v>504</v>
      </c>
      <c r="G42" s="143">
        <v>249</v>
      </c>
      <c r="H42" s="7"/>
    </row>
    <row r="43" spans="1:8" ht="12" customHeight="1">
      <c r="A43" s="18" t="s">
        <v>45</v>
      </c>
      <c r="B43" s="143">
        <v>709</v>
      </c>
      <c r="C43" s="143">
        <v>1264</v>
      </c>
      <c r="D43" s="143">
        <v>1306</v>
      </c>
      <c r="E43" s="143">
        <v>983</v>
      </c>
      <c r="F43" s="143">
        <v>1001</v>
      </c>
      <c r="G43" s="143">
        <v>590</v>
      </c>
      <c r="H43" s="7"/>
    </row>
    <row r="44" spans="1:8" ht="12" customHeight="1">
      <c r="A44" s="18" t="s">
        <v>46</v>
      </c>
      <c r="B44" s="143">
        <v>137</v>
      </c>
      <c r="C44" s="143">
        <v>87</v>
      </c>
      <c r="D44" s="143">
        <v>19</v>
      </c>
      <c r="E44" s="143">
        <v>21</v>
      </c>
      <c r="F44" s="143">
        <v>22</v>
      </c>
      <c r="G44" s="143">
        <v>14</v>
      </c>
      <c r="H44" s="7"/>
    </row>
    <row r="45" spans="1:8" ht="12" customHeight="1">
      <c r="A45" s="18" t="s">
        <v>47</v>
      </c>
      <c r="B45" s="143">
        <v>3</v>
      </c>
      <c r="C45" s="143">
        <v>1</v>
      </c>
      <c r="D45" s="143"/>
      <c r="E45" s="143">
        <v>4</v>
      </c>
      <c r="F45" s="143">
        <v>116</v>
      </c>
      <c r="G45" s="143">
        <v>2109</v>
      </c>
      <c r="H45" s="7"/>
    </row>
    <row r="46" spans="1:7" ht="12" customHeight="1" thickBot="1">
      <c r="A46" s="10"/>
      <c r="B46" s="115"/>
      <c r="C46" s="115"/>
      <c r="D46" s="115"/>
      <c r="E46" s="115"/>
      <c r="F46" s="115"/>
      <c r="G46" s="115"/>
    </row>
    <row r="47" spans="1:8" ht="52.5" customHeight="1" thickBot="1">
      <c r="A47" s="238" t="s">
        <v>354</v>
      </c>
      <c r="B47" s="239"/>
      <c r="C47" s="239"/>
      <c r="D47" s="239"/>
      <c r="E47" s="239"/>
      <c r="F47" s="239"/>
      <c r="G47" s="239"/>
      <c r="H47" s="50"/>
    </row>
    <row r="48" spans="1:8" ht="41.25" customHeight="1">
      <c r="A48" s="218" t="s">
        <v>347</v>
      </c>
      <c r="B48" s="237"/>
      <c r="C48" s="237"/>
      <c r="D48" s="237"/>
      <c r="E48" s="237"/>
      <c r="F48" s="237"/>
      <c r="G48" s="237"/>
      <c r="H48" s="46"/>
    </row>
    <row r="49" spans="1:8" ht="41.25" customHeight="1">
      <c r="A49" s="201" t="s">
        <v>36</v>
      </c>
      <c r="B49" s="233"/>
      <c r="C49" s="233"/>
      <c r="D49" s="233"/>
      <c r="E49" s="233"/>
      <c r="F49" s="233"/>
      <c r="G49" s="233"/>
      <c r="H49" s="46"/>
    </row>
    <row r="50" spans="1:8" ht="57" customHeight="1">
      <c r="A50" s="205" t="s">
        <v>248</v>
      </c>
      <c r="B50" s="234"/>
      <c r="C50" s="234"/>
      <c r="D50" s="234"/>
      <c r="E50" s="234"/>
      <c r="F50" s="234"/>
      <c r="G50" s="235"/>
      <c r="H50" s="51"/>
    </row>
  </sheetData>
  <mergeCells count="6">
    <mergeCell ref="A49:G49"/>
    <mergeCell ref="A50:G50"/>
    <mergeCell ref="A1:G1"/>
    <mergeCell ref="A48:G48"/>
    <mergeCell ref="A47:G47"/>
    <mergeCell ref="C4:G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G1"/>
    </sheetView>
  </sheetViews>
  <sheetFormatPr defaultColWidth="9.140625" defaultRowHeight="12.75"/>
  <cols>
    <col min="1" max="1" width="25.421875" style="0" customWidth="1"/>
    <col min="2" max="7" width="6.7109375" style="131" customWidth="1"/>
  </cols>
  <sheetData>
    <row r="1" spans="1:7" ht="12.75">
      <c r="A1" s="229" t="s">
        <v>355</v>
      </c>
      <c r="B1" s="200"/>
      <c r="C1" s="200"/>
      <c r="D1" s="200"/>
      <c r="E1" s="200"/>
      <c r="F1" s="200"/>
      <c r="G1" s="200"/>
    </row>
    <row r="2" spans="1:7" ht="12.75">
      <c r="A2" s="1"/>
      <c r="B2" s="103"/>
      <c r="C2" s="103"/>
      <c r="D2" s="103"/>
      <c r="E2" s="103"/>
      <c r="F2" s="103"/>
      <c r="G2" s="103"/>
    </row>
    <row r="3" spans="1:7" ht="12.75">
      <c r="A3" s="1"/>
      <c r="B3" s="103"/>
      <c r="C3" s="103"/>
      <c r="D3" s="103"/>
      <c r="E3" s="103"/>
      <c r="F3" s="103"/>
      <c r="G3" s="103"/>
    </row>
    <row r="4" spans="1:7" ht="13.5" thickBot="1">
      <c r="A4" s="19" t="s">
        <v>14</v>
      </c>
      <c r="B4" s="113"/>
      <c r="C4" s="240" t="s">
        <v>286</v>
      </c>
      <c r="D4" s="230"/>
      <c r="E4" s="230"/>
      <c r="F4" s="230"/>
      <c r="G4" s="230"/>
    </row>
    <row r="5" spans="1:7" ht="12.75">
      <c r="A5" s="31"/>
      <c r="B5" s="147" t="s">
        <v>24</v>
      </c>
      <c r="C5" s="147" t="s">
        <v>25</v>
      </c>
      <c r="D5" s="147" t="s">
        <v>26</v>
      </c>
      <c r="E5" s="147" t="s">
        <v>27</v>
      </c>
      <c r="F5" s="147" t="s">
        <v>28</v>
      </c>
      <c r="G5" s="147">
        <v>2009</v>
      </c>
    </row>
    <row r="6" spans="1:7" ht="12.75">
      <c r="A6" s="1"/>
      <c r="B6" s="103"/>
      <c r="C6" s="103"/>
      <c r="D6" s="103"/>
      <c r="E6" s="103"/>
      <c r="F6" s="103"/>
      <c r="G6" s="103"/>
    </row>
    <row r="7" spans="1:7" ht="15">
      <c r="A7" s="17" t="s">
        <v>356</v>
      </c>
      <c r="B7" s="101"/>
      <c r="C7" s="101"/>
      <c r="D7" s="101"/>
      <c r="E7" s="101"/>
      <c r="F7" s="101"/>
      <c r="G7" s="101"/>
    </row>
    <row r="8" spans="1:7" ht="15">
      <c r="A8" s="17" t="s">
        <v>357</v>
      </c>
      <c r="B8" s="139">
        <f aca="true" t="shared" si="0" ref="B8:G8">+SUM(B9:B12)</f>
        <v>1093</v>
      </c>
      <c r="C8" s="139">
        <f t="shared" si="0"/>
        <v>1219</v>
      </c>
      <c r="D8" s="139">
        <f t="shared" si="0"/>
        <v>1214</v>
      </c>
      <c r="E8" s="139">
        <f t="shared" si="0"/>
        <v>1291</v>
      </c>
      <c r="F8" s="139">
        <f t="shared" si="0"/>
        <v>1290</v>
      </c>
      <c r="G8" s="139">
        <f t="shared" si="0"/>
        <v>1302</v>
      </c>
    </row>
    <row r="9" spans="1:7" ht="12.75">
      <c r="A9" s="32" t="s">
        <v>29</v>
      </c>
      <c r="B9" s="101">
        <v>960</v>
      </c>
      <c r="C9" s="101">
        <v>1068</v>
      </c>
      <c r="D9" s="101">
        <v>1066</v>
      </c>
      <c r="E9" s="101">
        <v>1171</v>
      </c>
      <c r="F9" s="101">
        <v>1142</v>
      </c>
      <c r="G9" s="101">
        <v>1173</v>
      </c>
    </row>
    <row r="10" spans="1:7" ht="12.75">
      <c r="A10" s="32" t="s">
        <v>30</v>
      </c>
      <c r="B10" s="101">
        <v>77</v>
      </c>
      <c r="C10" s="101">
        <v>90</v>
      </c>
      <c r="D10" s="101">
        <v>95</v>
      </c>
      <c r="E10" s="101">
        <v>67</v>
      </c>
      <c r="F10" s="101">
        <v>86</v>
      </c>
      <c r="G10" s="101">
        <v>75</v>
      </c>
    </row>
    <row r="11" spans="1:7" ht="12.75">
      <c r="A11" s="32" t="s">
        <v>31</v>
      </c>
      <c r="B11" s="101">
        <v>51</v>
      </c>
      <c r="C11" s="101">
        <v>52</v>
      </c>
      <c r="D11" s="101">
        <v>52</v>
      </c>
      <c r="E11" s="101">
        <v>47</v>
      </c>
      <c r="F11" s="101">
        <v>51</v>
      </c>
      <c r="G11" s="101">
        <v>49</v>
      </c>
    </row>
    <row r="12" spans="1:7" ht="12.75">
      <c r="A12" s="32" t="s">
        <v>32</v>
      </c>
      <c r="B12" s="101">
        <v>5</v>
      </c>
      <c r="C12" s="101">
        <v>9</v>
      </c>
      <c r="D12" s="101">
        <v>1</v>
      </c>
      <c r="E12" s="101">
        <v>6</v>
      </c>
      <c r="F12" s="101">
        <v>11</v>
      </c>
      <c r="G12" s="101">
        <v>5</v>
      </c>
    </row>
    <row r="13" spans="1:7" ht="12.75">
      <c r="A13" s="18"/>
      <c r="B13" s="101"/>
      <c r="C13" s="101"/>
      <c r="D13" s="101"/>
      <c r="E13" s="101"/>
      <c r="F13" s="101"/>
      <c r="G13" s="101"/>
    </row>
    <row r="14" spans="1:7" ht="12.75">
      <c r="A14" s="17" t="s">
        <v>20</v>
      </c>
      <c r="B14" s="101"/>
      <c r="C14" s="101"/>
      <c r="D14" s="101"/>
      <c r="E14" s="101"/>
      <c r="F14" s="101"/>
      <c r="G14" s="101"/>
    </row>
    <row r="15" spans="1:7" ht="12.75">
      <c r="A15" s="17" t="s">
        <v>53</v>
      </c>
      <c r="B15" s="100">
        <f aca="true" t="shared" si="1" ref="B15:G15">SUM(B16:B19)</f>
        <v>872</v>
      </c>
      <c r="C15" s="100">
        <f t="shared" si="1"/>
        <v>987</v>
      </c>
      <c r="D15" s="100">
        <f t="shared" si="1"/>
        <v>1003</v>
      </c>
      <c r="E15" s="100">
        <f t="shared" si="1"/>
        <v>1106</v>
      </c>
      <c r="F15" s="100">
        <f t="shared" si="1"/>
        <v>1083</v>
      </c>
      <c r="G15" s="100">
        <f t="shared" si="1"/>
        <v>1126</v>
      </c>
    </row>
    <row r="16" spans="1:7" ht="12.75">
      <c r="A16" s="32" t="s">
        <v>29</v>
      </c>
      <c r="B16" s="148">
        <v>754</v>
      </c>
      <c r="C16" s="148">
        <v>852</v>
      </c>
      <c r="D16" s="148">
        <v>870</v>
      </c>
      <c r="E16" s="148">
        <v>998</v>
      </c>
      <c r="F16" s="148">
        <v>952</v>
      </c>
      <c r="G16" s="148">
        <v>1007</v>
      </c>
    </row>
    <row r="17" spans="1:7" ht="12.75">
      <c r="A17" s="32" t="s">
        <v>30</v>
      </c>
      <c r="B17" s="148">
        <v>70</v>
      </c>
      <c r="C17" s="148">
        <v>80</v>
      </c>
      <c r="D17" s="148">
        <v>84</v>
      </c>
      <c r="E17" s="148">
        <v>62</v>
      </c>
      <c r="F17" s="148">
        <v>76</v>
      </c>
      <c r="G17" s="148">
        <v>68</v>
      </c>
    </row>
    <row r="18" spans="1:7" ht="12.75">
      <c r="A18" s="32" t="s">
        <v>31</v>
      </c>
      <c r="B18" s="148">
        <v>44</v>
      </c>
      <c r="C18" s="148">
        <v>46</v>
      </c>
      <c r="D18" s="148">
        <v>48</v>
      </c>
      <c r="E18" s="148">
        <v>40</v>
      </c>
      <c r="F18" s="148">
        <v>45</v>
      </c>
      <c r="G18" s="148">
        <v>46</v>
      </c>
    </row>
    <row r="19" spans="1:7" ht="12.75">
      <c r="A19" s="32" t="s">
        <v>32</v>
      </c>
      <c r="B19" s="148">
        <v>4</v>
      </c>
      <c r="C19" s="148">
        <v>9</v>
      </c>
      <c r="D19" s="148">
        <v>1</v>
      </c>
      <c r="E19" s="148">
        <v>6</v>
      </c>
      <c r="F19" s="148">
        <v>10</v>
      </c>
      <c r="G19" s="148">
        <v>5</v>
      </c>
    </row>
    <row r="20" spans="1:7" ht="12.75">
      <c r="A20" s="18"/>
      <c r="B20" s="101"/>
      <c r="C20" s="101"/>
      <c r="D20" s="101"/>
      <c r="E20" s="101"/>
      <c r="F20" s="101"/>
      <c r="G20" s="101"/>
    </row>
    <row r="21" spans="1:7" ht="12.75">
      <c r="A21" s="17" t="s">
        <v>21</v>
      </c>
      <c r="B21" s="101"/>
      <c r="C21" s="101"/>
      <c r="D21" s="101"/>
      <c r="E21" s="101"/>
      <c r="F21" s="101"/>
      <c r="G21" s="101"/>
    </row>
    <row r="22" spans="1:7" ht="12.75">
      <c r="A22" s="17" t="s">
        <v>53</v>
      </c>
      <c r="B22" s="100">
        <f aca="true" t="shared" si="2" ref="B22:G22">SUM(B23:B26)</f>
        <v>221</v>
      </c>
      <c r="C22" s="100">
        <f t="shared" si="2"/>
        <v>232</v>
      </c>
      <c r="D22" s="100">
        <f t="shared" si="2"/>
        <v>211</v>
      </c>
      <c r="E22" s="100">
        <f t="shared" si="2"/>
        <v>185</v>
      </c>
      <c r="F22" s="100">
        <f t="shared" si="2"/>
        <v>207</v>
      </c>
      <c r="G22" s="100">
        <f t="shared" si="2"/>
        <v>176</v>
      </c>
    </row>
    <row r="23" spans="1:7" ht="12.75">
      <c r="A23" s="32" t="s">
        <v>29</v>
      </c>
      <c r="B23" s="148">
        <v>206</v>
      </c>
      <c r="C23" s="148">
        <v>216</v>
      </c>
      <c r="D23" s="148">
        <v>196</v>
      </c>
      <c r="E23" s="148">
        <v>173</v>
      </c>
      <c r="F23" s="148">
        <v>190</v>
      </c>
      <c r="G23" s="148">
        <v>166</v>
      </c>
    </row>
    <row r="24" spans="1:7" ht="12.75">
      <c r="A24" s="32" t="s">
        <v>30</v>
      </c>
      <c r="B24" s="148">
        <v>7</v>
      </c>
      <c r="C24" s="148">
        <v>10</v>
      </c>
      <c r="D24" s="148">
        <v>11</v>
      </c>
      <c r="E24" s="148">
        <v>5</v>
      </c>
      <c r="F24" s="148">
        <v>10</v>
      </c>
      <c r="G24" s="148">
        <v>7</v>
      </c>
    </row>
    <row r="25" spans="1:7" ht="12.75">
      <c r="A25" s="32" t="s">
        <v>31</v>
      </c>
      <c r="B25" s="148">
        <v>7</v>
      </c>
      <c r="C25" s="148">
        <v>6</v>
      </c>
      <c r="D25" s="148">
        <v>4</v>
      </c>
      <c r="E25" s="148">
        <v>7</v>
      </c>
      <c r="F25" s="148">
        <v>6</v>
      </c>
      <c r="G25" s="148">
        <v>3</v>
      </c>
    </row>
    <row r="26" spans="1:7" ht="12.75">
      <c r="A26" s="32" t="s">
        <v>32</v>
      </c>
      <c r="B26" s="148">
        <v>1</v>
      </c>
      <c r="C26" s="148">
        <v>0</v>
      </c>
      <c r="D26" s="148">
        <v>0</v>
      </c>
      <c r="E26" s="148">
        <v>0</v>
      </c>
      <c r="F26" s="148">
        <v>1</v>
      </c>
      <c r="G26" s="148">
        <v>0</v>
      </c>
    </row>
    <row r="27" spans="1:7" ht="13.5" thickBot="1">
      <c r="A27" s="19"/>
      <c r="B27" s="113"/>
      <c r="C27" s="113"/>
      <c r="D27" s="113"/>
      <c r="E27" s="113"/>
      <c r="F27" s="113"/>
      <c r="G27" s="113"/>
    </row>
    <row r="28" spans="1:7" ht="40.5" customHeight="1">
      <c r="A28" s="201" t="s">
        <v>288</v>
      </c>
      <c r="B28" s="211"/>
      <c r="C28" s="211"/>
      <c r="D28" s="211"/>
      <c r="E28" s="211"/>
      <c r="F28" s="211"/>
      <c r="G28" s="211"/>
    </row>
    <row r="29" spans="1:7" ht="42.75" customHeight="1">
      <c r="A29" s="201" t="s">
        <v>34</v>
      </c>
      <c r="B29" s="211"/>
      <c r="C29" s="211"/>
      <c r="D29" s="211"/>
      <c r="E29" s="211"/>
      <c r="F29" s="211"/>
      <c r="G29" s="211"/>
    </row>
    <row r="30" spans="1:7" ht="54" customHeight="1">
      <c r="A30" s="201" t="s">
        <v>358</v>
      </c>
      <c r="B30" s="211"/>
      <c r="C30" s="211"/>
      <c r="D30" s="211"/>
      <c r="E30" s="211"/>
      <c r="F30" s="211"/>
      <c r="G30" s="211"/>
    </row>
    <row r="31" spans="1:7" ht="56.25" customHeight="1">
      <c r="A31" s="205" t="s">
        <v>248</v>
      </c>
      <c r="B31" s="212"/>
      <c r="C31" s="212"/>
      <c r="D31" s="212"/>
      <c r="E31" s="212"/>
      <c r="F31" s="212"/>
      <c r="G31" s="213"/>
    </row>
  </sheetData>
  <mergeCells count="6">
    <mergeCell ref="A29:G29"/>
    <mergeCell ref="A31:G31"/>
    <mergeCell ref="A1:G1"/>
    <mergeCell ref="A28:G28"/>
    <mergeCell ref="A30:G30"/>
    <mergeCell ref="C4:G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8"/>
  <dimension ref="A1:M164"/>
  <sheetViews>
    <sheetView workbookViewId="0" topLeftCell="A1">
      <selection activeCell="A1" sqref="A1"/>
    </sheetView>
  </sheetViews>
  <sheetFormatPr defaultColWidth="9.140625" defaultRowHeight="12.75"/>
  <cols>
    <col min="1" max="1" width="24.7109375" style="160" customWidth="1"/>
    <col min="2" max="7" width="6.421875" style="159" customWidth="1"/>
    <col min="8" max="16384" width="9.140625" style="160" customWidth="1"/>
  </cols>
  <sheetData>
    <row r="1" ht="12.75">
      <c r="A1" s="55" t="s">
        <v>359</v>
      </c>
    </row>
    <row r="4" spans="1:7" s="1" customFormat="1" ht="13.5" thickBot="1">
      <c r="A4" s="1" t="s">
        <v>14</v>
      </c>
      <c r="B4" s="15"/>
      <c r="C4" s="242" t="s">
        <v>286</v>
      </c>
      <c r="D4" s="242"/>
      <c r="E4" s="242"/>
      <c r="F4" s="242"/>
      <c r="G4" s="242"/>
    </row>
    <row r="5" spans="1:8" s="1" customFormat="1" ht="12.75">
      <c r="A5" s="58" t="s">
        <v>79</v>
      </c>
      <c r="B5" s="164">
        <v>2004</v>
      </c>
      <c r="C5" s="164">
        <v>2005</v>
      </c>
      <c r="D5" s="164">
        <v>2006</v>
      </c>
      <c r="E5" s="164">
        <v>2007</v>
      </c>
      <c r="F5" s="164">
        <v>2008</v>
      </c>
      <c r="G5" s="164">
        <v>2009</v>
      </c>
      <c r="H5" s="59"/>
    </row>
    <row r="6" spans="1:8" s="1" customFormat="1" ht="12.75">
      <c r="A6" s="60"/>
      <c r="B6" s="165"/>
      <c r="C6" s="165"/>
      <c r="D6" s="165"/>
      <c r="E6" s="165"/>
      <c r="F6" s="165"/>
      <c r="G6" s="166"/>
      <c r="H6" s="59"/>
    </row>
    <row r="7" spans="1:8" s="1" customFormat="1" ht="15">
      <c r="A7" s="60" t="s">
        <v>376</v>
      </c>
      <c r="B7" s="167">
        <v>19694</v>
      </c>
      <c r="C7" s="167">
        <v>23781</v>
      </c>
      <c r="D7" s="167">
        <v>23400</v>
      </c>
      <c r="E7" s="167">
        <v>23001</v>
      </c>
      <c r="F7" s="167">
        <v>25234</v>
      </c>
      <c r="G7" s="167">
        <v>24114</v>
      </c>
      <c r="H7" s="94"/>
    </row>
    <row r="8" spans="1:13" s="1" customFormat="1" ht="12.75">
      <c r="A8" s="93" t="s">
        <v>114</v>
      </c>
      <c r="B8" s="186">
        <v>47</v>
      </c>
      <c r="C8" s="186">
        <v>79</v>
      </c>
      <c r="D8" s="186">
        <v>102</v>
      </c>
      <c r="E8" s="186">
        <v>52</v>
      </c>
      <c r="F8" s="186">
        <v>115</v>
      </c>
      <c r="G8" s="186">
        <v>107</v>
      </c>
      <c r="H8" s="168"/>
      <c r="I8" s="168"/>
      <c r="J8" s="168"/>
      <c r="K8" s="168"/>
      <c r="L8" s="168"/>
      <c r="M8" s="168"/>
    </row>
    <row r="9" spans="1:7" s="1" customFormat="1" ht="12.75">
      <c r="A9" s="93" t="s">
        <v>115</v>
      </c>
      <c r="B9" s="186">
        <v>94</v>
      </c>
      <c r="C9" s="186">
        <v>37</v>
      </c>
      <c r="D9" s="186">
        <v>19</v>
      </c>
      <c r="E9" s="186">
        <v>37</v>
      </c>
      <c r="F9" s="186">
        <v>83</v>
      </c>
      <c r="G9" s="186">
        <v>70</v>
      </c>
    </row>
    <row r="10" spans="1:7" s="1" customFormat="1" ht="12.75">
      <c r="A10" s="89" t="s">
        <v>85</v>
      </c>
      <c r="B10" s="169" t="s">
        <v>280</v>
      </c>
      <c r="C10" s="169" t="s">
        <v>280</v>
      </c>
      <c r="D10" s="169" t="s">
        <v>280</v>
      </c>
      <c r="E10" s="169" t="s">
        <v>280</v>
      </c>
      <c r="F10" s="169" t="s">
        <v>280</v>
      </c>
      <c r="G10" s="169" t="s">
        <v>280</v>
      </c>
    </row>
    <row r="11" spans="1:7" s="1" customFormat="1" ht="12.75">
      <c r="A11" s="93" t="s">
        <v>116</v>
      </c>
      <c r="B11" s="186">
        <v>168</v>
      </c>
      <c r="C11" s="186">
        <v>123</v>
      </c>
      <c r="D11" s="186">
        <v>219</v>
      </c>
      <c r="E11" s="186">
        <v>215</v>
      </c>
      <c r="F11" s="186">
        <v>254</v>
      </c>
      <c r="G11" s="186">
        <v>290</v>
      </c>
    </row>
    <row r="12" spans="1:7" s="1" customFormat="1" ht="12.75">
      <c r="A12" s="91" t="s">
        <v>273</v>
      </c>
      <c r="B12" s="169" t="s">
        <v>280</v>
      </c>
      <c r="C12" s="169" t="s">
        <v>280</v>
      </c>
      <c r="D12" s="169" t="s">
        <v>280</v>
      </c>
      <c r="E12" s="169" t="s">
        <v>280</v>
      </c>
      <c r="F12" s="169" t="s">
        <v>280</v>
      </c>
      <c r="G12" s="169" t="s">
        <v>280</v>
      </c>
    </row>
    <row r="13" spans="1:7" s="1" customFormat="1" ht="12.75">
      <c r="A13" s="93" t="s">
        <v>117</v>
      </c>
      <c r="B13" s="186">
        <v>239</v>
      </c>
      <c r="C13" s="186">
        <v>172</v>
      </c>
      <c r="D13" s="186">
        <v>224</v>
      </c>
      <c r="E13" s="186">
        <v>142</v>
      </c>
      <c r="F13" s="186">
        <v>106</v>
      </c>
      <c r="G13" s="186">
        <v>129</v>
      </c>
    </row>
    <row r="14" spans="1:7" s="1" customFormat="1" ht="12.75">
      <c r="A14" s="91" t="s">
        <v>274</v>
      </c>
      <c r="B14" s="169" t="s">
        <v>280</v>
      </c>
      <c r="C14" s="169" t="s">
        <v>280</v>
      </c>
      <c r="D14" s="169" t="s">
        <v>280</v>
      </c>
      <c r="E14" s="169" t="s">
        <v>280</v>
      </c>
      <c r="F14" s="169" t="s">
        <v>280</v>
      </c>
      <c r="G14" s="169" t="s">
        <v>280</v>
      </c>
    </row>
    <row r="15" spans="1:7" s="1" customFormat="1" ht="12.75">
      <c r="A15" s="93" t="s">
        <v>118</v>
      </c>
      <c r="B15" s="186">
        <v>7</v>
      </c>
      <c r="C15" s="186">
        <v>9</v>
      </c>
      <c r="D15" s="186" t="s">
        <v>336</v>
      </c>
      <c r="E15" s="186">
        <v>16</v>
      </c>
      <c r="F15" s="186">
        <v>11</v>
      </c>
      <c r="G15" s="186">
        <v>21</v>
      </c>
    </row>
    <row r="16" spans="1:7" s="1" customFormat="1" ht="12.75">
      <c r="A16" s="93" t="s">
        <v>119</v>
      </c>
      <c r="B16" s="187" t="s">
        <v>336</v>
      </c>
      <c r="C16" s="186" t="s">
        <v>336</v>
      </c>
      <c r="D16" s="186" t="s">
        <v>336</v>
      </c>
      <c r="E16" s="187" t="s">
        <v>336</v>
      </c>
      <c r="F16" s="186" t="s">
        <v>336</v>
      </c>
      <c r="G16" s="187" t="s">
        <v>336</v>
      </c>
    </row>
    <row r="17" spans="1:7" s="1" customFormat="1" ht="12.75">
      <c r="A17" s="93" t="s">
        <v>120</v>
      </c>
      <c r="B17" s="186">
        <v>83</v>
      </c>
      <c r="C17" s="186">
        <v>116</v>
      </c>
      <c r="D17" s="186">
        <v>346</v>
      </c>
      <c r="E17" s="186">
        <v>265</v>
      </c>
      <c r="F17" s="186">
        <v>265</v>
      </c>
      <c r="G17" s="186">
        <v>231</v>
      </c>
    </row>
    <row r="18" spans="1:7" s="1" customFormat="1" ht="12.75">
      <c r="A18" s="93" t="s">
        <v>121</v>
      </c>
      <c r="B18" s="186">
        <v>123</v>
      </c>
      <c r="C18" s="186">
        <v>117</v>
      </c>
      <c r="D18" s="186">
        <v>152</v>
      </c>
      <c r="E18" s="186">
        <v>159</v>
      </c>
      <c r="F18" s="186">
        <v>135</v>
      </c>
      <c r="G18" s="186">
        <v>168</v>
      </c>
    </row>
    <row r="19" spans="1:7" s="1" customFormat="1" ht="12.75">
      <c r="A19" s="93" t="s">
        <v>122</v>
      </c>
      <c r="B19" s="186">
        <v>123</v>
      </c>
      <c r="C19" s="186">
        <v>91</v>
      </c>
      <c r="D19" s="186">
        <v>76</v>
      </c>
      <c r="E19" s="186">
        <v>89</v>
      </c>
      <c r="F19" s="186">
        <v>85</v>
      </c>
      <c r="G19" s="186">
        <v>60</v>
      </c>
    </row>
    <row r="20" spans="1:7" s="1" customFormat="1" ht="12.75">
      <c r="A20" s="93" t="s">
        <v>123</v>
      </c>
      <c r="B20" s="186">
        <v>97</v>
      </c>
      <c r="C20" s="186">
        <v>210</v>
      </c>
      <c r="D20" s="186">
        <v>604</v>
      </c>
      <c r="E20" s="186">
        <v>530</v>
      </c>
      <c r="F20" s="186">
        <v>448</v>
      </c>
      <c r="G20" s="186">
        <v>413</v>
      </c>
    </row>
    <row r="21" spans="1:7" s="1" customFormat="1" ht="12.75">
      <c r="A21" s="93" t="s">
        <v>124</v>
      </c>
      <c r="B21" s="243" t="s">
        <v>337</v>
      </c>
      <c r="C21" s="244" t="s">
        <v>336</v>
      </c>
      <c r="D21" s="244" t="s">
        <v>336</v>
      </c>
      <c r="E21" s="244" t="s">
        <v>336</v>
      </c>
      <c r="F21" s="244" t="s">
        <v>336</v>
      </c>
      <c r="G21" s="244" t="s">
        <v>336</v>
      </c>
    </row>
    <row r="22" spans="1:7" s="1" customFormat="1" ht="12.75">
      <c r="A22" s="90" t="s">
        <v>275</v>
      </c>
      <c r="B22" s="170" t="s">
        <v>336</v>
      </c>
      <c r="C22" s="170" t="s">
        <v>336</v>
      </c>
      <c r="D22" s="170" t="s">
        <v>336</v>
      </c>
      <c r="E22" s="170" t="s">
        <v>336</v>
      </c>
      <c r="F22" s="170" t="s">
        <v>336</v>
      </c>
      <c r="G22" s="188" t="s">
        <v>336</v>
      </c>
    </row>
    <row r="23" spans="1:7" s="1" customFormat="1" ht="12.75">
      <c r="A23" s="93" t="s">
        <v>125</v>
      </c>
      <c r="B23" s="186">
        <v>19</v>
      </c>
      <c r="C23" s="186">
        <v>12</v>
      </c>
      <c r="D23" s="186">
        <v>16</v>
      </c>
      <c r="E23" s="186">
        <v>18</v>
      </c>
      <c r="F23" s="186">
        <v>24</v>
      </c>
      <c r="G23" s="186">
        <v>18</v>
      </c>
    </row>
    <row r="24" spans="1:7" s="1" customFormat="1" ht="12.75">
      <c r="A24" s="93" t="s">
        <v>126</v>
      </c>
      <c r="B24" s="186">
        <v>23</v>
      </c>
      <c r="C24" s="186">
        <v>73</v>
      </c>
      <c r="D24" s="186">
        <v>102</v>
      </c>
      <c r="E24" s="186">
        <v>86</v>
      </c>
      <c r="F24" s="186">
        <v>87</v>
      </c>
      <c r="G24" s="186">
        <v>77</v>
      </c>
    </row>
    <row r="25" spans="1:7" s="1" customFormat="1" ht="12.75">
      <c r="A25" s="93" t="s">
        <v>127</v>
      </c>
      <c r="B25" s="186">
        <v>156</v>
      </c>
      <c r="C25" s="186">
        <v>190</v>
      </c>
      <c r="D25" s="186">
        <v>102</v>
      </c>
      <c r="E25" s="186">
        <v>164</v>
      </c>
      <c r="F25" s="186">
        <v>149</v>
      </c>
      <c r="G25" s="186">
        <v>79</v>
      </c>
    </row>
    <row r="26" spans="1:7" s="1" customFormat="1" ht="12.75">
      <c r="A26" s="93" t="s">
        <v>128</v>
      </c>
      <c r="B26" s="186">
        <v>70</v>
      </c>
      <c r="C26" s="186">
        <v>88</v>
      </c>
      <c r="D26" s="186">
        <v>25</v>
      </c>
      <c r="E26" s="186">
        <v>55</v>
      </c>
      <c r="F26" s="186">
        <v>37</v>
      </c>
      <c r="G26" s="186">
        <v>64</v>
      </c>
    </row>
    <row r="27" spans="1:7" s="1" customFormat="1" ht="12.75">
      <c r="A27" s="93" t="s">
        <v>109</v>
      </c>
      <c r="B27" s="243" t="s">
        <v>337</v>
      </c>
      <c r="C27" s="244" t="s">
        <v>336</v>
      </c>
      <c r="D27" s="244" t="s">
        <v>336</v>
      </c>
      <c r="E27" s="244" t="s">
        <v>336</v>
      </c>
      <c r="F27" s="244" t="s">
        <v>336</v>
      </c>
      <c r="G27" s="244" t="s">
        <v>336</v>
      </c>
    </row>
    <row r="28" spans="1:7" s="1" customFormat="1" ht="12.75">
      <c r="A28" s="93" t="s">
        <v>129</v>
      </c>
      <c r="B28" s="186">
        <v>274</v>
      </c>
      <c r="C28" s="186">
        <v>831</v>
      </c>
      <c r="D28" s="186">
        <v>1165</v>
      </c>
      <c r="E28" s="186">
        <v>1744</v>
      </c>
      <c r="F28" s="186">
        <v>1521</v>
      </c>
      <c r="G28" s="186">
        <v>1301</v>
      </c>
    </row>
    <row r="29" spans="1:7" s="1" customFormat="1" ht="12.75">
      <c r="A29" s="93" t="s">
        <v>98</v>
      </c>
      <c r="B29" s="186">
        <v>1082</v>
      </c>
      <c r="C29" s="186">
        <v>597</v>
      </c>
      <c r="D29" s="186">
        <v>43</v>
      </c>
      <c r="E29" s="186">
        <v>23</v>
      </c>
      <c r="F29" s="186">
        <v>25</v>
      </c>
      <c r="G29" s="186">
        <v>10</v>
      </c>
    </row>
    <row r="30" spans="1:7" s="1" customFormat="1" ht="12.75">
      <c r="A30" s="93" t="s">
        <v>130</v>
      </c>
      <c r="B30" s="186">
        <v>37</v>
      </c>
      <c r="C30" s="186">
        <v>50</v>
      </c>
      <c r="D30" s="186">
        <v>42</v>
      </c>
      <c r="E30" s="186">
        <v>81</v>
      </c>
      <c r="F30" s="186">
        <v>122</v>
      </c>
      <c r="G30" s="186">
        <v>271</v>
      </c>
    </row>
    <row r="31" spans="1:7" s="1" customFormat="1" ht="12.75">
      <c r="A31" s="93" t="s">
        <v>110</v>
      </c>
      <c r="B31" s="186">
        <v>1065</v>
      </c>
      <c r="C31" s="186">
        <v>1584</v>
      </c>
      <c r="D31" s="186">
        <v>320</v>
      </c>
      <c r="E31" s="186">
        <v>7</v>
      </c>
      <c r="F31" s="186">
        <v>7</v>
      </c>
      <c r="G31" s="186">
        <v>25</v>
      </c>
    </row>
    <row r="32" spans="1:7" s="1" customFormat="1" ht="12.75">
      <c r="A32" s="93" t="s">
        <v>308</v>
      </c>
      <c r="B32" s="169" t="s">
        <v>280</v>
      </c>
      <c r="C32" s="169" t="s">
        <v>280</v>
      </c>
      <c r="D32" s="169" t="s">
        <v>280</v>
      </c>
      <c r="E32" s="169" t="s">
        <v>280</v>
      </c>
      <c r="F32" s="169" t="s">
        <v>280</v>
      </c>
      <c r="G32" s="170" t="s">
        <v>336</v>
      </c>
    </row>
    <row r="33" spans="1:7" s="1" customFormat="1" ht="12.75">
      <c r="A33" s="93" t="s">
        <v>131</v>
      </c>
      <c r="B33" s="186">
        <v>26</v>
      </c>
      <c r="C33" s="186">
        <v>31</v>
      </c>
      <c r="D33" s="186">
        <v>15</v>
      </c>
      <c r="E33" s="186">
        <v>42</v>
      </c>
      <c r="F33" s="186">
        <v>63</v>
      </c>
      <c r="G33" s="186">
        <v>30</v>
      </c>
    </row>
    <row r="34" spans="1:7" s="1" customFormat="1" ht="12.75">
      <c r="A34" s="93" t="s">
        <v>100</v>
      </c>
      <c r="B34" s="186">
        <v>12</v>
      </c>
      <c r="C34" s="186">
        <v>12</v>
      </c>
      <c r="D34" s="186">
        <v>15</v>
      </c>
      <c r="E34" s="186">
        <v>11</v>
      </c>
      <c r="F34" s="186">
        <v>22</v>
      </c>
      <c r="G34" s="186">
        <v>21</v>
      </c>
    </row>
    <row r="35" spans="1:7" s="1" customFormat="1" ht="12.75">
      <c r="A35" s="93" t="s">
        <v>132</v>
      </c>
      <c r="B35" s="186">
        <v>99</v>
      </c>
      <c r="C35" s="186">
        <v>74</v>
      </c>
      <c r="D35" s="186">
        <v>96</v>
      </c>
      <c r="E35" s="186">
        <v>27</v>
      </c>
      <c r="F35" s="186">
        <v>14</v>
      </c>
      <c r="G35" s="186">
        <v>22</v>
      </c>
    </row>
    <row r="36" spans="1:7" s="1" customFormat="1" ht="12.75">
      <c r="A36" s="93" t="s">
        <v>133</v>
      </c>
      <c r="B36" s="186">
        <v>89</v>
      </c>
      <c r="C36" s="186">
        <v>92</v>
      </c>
      <c r="D36" s="186">
        <v>106</v>
      </c>
      <c r="E36" s="186">
        <v>68</v>
      </c>
      <c r="F36" s="186">
        <v>64</v>
      </c>
      <c r="G36" s="186">
        <v>92</v>
      </c>
    </row>
    <row r="37" spans="1:7" s="1" customFormat="1" ht="12.75">
      <c r="A37" s="93" t="s">
        <v>134</v>
      </c>
      <c r="B37" s="186">
        <v>12</v>
      </c>
      <c r="C37" s="186">
        <v>26</v>
      </c>
      <c r="D37" s="186">
        <v>51</v>
      </c>
      <c r="E37" s="186">
        <v>32</v>
      </c>
      <c r="F37" s="186">
        <v>39</v>
      </c>
      <c r="G37" s="186">
        <v>82</v>
      </c>
    </row>
    <row r="38" spans="1:7" s="1" customFormat="1" ht="12.75">
      <c r="A38" s="93" t="s">
        <v>135</v>
      </c>
      <c r="B38" s="186">
        <v>71</v>
      </c>
      <c r="C38" s="186">
        <v>98</v>
      </c>
      <c r="D38" s="186">
        <v>137</v>
      </c>
      <c r="E38" s="186">
        <v>132</v>
      </c>
      <c r="F38" s="186">
        <v>110</v>
      </c>
      <c r="G38" s="186">
        <v>142</v>
      </c>
    </row>
    <row r="39" spans="1:7" s="1" customFormat="1" ht="12.75">
      <c r="A39" s="93" t="s">
        <v>136</v>
      </c>
      <c r="B39" s="186" t="s">
        <v>336</v>
      </c>
      <c r="C39" s="187" t="s">
        <v>336</v>
      </c>
      <c r="D39" s="186" t="s">
        <v>336</v>
      </c>
      <c r="E39" s="186" t="s">
        <v>336</v>
      </c>
      <c r="F39" s="186">
        <v>6</v>
      </c>
      <c r="G39" s="186">
        <v>22</v>
      </c>
    </row>
    <row r="40" spans="1:7" s="1" customFormat="1" ht="12.75">
      <c r="A40" s="93" t="s">
        <v>113</v>
      </c>
      <c r="B40" s="186">
        <v>163</v>
      </c>
      <c r="C40" s="186">
        <v>197</v>
      </c>
      <c r="D40" s="186">
        <v>144</v>
      </c>
      <c r="E40" s="186">
        <v>216</v>
      </c>
      <c r="F40" s="186">
        <v>55</v>
      </c>
      <c r="G40" s="186">
        <v>90</v>
      </c>
    </row>
    <row r="41" spans="1:7" s="1" customFormat="1" ht="12.75">
      <c r="A41" s="93" t="s">
        <v>137</v>
      </c>
      <c r="B41" s="186">
        <v>34</v>
      </c>
      <c r="C41" s="186">
        <v>46</v>
      </c>
      <c r="D41" s="186">
        <v>67</v>
      </c>
      <c r="E41" s="186">
        <v>53</v>
      </c>
      <c r="F41" s="186">
        <v>32</v>
      </c>
      <c r="G41" s="186">
        <v>62</v>
      </c>
    </row>
    <row r="42" spans="1:7" s="1" customFormat="1" ht="12.75">
      <c r="A42" s="93" t="s">
        <v>138</v>
      </c>
      <c r="B42" s="186">
        <v>59</v>
      </c>
      <c r="C42" s="186">
        <v>104</v>
      </c>
      <c r="D42" s="186">
        <v>131</v>
      </c>
      <c r="E42" s="186">
        <v>99</v>
      </c>
      <c r="F42" s="186">
        <v>138</v>
      </c>
      <c r="G42" s="186">
        <v>89</v>
      </c>
    </row>
    <row r="43" spans="1:7" s="1" customFormat="1" ht="12.75">
      <c r="A43" s="93" t="s">
        <v>139</v>
      </c>
      <c r="B43" s="186">
        <v>370</v>
      </c>
      <c r="C43" s="186">
        <v>336</v>
      </c>
      <c r="D43" s="186">
        <v>276</v>
      </c>
      <c r="E43" s="186">
        <v>272</v>
      </c>
      <c r="F43" s="186">
        <v>408</v>
      </c>
      <c r="G43" s="186">
        <v>461</v>
      </c>
    </row>
    <row r="44" spans="1:7" s="1" customFormat="1" ht="12.75">
      <c r="A44" s="93" t="s">
        <v>140</v>
      </c>
      <c r="B44" s="186">
        <v>62</v>
      </c>
      <c r="C44" s="186">
        <v>38</v>
      </c>
      <c r="D44" s="186">
        <v>54</v>
      </c>
      <c r="E44" s="186">
        <v>55</v>
      </c>
      <c r="F44" s="186">
        <v>70</v>
      </c>
      <c r="G44" s="186">
        <v>84</v>
      </c>
    </row>
    <row r="45" spans="1:7" s="1" customFormat="1" ht="12.75">
      <c r="A45" s="93" t="s">
        <v>92</v>
      </c>
      <c r="B45" s="186">
        <v>100</v>
      </c>
      <c r="C45" s="186">
        <v>174</v>
      </c>
      <c r="D45" s="186">
        <v>210</v>
      </c>
      <c r="E45" s="186">
        <v>156</v>
      </c>
      <c r="F45" s="186">
        <v>127</v>
      </c>
      <c r="G45" s="186">
        <v>303</v>
      </c>
    </row>
    <row r="46" spans="1:7" s="1" customFormat="1" ht="12.75">
      <c r="A46" s="93" t="s">
        <v>96</v>
      </c>
      <c r="B46" s="186">
        <v>40</v>
      </c>
      <c r="C46" s="186">
        <v>34</v>
      </c>
      <c r="D46" s="186">
        <v>56</v>
      </c>
      <c r="E46" s="186">
        <v>42</v>
      </c>
      <c r="F46" s="186">
        <v>43</v>
      </c>
      <c r="G46" s="186">
        <v>52</v>
      </c>
    </row>
    <row r="47" spans="1:7" s="1" customFormat="1" ht="12.75">
      <c r="A47" s="93" t="s">
        <v>93</v>
      </c>
      <c r="B47" s="186">
        <v>71</v>
      </c>
      <c r="C47" s="186">
        <v>362</v>
      </c>
      <c r="D47" s="186">
        <v>282</v>
      </c>
      <c r="E47" s="186">
        <v>255</v>
      </c>
      <c r="F47" s="186">
        <v>309</v>
      </c>
      <c r="G47" s="186">
        <v>466</v>
      </c>
    </row>
    <row r="48" spans="1:7" s="1" customFormat="1" ht="12.75">
      <c r="A48" s="93" t="s">
        <v>141</v>
      </c>
      <c r="B48" s="186">
        <v>23</v>
      </c>
      <c r="C48" s="186">
        <v>44</v>
      </c>
      <c r="D48" s="186">
        <v>22</v>
      </c>
      <c r="E48" s="186">
        <v>56</v>
      </c>
      <c r="F48" s="186">
        <v>45</v>
      </c>
      <c r="G48" s="186">
        <v>114</v>
      </c>
    </row>
    <row r="49" spans="1:7" s="1" customFormat="1" ht="12.75">
      <c r="A49" s="93" t="s">
        <v>105</v>
      </c>
      <c r="B49" s="186">
        <v>417</v>
      </c>
      <c r="C49" s="186">
        <v>374</v>
      </c>
      <c r="D49" s="186">
        <v>274</v>
      </c>
      <c r="E49" s="186">
        <v>216</v>
      </c>
      <c r="F49" s="186">
        <v>196</v>
      </c>
      <c r="G49" s="186">
        <v>254</v>
      </c>
    </row>
    <row r="50" spans="1:7" s="1" customFormat="1" ht="12.75">
      <c r="A50" s="93" t="s">
        <v>142</v>
      </c>
      <c r="B50" s="187" t="s">
        <v>336</v>
      </c>
      <c r="C50" s="187" t="s">
        <v>336</v>
      </c>
      <c r="D50" s="187" t="s">
        <v>336</v>
      </c>
      <c r="E50" s="186" t="s">
        <v>336</v>
      </c>
      <c r="F50" s="187" t="s">
        <v>336</v>
      </c>
      <c r="G50" s="186" t="s">
        <v>336</v>
      </c>
    </row>
    <row r="51" spans="1:7" s="1" customFormat="1" ht="12.75">
      <c r="A51" s="93" t="s">
        <v>143</v>
      </c>
      <c r="B51" s="186">
        <v>1250</v>
      </c>
      <c r="C51" s="186">
        <v>2599</v>
      </c>
      <c r="D51" s="186">
        <v>2147</v>
      </c>
      <c r="E51" s="186">
        <v>2015</v>
      </c>
      <c r="F51" s="186">
        <v>2589</v>
      </c>
      <c r="G51" s="186">
        <v>1261</v>
      </c>
    </row>
    <row r="52" spans="1:7" s="1" customFormat="1" ht="12.75">
      <c r="A52" s="93" t="s">
        <v>106</v>
      </c>
      <c r="B52" s="186">
        <v>207</v>
      </c>
      <c r="C52" s="186">
        <v>13</v>
      </c>
      <c r="D52" s="186">
        <v>17</v>
      </c>
      <c r="E52" s="186">
        <v>23</v>
      </c>
      <c r="F52" s="186">
        <v>24</v>
      </c>
      <c r="G52" s="186">
        <v>49</v>
      </c>
    </row>
    <row r="53" spans="1:7" s="1" customFormat="1" ht="12.75">
      <c r="A53" s="93" t="s">
        <v>144</v>
      </c>
      <c r="B53" s="186">
        <v>83</v>
      </c>
      <c r="C53" s="186">
        <v>138</v>
      </c>
      <c r="D53" s="186">
        <v>93</v>
      </c>
      <c r="E53" s="186">
        <v>95</v>
      </c>
      <c r="F53" s="186">
        <v>102</v>
      </c>
      <c r="G53" s="186">
        <v>96</v>
      </c>
    </row>
    <row r="54" spans="1:7" s="1" customFormat="1" ht="12.75">
      <c r="A54" s="93" t="s">
        <v>145</v>
      </c>
      <c r="B54" s="187" t="s">
        <v>336</v>
      </c>
      <c r="C54" s="186" t="s">
        <v>336</v>
      </c>
      <c r="D54" s="186">
        <v>7</v>
      </c>
      <c r="E54" s="186">
        <v>25</v>
      </c>
      <c r="F54" s="186">
        <v>54</v>
      </c>
      <c r="G54" s="186">
        <v>55</v>
      </c>
    </row>
    <row r="55" spans="1:7" s="1" customFormat="1" ht="12.75">
      <c r="A55" s="93" t="s">
        <v>146</v>
      </c>
      <c r="B55" s="186">
        <v>9</v>
      </c>
      <c r="C55" s="186">
        <v>16</v>
      </c>
      <c r="D55" s="186">
        <v>28</v>
      </c>
      <c r="E55" s="186">
        <v>41</v>
      </c>
      <c r="F55" s="186">
        <v>46</v>
      </c>
      <c r="G55" s="186">
        <v>52</v>
      </c>
    </row>
    <row r="56" spans="1:7" s="1" customFormat="1" ht="12.75">
      <c r="A56" s="93" t="s">
        <v>147</v>
      </c>
      <c r="B56" s="186">
        <v>65</v>
      </c>
      <c r="C56" s="186">
        <v>107</v>
      </c>
      <c r="D56" s="186">
        <v>85</v>
      </c>
      <c r="E56" s="186">
        <v>56</v>
      </c>
      <c r="F56" s="186">
        <v>121</v>
      </c>
      <c r="G56" s="186">
        <v>78</v>
      </c>
    </row>
    <row r="57" spans="1:7" s="1" customFormat="1" ht="12.75">
      <c r="A57" s="93" t="s">
        <v>148</v>
      </c>
      <c r="B57" s="186">
        <v>18</v>
      </c>
      <c r="C57" s="186">
        <v>12</v>
      </c>
      <c r="D57" s="186">
        <v>28</v>
      </c>
      <c r="E57" s="186">
        <v>43</v>
      </c>
      <c r="F57" s="186">
        <v>51</v>
      </c>
      <c r="G57" s="186">
        <v>20</v>
      </c>
    </row>
    <row r="58" spans="1:7" s="1" customFormat="1" ht="12.75">
      <c r="A58" s="93" t="s">
        <v>149</v>
      </c>
      <c r="B58" s="186">
        <v>161</v>
      </c>
      <c r="C58" s="186">
        <v>144</v>
      </c>
      <c r="D58" s="186">
        <v>126</v>
      </c>
      <c r="E58" s="186">
        <v>221</v>
      </c>
      <c r="F58" s="186">
        <v>210</v>
      </c>
      <c r="G58" s="186">
        <v>189</v>
      </c>
    </row>
    <row r="59" spans="1:7" s="1" customFormat="1" ht="12.75">
      <c r="A59" s="93" t="s">
        <v>150</v>
      </c>
      <c r="B59" s="186">
        <v>9</v>
      </c>
      <c r="C59" s="186" t="s">
        <v>336</v>
      </c>
      <c r="D59" s="186" t="s">
        <v>336</v>
      </c>
      <c r="E59" s="186" t="s">
        <v>336</v>
      </c>
      <c r="F59" s="187" t="s">
        <v>336</v>
      </c>
      <c r="G59" s="186" t="s">
        <v>336</v>
      </c>
    </row>
    <row r="60" spans="1:7" s="1" customFormat="1" ht="12.75">
      <c r="A60" s="93" t="s">
        <v>151</v>
      </c>
      <c r="B60" s="186">
        <v>257</v>
      </c>
      <c r="C60" s="186">
        <v>200</v>
      </c>
      <c r="D60" s="186">
        <v>333</v>
      </c>
      <c r="E60" s="186">
        <v>317</v>
      </c>
      <c r="F60" s="186">
        <v>258</v>
      </c>
      <c r="G60" s="186">
        <v>241</v>
      </c>
    </row>
    <row r="61" spans="1:7" s="1" customFormat="1" ht="12.75">
      <c r="A61" s="93" t="s">
        <v>82</v>
      </c>
      <c r="B61" s="186">
        <v>614</v>
      </c>
      <c r="C61" s="186">
        <v>774</v>
      </c>
      <c r="D61" s="186">
        <v>614</v>
      </c>
      <c r="E61" s="186">
        <v>1168</v>
      </c>
      <c r="F61" s="186">
        <v>936</v>
      </c>
      <c r="G61" s="186">
        <v>917</v>
      </c>
    </row>
    <row r="62" spans="1:7" s="1" customFormat="1" ht="12.75">
      <c r="A62" s="93" t="s">
        <v>152</v>
      </c>
      <c r="B62" s="186">
        <v>106</v>
      </c>
      <c r="C62" s="186">
        <v>182</v>
      </c>
      <c r="D62" s="186">
        <v>223</v>
      </c>
      <c r="E62" s="186">
        <v>343</v>
      </c>
      <c r="F62" s="186">
        <v>442</v>
      </c>
      <c r="G62" s="186">
        <v>568</v>
      </c>
    </row>
    <row r="63" spans="1:7" s="1" customFormat="1" ht="12.75">
      <c r="A63" s="93" t="s">
        <v>153</v>
      </c>
      <c r="B63" s="186">
        <v>55</v>
      </c>
      <c r="C63" s="186">
        <v>143</v>
      </c>
      <c r="D63" s="186">
        <v>82</v>
      </c>
      <c r="E63" s="186">
        <v>109</v>
      </c>
      <c r="F63" s="186">
        <v>155</v>
      </c>
      <c r="G63" s="186">
        <v>101</v>
      </c>
    </row>
    <row r="64" spans="1:7" s="1" customFormat="1" ht="12.75">
      <c r="A64" s="93" t="s">
        <v>154</v>
      </c>
      <c r="B64" s="186">
        <v>55</v>
      </c>
      <c r="C64" s="186">
        <v>51</v>
      </c>
      <c r="D64" s="186">
        <v>56</v>
      </c>
      <c r="E64" s="186">
        <v>43</v>
      </c>
      <c r="F64" s="186">
        <v>60</v>
      </c>
      <c r="G64" s="186">
        <v>85</v>
      </c>
    </row>
    <row r="65" spans="1:7" s="1" customFormat="1" ht="12.75">
      <c r="A65" s="93" t="s">
        <v>155</v>
      </c>
      <c r="B65" s="186">
        <v>11</v>
      </c>
      <c r="C65" s="186">
        <v>14</v>
      </c>
      <c r="D65" s="186">
        <v>19</v>
      </c>
      <c r="E65" s="186">
        <v>51</v>
      </c>
      <c r="F65" s="186">
        <v>24</v>
      </c>
      <c r="G65" s="186">
        <v>20</v>
      </c>
    </row>
    <row r="66" spans="1:7" s="1" customFormat="1" ht="12.75">
      <c r="A66" s="93" t="s">
        <v>156</v>
      </c>
      <c r="B66" s="186">
        <v>217</v>
      </c>
      <c r="C66" s="186">
        <v>232</v>
      </c>
      <c r="D66" s="186">
        <v>149</v>
      </c>
      <c r="E66" s="186">
        <v>249</v>
      </c>
      <c r="F66" s="186">
        <v>231</v>
      </c>
      <c r="G66" s="186">
        <v>214</v>
      </c>
    </row>
    <row r="67" spans="1:7" s="1" customFormat="1" ht="12.75">
      <c r="A67" s="93" t="s">
        <v>157</v>
      </c>
      <c r="B67" s="186">
        <v>87</v>
      </c>
      <c r="C67" s="186">
        <v>115</v>
      </c>
      <c r="D67" s="186">
        <v>83</v>
      </c>
      <c r="E67" s="186">
        <v>90</v>
      </c>
      <c r="F67" s="186">
        <v>97</v>
      </c>
      <c r="G67" s="186">
        <v>172</v>
      </c>
    </row>
    <row r="68" spans="1:7" s="1" customFormat="1" ht="12.75">
      <c r="A68" s="93" t="s">
        <v>158</v>
      </c>
      <c r="B68" s="186" t="s">
        <v>336</v>
      </c>
      <c r="C68" s="186" t="s">
        <v>336</v>
      </c>
      <c r="D68" s="186">
        <v>7</v>
      </c>
      <c r="E68" s="186">
        <v>14</v>
      </c>
      <c r="F68" s="186">
        <v>16</v>
      </c>
      <c r="G68" s="186">
        <v>73</v>
      </c>
    </row>
    <row r="69" spans="1:7" s="1" customFormat="1" ht="12.75">
      <c r="A69" s="93" t="s">
        <v>159</v>
      </c>
      <c r="B69" s="186">
        <v>17</v>
      </c>
      <c r="C69" s="186">
        <v>13</v>
      </c>
      <c r="D69" s="186">
        <v>38</v>
      </c>
      <c r="E69" s="186">
        <v>83</v>
      </c>
      <c r="F69" s="186">
        <v>71</v>
      </c>
      <c r="G69" s="186">
        <v>47</v>
      </c>
    </row>
    <row r="70" spans="1:7" s="1" customFormat="1" ht="12.75">
      <c r="A70" s="93" t="s">
        <v>95</v>
      </c>
      <c r="B70" s="186">
        <v>6</v>
      </c>
      <c r="C70" s="186" t="s">
        <v>336</v>
      </c>
      <c r="D70" s="186" t="s">
        <v>336</v>
      </c>
      <c r="E70" s="186" t="s">
        <v>336</v>
      </c>
      <c r="F70" s="186">
        <v>9</v>
      </c>
      <c r="G70" s="186" t="s">
        <v>336</v>
      </c>
    </row>
    <row r="71" spans="1:7" s="1" customFormat="1" ht="12.75">
      <c r="A71" s="93" t="s">
        <v>160</v>
      </c>
      <c r="B71" s="186" t="s">
        <v>336</v>
      </c>
      <c r="C71" s="186">
        <v>12</v>
      </c>
      <c r="D71" s="186" t="s">
        <v>336</v>
      </c>
      <c r="E71" s="186">
        <v>36</v>
      </c>
      <c r="F71" s="186">
        <v>44</v>
      </c>
      <c r="G71" s="186">
        <v>121</v>
      </c>
    </row>
    <row r="72" spans="1:7" s="1" customFormat="1" ht="12.75">
      <c r="A72" s="93" t="s">
        <v>161</v>
      </c>
      <c r="B72" s="188">
        <v>797</v>
      </c>
      <c r="C72" s="188">
        <v>430</v>
      </c>
      <c r="D72" s="188">
        <v>430</v>
      </c>
      <c r="E72" s="188">
        <v>211</v>
      </c>
      <c r="F72" s="188">
        <v>147</v>
      </c>
      <c r="G72" s="188">
        <v>140</v>
      </c>
    </row>
    <row r="73" spans="1:7" s="1" customFormat="1" ht="13.5" customHeight="1">
      <c r="A73" s="90" t="s">
        <v>276</v>
      </c>
      <c r="B73" s="243" t="s">
        <v>337</v>
      </c>
      <c r="C73" s="244" t="s">
        <v>336</v>
      </c>
      <c r="D73" s="244" t="s">
        <v>336</v>
      </c>
      <c r="E73" s="244" t="s">
        <v>336</v>
      </c>
      <c r="F73" s="244" t="s">
        <v>336</v>
      </c>
      <c r="G73" s="244" t="s">
        <v>336</v>
      </c>
    </row>
    <row r="74" spans="1:7" s="1" customFormat="1" ht="12.75">
      <c r="A74" s="93" t="s">
        <v>162</v>
      </c>
      <c r="B74" s="186">
        <v>193</v>
      </c>
      <c r="C74" s="186">
        <v>118</v>
      </c>
      <c r="D74" s="186">
        <v>204</v>
      </c>
      <c r="E74" s="186">
        <v>154</v>
      </c>
      <c r="F74" s="186">
        <v>140</v>
      </c>
      <c r="G74" s="186">
        <v>120</v>
      </c>
    </row>
    <row r="75" spans="1:7" s="1" customFormat="1" ht="12.75">
      <c r="A75" s="93" t="s">
        <v>163</v>
      </c>
      <c r="B75" s="186">
        <v>33</v>
      </c>
      <c r="C75" s="186">
        <v>30</v>
      </c>
      <c r="D75" s="186">
        <v>71</v>
      </c>
      <c r="E75" s="186">
        <v>60</v>
      </c>
      <c r="F75" s="186">
        <v>114</v>
      </c>
      <c r="G75" s="186">
        <v>74</v>
      </c>
    </row>
    <row r="76" spans="1:7" s="1" customFormat="1" ht="12.75">
      <c r="A76" s="93" t="s">
        <v>164</v>
      </c>
      <c r="B76" s="186">
        <v>46</v>
      </c>
      <c r="C76" s="186">
        <v>156</v>
      </c>
      <c r="D76" s="186">
        <v>71</v>
      </c>
      <c r="E76" s="186">
        <v>41</v>
      </c>
      <c r="F76" s="186">
        <v>81</v>
      </c>
      <c r="G76" s="186">
        <v>83</v>
      </c>
    </row>
    <row r="77" spans="1:7" s="1" customFormat="1" ht="12.75">
      <c r="A77" s="93" t="s">
        <v>165</v>
      </c>
      <c r="B77" s="187" t="s">
        <v>336</v>
      </c>
      <c r="C77" s="187" t="s">
        <v>336</v>
      </c>
      <c r="D77" s="186" t="s">
        <v>336</v>
      </c>
      <c r="E77" s="186" t="s">
        <v>336</v>
      </c>
      <c r="F77" s="186">
        <v>7</v>
      </c>
      <c r="G77" s="186" t="s">
        <v>336</v>
      </c>
    </row>
    <row r="78" spans="1:7" s="1" customFormat="1" ht="12.75">
      <c r="A78" s="93" t="s">
        <v>166</v>
      </c>
      <c r="B78" s="186">
        <v>1184</v>
      </c>
      <c r="C78" s="186">
        <v>1402</v>
      </c>
      <c r="D78" s="186">
        <v>1475</v>
      </c>
      <c r="E78" s="186">
        <v>1108</v>
      </c>
      <c r="F78" s="186">
        <v>1839</v>
      </c>
      <c r="G78" s="186">
        <v>1770</v>
      </c>
    </row>
    <row r="79" spans="1:7" s="1" customFormat="1" ht="12.75">
      <c r="A79" s="93" t="s">
        <v>167</v>
      </c>
      <c r="B79" s="186">
        <v>96</v>
      </c>
      <c r="C79" s="186">
        <v>65</v>
      </c>
      <c r="D79" s="186">
        <v>109</v>
      </c>
      <c r="E79" s="186">
        <v>88</v>
      </c>
      <c r="F79" s="186">
        <v>110</v>
      </c>
      <c r="G79" s="186">
        <v>66</v>
      </c>
    </row>
    <row r="80" spans="1:7" s="1" customFormat="1" ht="12.75">
      <c r="A80" s="93" t="s">
        <v>168</v>
      </c>
      <c r="B80" s="186">
        <v>178</v>
      </c>
      <c r="C80" s="186">
        <v>208</v>
      </c>
      <c r="D80" s="186">
        <v>124</v>
      </c>
      <c r="E80" s="186">
        <v>143</v>
      </c>
      <c r="F80" s="186">
        <v>115</v>
      </c>
      <c r="G80" s="186">
        <v>125</v>
      </c>
    </row>
    <row r="81" spans="1:7" s="1" customFormat="1" ht="12.75">
      <c r="A81" s="93" t="s">
        <v>169</v>
      </c>
      <c r="B81" s="186">
        <v>73</v>
      </c>
      <c r="C81" s="186">
        <v>69</v>
      </c>
      <c r="D81" s="186">
        <v>67</v>
      </c>
      <c r="E81" s="186">
        <v>86</v>
      </c>
      <c r="F81" s="186">
        <v>95</v>
      </c>
      <c r="G81" s="186">
        <v>128</v>
      </c>
    </row>
    <row r="82" spans="1:7" s="1" customFormat="1" ht="12.75">
      <c r="A82" s="93" t="s">
        <v>112</v>
      </c>
      <c r="B82" s="169" t="s">
        <v>280</v>
      </c>
      <c r="C82" s="169" t="s">
        <v>280</v>
      </c>
      <c r="D82" s="169" t="s">
        <v>280</v>
      </c>
      <c r="E82" s="186" t="s">
        <v>336</v>
      </c>
      <c r="F82" s="186" t="s">
        <v>336</v>
      </c>
      <c r="G82" s="186">
        <v>11</v>
      </c>
    </row>
    <row r="83" spans="1:7" s="1" customFormat="1" ht="12.75">
      <c r="A83" s="93" t="s">
        <v>170</v>
      </c>
      <c r="B83" s="186">
        <v>11</v>
      </c>
      <c r="C83" s="186">
        <v>15</v>
      </c>
      <c r="D83" s="186">
        <v>16</v>
      </c>
      <c r="E83" s="186">
        <v>17</v>
      </c>
      <c r="F83" s="186">
        <v>11</v>
      </c>
      <c r="G83" s="186">
        <v>16</v>
      </c>
    </row>
    <row r="84" spans="1:7" s="1" customFormat="1" ht="12.75">
      <c r="A84" s="93" t="s">
        <v>171</v>
      </c>
      <c r="B84" s="186" t="s">
        <v>336</v>
      </c>
      <c r="C84" s="186" t="s">
        <v>336</v>
      </c>
      <c r="D84" s="186" t="s">
        <v>336</v>
      </c>
      <c r="E84" s="187" t="s">
        <v>336</v>
      </c>
      <c r="F84" s="186" t="s">
        <v>336</v>
      </c>
      <c r="G84" s="186" t="s">
        <v>336</v>
      </c>
    </row>
    <row r="85" spans="1:7" s="1" customFormat="1" ht="12.75">
      <c r="A85" s="93" t="s">
        <v>172</v>
      </c>
      <c r="B85" s="187" t="s">
        <v>336</v>
      </c>
      <c r="C85" s="187" t="s">
        <v>336</v>
      </c>
      <c r="D85" s="187" t="s">
        <v>336</v>
      </c>
      <c r="E85" s="187" t="s">
        <v>336</v>
      </c>
      <c r="F85" s="187" t="s">
        <v>336</v>
      </c>
      <c r="G85" s="186" t="s">
        <v>336</v>
      </c>
    </row>
    <row r="86" spans="1:7" s="1" customFormat="1" ht="12.75">
      <c r="A86" s="93" t="s">
        <v>173</v>
      </c>
      <c r="B86" s="186" t="s">
        <v>336</v>
      </c>
      <c r="C86" s="186" t="s">
        <v>336</v>
      </c>
      <c r="D86" s="186">
        <v>6</v>
      </c>
      <c r="E86" s="186">
        <v>7</v>
      </c>
      <c r="F86" s="187" t="s">
        <v>336</v>
      </c>
      <c r="G86" s="186" t="s">
        <v>336</v>
      </c>
    </row>
    <row r="87" spans="1:7" s="1" customFormat="1" ht="12.75">
      <c r="A87" s="93" t="s">
        <v>174</v>
      </c>
      <c r="B87" s="186">
        <v>15</v>
      </c>
      <c r="C87" s="186">
        <v>92</v>
      </c>
      <c r="D87" s="186">
        <v>153</v>
      </c>
      <c r="E87" s="186">
        <v>21</v>
      </c>
      <c r="F87" s="186" t="s">
        <v>336</v>
      </c>
      <c r="G87" s="186">
        <v>23</v>
      </c>
    </row>
    <row r="88" spans="1:7" s="1" customFormat="1" ht="12.75">
      <c r="A88" s="93" t="s">
        <v>175</v>
      </c>
      <c r="B88" s="187" t="s">
        <v>336</v>
      </c>
      <c r="C88" s="187" t="s">
        <v>336</v>
      </c>
      <c r="D88" s="187" t="s">
        <v>336</v>
      </c>
      <c r="E88" s="186" t="s">
        <v>336</v>
      </c>
      <c r="F88" s="187" t="s">
        <v>336</v>
      </c>
      <c r="G88" s="187" t="s">
        <v>336</v>
      </c>
    </row>
    <row r="89" spans="1:7" s="1" customFormat="1" ht="12.75">
      <c r="A89" s="93" t="s">
        <v>176</v>
      </c>
      <c r="B89" s="186">
        <v>389</v>
      </c>
      <c r="C89" s="186">
        <v>223</v>
      </c>
      <c r="D89" s="186">
        <v>150</v>
      </c>
      <c r="E89" s="186">
        <v>146</v>
      </c>
      <c r="F89" s="186">
        <v>92</v>
      </c>
      <c r="G89" s="186">
        <v>102</v>
      </c>
    </row>
    <row r="90" spans="1:7" s="1" customFormat="1" ht="12.75">
      <c r="A90" s="93" t="s">
        <v>177</v>
      </c>
      <c r="B90" s="186">
        <v>141</v>
      </c>
      <c r="C90" s="186">
        <v>138</v>
      </c>
      <c r="D90" s="186">
        <v>174</v>
      </c>
      <c r="E90" s="186">
        <v>155</v>
      </c>
      <c r="F90" s="186">
        <v>96</v>
      </c>
      <c r="G90" s="186">
        <v>98</v>
      </c>
    </row>
    <row r="91" spans="1:7" s="1" customFormat="1" ht="12.75">
      <c r="A91" s="93" t="s">
        <v>178</v>
      </c>
      <c r="B91" s="186">
        <v>181</v>
      </c>
      <c r="C91" s="186">
        <v>135</v>
      </c>
      <c r="D91" s="186">
        <v>124</v>
      </c>
      <c r="E91" s="186">
        <v>79</v>
      </c>
      <c r="F91" s="186">
        <v>121</v>
      </c>
      <c r="G91" s="186">
        <v>89</v>
      </c>
    </row>
    <row r="92" spans="1:7" s="1" customFormat="1" ht="12.75">
      <c r="A92" s="93" t="s">
        <v>179</v>
      </c>
      <c r="B92" s="186" t="s">
        <v>336</v>
      </c>
      <c r="C92" s="186" t="s">
        <v>336</v>
      </c>
      <c r="D92" s="186" t="s">
        <v>336</v>
      </c>
      <c r="E92" s="186" t="s">
        <v>336</v>
      </c>
      <c r="F92" s="186" t="s">
        <v>336</v>
      </c>
      <c r="G92" s="186" t="s">
        <v>336</v>
      </c>
    </row>
    <row r="93" spans="1:7" s="1" customFormat="1" ht="12.75">
      <c r="A93" s="93" t="s">
        <v>180</v>
      </c>
      <c r="B93" s="186">
        <v>167</v>
      </c>
      <c r="C93" s="186">
        <v>141</v>
      </c>
      <c r="D93" s="186">
        <v>166</v>
      </c>
      <c r="E93" s="186">
        <v>219</v>
      </c>
      <c r="F93" s="186">
        <v>190</v>
      </c>
      <c r="G93" s="186">
        <v>186</v>
      </c>
    </row>
    <row r="94" spans="1:7" s="1" customFormat="1" ht="12.75">
      <c r="A94" s="93" t="s">
        <v>181</v>
      </c>
      <c r="B94" s="186">
        <v>14</v>
      </c>
      <c r="C94" s="186">
        <v>18</v>
      </c>
      <c r="D94" s="186">
        <v>36</v>
      </c>
      <c r="E94" s="186">
        <v>57</v>
      </c>
      <c r="F94" s="186">
        <v>59</v>
      </c>
      <c r="G94" s="186">
        <v>53</v>
      </c>
    </row>
    <row r="95" spans="1:7" s="1" customFormat="1" ht="12.75">
      <c r="A95" s="93" t="s">
        <v>182</v>
      </c>
      <c r="B95" s="186">
        <v>139</v>
      </c>
      <c r="C95" s="186">
        <v>128</v>
      </c>
      <c r="D95" s="186">
        <v>166</v>
      </c>
      <c r="E95" s="186">
        <v>117</v>
      </c>
      <c r="F95" s="186">
        <v>102</v>
      </c>
      <c r="G95" s="186">
        <v>84</v>
      </c>
    </row>
    <row r="96" spans="1:7" s="1" customFormat="1" ht="12.75">
      <c r="A96" s="93" t="s">
        <v>183</v>
      </c>
      <c r="B96" s="186">
        <v>339</v>
      </c>
      <c r="C96" s="186">
        <v>280</v>
      </c>
      <c r="D96" s="186">
        <v>177</v>
      </c>
      <c r="E96" s="186">
        <v>132</v>
      </c>
      <c r="F96" s="186">
        <v>247</v>
      </c>
      <c r="G96" s="186">
        <v>194</v>
      </c>
    </row>
    <row r="97" spans="1:7" s="1" customFormat="1" ht="12.75">
      <c r="A97" s="93" t="s">
        <v>184</v>
      </c>
      <c r="B97" s="186">
        <v>12</v>
      </c>
      <c r="C97" s="186">
        <v>15</v>
      </c>
      <c r="D97" s="186">
        <v>14</v>
      </c>
      <c r="E97" s="186">
        <v>94</v>
      </c>
      <c r="F97" s="186">
        <v>128</v>
      </c>
      <c r="G97" s="186">
        <v>180</v>
      </c>
    </row>
    <row r="98" spans="1:7" s="1" customFormat="1" ht="12.75">
      <c r="A98" s="93" t="s">
        <v>89</v>
      </c>
      <c r="B98" s="186">
        <v>800</v>
      </c>
      <c r="C98" s="186">
        <v>1129</v>
      </c>
      <c r="D98" s="186">
        <v>746</v>
      </c>
      <c r="E98" s="186">
        <v>985</v>
      </c>
      <c r="F98" s="186">
        <v>838</v>
      </c>
      <c r="G98" s="186">
        <v>597</v>
      </c>
    </row>
    <row r="99" spans="1:7" s="1" customFormat="1" ht="12.75">
      <c r="A99" s="93" t="s">
        <v>185</v>
      </c>
      <c r="B99" s="186">
        <v>16</v>
      </c>
      <c r="C99" s="186">
        <v>19</v>
      </c>
      <c r="D99" s="186">
        <v>30</v>
      </c>
      <c r="E99" s="186">
        <v>42</v>
      </c>
      <c r="F99" s="186">
        <v>71</v>
      </c>
      <c r="G99" s="186">
        <v>13</v>
      </c>
    </row>
    <row r="100" spans="1:7" s="1" customFormat="1" ht="12.75">
      <c r="A100" s="93" t="s">
        <v>186</v>
      </c>
      <c r="B100" s="186">
        <v>13</v>
      </c>
      <c r="C100" s="186">
        <v>27</v>
      </c>
      <c r="D100" s="186">
        <v>41</v>
      </c>
      <c r="E100" s="186">
        <v>29</v>
      </c>
      <c r="F100" s="186">
        <v>63</v>
      </c>
      <c r="G100" s="186">
        <v>69</v>
      </c>
    </row>
    <row r="101" spans="1:7" s="1" customFormat="1" ht="12.75">
      <c r="A101" s="93" t="s">
        <v>187</v>
      </c>
      <c r="B101" s="186">
        <v>257</v>
      </c>
      <c r="C101" s="186">
        <v>238</v>
      </c>
      <c r="D101" s="186">
        <v>259</v>
      </c>
      <c r="E101" s="186">
        <v>275</v>
      </c>
      <c r="F101" s="186">
        <v>169</v>
      </c>
      <c r="G101" s="186">
        <v>262</v>
      </c>
    </row>
    <row r="102" spans="1:7" s="1" customFormat="1" ht="12.75">
      <c r="A102" s="90" t="s">
        <v>277</v>
      </c>
      <c r="B102" s="169" t="s">
        <v>280</v>
      </c>
      <c r="C102" s="169" t="s">
        <v>280</v>
      </c>
      <c r="D102" s="169" t="s">
        <v>280</v>
      </c>
      <c r="E102" s="169" t="s">
        <v>280</v>
      </c>
      <c r="F102" s="169" t="s">
        <v>280</v>
      </c>
      <c r="G102" s="169" t="s">
        <v>280</v>
      </c>
    </row>
    <row r="103" spans="1:7" s="1" customFormat="1" ht="12.75">
      <c r="A103" s="93" t="s">
        <v>228</v>
      </c>
      <c r="B103" s="186">
        <v>100</v>
      </c>
      <c r="C103" s="186">
        <v>149</v>
      </c>
      <c r="D103" s="186">
        <v>124</v>
      </c>
      <c r="E103" s="186">
        <v>152</v>
      </c>
      <c r="F103" s="186">
        <v>109</v>
      </c>
      <c r="G103" s="186">
        <v>94</v>
      </c>
    </row>
    <row r="104" spans="1:7" s="1" customFormat="1" ht="12.75">
      <c r="A104" s="93" t="s">
        <v>229</v>
      </c>
      <c r="B104" s="187" t="s">
        <v>336</v>
      </c>
      <c r="C104" s="187" t="s">
        <v>336</v>
      </c>
      <c r="D104" s="187" t="s">
        <v>336</v>
      </c>
      <c r="E104" s="186" t="s">
        <v>336</v>
      </c>
      <c r="F104" s="186" t="s">
        <v>336</v>
      </c>
      <c r="G104" s="186" t="s">
        <v>336</v>
      </c>
    </row>
    <row r="105" spans="1:7" s="1" customFormat="1" ht="12.75">
      <c r="A105" s="93" t="s">
        <v>94</v>
      </c>
      <c r="B105" s="186">
        <v>50</v>
      </c>
      <c r="C105" s="186">
        <v>49</v>
      </c>
      <c r="D105" s="186">
        <v>81</v>
      </c>
      <c r="E105" s="186">
        <v>60</v>
      </c>
      <c r="F105" s="186">
        <v>86</v>
      </c>
      <c r="G105" s="186">
        <v>104</v>
      </c>
    </row>
    <row r="106" spans="1:7" s="1" customFormat="1" ht="12.75">
      <c r="A106" s="93" t="s">
        <v>188</v>
      </c>
      <c r="B106" s="186">
        <v>26</v>
      </c>
      <c r="C106" s="186">
        <v>31</v>
      </c>
      <c r="D106" s="186">
        <v>20</v>
      </c>
      <c r="E106" s="186">
        <v>29</v>
      </c>
      <c r="F106" s="186">
        <v>23</v>
      </c>
      <c r="G106" s="186">
        <v>32</v>
      </c>
    </row>
    <row r="107" spans="1:7" s="1" customFormat="1" ht="12.75">
      <c r="A107" s="93" t="s">
        <v>189</v>
      </c>
      <c r="B107" s="186">
        <v>1125</v>
      </c>
      <c r="C107" s="186">
        <v>1065</v>
      </c>
      <c r="D107" s="186">
        <v>1266</v>
      </c>
      <c r="E107" s="186">
        <v>1196</v>
      </c>
      <c r="F107" s="186">
        <v>1083</v>
      </c>
      <c r="G107" s="186">
        <v>796</v>
      </c>
    </row>
    <row r="108" spans="1:7" s="1" customFormat="1" ht="12.75">
      <c r="A108" s="93" t="s">
        <v>190</v>
      </c>
      <c r="B108" s="187" t="s">
        <v>336</v>
      </c>
      <c r="C108" s="186" t="s">
        <v>336</v>
      </c>
      <c r="D108" s="187" t="s">
        <v>336</v>
      </c>
      <c r="E108" s="186" t="s">
        <v>336</v>
      </c>
      <c r="F108" s="186" t="s">
        <v>336</v>
      </c>
      <c r="G108" s="186" t="s">
        <v>336</v>
      </c>
    </row>
    <row r="109" spans="1:7" s="1" customFormat="1" ht="12.75">
      <c r="A109" s="93" t="s">
        <v>191</v>
      </c>
      <c r="B109" s="186">
        <v>60</v>
      </c>
      <c r="C109" s="186">
        <v>16</v>
      </c>
      <c r="D109" s="186">
        <v>35</v>
      </c>
      <c r="E109" s="186">
        <v>30</v>
      </c>
      <c r="F109" s="186">
        <v>37</v>
      </c>
      <c r="G109" s="186">
        <v>22</v>
      </c>
    </row>
    <row r="110" spans="1:7" s="1" customFormat="1" ht="12.75">
      <c r="A110" s="91" t="s">
        <v>251</v>
      </c>
      <c r="B110" s="169" t="s">
        <v>280</v>
      </c>
      <c r="C110" s="169" t="s">
        <v>280</v>
      </c>
      <c r="D110" s="169" t="s">
        <v>280</v>
      </c>
      <c r="E110" s="169" t="s">
        <v>280</v>
      </c>
      <c r="F110" s="169" t="s">
        <v>280</v>
      </c>
      <c r="G110" s="169" t="s">
        <v>280</v>
      </c>
    </row>
    <row r="111" spans="1:7" s="1" customFormat="1" ht="12.75">
      <c r="A111" s="93" t="s">
        <v>192</v>
      </c>
      <c r="B111" s="186">
        <v>291</v>
      </c>
      <c r="C111" s="186">
        <v>345</v>
      </c>
      <c r="D111" s="186">
        <v>510</v>
      </c>
      <c r="E111" s="186">
        <v>264</v>
      </c>
      <c r="F111" s="186">
        <v>207</v>
      </c>
      <c r="G111" s="186">
        <v>272</v>
      </c>
    </row>
    <row r="112" spans="1:7" s="1" customFormat="1" ht="12.75">
      <c r="A112" s="93" t="s">
        <v>193</v>
      </c>
      <c r="B112" s="186">
        <v>135</v>
      </c>
      <c r="C112" s="186">
        <v>101</v>
      </c>
      <c r="D112" s="186">
        <v>162</v>
      </c>
      <c r="E112" s="186">
        <v>195</v>
      </c>
      <c r="F112" s="186">
        <v>214</v>
      </c>
      <c r="G112" s="186">
        <v>159</v>
      </c>
    </row>
    <row r="113" spans="1:7" s="1" customFormat="1" ht="12.75">
      <c r="A113" s="93" t="s">
        <v>194</v>
      </c>
      <c r="B113" s="186">
        <v>87</v>
      </c>
      <c r="C113" s="186">
        <v>88</v>
      </c>
      <c r="D113" s="186">
        <v>102</v>
      </c>
      <c r="E113" s="186">
        <v>160</v>
      </c>
      <c r="F113" s="186">
        <v>151</v>
      </c>
      <c r="G113" s="186">
        <v>174</v>
      </c>
    </row>
    <row r="114" spans="1:7" s="1" customFormat="1" ht="12.75">
      <c r="A114" s="91" t="s">
        <v>271</v>
      </c>
      <c r="B114" s="169" t="s">
        <v>280</v>
      </c>
      <c r="C114" s="169" t="s">
        <v>280</v>
      </c>
      <c r="D114" s="169" t="s">
        <v>280</v>
      </c>
      <c r="E114" s="169" t="s">
        <v>280</v>
      </c>
      <c r="F114" s="169" t="s">
        <v>280</v>
      </c>
      <c r="G114" s="169" t="s">
        <v>280</v>
      </c>
    </row>
    <row r="115" spans="1:7" s="1" customFormat="1" ht="12.75">
      <c r="A115" s="93" t="s">
        <v>195</v>
      </c>
      <c r="B115" s="186">
        <v>251</v>
      </c>
      <c r="C115" s="186">
        <v>368</v>
      </c>
      <c r="D115" s="186">
        <v>285</v>
      </c>
      <c r="E115" s="186">
        <v>189</v>
      </c>
      <c r="F115" s="186">
        <v>283</v>
      </c>
      <c r="G115" s="186">
        <v>433</v>
      </c>
    </row>
    <row r="116" spans="1:7" s="1" customFormat="1" ht="12.75">
      <c r="A116" s="93" t="s">
        <v>196</v>
      </c>
      <c r="B116" s="186">
        <v>140</v>
      </c>
      <c r="C116" s="186">
        <v>85</v>
      </c>
      <c r="D116" s="186">
        <v>160</v>
      </c>
      <c r="E116" s="186">
        <v>149</v>
      </c>
      <c r="F116" s="186">
        <v>165</v>
      </c>
      <c r="G116" s="186">
        <v>200</v>
      </c>
    </row>
    <row r="117" spans="1:7" s="1" customFormat="1" ht="12.75">
      <c r="A117" s="93" t="s">
        <v>197</v>
      </c>
      <c r="B117" s="186">
        <v>104</v>
      </c>
      <c r="C117" s="186">
        <v>241</v>
      </c>
      <c r="D117" s="186">
        <v>295</v>
      </c>
      <c r="E117" s="186">
        <v>205</v>
      </c>
      <c r="F117" s="186">
        <v>223</v>
      </c>
      <c r="G117" s="186">
        <v>181</v>
      </c>
    </row>
    <row r="118" spans="1:7" s="1" customFormat="1" ht="12.75">
      <c r="A118" s="93" t="s">
        <v>104</v>
      </c>
      <c r="B118" s="169" t="s">
        <v>280</v>
      </c>
      <c r="C118" s="186">
        <v>973</v>
      </c>
      <c r="D118" s="186">
        <v>1329</v>
      </c>
      <c r="E118" s="186">
        <v>1247</v>
      </c>
      <c r="F118" s="186">
        <v>1609</v>
      </c>
      <c r="G118" s="186">
        <v>1788</v>
      </c>
    </row>
    <row r="119" spans="1:7" s="1" customFormat="1" ht="12.75">
      <c r="A119" s="93" t="s">
        <v>198</v>
      </c>
      <c r="B119" s="186">
        <v>123</v>
      </c>
      <c r="C119" s="186">
        <v>110</v>
      </c>
      <c r="D119" s="186">
        <v>161</v>
      </c>
      <c r="E119" s="186">
        <v>174</v>
      </c>
      <c r="F119" s="186">
        <v>80</v>
      </c>
      <c r="G119" s="186">
        <v>125</v>
      </c>
    </row>
    <row r="120" spans="1:7" s="1" customFormat="1" ht="12.75">
      <c r="A120" s="93" t="s">
        <v>199</v>
      </c>
      <c r="B120" s="186">
        <v>112</v>
      </c>
      <c r="C120" s="186">
        <v>126</v>
      </c>
      <c r="D120" s="186">
        <v>239</v>
      </c>
      <c r="E120" s="186">
        <v>241</v>
      </c>
      <c r="F120" s="186">
        <v>225</v>
      </c>
      <c r="G120" s="186">
        <v>269</v>
      </c>
    </row>
    <row r="121" spans="1:7" s="1" customFormat="1" ht="12.75">
      <c r="A121" s="91" t="s">
        <v>270</v>
      </c>
      <c r="B121" s="243" t="s">
        <v>338</v>
      </c>
      <c r="C121" s="245" t="s">
        <v>336</v>
      </c>
      <c r="D121" s="245" t="s">
        <v>336</v>
      </c>
      <c r="E121" s="245" t="s">
        <v>336</v>
      </c>
      <c r="F121" s="245" t="s">
        <v>336</v>
      </c>
      <c r="G121" s="245" t="s">
        <v>336</v>
      </c>
    </row>
    <row r="122" spans="1:7" s="1" customFormat="1" ht="12.75">
      <c r="A122" s="93" t="s">
        <v>200</v>
      </c>
      <c r="B122" s="186">
        <v>7</v>
      </c>
      <c r="C122" s="186">
        <v>8</v>
      </c>
      <c r="D122" s="186">
        <v>30</v>
      </c>
      <c r="E122" s="186">
        <v>44</v>
      </c>
      <c r="F122" s="186">
        <v>82</v>
      </c>
      <c r="G122" s="186">
        <v>85</v>
      </c>
    </row>
    <row r="123" spans="1:7" s="1" customFormat="1" ht="12.75">
      <c r="A123" s="93" t="s">
        <v>201</v>
      </c>
      <c r="B123" s="186">
        <v>39</v>
      </c>
      <c r="C123" s="186">
        <v>60</v>
      </c>
      <c r="D123" s="186">
        <v>45</v>
      </c>
      <c r="E123" s="186">
        <v>38</v>
      </c>
      <c r="F123" s="186">
        <v>24</v>
      </c>
      <c r="G123" s="186">
        <v>37</v>
      </c>
    </row>
    <row r="124" spans="1:7" s="1" customFormat="1" ht="12.75">
      <c r="A124" s="93" t="s">
        <v>87</v>
      </c>
      <c r="B124" s="186">
        <v>31</v>
      </c>
      <c r="C124" s="186">
        <v>47</v>
      </c>
      <c r="D124" s="186">
        <v>41</v>
      </c>
      <c r="E124" s="186">
        <v>40</v>
      </c>
      <c r="F124" s="186">
        <v>39</v>
      </c>
      <c r="G124" s="186">
        <v>39</v>
      </c>
    </row>
    <row r="125" spans="1:7" s="1" customFormat="1" ht="12.75">
      <c r="A125" s="93" t="s">
        <v>97</v>
      </c>
      <c r="B125" s="186">
        <v>58</v>
      </c>
      <c r="C125" s="186">
        <v>18</v>
      </c>
      <c r="D125" s="186">
        <v>50</v>
      </c>
      <c r="E125" s="186">
        <v>47</v>
      </c>
      <c r="F125" s="186">
        <v>99</v>
      </c>
      <c r="G125" s="186">
        <v>131</v>
      </c>
    </row>
    <row r="126" spans="1:7" s="1" customFormat="1" ht="12.75">
      <c r="A126" s="93" t="s">
        <v>90</v>
      </c>
      <c r="B126" s="186">
        <v>147</v>
      </c>
      <c r="C126" s="186">
        <v>198</v>
      </c>
      <c r="D126" s="186">
        <v>85</v>
      </c>
      <c r="E126" s="186">
        <v>86</v>
      </c>
      <c r="F126" s="186">
        <v>107</v>
      </c>
      <c r="G126" s="186">
        <v>187</v>
      </c>
    </row>
    <row r="127" spans="1:7" s="1" customFormat="1" ht="12.75">
      <c r="A127" s="93" t="s">
        <v>84</v>
      </c>
      <c r="B127" s="186">
        <v>78</v>
      </c>
      <c r="C127" s="186">
        <v>97</v>
      </c>
      <c r="D127" s="186">
        <v>200</v>
      </c>
      <c r="E127" s="186">
        <v>159</v>
      </c>
      <c r="F127" s="186">
        <v>233</v>
      </c>
      <c r="G127" s="186">
        <v>309</v>
      </c>
    </row>
    <row r="128" spans="1:7" s="1" customFormat="1" ht="12.75">
      <c r="A128" s="93" t="s">
        <v>202</v>
      </c>
      <c r="B128" s="186">
        <v>6</v>
      </c>
      <c r="C128" s="186" t="s">
        <v>336</v>
      </c>
      <c r="D128" s="186">
        <v>13</v>
      </c>
      <c r="E128" s="186">
        <v>7</v>
      </c>
      <c r="F128" s="186" t="s">
        <v>336</v>
      </c>
      <c r="G128" s="186" t="s">
        <v>336</v>
      </c>
    </row>
    <row r="129" spans="1:7" s="1" customFormat="1" ht="12.75">
      <c r="A129" s="93" t="s">
        <v>203</v>
      </c>
      <c r="B129" s="186">
        <v>67</v>
      </c>
      <c r="C129" s="186">
        <v>65</v>
      </c>
      <c r="D129" s="186">
        <v>60</v>
      </c>
      <c r="E129" s="186">
        <v>82</v>
      </c>
      <c r="F129" s="186">
        <v>52</v>
      </c>
      <c r="G129" s="186">
        <v>48</v>
      </c>
    </row>
    <row r="130" spans="1:7" s="1" customFormat="1" ht="12.75">
      <c r="A130" s="89" t="s">
        <v>281</v>
      </c>
      <c r="B130" s="243" t="s">
        <v>282</v>
      </c>
      <c r="C130" s="243" t="s">
        <v>336</v>
      </c>
      <c r="D130" s="243" t="s">
        <v>336</v>
      </c>
      <c r="E130" s="243" t="s">
        <v>336</v>
      </c>
      <c r="F130" s="243" t="s">
        <v>336</v>
      </c>
      <c r="G130" s="246" t="s">
        <v>336</v>
      </c>
    </row>
    <row r="131" spans="1:7" s="1" customFormat="1" ht="12.75">
      <c r="A131" s="93" t="s">
        <v>204</v>
      </c>
      <c r="B131" s="186">
        <v>75</v>
      </c>
      <c r="C131" s="186">
        <v>82</v>
      </c>
      <c r="D131" s="186">
        <v>68</v>
      </c>
      <c r="E131" s="186">
        <v>99</v>
      </c>
      <c r="F131" s="186">
        <v>75</v>
      </c>
      <c r="G131" s="186">
        <v>60</v>
      </c>
    </row>
    <row r="132" spans="1:7" s="1" customFormat="1" ht="12.75">
      <c r="A132" s="93" t="s">
        <v>205</v>
      </c>
      <c r="B132" s="187" t="s">
        <v>336</v>
      </c>
      <c r="C132" s="186" t="s">
        <v>336</v>
      </c>
      <c r="D132" s="187" t="s">
        <v>336</v>
      </c>
      <c r="E132" s="186" t="s">
        <v>336</v>
      </c>
      <c r="F132" s="186" t="s">
        <v>336</v>
      </c>
      <c r="G132" s="186" t="s">
        <v>336</v>
      </c>
    </row>
    <row r="133" spans="1:7" s="1" customFormat="1" ht="12.75">
      <c r="A133" s="93" t="s">
        <v>206</v>
      </c>
      <c r="B133" s="186">
        <v>19</v>
      </c>
      <c r="C133" s="186">
        <v>37</v>
      </c>
      <c r="D133" s="186">
        <v>29</v>
      </c>
      <c r="E133" s="186">
        <v>48</v>
      </c>
      <c r="F133" s="186">
        <v>39</v>
      </c>
      <c r="G133" s="186">
        <v>93</v>
      </c>
    </row>
    <row r="134" spans="1:7" s="1" customFormat="1" ht="12.75">
      <c r="A134" s="93" t="s">
        <v>207</v>
      </c>
      <c r="B134" s="186">
        <v>250</v>
      </c>
      <c r="C134" s="186">
        <v>192</v>
      </c>
      <c r="D134" s="186">
        <v>217</v>
      </c>
      <c r="E134" s="186">
        <v>227</v>
      </c>
      <c r="F134" s="186">
        <v>325</v>
      </c>
      <c r="G134" s="186">
        <v>399</v>
      </c>
    </row>
    <row r="135" spans="1:7" s="1" customFormat="1" ht="12.75">
      <c r="A135" s="93" t="s">
        <v>208</v>
      </c>
      <c r="B135" s="186">
        <v>1074</v>
      </c>
      <c r="C135" s="186">
        <v>1417</v>
      </c>
      <c r="D135" s="186">
        <v>1581</v>
      </c>
      <c r="E135" s="186">
        <v>1326</v>
      </c>
      <c r="F135" s="186">
        <v>2117</v>
      </c>
      <c r="G135" s="186">
        <v>1237</v>
      </c>
    </row>
    <row r="136" spans="1:7" s="1" customFormat="1" ht="12.75">
      <c r="A136" s="93" t="s">
        <v>209</v>
      </c>
      <c r="B136" s="187" t="s">
        <v>336</v>
      </c>
      <c r="C136" s="186" t="s">
        <v>336</v>
      </c>
      <c r="D136" s="186" t="s">
        <v>336</v>
      </c>
      <c r="E136" s="186" t="s">
        <v>336</v>
      </c>
      <c r="F136" s="187" t="s">
        <v>336</v>
      </c>
      <c r="G136" s="186" t="s">
        <v>336</v>
      </c>
    </row>
    <row r="137" spans="1:7" s="1" customFormat="1" ht="12.75">
      <c r="A137" s="93" t="s">
        <v>210</v>
      </c>
      <c r="B137" s="186">
        <v>35</v>
      </c>
      <c r="C137" s="186">
        <v>13</v>
      </c>
      <c r="D137" s="186">
        <v>36</v>
      </c>
      <c r="E137" s="186">
        <v>85</v>
      </c>
      <c r="F137" s="186">
        <v>66</v>
      </c>
      <c r="G137" s="186">
        <v>57</v>
      </c>
    </row>
    <row r="138" spans="1:7" s="1" customFormat="1" ht="12.75">
      <c r="A138" s="93" t="s">
        <v>211</v>
      </c>
      <c r="B138" s="186">
        <v>34</v>
      </c>
      <c r="C138" s="186">
        <v>64</v>
      </c>
      <c r="D138" s="186">
        <v>65</v>
      </c>
      <c r="E138" s="186">
        <v>50</v>
      </c>
      <c r="F138" s="186">
        <v>84</v>
      </c>
      <c r="G138" s="186">
        <v>42</v>
      </c>
    </row>
    <row r="139" spans="1:7" s="1" customFormat="1" ht="12.75">
      <c r="A139" s="93" t="s">
        <v>108</v>
      </c>
      <c r="B139" s="186">
        <v>107</v>
      </c>
      <c r="C139" s="186">
        <v>97</v>
      </c>
      <c r="D139" s="186">
        <v>85</v>
      </c>
      <c r="E139" s="186">
        <v>130</v>
      </c>
      <c r="F139" s="186">
        <v>127</v>
      </c>
      <c r="G139" s="186">
        <v>147</v>
      </c>
    </row>
    <row r="140" spans="1:7" s="1" customFormat="1" ht="12.75">
      <c r="A140" s="93" t="s">
        <v>212</v>
      </c>
      <c r="B140" s="186" t="s">
        <v>336</v>
      </c>
      <c r="C140" s="186" t="s">
        <v>336</v>
      </c>
      <c r="D140" s="186" t="s">
        <v>336</v>
      </c>
      <c r="E140" s="186" t="s">
        <v>336</v>
      </c>
      <c r="F140" s="186" t="s">
        <v>336</v>
      </c>
      <c r="G140" s="186" t="s">
        <v>336</v>
      </c>
    </row>
    <row r="141" spans="1:7" s="1" customFormat="1" ht="12.75">
      <c r="A141" s="93" t="s">
        <v>213</v>
      </c>
      <c r="B141" s="186" t="s">
        <v>336</v>
      </c>
      <c r="C141" s="186" t="s">
        <v>336</v>
      </c>
      <c r="D141" s="187" t="s">
        <v>336</v>
      </c>
      <c r="E141" s="186" t="s">
        <v>336</v>
      </c>
      <c r="F141" s="186" t="s">
        <v>336</v>
      </c>
      <c r="G141" s="186" t="s">
        <v>336</v>
      </c>
    </row>
    <row r="142" spans="1:7" s="1" customFormat="1" ht="12.75">
      <c r="A142" s="93" t="s">
        <v>214</v>
      </c>
      <c r="B142" s="186" t="s">
        <v>336</v>
      </c>
      <c r="C142" s="186">
        <v>8</v>
      </c>
      <c r="D142" s="186" t="s">
        <v>336</v>
      </c>
      <c r="E142" s="187" t="s">
        <v>336</v>
      </c>
      <c r="F142" s="186" t="s">
        <v>336</v>
      </c>
      <c r="G142" s="186" t="s">
        <v>336</v>
      </c>
    </row>
    <row r="143" spans="1:7" s="1" customFormat="1" ht="12.75">
      <c r="A143" s="93" t="s">
        <v>215</v>
      </c>
      <c r="B143" s="186">
        <v>91</v>
      </c>
      <c r="C143" s="186">
        <v>151</v>
      </c>
      <c r="D143" s="186">
        <v>187</v>
      </c>
      <c r="E143" s="186">
        <v>121</v>
      </c>
      <c r="F143" s="186">
        <v>120</v>
      </c>
      <c r="G143" s="186">
        <v>102</v>
      </c>
    </row>
    <row r="144" spans="1:7" s="1" customFormat="1" ht="12.75">
      <c r="A144" s="93" t="s">
        <v>216</v>
      </c>
      <c r="B144" s="186">
        <v>194</v>
      </c>
      <c r="C144" s="186">
        <v>55</v>
      </c>
      <c r="D144" s="186">
        <v>60</v>
      </c>
      <c r="E144" s="186">
        <v>142</v>
      </c>
      <c r="F144" s="186">
        <v>117</v>
      </c>
      <c r="G144" s="186">
        <v>64</v>
      </c>
    </row>
    <row r="145" spans="1:7" s="1" customFormat="1" ht="12.75">
      <c r="A145" s="93" t="s">
        <v>217</v>
      </c>
      <c r="B145" s="186">
        <v>21</v>
      </c>
      <c r="C145" s="186">
        <v>14</v>
      </c>
      <c r="D145" s="186">
        <v>18</v>
      </c>
      <c r="E145" s="186">
        <v>13</v>
      </c>
      <c r="F145" s="186">
        <v>80</v>
      </c>
      <c r="G145" s="186">
        <v>42</v>
      </c>
    </row>
    <row r="146" spans="1:7" s="1" customFormat="1" ht="12.75">
      <c r="A146" s="93" t="s">
        <v>218</v>
      </c>
      <c r="B146" s="186">
        <v>30</v>
      </c>
      <c r="C146" s="186">
        <v>44</v>
      </c>
      <c r="D146" s="186">
        <v>60</v>
      </c>
      <c r="E146" s="186">
        <v>32</v>
      </c>
      <c r="F146" s="186">
        <v>62</v>
      </c>
      <c r="G146" s="186">
        <v>76</v>
      </c>
    </row>
    <row r="147" spans="1:7" s="1" customFormat="1" ht="12.75">
      <c r="A147" s="93" t="s">
        <v>219</v>
      </c>
      <c r="B147" s="186">
        <v>14</v>
      </c>
      <c r="C147" s="186">
        <v>35</v>
      </c>
      <c r="D147" s="186">
        <v>33</v>
      </c>
      <c r="E147" s="186">
        <v>48</v>
      </c>
      <c r="F147" s="186">
        <v>52</v>
      </c>
      <c r="G147" s="186">
        <v>63</v>
      </c>
    </row>
    <row r="148" spans="1:7" s="1" customFormat="1" ht="12.75">
      <c r="A148" s="93" t="s">
        <v>102</v>
      </c>
      <c r="B148" s="171">
        <v>28</v>
      </c>
      <c r="C148" s="171">
        <v>10</v>
      </c>
      <c r="D148" s="169" t="s">
        <v>280</v>
      </c>
      <c r="E148" s="169" t="s">
        <v>280</v>
      </c>
      <c r="F148" s="169" t="s">
        <v>280</v>
      </c>
      <c r="G148" s="169" t="s">
        <v>280</v>
      </c>
    </row>
    <row r="149" spans="1:7" s="1" customFormat="1" ht="12.75">
      <c r="A149" s="93" t="s">
        <v>220</v>
      </c>
      <c r="B149" s="186">
        <v>23</v>
      </c>
      <c r="C149" s="186">
        <v>11</v>
      </c>
      <c r="D149" s="186">
        <v>46</v>
      </c>
      <c r="E149" s="186">
        <v>30</v>
      </c>
      <c r="F149" s="186">
        <v>84</v>
      </c>
      <c r="G149" s="186">
        <v>170</v>
      </c>
    </row>
    <row r="150" spans="1:7" s="1" customFormat="1" ht="12.75">
      <c r="A150" s="93" t="s">
        <v>221</v>
      </c>
      <c r="B150" s="186">
        <v>15</v>
      </c>
      <c r="C150" s="186">
        <v>30</v>
      </c>
      <c r="D150" s="186">
        <v>24</v>
      </c>
      <c r="E150" s="186">
        <v>12</v>
      </c>
      <c r="F150" s="186">
        <v>52</v>
      </c>
      <c r="G150" s="186">
        <v>59</v>
      </c>
    </row>
    <row r="151" spans="1:7" s="1" customFormat="1" ht="12.75">
      <c r="A151" s="93" t="s">
        <v>222</v>
      </c>
      <c r="B151" s="186">
        <v>60</v>
      </c>
      <c r="C151" s="186">
        <v>67</v>
      </c>
      <c r="D151" s="186">
        <v>34</v>
      </c>
      <c r="E151" s="186">
        <v>12</v>
      </c>
      <c r="F151" s="186">
        <v>34</v>
      </c>
      <c r="G151" s="186">
        <v>126</v>
      </c>
    </row>
    <row r="152" spans="1:7" s="1" customFormat="1" ht="12.75">
      <c r="A152" s="93" t="s">
        <v>223</v>
      </c>
      <c r="B152" s="186">
        <v>8</v>
      </c>
      <c r="C152" s="186" t="s">
        <v>336</v>
      </c>
      <c r="D152" s="186">
        <v>17</v>
      </c>
      <c r="E152" s="186">
        <v>70</v>
      </c>
      <c r="F152" s="186">
        <v>46</v>
      </c>
      <c r="G152" s="186">
        <v>78</v>
      </c>
    </row>
    <row r="153" spans="1:7" s="1" customFormat="1" ht="12.75">
      <c r="A153" s="93" t="s">
        <v>224</v>
      </c>
      <c r="B153" s="186">
        <v>100</v>
      </c>
      <c r="C153" s="186">
        <v>156</v>
      </c>
      <c r="D153" s="186">
        <v>131</v>
      </c>
      <c r="E153" s="186">
        <v>83</v>
      </c>
      <c r="F153" s="186">
        <v>37</v>
      </c>
      <c r="G153" s="186">
        <v>119</v>
      </c>
    </row>
    <row r="154" spans="1:7" s="1" customFormat="1" ht="12.75">
      <c r="A154" s="93" t="s">
        <v>101</v>
      </c>
      <c r="B154" s="186">
        <v>261</v>
      </c>
      <c r="C154" s="186">
        <v>153</v>
      </c>
      <c r="D154" s="186">
        <v>155</v>
      </c>
      <c r="E154" s="186">
        <v>83</v>
      </c>
      <c r="F154" s="186">
        <v>106</v>
      </c>
      <c r="G154" s="186">
        <v>202</v>
      </c>
    </row>
    <row r="155" spans="1:7" s="1" customFormat="1" ht="12.75">
      <c r="A155" s="93" t="s">
        <v>99</v>
      </c>
      <c r="B155" s="186">
        <v>6</v>
      </c>
      <c r="C155" s="186">
        <v>6</v>
      </c>
      <c r="D155" s="186">
        <v>16</v>
      </c>
      <c r="E155" s="186">
        <v>19</v>
      </c>
      <c r="F155" s="186">
        <v>20</v>
      </c>
      <c r="G155" s="186">
        <v>15</v>
      </c>
    </row>
    <row r="156" spans="1:7" s="1" customFormat="1" ht="12.75">
      <c r="A156" s="93" t="s">
        <v>225</v>
      </c>
      <c r="B156" s="186">
        <v>81</v>
      </c>
      <c r="C156" s="186">
        <v>124</v>
      </c>
      <c r="D156" s="186">
        <v>130</v>
      </c>
      <c r="E156" s="186">
        <v>189</v>
      </c>
      <c r="F156" s="186">
        <v>201</v>
      </c>
      <c r="G156" s="186">
        <v>182</v>
      </c>
    </row>
    <row r="157" spans="1:7" s="1" customFormat="1" ht="12.75">
      <c r="A157" s="93" t="s">
        <v>226</v>
      </c>
      <c r="B157" s="186">
        <v>127</v>
      </c>
      <c r="C157" s="186">
        <v>115</v>
      </c>
      <c r="D157" s="186">
        <v>126</v>
      </c>
      <c r="E157" s="186">
        <v>120</v>
      </c>
      <c r="F157" s="186">
        <v>127</v>
      </c>
      <c r="G157" s="186">
        <v>142</v>
      </c>
    </row>
    <row r="158" spans="1:7" s="1" customFormat="1" ht="12.75">
      <c r="A158" s="93" t="s">
        <v>227</v>
      </c>
      <c r="B158" s="186">
        <v>11</v>
      </c>
      <c r="C158" s="186">
        <v>90</v>
      </c>
      <c r="D158" s="186">
        <v>66</v>
      </c>
      <c r="E158" s="186">
        <v>99</v>
      </c>
      <c r="F158" s="186">
        <v>89</v>
      </c>
      <c r="G158" s="186">
        <v>80</v>
      </c>
    </row>
    <row r="159" spans="1:7" s="1" customFormat="1" ht="12.75">
      <c r="A159" s="93" t="s">
        <v>246</v>
      </c>
      <c r="B159" s="188">
        <v>295</v>
      </c>
      <c r="C159" s="188">
        <v>277</v>
      </c>
      <c r="D159" s="188">
        <v>448</v>
      </c>
      <c r="E159" s="188">
        <v>432</v>
      </c>
      <c r="F159" s="188">
        <v>422</v>
      </c>
      <c r="G159" s="188">
        <v>484</v>
      </c>
    </row>
    <row r="160" spans="1:7" ht="13.5" thickBot="1">
      <c r="A160" s="161"/>
      <c r="B160" s="162"/>
      <c r="C160" s="162"/>
      <c r="D160" s="162"/>
      <c r="E160" s="162"/>
      <c r="F160" s="162"/>
      <c r="G160" s="163"/>
    </row>
    <row r="161" spans="1:7" ht="12.75">
      <c r="A161" s="250" t="s">
        <v>339</v>
      </c>
      <c r="B161" s="251"/>
      <c r="C161" s="251"/>
      <c r="D161" s="251"/>
      <c r="E161" s="251"/>
      <c r="F161" s="251"/>
      <c r="G161" s="251"/>
    </row>
    <row r="162" spans="1:7" ht="18.75" customHeight="1">
      <c r="A162" s="248" t="s">
        <v>375</v>
      </c>
      <c r="B162" s="249"/>
      <c r="C162" s="249"/>
      <c r="D162" s="249"/>
      <c r="E162" s="249"/>
      <c r="F162" s="249"/>
      <c r="G162" s="249"/>
    </row>
    <row r="163" spans="1:7" ht="75.75" customHeight="1">
      <c r="A163" s="202" t="s">
        <v>340</v>
      </c>
      <c r="B163" s="202"/>
      <c r="C163" s="202"/>
      <c r="D163" s="202"/>
      <c r="E163" s="202"/>
      <c r="F163" s="202"/>
      <c r="G163" s="247"/>
    </row>
    <row r="164" spans="1:7" ht="65.25" customHeight="1">
      <c r="A164" s="205" t="s">
        <v>248</v>
      </c>
      <c r="B164" s="206"/>
      <c r="C164" s="206"/>
      <c r="D164" s="206"/>
      <c r="E164" s="206"/>
      <c r="F164" s="206"/>
      <c r="G164" s="241"/>
    </row>
  </sheetData>
  <mergeCells count="10">
    <mergeCell ref="A164:G164"/>
    <mergeCell ref="C4:G4"/>
    <mergeCell ref="B73:G73"/>
    <mergeCell ref="B27:G27"/>
    <mergeCell ref="B21:G21"/>
    <mergeCell ref="B121:G121"/>
    <mergeCell ref="B130:G130"/>
    <mergeCell ref="A163:G163"/>
    <mergeCell ref="A162:G162"/>
    <mergeCell ref="A161:G161"/>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D37"/>
  <sheetViews>
    <sheetView workbookViewId="0" topLeftCell="A1">
      <selection activeCell="A1" sqref="A1"/>
    </sheetView>
  </sheetViews>
  <sheetFormatPr defaultColWidth="9.140625" defaultRowHeight="12.75"/>
  <cols>
    <col min="1" max="1" width="19.57421875" style="1" customWidth="1"/>
    <col min="2" max="3" width="9.140625" style="1" customWidth="1"/>
    <col min="4" max="4" width="57.57421875" style="1" customWidth="1"/>
    <col min="5" max="16384" width="9.140625" style="1" customWidth="1"/>
  </cols>
  <sheetData>
    <row r="1" spans="1:4" ht="12.75">
      <c r="A1" s="55" t="s">
        <v>360</v>
      </c>
      <c r="B1" s="63"/>
      <c r="C1" s="63"/>
      <c r="D1" s="15"/>
    </row>
    <row r="2" spans="2:4" ht="12.75">
      <c r="B2" s="63"/>
      <c r="C2" s="63"/>
      <c r="D2" s="15"/>
    </row>
    <row r="3" spans="2:4" ht="12.75">
      <c r="B3" s="63"/>
      <c r="C3" s="63"/>
      <c r="D3" s="15"/>
    </row>
    <row r="4" spans="1:4" ht="13.5" thickBot="1">
      <c r="A4" s="19" t="s">
        <v>14</v>
      </c>
      <c r="B4" s="78"/>
      <c r="C4" s="78"/>
      <c r="D4" s="20"/>
    </row>
    <row r="5" spans="1:4" ht="15">
      <c r="A5" s="56" t="s">
        <v>361</v>
      </c>
      <c r="B5" s="79" t="s">
        <v>80</v>
      </c>
      <c r="C5" s="80" t="s">
        <v>81</v>
      </c>
      <c r="D5" s="57" t="s">
        <v>264</v>
      </c>
    </row>
    <row r="6" spans="1:4" ht="12.75">
      <c r="A6" s="84"/>
      <c r="B6" s="87"/>
      <c r="C6" s="88"/>
      <c r="D6" s="83"/>
    </row>
    <row r="7" spans="1:4" ht="12.75">
      <c r="A7" s="18" t="s">
        <v>85</v>
      </c>
      <c r="B7" s="81"/>
      <c r="C7" s="82">
        <v>1999</v>
      </c>
      <c r="D7" s="85" t="s">
        <v>86</v>
      </c>
    </row>
    <row r="8" spans="1:4" ht="12.75">
      <c r="A8" s="18" t="s">
        <v>87</v>
      </c>
      <c r="B8" s="81" t="s">
        <v>88</v>
      </c>
      <c r="C8" s="82">
        <v>1999</v>
      </c>
      <c r="D8" s="85" t="s">
        <v>253</v>
      </c>
    </row>
    <row r="9" spans="1:4" ht="12.75">
      <c r="A9" s="18" t="s">
        <v>89</v>
      </c>
      <c r="B9" s="81" t="s">
        <v>254</v>
      </c>
      <c r="C9" s="82">
        <v>1999</v>
      </c>
      <c r="D9" s="85" t="s">
        <v>255</v>
      </c>
    </row>
    <row r="10" spans="1:4" ht="12.75">
      <c r="A10" s="18" t="s">
        <v>117</v>
      </c>
      <c r="B10" s="81"/>
      <c r="C10" s="82">
        <v>1999</v>
      </c>
      <c r="D10" s="85" t="s">
        <v>272</v>
      </c>
    </row>
    <row r="11" spans="1:4" ht="12.75">
      <c r="A11" s="18" t="s">
        <v>90</v>
      </c>
      <c r="B11" s="81"/>
      <c r="C11" s="82">
        <v>2001</v>
      </c>
      <c r="D11" s="85" t="s">
        <v>91</v>
      </c>
    </row>
    <row r="12" spans="1:4" ht="12.75">
      <c r="A12" s="18" t="s">
        <v>92</v>
      </c>
      <c r="B12" s="81"/>
      <c r="C12" s="82">
        <v>2001</v>
      </c>
      <c r="D12" s="85" t="s">
        <v>91</v>
      </c>
    </row>
    <row r="13" spans="1:4" ht="12.75">
      <c r="A13" s="18" t="s">
        <v>93</v>
      </c>
      <c r="B13" s="81" t="s">
        <v>254</v>
      </c>
      <c r="C13" s="82">
        <v>2001</v>
      </c>
      <c r="D13" s="85" t="s">
        <v>252</v>
      </c>
    </row>
    <row r="14" spans="1:4" ht="12.75">
      <c r="A14" s="18" t="s">
        <v>94</v>
      </c>
      <c r="B14" s="81"/>
      <c r="C14" s="82">
        <v>2001</v>
      </c>
      <c r="D14" s="85" t="s">
        <v>252</v>
      </c>
    </row>
    <row r="15" spans="1:4" ht="12.75">
      <c r="A15" s="18" t="s">
        <v>95</v>
      </c>
      <c r="B15" s="81" t="s">
        <v>88</v>
      </c>
      <c r="C15" s="82">
        <v>2002</v>
      </c>
      <c r="D15" s="85" t="s">
        <v>256</v>
      </c>
    </row>
    <row r="16" spans="1:4" ht="12.75">
      <c r="A16" s="18" t="s">
        <v>96</v>
      </c>
      <c r="B16" s="81" t="s">
        <v>88</v>
      </c>
      <c r="C16" s="82">
        <v>2002</v>
      </c>
      <c r="D16" s="85" t="s">
        <v>256</v>
      </c>
    </row>
    <row r="17" spans="1:4" ht="12.75">
      <c r="A17" s="18" t="s">
        <v>97</v>
      </c>
      <c r="B17" s="81"/>
      <c r="C17" s="82">
        <v>2002</v>
      </c>
      <c r="D17" s="85" t="s">
        <v>257</v>
      </c>
    </row>
    <row r="18" spans="1:4" ht="12.75">
      <c r="A18" s="18" t="s">
        <v>98</v>
      </c>
      <c r="B18" s="81" t="s">
        <v>88</v>
      </c>
      <c r="C18" s="82">
        <v>2002</v>
      </c>
      <c r="D18" s="85" t="s">
        <v>252</v>
      </c>
    </row>
    <row r="19" spans="1:4" ht="12.75">
      <c r="A19" s="18" t="s">
        <v>98</v>
      </c>
      <c r="B19" s="81" t="s">
        <v>254</v>
      </c>
      <c r="C19" s="82">
        <v>2005</v>
      </c>
      <c r="D19" s="85" t="s">
        <v>258</v>
      </c>
    </row>
    <row r="20" spans="1:4" ht="12.75">
      <c r="A20" s="18" t="s">
        <v>99</v>
      </c>
      <c r="B20" s="81"/>
      <c r="C20" s="82">
        <v>2003</v>
      </c>
      <c r="D20" s="85" t="s">
        <v>259</v>
      </c>
    </row>
    <row r="21" spans="1:4" ht="12.75">
      <c r="A21" s="18" t="s">
        <v>100</v>
      </c>
      <c r="B21" s="81"/>
      <c r="C21" s="82">
        <v>2003</v>
      </c>
      <c r="D21" s="85" t="s">
        <v>259</v>
      </c>
    </row>
    <row r="22" spans="1:4" ht="12.75">
      <c r="A22" s="18" t="s">
        <v>129</v>
      </c>
      <c r="B22" s="81"/>
      <c r="C22" s="82">
        <v>2004</v>
      </c>
      <c r="D22" s="85" t="s">
        <v>91</v>
      </c>
    </row>
    <row r="23" spans="1:4" ht="12.75">
      <c r="A23" s="18" t="s">
        <v>101</v>
      </c>
      <c r="B23" s="81" t="s">
        <v>88</v>
      </c>
      <c r="C23" s="82">
        <v>2004</v>
      </c>
      <c r="D23" s="85" t="s">
        <v>253</v>
      </c>
    </row>
    <row r="24" spans="1:4" ht="12.75">
      <c r="A24" s="18" t="s">
        <v>102</v>
      </c>
      <c r="B24" s="81" t="s">
        <v>103</v>
      </c>
      <c r="C24" s="82">
        <v>2005</v>
      </c>
      <c r="D24" s="85" t="s">
        <v>86</v>
      </c>
    </row>
    <row r="25" spans="1:4" ht="12.75">
      <c r="A25" s="18" t="s">
        <v>104</v>
      </c>
      <c r="B25" s="81"/>
      <c r="C25" s="82">
        <v>2005</v>
      </c>
      <c r="D25" s="85" t="s">
        <v>91</v>
      </c>
    </row>
    <row r="26" spans="1:4" ht="12.75">
      <c r="A26" s="18" t="s">
        <v>105</v>
      </c>
      <c r="B26" s="81"/>
      <c r="C26" s="82">
        <v>2005</v>
      </c>
      <c r="D26" s="85" t="s">
        <v>260</v>
      </c>
    </row>
    <row r="27" spans="1:4" ht="12.75">
      <c r="A27" s="18" t="s">
        <v>106</v>
      </c>
      <c r="B27" s="81" t="s">
        <v>261</v>
      </c>
      <c r="C27" s="82">
        <v>2005</v>
      </c>
      <c r="D27" s="85" t="s">
        <v>258</v>
      </c>
    </row>
    <row r="28" spans="1:4" ht="12.75">
      <c r="A28" s="18" t="s">
        <v>98</v>
      </c>
      <c r="B28" s="81"/>
      <c r="C28" s="82">
        <v>2005</v>
      </c>
      <c r="D28" s="85" t="s">
        <v>258</v>
      </c>
    </row>
    <row r="29" spans="1:4" ht="12.75">
      <c r="A29" s="18" t="s">
        <v>107</v>
      </c>
      <c r="B29" s="81"/>
      <c r="C29" s="82">
        <v>2005</v>
      </c>
      <c r="D29" s="85" t="s">
        <v>262</v>
      </c>
    </row>
    <row r="30" spans="1:4" ht="12.75">
      <c r="A30" s="18" t="s">
        <v>108</v>
      </c>
      <c r="B30" s="81"/>
      <c r="C30" s="82">
        <v>2005</v>
      </c>
      <c r="D30" s="85" t="s">
        <v>262</v>
      </c>
    </row>
    <row r="31" spans="1:4" ht="12.75">
      <c r="A31" s="18" t="s">
        <v>109</v>
      </c>
      <c r="B31" s="81" t="s">
        <v>83</v>
      </c>
      <c r="C31" s="82">
        <v>2006</v>
      </c>
      <c r="D31" s="85" t="s">
        <v>258</v>
      </c>
    </row>
    <row r="32" spans="1:4" ht="12.75">
      <c r="A32" s="18" t="s">
        <v>110</v>
      </c>
      <c r="B32" s="81" t="s">
        <v>111</v>
      </c>
      <c r="C32" s="82">
        <v>2006</v>
      </c>
      <c r="D32" s="85" t="s">
        <v>258</v>
      </c>
    </row>
    <row r="33" spans="1:4" ht="12.75">
      <c r="A33" s="18" t="s">
        <v>112</v>
      </c>
      <c r="B33" s="81"/>
      <c r="C33" s="82">
        <v>2007</v>
      </c>
      <c r="D33" s="85" t="s">
        <v>91</v>
      </c>
    </row>
    <row r="34" spans="1:4" ht="12.75" customHeight="1">
      <c r="A34" s="18" t="s">
        <v>113</v>
      </c>
      <c r="B34" s="81"/>
      <c r="C34" s="82">
        <v>2007</v>
      </c>
      <c r="D34" s="85" t="s">
        <v>263</v>
      </c>
    </row>
    <row r="35" spans="1:4" ht="12.75">
      <c r="A35" s="18" t="s">
        <v>161</v>
      </c>
      <c r="B35" s="81"/>
      <c r="C35" s="82">
        <v>2008</v>
      </c>
      <c r="D35" s="85" t="s">
        <v>250</v>
      </c>
    </row>
    <row r="36" spans="1:4" ht="13.5" thickBot="1">
      <c r="A36" s="19"/>
      <c r="B36" s="78"/>
      <c r="C36" s="78"/>
      <c r="D36" s="20"/>
    </row>
    <row r="37" spans="1:4" ht="51" customHeight="1">
      <c r="A37" s="252" t="s">
        <v>291</v>
      </c>
      <c r="B37" s="252"/>
      <c r="C37" s="252"/>
      <c r="D37" s="252"/>
    </row>
  </sheetData>
  <mergeCells count="1">
    <mergeCell ref="A37:D3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156"/>
  <sheetViews>
    <sheetView showGridLines="0" zoomScale="85" zoomScaleNormal="85" workbookViewId="0" topLeftCell="A1">
      <selection activeCell="A1" sqref="A1"/>
    </sheetView>
  </sheetViews>
  <sheetFormatPr defaultColWidth="9.140625" defaultRowHeight="12.75"/>
  <cols>
    <col min="1" max="1" width="32.57421875" style="152" customWidth="1"/>
    <col min="2" max="2" width="31.421875" style="152" customWidth="1"/>
    <col min="3" max="11" width="6.57421875" style="152" customWidth="1"/>
    <col min="12" max="12" width="3.421875" style="153" customWidth="1"/>
    <col min="13" max="13" width="4.7109375" style="153" customWidth="1"/>
    <col min="14" max="14" width="5.57421875" style="152" customWidth="1"/>
    <col min="15" max="16384" width="9.140625" style="153" customWidth="1"/>
  </cols>
  <sheetData>
    <row r="1" spans="1:2" ht="18">
      <c r="A1" s="150" t="s">
        <v>391</v>
      </c>
      <c r="B1" s="151"/>
    </row>
    <row r="2" spans="1:2" ht="15">
      <c r="A2" s="151"/>
      <c r="B2" s="151"/>
    </row>
    <row r="3" spans="1:11" ht="15">
      <c r="A3" s="151"/>
      <c r="B3" s="151"/>
      <c r="K3" s="154"/>
    </row>
    <row r="4" spans="1:12" ht="15.75" thickBot="1">
      <c r="A4" s="155" t="s">
        <v>295</v>
      </c>
      <c r="B4" s="155"/>
      <c r="C4" s="155"/>
      <c r="D4" s="155"/>
      <c r="E4" s="155"/>
      <c r="F4" s="155"/>
      <c r="G4" s="155"/>
      <c r="H4" s="155"/>
      <c r="I4" s="155"/>
      <c r="J4" s="155"/>
      <c r="K4" s="155"/>
      <c r="L4" s="156"/>
    </row>
    <row r="5" spans="1:14" ht="15">
      <c r="A5" s="175" t="s">
        <v>296</v>
      </c>
      <c r="B5" s="175" t="s">
        <v>379</v>
      </c>
      <c r="C5" s="176">
        <v>2001</v>
      </c>
      <c r="D5" s="176">
        <v>2002</v>
      </c>
      <c r="E5" s="176">
        <v>2003</v>
      </c>
      <c r="F5" s="176">
        <v>2004</v>
      </c>
      <c r="G5" s="176">
        <v>2005</v>
      </c>
      <c r="H5" s="176">
        <v>2006</v>
      </c>
      <c r="I5" s="176">
        <v>2007</v>
      </c>
      <c r="J5" s="176">
        <v>2008</v>
      </c>
      <c r="K5" s="176">
        <v>2009</v>
      </c>
      <c r="N5" s="153"/>
    </row>
    <row r="6" spans="1:14" ht="15">
      <c r="A6" s="177"/>
      <c r="B6" s="177"/>
      <c r="C6" s="178"/>
      <c r="D6" s="178"/>
      <c r="E6" s="178"/>
      <c r="F6" s="178"/>
      <c r="G6" s="178"/>
      <c r="H6" s="178"/>
      <c r="I6" s="178"/>
      <c r="J6" s="178"/>
      <c r="K6" s="178"/>
      <c r="N6" s="153"/>
    </row>
    <row r="7" spans="1:14" ht="15">
      <c r="A7" s="177" t="s">
        <v>297</v>
      </c>
      <c r="B7" s="177"/>
      <c r="C7" s="179">
        <v>3.5591256125821884</v>
      </c>
      <c r="D7" s="179">
        <v>3.562793809532194</v>
      </c>
      <c r="E7" s="179">
        <v>3.610079742050611</v>
      </c>
      <c r="F7" s="179">
        <v>3.349025760277442</v>
      </c>
      <c r="G7" s="179">
        <v>3.209646579499044</v>
      </c>
      <c r="H7" s="179">
        <v>3.0766008901475974</v>
      </c>
      <c r="I7" s="179">
        <v>3.3281031788255637</v>
      </c>
      <c r="J7" s="179">
        <v>3.2609094107814207</v>
      </c>
      <c r="K7" s="179">
        <v>2.9564814962577595</v>
      </c>
      <c r="N7" s="153"/>
    </row>
    <row r="8" spans="1:14" ht="8.25" customHeight="1">
      <c r="A8" s="177"/>
      <c r="B8" s="177"/>
      <c r="C8" s="178"/>
      <c r="D8" s="178"/>
      <c r="E8" s="178"/>
      <c r="F8" s="178"/>
      <c r="G8" s="178"/>
      <c r="H8" s="178"/>
      <c r="I8" s="178"/>
      <c r="J8" s="178"/>
      <c r="K8" s="178"/>
      <c r="N8" s="153"/>
    </row>
    <row r="9" spans="1:11" ht="15">
      <c r="A9" s="180" t="s">
        <v>114</v>
      </c>
      <c r="B9" s="180" t="s">
        <v>298</v>
      </c>
      <c r="C9" s="181">
        <v>1.28056248582445</v>
      </c>
      <c r="D9" s="181">
        <v>1.4383785550833605</v>
      </c>
      <c r="E9" s="181">
        <v>1.5847016419703643</v>
      </c>
      <c r="F9" s="181">
        <v>1.4515942028985507</v>
      </c>
      <c r="G9" s="181">
        <v>1.317353787152445</v>
      </c>
      <c r="H9" s="181">
        <v>1.2891674127126231</v>
      </c>
      <c r="I9" s="181">
        <v>1.5</v>
      </c>
      <c r="J9" s="181">
        <v>1.3230429988974641</v>
      </c>
      <c r="K9" s="181">
        <v>0.9581179825343077</v>
      </c>
    </row>
    <row r="10" spans="1:11" ht="15">
      <c r="A10" s="180" t="s">
        <v>115</v>
      </c>
      <c r="B10" s="180" t="s">
        <v>299</v>
      </c>
      <c r="C10" s="181">
        <v>0.4747302668938103</v>
      </c>
      <c r="D10" s="181">
        <v>0.45304496300512237</v>
      </c>
      <c r="E10" s="181">
        <v>0.6072041166380789</v>
      </c>
      <c r="F10" s="181">
        <v>0.47642197374817696</v>
      </c>
      <c r="G10" s="181">
        <v>0.40466677321400035</v>
      </c>
      <c r="H10" s="181">
        <v>0.37201907790143085</v>
      </c>
      <c r="I10" s="181">
        <v>0.4605009633911368</v>
      </c>
      <c r="J10" s="181">
        <v>0.38656987295825773</v>
      </c>
      <c r="K10" s="181">
        <v>0.39679715302491103</v>
      </c>
    </row>
    <row r="11" spans="1:11" ht="15">
      <c r="A11" s="180" t="s">
        <v>116</v>
      </c>
      <c r="B11" s="180" t="s">
        <v>300</v>
      </c>
      <c r="C11" s="181">
        <v>1.3909062532514826</v>
      </c>
      <c r="D11" s="181">
        <v>4.860151422852667</v>
      </c>
      <c r="E11" s="181">
        <v>4.583716843778763</v>
      </c>
      <c r="F11" s="181">
        <v>4.395969176052163</v>
      </c>
      <c r="G11" s="181">
        <v>4.5304162219850586</v>
      </c>
      <c r="H11" s="181">
        <v>4.365630712979891</v>
      </c>
      <c r="I11" s="181">
        <v>4.26904796197609</v>
      </c>
      <c r="J11" s="181">
        <v>4.386676227103839</v>
      </c>
      <c r="K11" s="181">
        <v>4.513832462758754</v>
      </c>
    </row>
    <row r="12" spans="1:11" ht="15">
      <c r="A12" s="180" t="s">
        <v>117</v>
      </c>
      <c r="B12" s="180" t="s">
        <v>301</v>
      </c>
      <c r="C12" s="181">
        <v>13.258020786262993</v>
      </c>
      <c r="D12" s="181">
        <v>7.442385173247382</v>
      </c>
      <c r="E12" s="181">
        <v>6.4263108904747135</v>
      </c>
      <c r="F12" s="181">
        <v>7.80819529206626</v>
      </c>
      <c r="G12" s="181">
        <v>5.164194915254237</v>
      </c>
      <c r="H12" s="181">
        <v>3.4273916035788026</v>
      </c>
      <c r="I12" s="181">
        <v>4.134648370497427</v>
      </c>
      <c r="J12" s="181">
        <v>3.4266487213997308</v>
      </c>
      <c r="K12" s="181">
        <v>2.977730646871686</v>
      </c>
    </row>
    <row r="13" spans="1:11" ht="15">
      <c r="A13" s="180" t="s">
        <v>118</v>
      </c>
      <c r="B13" s="180" t="s">
        <v>298</v>
      </c>
      <c r="C13" s="181">
        <v>1.7317127071823206</v>
      </c>
      <c r="D13" s="181">
        <v>2.3082588111520255</v>
      </c>
      <c r="E13" s="181">
        <v>1.8948365703458077</v>
      </c>
      <c r="F13" s="181">
        <v>1.5231496062992127</v>
      </c>
      <c r="G13" s="181">
        <v>1.7208801354054468</v>
      </c>
      <c r="H13" s="181">
        <v>1.4483716622935638</v>
      </c>
      <c r="I13" s="181">
        <v>1.5146352795415827</v>
      </c>
      <c r="J13" s="181">
        <v>1.8602735696425943</v>
      </c>
      <c r="K13" s="181">
        <v>1.6052848885218827</v>
      </c>
    </row>
    <row r="14" spans="1:11" ht="15">
      <c r="A14" s="180" t="s">
        <v>119</v>
      </c>
      <c r="B14" s="180" t="s">
        <v>302</v>
      </c>
      <c r="C14" s="181">
        <v>2.017918676774638</v>
      </c>
      <c r="D14" s="181">
        <v>1.8437900128040974</v>
      </c>
      <c r="E14" s="181">
        <v>2.12288993923025</v>
      </c>
      <c r="F14" s="181">
        <v>2.440816326530612</v>
      </c>
      <c r="G14" s="181">
        <v>2.927318295739348</v>
      </c>
      <c r="H14" s="181">
        <v>1.6651982378854626</v>
      </c>
      <c r="I14" s="181">
        <v>1.9585987261146496</v>
      </c>
      <c r="J14" s="181">
        <v>2.4425675675675675</v>
      </c>
      <c r="K14" s="181">
        <v>2.027436823104693</v>
      </c>
    </row>
    <row r="15" spans="1:11" ht="15">
      <c r="A15" s="180" t="s">
        <v>120</v>
      </c>
      <c r="B15" s="180" t="s">
        <v>303</v>
      </c>
      <c r="C15" s="181">
        <v>0.8776978417266187</v>
      </c>
      <c r="D15" s="181">
        <v>0.764184821642327</v>
      </c>
      <c r="E15" s="181">
        <v>0.8279855247285887</v>
      </c>
      <c r="F15" s="181">
        <v>0.8573436401967673</v>
      </c>
      <c r="G15" s="181">
        <v>0.971311475409836</v>
      </c>
      <c r="H15" s="181">
        <v>0.8022792022792022</v>
      </c>
      <c r="I15" s="181">
        <v>0.746184284906727</v>
      </c>
      <c r="J15" s="181">
        <v>0.9599092284417549</v>
      </c>
      <c r="K15" s="181">
        <v>0.7362804878048781</v>
      </c>
    </row>
    <row r="16" spans="1:11" ht="15">
      <c r="A16" s="180" t="s">
        <v>121</v>
      </c>
      <c r="B16" s="180" t="s">
        <v>304</v>
      </c>
      <c r="C16" s="181">
        <v>7.159262363788767</v>
      </c>
      <c r="D16" s="181">
        <v>5.729289940828402</v>
      </c>
      <c r="E16" s="181">
        <v>6.934417535796358</v>
      </c>
      <c r="F16" s="181">
        <v>6.193814432989691</v>
      </c>
      <c r="G16" s="181">
        <v>6.643230073094327</v>
      </c>
      <c r="H16" s="181">
        <v>5.662780581172785</v>
      </c>
      <c r="I16" s="181">
        <v>6.590673575129534</v>
      </c>
      <c r="J16" s="181">
        <v>6.214772132006286</v>
      </c>
      <c r="K16" s="181">
        <v>5.745494265428728</v>
      </c>
    </row>
    <row r="17" spans="1:11" ht="15">
      <c r="A17" s="180" t="s">
        <v>122</v>
      </c>
      <c r="B17" s="180" t="s">
        <v>305</v>
      </c>
      <c r="C17" s="181">
        <v>5.404671591135955</v>
      </c>
      <c r="D17" s="181">
        <v>5.280507741128955</v>
      </c>
      <c r="E17" s="181">
        <v>4.875672613990371</v>
      </c>
      <c r="F17" s="181">
        <v>4.322159977959409</v>
      </c>
      <c r="G17" s="181">
        <v>4.616401873450271</v>
      </c>
      <c r="H17" s="181">
        <v>4.0554800108784335</v>
      </c>
      <c r="I17" s="181">
        <v>3.6670293797606095</v>
      </c>
      <c r="J17" s="181">
        <v>3.757553561618751</v>
      </c>
      <c r="K17" s="181">
        <v>4.837809623232419</v>
      </c>
    </row>
    <row r="18" spans="1:11" ht="15">
      <c r="A18" s="180" t="s">
        <v>123</v>
      </c>
      <c r="B18" s="180" t="s">
        <v>306</v>
      </c>
      <c r="C18" s="181">
        <v>5.394982784062961</v>
      </c>
      <c r="D18" s="181">
        <v>5.082717872968981</v>
      </c>
      <c r="E18" s="181">
        <v>5.373658536585366</v>
      </c>
      <c r="F18" s="181">
        <v>4.499819776522888</v>
      </c>
      <c r="G18" s="181">
        <v>5.723494083368021</v>
      </c>
      <c r="H18" s="181">
        <v>5.654813529921943</v>
      </c>
      <c r="I18" s="181">
        <v>5.219192267863307</v>
      </c>
      <c r="J18" s="181">
        <v>5.988888888888889</v>
      </c>
      <c r="K18" s="181">
        <v>5.473218444340941</v>
      </c>
    </row>
    <row r="19" spans="1:11" ht="15">
      <c r="A19" s="180" t="s">
        <v>380</v>
      </c>
      <c r="B19" s="180" t="s">
        <v>304</v>
      </c>
      <c r="C19" s="181">
        <v>5.99520766773163</v>
      </c>
      <c r="D19" s="181">
        <v>6.702544603685288</v>
      </c>
      <c r="E19" s="181">
        <v>8.875476009139375</v>
      </c>
      <c r="F19" s="181">
        <v>6.2418382000957395</v>
      </c>
      <c r="G19" s="181">
        <v>5.3503247554057385</v>
      </c>
      <c r="H19" s="181">
        <v>4.732822013125642</v>
      </c>
      <c r="I19" s="181">
        <v>5.991066530836141</v>
      </c>
      <c r="J19" s="181">
        <v>1.529920963492661</v>
      </c>
      <c r="K19" s="182" t="s">
        <v>280</v>
      </c>
    </row>
    <row r="20" spans="1:11" ht="15">
      <c r="A20" s="180" t="s">
        <v>275</v>
      </c>
      <c r="B20" s="180" t="s">
        <v>298</v>
      </c>
      <c r="C20" s="181">
        <v>0.7592727272727273</v>
      </c>
      <c r="D20" s="181">
        <v>1.6594857539958303</v>
      </c>
      <c r="E20" s="181">
        <v>0.8625261688764829</v>
      </c>
      <c r="F20" s="181">
        <v>0.7468175388967468</v>
      </c>
      <c r="G20" s="181">
        <v>0.673773987206823</v>
      </c>
      <c r="H20" s="181">
        <v>0.4490644490644491</v>
      </c>
      <c r="I20" s="181">
        <v>0.651356993736952</v>
      </c>
      <c r="J20" s="181">
        <v>0.42947368421052634</v>
      </c>
      <c r="K20" s="181">
        <v>0.42105263157894735</v>
      </c>
    </row>
    <row r="21" spans="1:11" ht="15">
      <c r="A21" s="180" t="s">
        <v>125</v>
      </c>
      <c r="B21" s="180" t="s">
        <v>299</v>
      </c>
      <c r="C21" s="181">
        <v>1.4224555735056543</v>
      </c>
      <c r="D21" s="181">
        <v>1.0384158415841584</v>
      </c>
      <c r="E21" s="181">
        <v>1.493421052631579</v>
      </c>
      <c r="F21" s="181">
        <v>1.411507647487254</v>
      </c>
      <c r="G21" s="181">
        <v>1.2323379461034232</v>
      </c>
      <c r="H21" s="181">
        <v>1.6144665461121157</v>
      </c>
      <c r="I21" s="181">
        <v>1.8176566167178192</v>
      </c>
      <c r="J21" s="181">
        <v>1.768545994065282</v>
      </c>
      <c r="K21" s="181">
        <v>1.47855421686747</v>
      </c>
    </row>
    <row r="22" spans="1:11" ht="15">
      <c r="A22" s="180" t="s">
        <v>126</v>
      </c>
      <c r="B22" s="180" t="s">
        <v>303</v>
      </c>
      <c r="C22" s="181">
        <v>7.35491030146107</v>
      </c>
      <c r="D22" s="181">
        <v>6.639913232104122</v>
      </c>
      <c r="E22" s="181">
        <v>6.4358784284655295</v>
      </c>
      <c r="F22" s="181">
        <v>6.180276497695853</v>
      </c>
      <c r="G22" s="181">
        <v>6.004406904149835</v>
      </c>
      <c r="H22" s="181">
        <v>5.582285208148804</v>
      </c>
      <c r="I22" s="181">
        <v>5.668738574040219</v>
      </c>
      <c r="J22" s="181">
        <v>4.808327825512228</v>
      </c>
      <c r="K22" s="181">
        <v>3.873488372093023</v>
      </c>
    </row>
    <row r="23" spans="1:11" ht="15">
      <c r="A23" s="180" t="s">
        <v>127</v>
      </c>
      <c r="B23" s="180" t="s">
        <v>304</v>
      </c>
      <c r="C23" s="181">
        <v>6.111027531217091</v>
      </c>
      <c r="D23" s="181">
        <v>5.660063720736944</v>
      </c>
      <c r="E23" s="181">
        <v>6.259327044910601</v>
      </c>
      <c r="F23" s="181">
        <v>6.388550375513674</v>
      </c>
      <c r="G23" s="181">
        <v>5.398328690807799</v>
      </c>
      <c r="H23" s="181">
        <v>5.855321507760531</v>
      </c>
      <c r="I23" s="181">
        <v>5.738335871521529</v>
      </c>
      <c r="J23" s="181">
        <v>6.285240464344942</v>
      </c>
      <c r="K23" s="181">
        <v>5.446457990115321</v>
      </c>
    </row>
    <row r="24" spans="1:11" ht="15">
      <c r="A24" s="180" t="s">
        <v>128</v>
      </c>
      <c r="B24" s="180" t="s">
        <v>304</v>
      </c>
      <c r="C24" s="181">
        <v>6.618285463714098</v>
      </c>
      <c r="D24" s="181">
        <v>6.497884803123983</v>
      </c>
      <c r="E24" s="181">
        <v>4.210304498999052</v>
      </c>
      <c r="F24" s="181">
        <v>4.388077858880779</v>
      </c>
      <c r="G24" s="181">
        <v>4.348042262274705</v>
      </c>
      <c r="H24" s="181">
        <v>4.833298819631393</v>
      </c>
      <c r="I24" s="181">
        <v>6.263695063528432</v>
      </c>
      <c r="J24" s="181">
        <v>6.412213740458015</v>
      </c>
      <c r="K24" s="181">
        <v>6.395185995623633</v>
      </c>
    </row>
    <row r="25" spans="1:11" ht="15">
      <c r="A25" s="180" t="s">
        <v>381</v>
      </c>
      <c r="B25" s="180" t="s">
        <v>298</v>
      </c>
      <c r="C25" s="181">
        <v>9.363586054233537</v>
      </c>
      <c r="D25" s="181">
        <v>9.651336898395721</v>
      </c>
      <c r="E25" s="181">
        <v>10.991652754590985</v>
      </c>
      <c r="F25" s="181">
        <v>11.55719557195572</v>
      </c>
      <c r="G25" s="181">
        <v>10.729693741677762</v>
      </c>
      <c r="H25" s="181">
        <v>5.2152917505030185</v>
      </c>
      <c r="I25" s="181">
        <v>2.7481371087928466</v>
      </c>
      <c r="J25" s="181">
        <v>1.2762762762762765</v>
      </c>
      <c r="K25" s="182" t="s">
        <v>280</v>
      </c>
    </row>
    <row r="26" spans="1:11" ht="15">
      <c r="A26" s="180" t="s">
        <v>129</v>
      </c>
      <c r="B26" s="180" t="s">
        <v>307</v>
      </c>
      <c r="C26" s="182" t="s">
        <v>280</v>
      </c>
      <c r="D26" s="182" t="s">
        <v>280</v>
      </c>
      <c r="E26" s="182" t="s">
        <v>280</v>
      </c>
      <c r="F26" s="181">
        <v>0</v>
      </c>
      <c r="G26" s="181">
        <v>8.004747774480713</v>
      </c>
      <c r="H26" s="181">
        <v>6.671130366285939</v>
      </c>
      <c r="I26" s="181">
        <v>6.232006125574273</v>
      </c>
      <c r="J26" s="181">
        <v>6.390197926484449</v>
      </c>
      <c r="K26" s="181">
        <v>5.682642734389917</v>
      </c>
    </row>
    <row r="27" spans="1:11" ht="15">
      <c r="A27" s="180" t="s">
        <v>98</v>
      </c>
      <c r="B27" s="180" t="s">
        <v>307</v>
      </c>
      <c r="C27" s="181">
        <v>1.2668941979522184</v>
      </c>
      <c r="D27" s="181">
        <v>4.562283737024222</v>
      </c>
      <c r="E27" s="181">
        <v>3.450489662676823</v>
      </c>
      <c r="F27" s="181">
        <v>3.3869451697127935</v>
      </c>
      <c r="G27" s="181">
        <v>3.0548302872062663</v>
      </c>
      <c r="H27" s="181">
        <v>2.5158069883527454</v>
      </c>
      <c r="I27" s="181">
        <v>1.6307625081931396</v>
      </c>
      <c r="J27" s="181">
        <v>1.5873015873015872</v>
      </c>
      <c r="K27" s="181">
        <v>1.5494071146245059</v>
      </c>
    </row>
    <row r="28" spans="1:11" ht="15">
      <c r="A28" s="180" t="s">
        <v>130</v>
      </c>
      <c r="B28" s="180" t="s">
        <v>298</v>
      </c>
      <c r="C28" s="181">
        <v>3.5967772875503545</v>
      </c>
      <c r="D28" s="181">
        <v>3.7014115092290987</v>
      </c>
      <c r="E28" s="181">
        <v>3.7024093195657928</v>
      </c>
      <c r="F28" s="181">
        <v>3.5742218325295925</v>
      </c>
      <c r="G28" s="181">
        <v>2.1247296946630914</v>
      </c>
      <c r="H28" s="181">
        <v>2.7640918580375784</v>
      </c>
      <c r="I28" s="181">
        <v>4.297916666666667</v>
      </c>
      <c r="J28" s="181">
        <v>4.072420634920635</v>
      </c>
      <c r="K28" s="181">
        <v>3.6693448702101357</v>
      </c>
    </row>
    <row r="29" spans="1:11" ht="15">
      <c r="A29" s="180" t="s">
        <v>110</v>
      </c>
      <c r="B29" s="180" t="s">
        <v>307</v>
      </c>
      <c r="C29" s="181">
        <v>3.037593984962406</v>
      </c>
      <c r="D29" s="181">
        <v>3.188688444661141</v>
      </c>
      <c r="E29" s="181">
        <v>2.702071163037706</v>
      </c>
      <c r="F29" s="181">
        <v>1.593852908891328</v>
      </c>
      <c r="G29" s="181">
        <v>0.459954233409611</v>
      </c>
      <c r="H29" s="181">
        <v>3.1586287042417203</v>
      </c>
      <c r="I29" s="181">
        <v>4.22339913336543</v>
      </c>
      <c r="J29" s="181">
        <v>3.868235294117647</v>
      </c>
      <c r="K29" s="181">
        <v>3.6355555555555554</v>
      </c>
    </row>
    <row r="30" spans="1:11" ht="15">
      <c r="A30" s="180" t="s">
        <v>308</v>
      </c>
      <c r="B30" s="180" t="s">
        <v>298</v>
      </c>
      <c r="C30" s="182" t="s">
        <v>280</v>
      </c>
      <c r="D30" s="182" t="s">
        <v>280</v>
      </c>
      <c r="E30" s="182" t="s">
        <v>280</v>
      </c>
      <c r="F30" s="182" t="s">
        <v>280</v>
      </c>
      <c r="G30" s="182" t="s">
        <v>280</v>
      </c>
      <c r="H30" s="182" t="s">
        <v>280</v>
      </c>
      <c r="I30" s="182" t="s">
        <v>280</v>
      </c>
      <c r="J30" s="182" t="s">
        <v>280</v>
      </c>
      <c r="K30" s="182" t="s">
        <v>280</v>
      </c>
    </row>
    <row r="31" spans="1:11" ht="15">
      <c r="A31" s="180" t="s">
        <v>131</v>
      </c>
      <c r="B31" s="180" t="s">
        <v>298</v>
      </c>
      <c r="C31" s="181">
        <v>1.7371722695834002</v>
      </c>
      <c r="D31" s="181">
        <v>1.440820130475303</v>
      </c>
      <c r="E31" s="181">
        <v>1.4733383121732637</v>
      </c>
      <c r="F31" s="181">
        <v>2.280773739742087</v>
      </c>
      <c r="G31" s="181">
        <v>1.6642836717186158</v>
      </c>
      <c r="H31" s="181">
        <v>1.6446092413006275</v>
      </c>
      <c r="I31" s="181">
        <v>1.7273239436619718</v>
      </c>
      <c r="J31" s="181">
        <v>1.8444538886527837</v>
      </c>
      <c r="K31" s="181">
        <v>1.7914040114613181</v>
      </c>
    </row>
    <row r="32" spans="1:11" ht="15">
      <c r="A32" s="180" t="s">
        <v>100</v>
      </c>
      <c r="B32" s="180" t="s">
        <v>304</v>
      </c>
      <c r="C32" s="181">
        <v>6.3192261185006044</v>
      </c>
      <c r="D32" s="181">
        <v>4.818255908720457</v>
      </c>
      <c r="E32" s="181">
        <v>2.5692351435882856</v>
      </c>
      <c r="F32" s="181">
        <v>2.053370013755158</v>
      </c>
      <c r="G32" s="181">
        <v>0.7905803195962994</v>
      </c>
      <c r="H32" s="181">
        <v>2.742255990648743</v>
      </c>
      <c r="I32" s="181">
        <v>3.9218280216476247</v>
      </c>
      <c r="J32" s="181">
        <v>3.630530973451328</v>
      </c>
      <c r="K32" s="181">
        <v>3.083743842364532</v>
      </c>
    </row>
    <row r="33" spans="1:11" ht="15">
      <c r="A33" s="180" t="s">
        <v>132</v>
      </c>
      <c r="B33" s="180" t="s">
        <v>304</v>
      </c>
      <c r="C33" s="181">
        <v>5.444172779136104</v>
      </c>
      <c r="D33" s="181">
        <v>4.856217293795165</v>
      </c>
      <c r="E33" s="181">
        <v>4.442163244867301</v>
      </c>
      <c r="F33" s="181">
        <v>4.853359251609768</v>
      </c>
      <c r="G33" s="181">
        <v>4.352401209000336</v>
      </c>
      <c r="H33" s="181">
        <v>3.486296006264683</v>
      </c>
      <c r="I33" s="181">
        <v>3.586176340274701</v>
      </c>
      <c r="J33" s="181">
        <v>3.9717851329354317</v>
      </c>
      <c r="K33" s="181">
        <v>3.644011603812681</v>
      </c>
    </row>
    <row r="34" spans="1:11" ht="15">
      <c r="A34" s="180" t="s">
        <v>133</v>
      </c>
      <c r="B34" s="180" t="s">
        <v>303</v>
      </c>
      <c r="C34" s="181">
        <v>4.9255813953488365</v>
      </c>
      <c r="D34" s="181">
        <v>5.256122448979592</v>
      </c>
      <c r="E34" s="181">
        <v>6.888139748697517</v>
      </c>
      <c r="F34" s="181">
        <v>5.25054784514244</v>
      </c>
      <c r="G34" s="181">
        <v>4.617480136208854</v>
      </c>
      <c r="H34" s="181">
        <v>4.945891783567134</v>
      </c>
      <c r="I34" s="181">
        <v>4.832041343669251</v>
      </c>
      <c r="J34" s="181">
        <v>4.55627948775556</v>
      </c>
      <c r="K34" s="181">
        <v>4.338461538461538</v>
      </c>
    </row>
    <row r="35" spans="1:11" ht="15">
      <c r="A35" s="180" t="s">
        <v>134</v>
      </c>
      <c r="B35" s="180" t="s">
        <v>298</v>
      </c>
      <c r="C35" s="181">
        <v>1.28077415682368</v>
      </c>
      <c r="D35" s="181">
        <v>1.2081967213114755</v>
      </c>
      <c r="E35" s="181">
        <v>1.2314654598695594</v>
      </c>
      <c r="F35" s="181">
        <v>1.4127615868532546</v>
      </c>
      <c r="G35" s="181">
        <v>1.800764331210191</v>
      </c>
      <c r="H35" s="181">
        <v>1.4847560975609757</v>
      </c>
      <c r="I35" s="181">
        <v>1.5375552282768779</v>
      </c>
      <c r="J35" s="181">
        <v>1.5442247658688866</v>
      </c>
      <c r="K35" s="181">
        <v>1.488778915870641</v>
      </c>
    </row>
    <row r="36" spans="1:11" ht="15">
      <c r="A36" s="180" t="s">
        <v>135</v>
      </c>
      <c r="B36" s="180" t="s">
        <v>304</v>
      </c>
      <c r="C36" s="181">
        <v>6.222473178994918</v>
      </c>
      <c r="D36" s="181">
        <v>5.284889024019459</v>
      </c>
      <c r="E36" s="181">
        <v>5.122121830370154</v>
      </c>
      <c r="F36" s="181">
        <v>5.241801486663752</v>
      </c>
      <c r="G36" s="181">
        <v>5.1391678622668575</v>
      </c>
      <c r="H36" s="181">
        <v>5.527314548591145</v>
      </c>
      <c r="I36" s="181">
        <v>5.769587445012484</v>
      </c>
      <c r="J36" s="181">
        <v>5.765016818837098</v>
      </c>
      <c r="K36" s="181">
        <v>7.475119793586436</v>
      </c>
    </row>
    <row r="37" spans="1:11" ht="15">
      <c r="A37" s="180" t="s">
        <v>136</v>
      </c>
      <c r="B37" s="180" t="s">
        <v>298</v>
      </c>
      <c r="C37" s="181">
        <v>0.988431281813975</v>
      </c>
      <c r="D37" s="181">
        <v>1.0100468854655056</v>
      </c>
      <c r="E37" s="181">
        <v>1.1227312013828867</v>
      </c>
      <c r="F37" s="181">
        <v>0.8324300888792543</v>
      </c>
      <c r="G37" s="181">
        <v>1.2778616081051952</v>
      </c>
      <c r="H37" s="181">
        <v>1.1178364455891823</v>
      </c>
      <c r="I37" s="181">
        <v>1.3032839665164198</v>
      </c>
      <c r="J37" s="181">
        <v>1.5892893923789908</v>
      </c>
      <c r="K37" s="181">
        <v>1.4196737518536826</v>
      </c>
    </row>
    <row r="38" spans="1:11" ht="15">
      <c r="A38" s="180" t="s">
        <v>113</v>
      </c>
      <c r="B38" s="180" t="s">
        <v>309</v>
      </c>
      <c r="C38" s="181">
        <v>2.21643059490085</v>
      </c>
      <c r="D38" s="181">
        <v>2.380290587492104</v>
      </c>
      <c r="E38" s="181">
        <v>2.247594611930725</v>
      </c>
      <c r="F38" s="181">
        <v>8.773816481589712</v>
      </c>
      <c r="G38" s="181">
        <v>2.3189269746646795</v>
      </c>
      <c r="H38" s="181">
        <v>2.1137614678899084</v>
      </c>
      <c r="I38" s="181">
        <v>2.0881670533642693</v>
      </c>
      <c r="J38" s="181">
        <v>5.840193704600485</v>
      </c>
      <c r="K38" s="181">
        <v>3.823279524214104</v>
      </c>
    </row>
    <row r="39" spans="1:11" ht="15">
      <c r="A39" s="180" t="s">
        <v>137</v>
      </c>
      <c r="B39" s="180" t="s">
        <v>299</v>
      </c>
      <c r="C39" s="181">
        <v>1.7755186151943947</v>
      </c>
      <c r="D39" s="181">
        <v>1.6735187424425635</v>
      </c>
      <c r="E39" s="181">
        <v>1.5547954576549459</v>
      </c>
      <c r="F39" s="181">
        <v>1.6431124553203191</v>
      </c>
      <c r="G39" s="181">
        <v>1.5893608359343194</v>
      </c>
      <c r="H39" s="181">
        <v>1.8097560975609757</v>
      </c>
      <c r="I39" s="181">
        <v>1.405290442642563</v>
      </c>
      <c r="J39" s="181">
        <v>1.445839874411303</v>
      </c>
      <c r="K39" s="181">
        <v>1.1443133047210299</v>
      </c>
    </row>
    <row r="40" spans="1:11" ht="15">
      <c r="A40" s="180" t="s">
        <v>138</v>
      </c>
      <c r="B40" s="180" t="s">
        <v>303</v>
      </c>
      <c r="C40" s="181">
        <v>2.6157476936279767</v>
      </c>
      <c r="D40" s="181">
        <v>2.4324324324324325</v>
      </c>
      <c r="E40" s="181">
        <v>2.1037151702786376</v>
      </c>
      <c r="F40" s="181">
        <v>1.9828184975324437</v>
      </c>
      <c r="G40" s="181">
        <v>2.37155119558553</v>
      </c>
      <c r="H40" s="181">
        <v>2.424</v>
      </c>
      <c r="I40" s="181">
        <v>2.7504880905896134</v>
      </c>
      <c r="J40" s="181">
        <v>2.8175865294667912</v>
      </c>
      <c r="K40" s="181">
        <v>2.310357271743053</v>
      </c>
    </row>
    <row r="41" spans="1:11" ht="15">
      <c r="A41" s="180" t="s">
        <v>139</v>
      </c>
      <c r="B41" s="180" t="s">
        <v>304</v>
      </c>
      <c r="C41" s="181">
        <v>4.728119180633147</v>
      </c>
      <c r="D41" s="181">
        <v>5.3730407523510975</v>
      </c>
      <c r="E41" s="181">
        <v>3.274774774774775</v>
      </c>
      <c r="F41" s="181">
        <v>3.212733856366928</v>
      </c>
      <c r="G41" s="181">
        <v>5.103896103896104</v>
      </c>
      <c r="H41" s="181">
        <v>5.7004743618703415</v>
      </c>
      <c r="I41" s="181">
        <v>5.703703703703703</v>
      </c>
      <c r="J41" s="181">
        <v>5.053145095720304</v>
      </c>
      <c r="K41" s="181">
        <v>5.020041878552199</v>
      </c>
    </row>
    <row r="42" spans="1:11" ht="15">
      <c r="A42" s="180" t="s">
        <v>140</v>
      </c>
      <c r="B42" s="180" t="s">
        <v>306</v>
      </c>
      <c r="C42" s="181">
        <v>5.542774982027319</v>
      </c>
      <c r="D42" s="181">
        <v>5.067460317460317</v>
      </c>
      <c r="E42" s="181">
        <v>5.313684210526316</v>
      </c>
      <c r="F42" s="181">
        <v>3.5783265757464062</v>
      </c>
      <c r="G42" s="181">
        <v>6.813383925491548</v>
      </c>
      <c r="H42" s="181">
        <v>5.786498170934486</v>
      </c>
      <c r="I42" s="181">
        <v>5.908086925543285</v>
      </c>
      <c r="J42" s="181">
        <v>6.143931256713212</v>
      </c>
      <c r="K42" s="181">
        <v>6.0239912758996725</v>
      </c>
    </row>
    <row r="43" spans="1:11" ht="15">
      <c r="A43" s="180" t="s">
        <v>92</v>
      </c>
      <c r="B43" s="180" t="s">
        <v>299</v>
      </c>
      <c r="C43" s="181">
        <v>1.8284873021715127</v>
      </c>
      <c r="D43" s="181">
        <v>0.6229998848854611</v>
      </c>
      <c r="E43" s="181">
        <v>0.6678635547576302</v>
      </c>
      <c r="F43" s="181">
        <v>1.1900630914826498</v>
      </c>
      <c r="G43" s="181">
        <v>1.795748228428512</v>
      </c>
      <c r="H43" s="181">
        <v>0.37394789579158316</v>
      </c>
      <c r="I43" s="181">
        <v>0.5893815867965798</v>
      </c>
      <c r="J43" s="181">
        <v>0.3920015838447832</v>
      </c>
      <c r="K43" s="181">
        <v>0</v>
      </c>
    </row>
    <row r="44" spans="1:11" ht="15">
      <c r="A44" s="180" t="s">
        <v>96</v>
      </c>
      <c r="B44" s="180" t="s">
        <v>303</v>
      </c>
      <c r="C44" s="181">
        <v>2.9192680301399356</v>
      </c>
      <c r="D44" s="181">
        <v>2.3330821401657875</v>
      </c>
      <c r="E44" s="181">
        <v>0.13751507840772015</v>
      </c>
      <c r="F44" s="183">
        <v>0</v>
      </c>
      <c r="G44" s="183">
        <v>0</v>
      </c>
      <c r="H44" s="183">
        <v>0</v>
      </c>
      <c r="I44" s="183">
        <v>0</v>
      </c>
      <c r="J44" s="183">
        <v>0</v>
      </c>
      <c r="K44" s="183">
        <v>0</v>
      </c>
    </row>
    <row r="45" spans="1:11" ht="15">
      <c r="A45" s="180" t="s">
        <v>93</v>
      </c>
      <c r="B45" s="180" t="s">
        <v>298</v>
      </c>
      <c r="C45" s="181">
        <v>1.9582875960482986</v>
      </c>
      <c r="D45" s="181">
        <v>2.192098586444364</v>
      </c>
      <c r="E45" s="181">
        <v>1.6468737711364532</v>
      </c>
      <c r="F45" s="181">
        <v>2.4745631067961162</v>
      </c>
      <c r="G45" s="181">
        <v>1.6974820143884892</v>
      </c>
      <c r="H45" s="181">
        <v>0.8720332762417422</v>
      </c>
      <c r="I45" s="181">
        <v>0.7139056831922612</v>
      </c>
      <c r="J45" s="181">
        <v>1.2542857142857142</v>
      </c>
      <c r="K45" s="181">
        <v>1.2268462833774356</v>
      </c>
    </row>
    <row r="46" spans="1:11" ht="15">
      <c r="A46" s="180" t="s">
        <v>141</v>
      </c>
      <c r="B46" s="180" t="s">
        <v>310</v>
      </c>
      <c r="C46" s="181">
        <v>4.333607230895645</v>
      </c>
      <c r="D46" s="181">
        <v>3.948051948051948</v>
      </c>
      <c r="E46" s="181">
        <v>2.6079082402656204</v>
      </c>
      <c r="F46" s="181">
        <v>1.923529411764706</v>
      </c>
      <c r="G46" s="181">
        <v>1.6650044001173365</v>
      </c>
      <c r="H46" s="181">
        <v>2.085172520982282</v>
      </c>
      <c r="I46" s="181">
        <v>2.6544789762340035</v>
      </c>
      <c r="J46" s="181">
        <v>3.264061010486177</v>
      </c>
      <c r="K46" s="181">
        <v>2.4992286331379208</v>
      </c>
    </row>
    <row r="47" spans="1:11" ht="15">
      <c r="A47" s="180" t="s">
        <v>105</v>
      </c>
      <c r="B47" s="180" t="s">
        <v>311</v>
      </c>
      <c r="C47" s="181">
        <v>5.615594912635207</v>
      </c>
      <c r="D47" s="181">
        <v>5.098983288535702</v>
      </c>
      <c r="E47" s="181">
        <v>5.362428842504744</v>
      </c>
      <c r="F47" s="181">
        <v>4.812710640346654</v>
      </c>
      <c r="G47" s="181">
        <v>5.252782931354361</v>
      </c>
      <c r="H47" s="181">
        <v>5.124392336288247</v>
      </c>
      <c r="I47" s="181">
        <v>4.374115797746922</v>
      </c>
      <c r="J47" s="181">
        <v>4.390665825750068</v>
      </c>
      <c r="K47" s="181">
        <v>4.084950183534347</v>
      </c>
    </row>
    <row r="48" spans="1:11" ht="15">
      <c r="A48" s="180" t="s">
        <v>142</v>
      </c>
      <c r="B48" s="180" t="s">
        <v>302</v>
      </c>
      <c r="C48" s="181">
        <v>2.8545780969479355</v>
      </c>
      <c r="D48" s="181">
        <v>1.4930875576036866</v>
      </c>
      <c r="E48" s="181">
        <v>1.4161490683229814</v>
      </c>
      <c r="F48" s="181">
        <v>1.2953367875647668</v>
      </c>
      <c r="G48" s="181">
        <v>0.9591659426585577</v>
      </c>
      <c r="H48" s="181">
        <v>0.5330915684496826</v>
      </c>
      <c r="I48" s="181">
        <v>0.6354166666666666</v>
      </c>
      <c r="J48" s="181">
        <v>0.9375</v>
      </c>
      <c r="K48" s="181">
        <v>1.7727272727272727</v>
      </c>
    </row>
    <row r="49" spans="1:11" ht="15">
      <c r="A49" s="180" t="s">
        <v>143</v>
      </c>
      <c r="B49" s="180" t="s">
        <v>307</v>
      </c>
      <c r="C49" s="181">
        <v>6.916080129940444</v>
      </c>
      <c r="D49" s="181">
        <v>6.9310071371927044</v>
      </c>
      <c r="E49" s="181">
        <v>8.255399061032865</v>
      </c>
      <c r="F49" s="181">
        <v>6.7103016505406945</v>
      </c>
      <c r="G49" s="181">
        <v>5.565116950620849</v>
      </c>
      <c r="H49" s="181">
        <v>5.602446483180428</v>
      </c>
      <c r="I49" s="181">
        <v>5.974582606528781</v>
      </c>
      <c r="J49" s="181">
        <v>7.037192247249869</v>
      </c>
      <c r="K49" s="181">
        <v>6.996214169821525</v>
      </c>
    </row>
    <row r="50" spans="1:11" ht="15">
      <c r="A50" s="180" t="s">
        <v>312</v>
      </c>
      <c r="B50" s="180" t="s">
        <v>313</v>
      </c>
      <c r="C50" s="182" t="s">
        <v>280</v>
      </c>
      <c r="D50" s="182" t="s">
        <v>280</v>
      </c>
      <c r="E50" s="181">
        <v>10.461538461538462</v>
      </c>
      <c r="F50" s="181">
        <v>16.558497833413576</v>
      </c>
      <c r="G50" s="181">
        <v>6.167966957319871</v>
      </c>
      <c r="H50" s="181">
        <v>4.255036738563641</v>
      </c>
      <c r="I50" s="181">
        <v>3.869455297632728</v>
      </c>
      <c r="J50" s="181">
        <v>3.480278422273782</v>
      </c>
      <c r="K50" s="181">
        <v>3.652762119503946</v>
      </c>
    </row>
    <row r="51" spans="1:11" ht="15">
      <c r="A51" s="180" t="s">
        <v>144</v>
      </c>
      <c r="B51" s="180" t="s">
        <v>304</v>
      </c>
      <c r="C51" s="181">
        <v>3.512114233072317</v>
      </c>
      <c r="D51" s="181">
        <v>3.773163496771942</v>
      </c>
      <c r="E51" s="181">
        <v>6.363404037822643</v>
      </c>
      <c r="F51" s="181">
        <v>4.313868613138686</v>
      </c>
      <c r="G51" s="181">
        <v>4.549366442724722</v>
      </c>
      <c r="H51" s="181">
        <v>4.048462255358807</v>
      </c>
      <c r="I51" s="181">
        <v>4.050761421319797</v>
      </c>
      <c r="J51" s="181">
        <v>3.9699019276293543</v>
      </c>
      <c r="K51" s="181">
        <v>3.9681567666870787</v>
      </c>
    </row>
    <row r="52" spans="1:11" ht="15">
      <c r="A52" s="180" t="s">
        <v>145</v>
      </c>
      <c r="B52" s="180" t="s">
        <v>298</v>
      </c>
      <c r="C52" s="181">
        <v>1.2784046182104436</v>
      </c>
      <c r="D52" s="181">
        <v>3.6838995568685378</v>
      </c>
      <c r="E52" s="181">
        <v>4.815970056144729</v>
      </c>
      <c r="F52" s="181">
        <v>7.630057803468208</v>
      </c>
      <c r="G52" s="181">
        <v>2.625148750495835</v>
      </c>
      <c r="H52" s="181">
        <v>1.3916797488226058</v>
      </c>
      <c r="I52" s="181">
        <v>1.6237144585601937</v>
      </c>
      <c r="J52" s="181">
        <v>1.5761128411797032</v>
      </c>
      <c r="K52" s="181">
        <v>1.4001431639226913</v>
      </c>
    </row>
    <row r="53" spans="1:11" ht="15">
      <c r="A53" s="180" t="s">
        <v>146</v>
      </c>
      <c r="B53" s="180" t="s">
        <v>298</v>
      </c>
      <c r="C53" s="181">
        <v>1.5545755237045205</v>
      </c>
      <c r="D53" s="181">
        <v>1.4112921222941308</v>
      </c>
      <c r="E53" s="181">
        <v>1.8552553736935518</v>
      </c>
      <c r="F53" s="181">
        <v>1.629038112522686</v>
      </c>
      <c r="G53" s="181">
        <v>1.992958824429818</v>
      </c>
      <c r="H53" s="181">
        <v>2.08577194752775</v>
      </c>
      <c r="I53" s="181">
        <v>2.111549851924975</v>
      </c>
      <c r="J53" s="181">
        <v>2.033497536945813</v>
      </c>
      <c r="K53" s="181">
        <v>1.9101317247322418</v>
      </c>
    </row>
    <row r="54" spans="1:11" ht="15">
      <c r="A54" s="180" t="s">
        <v>147</v>
      </c>
      <c r="B54" s="180" t="s">
        <v>304</v>
      </c>
      <c r="C54" s="181">
        <v>6.162337662337662</v>
      </c>
      <c r="D54" s="181">
        <v>5.325596816976127</v>
      </c>
      <c r="E54" s="181">
        <v>5.587859424920128</v>
      </c>
      <c r="F54" s="181">
        <v>6.291149443817508</v>
      </c>
      <c r="G54" s="181">
        <v>6.5279073508122885</v>
      </c>
      <c r="H54" s="181">
        <v>6.346210751274042</v>
      </c>
      <c r="I54" s="181">
        <v>6.245108135942328</v>
      </c>
      <c r="J54" s="181">
        <v>6.441655359565807</v>
      </c>
      <c r="K54" s="181">
        <v>5.664799103569713</v>
      </c>
    </row>
    <row r="55" spans="1:11" ht="15">
      <c r="A55" s="180" t="s">
        <v>148</v>
      </c>
      <c r="B55" s="180" t="s">
        <v>298</v>
      </c>
      <c r="C55" s="181">
        <v>1.4355776045357904</v>
      </c>
      <c r="D55" s="181">
        <v>1.5225984796129926</v>
      </c>
      <c r="E55" s="181">
        <v>1.3824130879345604</v>
      </c>
      <c r="F55" s="181">
        <v>1.0607098807729203</v>
      </c>
      <c r="G55" s="181">
        <v>1.4975261132490378</v>
      </c>
      <c r="H55" s="181">
        <v>1.5547954576549459</v>
      </c>
      <c r="I55" s="181">
        <v>1.5182519952898077</v>
      </c>
      <c r="J55" s="181">
        <v>1.2188189169321246</v>
      </c>
      <c r="K55" s="181">
        <v>0.9153932165486396</v>
      </c>
    </row>
    <row r="56" spans="1:11" ht="15">
      <c r="A56" s="180" t="s">
        <v>149</v>
      </c>
      <c r="B56" s="180" t="s">
        <v>303</v>
      </c>
      <c r="C56" s="181">
        <v>6.368326025277277</v>
      </c>
      <c r="D56" s="181">
        <v>7.814546363409147</v>
      </c>
      <c r="E56" s="181">
        <v>7.082934402898175</v>
      </c>
      <c r="F56" s="181">
        <v>6.9511450381679385</v>
      </c>
      <c r="G56" s="181">
        <v>7.867582417582418</v>
      </c>
      <c r="H56" s="181">
        <v>7.743673469387755</v>
      </c>
      <c r="I56" s="181">
        <v>7.892960065870729</v>
      </c>
      <c r="J56" s="181">
        <v>7.245857830037414</v>
      </c>
      <c r="K56" s="181">
        <v>7.834890965732087</v>
      </c>
    </row>
    <row r="57" spans="1:11" ht="15">
      <c r="A57" s="180" t="s">
        <v>150</v>
      </c>
      <c r="B57" s="180" t="s">
        <v>314</v>
      </c>
      <c r="C57" s="181">
        <v>3.035372636262514</v>
      </c>
      <c r="D57" s="181">
        <v>2.9794211142713736</v>
      </c>
      <c r="E57" s="181">
        <v>3.51775887943972</v>
      </c>
      <c r="F57" s="181">
        <v>3.3035569270748737</v>
      </c>
      <c r="G57" s="181">
        <v>3.15264</v>
      </c>
      <c r="H57" s="181">
        <v>3.497848456501403</v>
      </c>
      <c r="I57" s="181">
        <v>2.9556002192581765</v>
      </c>
      <c r="J57" s="181">
        <v>2.3906759906759905</v>
      </c>
      <c r="K57" s="181">
        <v>2.20822342901474</v>
      </c>
    </row>
    <row r="58" spans="1:11" ht="15">
      <c r="A58" s="180" t="s">
        <v>151</v>
      </c>
      <c r="B58" s="180" t="s">
        <v>304</v>
      </c>
      <c r="C58" s="181">
        <v>4.820078364926401</v>
      </c>
      <c r="D58" s="181">
        <v>4.958842604140684</v>
      </c>
      <c r="E58" s="181">
        <v>4.249438762783736</v>
      </c>
      <c r="F58" s="181">
        <v>5.595941412323051</v>
      </c>
      <c r="G58" s="181">
        <v>4.674480640206935</v>
      </c>
      <c r="H58" s="181">
        <v>4.863873924579882</v>
      </c>
      <c r="I58" s="181">
        <v>4.7942428228739455</v>
      </c>
      <c r="J58" s="181">
        <v>4.446763171430671</v>
      </c>
      <c r="K58" s="181">
        <v>3.903858875413451</v>
      </c>
    </row>
    <row r="59" spans="1:11" ht="15">
      <c r="A59" s="180" t="s">
        <v>82</v>
      </c>
      <c r="B59" s="180" t="s">
        <v>307</v>
      </c>
      <c r="C59" s="181">
        <v>2.719626168224299</v>
      </c>
      <c r="D59" s="181">
        <v>3.1191669880447357</v>
      </c>
      <c r="E59" s="181">
        <v>3.085714285714286</v>
      </c>
      <c r="F59" s="181">
        <v>2.3532868160117517</v>
      </c>
      <c r="G59" s="181">
        <v>3.2</v>
      </c>
      <c r="H59" s="181">
        <v>3.1414285714285715</v>
      </c>
      <c r="I59" s="181">
        <v>2.8429639700883755</v>
      </c>
      <c r="J59" s="181">
        <v>4.092348284960423</v>
      </c>
      <c r="K59" s="181">
        <v>4.342733188720174</v>
      </c>
    </row>
    <row r="60" spans="1:11" ht="15">
      <c r="A60" s="180" t="s">
        <v>152</v>
      </c>
      <c r="B60" s="180" t="s">
        <v>315</v>
      </c>
      <c r="C60" s="181">
        <v>0.5839494555719855</v>
      </c>
      <c r="D60" s="181">
        <v>0.49020618556701034</v>
      </c>
      <c r="E60" s="181">
        <v>0.430541368743616</v>
      </c>
      <c r="F60" s="181">
        <v>0.5162094763092269</v>
      </c>
      <c r="G60" s="181">
        <v>0.4024476347375853</v>
      </c>
      <c r="H60" s="181">
        <v>0.31631205673758866</v>
      </c>
      <c r="I60" s="181">
        <v>0.36982520699172033</v>
      </c>
      <c r="J60" s="181">
        <v>0.3484848484848485</v>
      </c>
      <c r="K60" s="181">
        <v>0.47827065976131505</v>
      </c>
    </row>
    <row r="61" spans="1:11" ht="15">
      <c r="A61" s="180" t="s">
        <v>153</v>
      </c>
      <c r="B61" s="180" t="s">
        <v>315</v>
      </c>
      <c r="C61" s="181">
        <v>0.7997721446881231</v>
      </c>
      <c r="D61" s="181">
        <v>0.5425045070031896</v>
      </c>
      <c r="E61" s="181">
        <v>0.6504827586206897</v>
      </c>
      <c r="F61" s="181">
        <v>0.5606543740468598</v>
      </c>
      <c r="G61" s="181">
        <v>0.5008403361344538</v>
      </c>
      <c r="H61" s="181">
        <v>0.41487053377694194</v>
      </c>
      <c r="I61" s="181">
        <v>0.5115483319076134</v>
      </c>
      <c r="J61" s="181">
        <v>0.48503758332151464</v>
      </c>
      <c r="K61" s="181">
        <v>0.42888024210981407</v>
      </c>
    </row>
    <row r="62" spans="1:11" ht="15">
      <c r="A62" s="180" t="s">
        <v>154</v>
      </c>
      <c r="B62" s="180" t="s">
        <v>316</v>
      </c>
      <c r="C62" s="181">
        <v>0.9505766062602965</v>
      </c>
      <c r="D62" s="181">
        <v>0.9315139031925849</v>
      </c>
      <c r="E62" s="181">
        <v>0.7647436721058717</v>
      </c>
      <c r="F62" s="181">
        <v>0.8315467075038285</v>
      </c>
      <c r="G62" s="181">
        <v>0.7986637543363742</v>
      </c>
      <c r="H62" s="181">
        <v>0.7954267047774601</v>
      </c>
      <c r="I62" s="181">
        <v>0.8685031185031185</v>
      </c>
      <c r="J62" s="181">
        <v>0.4305484366991287</v>
      </c>
      <c r="K62" s="181">
        <v>0.6057663125948407</v>
      </c>
    </row>
    <row r="63" spans="1:11" ht="15">
      <c r="A63" s="180" t="s">
        <v>155</v>
      </c>
      <c r="B63" s="180" t="s">
        <v>299</v>
      </c>
      <c r="C63" s="181">
        <v>0.3945977686435702</v>
      </c>
      <c r="D63" s="181">
        <v>0.26841634357291977</v>
      </c>
      <c r="E63" s="181">
        <v>0.6229953791791248</v>
      </c>
      <c r="F63" s="181">
        <v>0.32107843137254904</v>
      </c>
      <c r="G63" s="181">
        <v>0.4477445702617412</v>
      </c>
      <c r="H63" s="181">
        <v>0.4067796610169492</v>
      </c>
      <c r="I63" s="181">
        <v>0.2807323452484743</v>
      </c>
      <c r="J63" s="181">
        <v>0.23240352652117358</v>
      </c>
      <c r="K63" s="181">
        <v>0.2663050178769572</v>
      </c>
    </row>
    <row r="64" spans="1:11" ht="15">
      <c r="A64" s="180" t="s">
        <v>156</v>
      </c>
      <c r="B64" s="180" t="s">
        <v>303</v>
      </c>
      <c r="C64" s="181">
        <v>4.149035262807718</v>
      </c>
      <c r="D64" s="181">
        <v>4.5711859008387306</v>
      </c>
      <c r="E64" s="181">
        <v>4.3098776223776225</v>
      </c>
      <c r="F64" s="181">
        <v>3.7970027247956404</v>
      </c>
      <c r="G64" s="181">
        <v>3.937944408532644</v>
      </c>
      <c r="H64" s="181">
        <v>4.0510529674537334</v>
      </c>
      <c r="I64" s="181">
        <v>4.035573940020682</v>
      </c>
      <c r="J64" s="181">
        <v>3.9003751563151314</v>
      </c>
      <c r="K64" s="181">
        <v>3.550695402909014</v>
      </c>
    </row>
    <row r="65" spans="1:11" ht="15">
      <c r="A65" s="180" t="s">
        <v>157</v>
      </c>
      <c r="B65" s="180" t="s">
        <v>304</v>
      </c>
      <c r="C65" s="181">
        <v>6.704053642182261</v>
      </c>
      <c r="D65" s="181">
        <v>6.474594028287061</v>
      </c>
      <c r="E65" s="181">
        <v>7.939226519337016</v>
      </c>
      <c r="F65" s="181">
        <v>7.834214186369959</v>
      </c>
      <c r="G65" s="181">
        <v>7.8496770405167355</v>
      </c>
      <c r="H65" s="181">
        <v>7.071668533034714</v>
      </c>
      <c r="I65" s="181">
        <v>9.321678321678322</v>
      </c>
      <c r="J65" s="181">
        <v>6.619449741214927</v>
      </c>
      <c r="K65" s="181">
        <v>5.73608017817372</v>
      </c>
    </row>
    <row r="66" spans="1:11" ht="15">
      <c r="A66" s="184" t="s">
        <v>317</v>
      </c>
      <c r="B66" s="180" t="s">
        <v>299</v>
      </c>
      <c r="C66" s="181">
        <v>1.2717757009345796</v>
      </c>
      <c r="D66" s="181">
        <v>1.587324981577008</v>
      </c>
      <c r="E66" s="181">
        <v>1.8840304182509506</v>
      </c>
      <c r="F66" s="181">
        <v>1.5558359621451103</v>
      </c>
      <c r="G66" s="181">
        <v>1.6665007466401194</v>
      </c>
      <c r="H66" s="181">
        <v>1.4517182397760846</v>
      </c>
      <c r="I66" s="181">
        <v>1.5589066918001886</v>
      </c>
      <c r="J66" s="181">
        <v>1.6706413148565906</v>
      </c>
      <c r="K66" s="181">
        <v>1.4590619382252001</v>
      </c>
    </row>
    <row r="67" spans="1:11" ht="15">
      <c r="A67" s="180" t="s">
        <v>159</v>
      </c>
      <c r="B67" s="180" t="s">
        <v>318</v>
      </c>
      <c r="C67" s="181">
        <v>2.0450287592440426</v>
      </c>
      <c r="D67" s="181">
        <v>1.7029893924783028</v>
      </c>
      <c r="E67" s="181">
        <v>2.066616878267364</v>
      </c>
      <c r="F67" s="181">
        <v>2.2530986993114</v>
      </c>
      <c r="G67" s="181">
        <v>2.1886679623262073</v>
      </c>
      <c r="H67" s="181">
        <v>2.071334214002642</v>
      </c>
      <c r="I67" s="181">
        <v>2.796886473784697</v>
      </c>
      <c r="J67" s="181">
        <v>2.5350877192982457</v>
      </c>
      <c r="K67" s="181">
        <v>1.9571865443425076</v>
      </c>
    </row>
    <row r="68" spans="1:11" ht="15">
      <c r="A68" s="180" t="s">
        <v>95</v>
      </c>
      <c r="B68" s="180" t="s">
        <v>319</v>
      </c>
      <c r="C68" s="181">
        <v>8.120781527531083</v>
      </c>
      <c r="D68" s="181">
        <v>10.012224938875304</v>
      </c>
      <c r="E68" s="181">
        <v>10.333333333333334</v>
      </c>
      <c r="F68" s="181">
        <v>12.769874476987448</v>
      </c>
      <c r="G68" s="181">
        <v>13.553739786297925</v>
      </c>
      <c r="H68" s="181">
        <v>12.881944444444445</v>
      </c>
      <c r="I68" s="181">
        <v>8.384563303994584</v>
      </c>
      <c r="J68" s="181">
        <v>8.011422044545974</v>
      </c>
      <c r="K68" s="181">
        <v>9.888324873096447</v>
      </c>
    </row>
    <row r="69" spans="1:11" ht="15">
      <c r="A69" s="180" t="s">
        <v>320</v>
      </c>
      <c r="B69" s="180" t="s">
        <v>314</v>
      </c>
      <c r="C69" s="181">
        <v>3.7201811776547555</v>
      </c>
      <c r="D69" s="181">
        <v>3.774951076320939</v>
      </c>
      <c r="E69" s="181">
        <v>1.2941176470588236</v>
      </c>
      <c r="F69" s="182" t="s">
        <v>280</v>
      </c>
      <c r="G69" s="182" t="s">
        <v>280</v>
      </c>
      <c r="H69" s="182" t="s">
        <v>280</v>
      </c>
      <c r="I69" s="182" t="s">
        <v>280</v>
      </c>
      <c r="J69" s="182" t="s">
        <v>280</v>
      </c>
      <c r="K69" s="182" t="s">
        <v>280</v>
      </c>
    </row>
    <row r="70" spans="1:11" ht="15">
      <c r="A70" s="180" t="s">
        <v>160</v>
      </c>
      <c r="B70" s="180" t="s">
        <v>298</v>
      </c>
      <c r="C70" s="181">
        <v>2.348747591522158</v>
      </c>
      <c r="D70" s="181">
        <v>2.233273056057866</v>
      </c>
      <c r="E70" s="181">
        <v>2.817932296431839</v>
      </c>
      <c r="F70" s="181">
        <v>2.3248532289628177</v>
      </c>
      <c r="G70" s="181">
        <v>2.1851289833080427</v>
      </c>
      <c r="H70" s="181">
        <v>2.1420311341734615</v>
      </c>
      <c r="I70" s="181">
        <v>1.8972471662005004</v>
      </c>
      <c r="J70" s="181">
        <v>9.613463336449847</v>
      </c>
      <c r="K70" s="181">
        <v>2.352373290426388</v>
      </c>
    </row>
    <row r="71" spans="1:11" ht="15">
      <c r="A71" s="184" t="s">
        <v>382</v>
      </c>
      <c r="B71" s="180" t="s">
        <v>314</v>
      </c>
      <c r="C71" s="181">
        <v>3.2477064220183487</v>
      </c>
      <c r="D71" s="181">
        <v>3.7636363636363632</v>
      </c>
      <c r="E71" s="181">
        <v>3.803310613437196</v>
      </c>
      <c r="F71" s="181">
        <v>3.5283307810107196</v>
      </c>
      <c r="G71" s="181">
        <v>3.023231801755292</v>
      </c>
      <c r="H71" s="181">
        <v>2.802283341982356</v>
      </c>
      <c r="I71" s="181">
        <v>8.935672514619883</v>
      </c>
      <c r="J71" s="181">
        <v>6.510211659858894</v>
      </c>
      <c r="K71" s="181">
        <v>4.740213523131673</v>
      </c>
    </row>
    <row r="72" spans="1:11" ht="15">
      <c r="A72" s="180" t="s">
        <v>162</v>
      </c>
      <c r="B72" s="180" t="s">
        <v>316</v>
      </c>
      <c r="C72" s="181">
        <v>4.739661654135338</v>
      </c>
      <c r="D72" s="181">
        <v>5.320162696106914</v>
      </c>
      <c r="E72" s="181">
        <v>5.530004580852038</v>
      </c>
      <c r="F72" s="181">
        <v>4.8900370661574755</v>
      </c>
      <c r="G72" s="181">
        <v>5.488351051798236</v>
      </c>
      <c r="H72" s="181">
        <v>5.160552002692696</v>
      </c>
      <c r="I72" s="181">
        <v>5.789016713696548</v>
      </c>
      <c r="J72" s="181">
        <v>6.640018810251587</v>
      </c>
      <c r="K72" s="181">
        <v>5.644758283541553</v>
      </c>
    </row>
    <row r="73" spans="1:11" ht="15">
      <c r="A73" s="180" t="s">
        <v>163</v>
      </c>
      <c r="B73" s="180" t="s">
        <v>298</v>
      </c>
      <c r="C73" s="181">
        <v>2.800608828006088</v>
      </c>
      <c r="D73" s="181">
        <v>2.8299058235633288</v>
      </c>
      <c r="E73" s="181">
        <v>4.1831493825811386</v>
      </c>
      <c r="F73" s="181">
        <v>2.486318407960199</v>
      </c>
      <c r="G73" s="181">
        <v>2.66375</v>
      </c>
      <c r="H73" s="181">
        <v>2.8177238614166753</v>
      </c>
      <c r="I73" s="181">
        <v>2.4485225505443236</v>
      </c>
      <c r="J73" s="181">
        <v>2.526185311434769</v>
      </c>
      <c r="K73" s="181">
        <v>2.346989276876547</v>
      </c>
    </row>
    <row r="74" spans="1:11" ht="15">
      <c r="A74" s="180" t="s">
        <v>164</v>
      </c>
      <c r="B74" s="180" t="s">
        <v>303</v>
      </c>
      <c r="C74" s="181">
        <v>2.0211887232896393</v>
      </c>
      <c r="D74" s="181">
        <v>2.9777547853078117</v>
      </c>
      <c r="E74" s="181">
        <v>2.6443349753694583</v>
      </c>
      <c r="F74" s="181">
        <v>2.6698961937716263</v>
      </c>
      <c r="G74" s="181">
        <v>2.6264056643065388</v>
      </c>
      <c r="H74" s="181">
        <v>2.828235294117647</v>
      </c>
      <c r="I74" s="181">
        <v>2.614850798056905</v>
      </c>
      <c r="J74" s="181">
        <v>2.1125451729478577</v>
      </c>
      <c r="K74" s="181">
        <v>2.9949692565679147</v>
      </c>
    </row>
    <row r="75" spans="1:11" ht="15">
      <c r="A75" s="180" t="s">
        <v>165</v>
      </c>
      <c r="B75" s="180" t="s">
        <v>321</v>
      </c>
      <c r="C75" s="181">
        <v>3.1035548686244203</v>
      </c>
      <c r="D75" s="181">
        <v>3.1865505367632165</v>
      </c>
      <c r="E75" s="181">
        <v>3.4396039603960396</v>
      </c>
      <c r="F75" s="181">
        <v>2.8889557628648808</v>
      </c>
      <c r="G75" s="181">
        <v>5.98906439854192</v>
      </c>
      <c r="H75" s="181">
        <v>5.073408467864758</v>
      </c>
      <c r="I75" s="181">
        <v>3.21259842519685</v>
      </c>
      <c r="J75" s="181">
        <v>3.4980119284294235</v>
      </c>
      <c r="K75" s="181">
        <v>2.88</v>
      </c>
    </row>
    <row r="76" spans="1:11" ht="15">
      <c r="A76" s="180" t="s">
        <v>166</v>
      </c>
      <c r="B76" s="180" t="s">
        <v>307</v>
      </c>
      <c r="C76" s="181">
        <v>6.554258241758242</v>
      </c>
      <c r="D76" s="181">
        <v>7.92969021928298</v>
      </c>
      <c r="E76" s="181">
        <v>9.930298719772404</v>
      </c>
      <c r="F76" s="181">
        <v>9.145085803432139</v>
      </c>
      <c r="G76" s="181">
        <v>6.920441568328893</v>
      </c>
      <c r="H76" s="181">
        <v>6.32996632996633</v>
      </c>
      <c r="I76" s="181">
        <v>5.823148813803019</v>
      </c>
      <c r="J76" s="181">
        <v>6.100405143561741</v>
      </c>
      <c r="K76" s="181">
        <v>5.883841288096607</v>
      </c>
    </row>
    <row r="77" spans="1:11" ht="15">
      <c r="A77" s="180" t="s">
        <v>167</v>
      </c>
      <c r="B77" s="180" t="s">
        <v>304</v>
      </c>
      <c r="C77" s="181">
        <v>4.372788619368959</v>
      </c>
      <c r="D77" s="181">
        <v>4.124743677375256</v>
      </c>
      <c r="E77" s="181">
        <v>3.915059882782638</v>
      </c>
      <c r="F77" s="181">
        <v>4.5703349282296655</v>
      </c>
      <c r="G77" s="181">
        <v>3.530139103554869</v>
      </c>
      <c r="H77" s="181">
        <v>3.460731644921975</v>
      </c>
      <c r="I77" s="181">
        <v>4.3980385525870815</v>
      </c>
      <c r="J77" s="181">
        <v>4.344107915500127</v>
      </c>
      <c r="K77" s="181">
        <v>3.409043112513144</v>
      </c>
    </row>
    <row r="78" spans="1:11" ht="15">
      <c r="A78" s="180" t="s">
        <v>168</v>
      </c>
      <c r="B78" s="180" t="s">
        <v>306</v>
      </c>
      <c r="C78" s="181">
        <v>3.2317441158720577</v>
      </c>
      <c r="D78" s="181">
        <v>3.9666303953572726</v>
      </c>
      <c r="E78" s="181">
        <v>3.3888980398616373</v>
      </c>
      <c r="F78" s="181">
        <v>2.872575959802151</v>
      </c>
      <c r="G78" s="181">
        <v>3.4608610567514675</v>
      </c>
      <c r="H78" s="181">
        <v>3.429729045327931</v>
      </c>
      <c r="I78" s="181">
        <v>3.2119748913568325</v>
      </c>
      <c r="J78" s="181">
        <v>3.038196415538075</v>
      </c>
      <c r="K78" s="181">
        <v>1.3671759487432233</v>
      </c>
    </row>
    <row r="79" spans="1:11" ht="15">
      <c r="A79" s="180" t="s">
        <v>169</v>
      </c>
      <c r="B79" s="180" t="s">
        <v>321</v>
      </c>
      <c r="C79" s="181">
        <v>2.9513184584178496</v>
      </c>
      <c r="D79" s="181">
        <v>2.606806661839247</v>
      </c>
      <c r="E79" s="181">
        <v>2.916688706691352</v>
      </c>
      <c r="F79" s="181">
        <v>2.8271954674220963</v>
      </c>
      <c r="G79" s="181">
        <v>2.8624641833810887</v>
      </c>
      <c r="H79" s="181">
        <v>2.9269689737470164</v>
      </c>
      <c r="I79" s="181">
        <v>2.9784072440213603</v>
      </c>
      <c r="J79" s="181">
        <v>2.8876540227107994</v>
      </c>
      <c r="K79" s="181">
        <v>2.7325984251968505</v>
      </c>
    </row>
    <row r="80" spans="1:11" ht="15">
      <c r="A80" s="180" t="s">
        <v>112</v>
      </c>
      <c r="B80" s="180" t="s">
        <v>298</v>
      </c>
      <c r="C80" s="182" t="s">
        <v>280</v>
      </c>
      <c r="D80" s="182" t="s">
        <v>280</v>
      </c>
      <c r="E80" s="182" t="s">
        <v>280</v>
      </c>
      <c r="F80" s="182" t="s">
        <v>280</v>
      </c>
      <c r="G80" s="182" t="s">
        <v>280</v>
      </c>
      <c r="H80" s="182" t="s">
        <v>280</v>
      </c>
      <c r="I80" s="181">
        <v>2.8018741633199467</v>
      </c>
      <c r="J80" s="181">
        <v>3.5808383233532934</v>
      </c>
      <c r="K80" s="181">
        <v>3.3430476660903925</v>
      </c>
    </row>
    <row r="81" spans="1:11" ht="15">
      <c r="A81" s="180" t="s">
        <v>170</v>
      </c>
      <c r="B81" s="180" t="s">
        <v>299</v>
      </c>
      <c r="C81" s="181">
        <v>0.38585209003215437</v>
      </c>
      <c r="D81" s="181">
        <v>0.7674418604651162</v>
      </c>
      <c r="E81" s="181">
        <v>0.7435158501440923</v>
      </c>
      <c r="F81" s="181">
        <v>1.9987841945288753</v>
      </c>
      <c r="G81" s="181">
        <v>2.0144300144300145</v>
      </c>
      <c r="H81" s="181">
        <v>1.5823605706874189</v>
      </c>
      <c r="I81" s="181">
        <v>1.640982218458933</v>
      </c>
      <c r="J81" s="181">
        <v>0.4739583333333333</v>
      </c>
      <c r="K81" s="181">
        <v>0.4134078212290503</v>
      </c>
    </row>
    <row r="82" spans="1:11" ht="15">
      <c r="A82" s="180" t="s">
        <v>171</v>
      </c>
      <c r="B82" s="180" t="s">
        <v>314</v>
      </c>
      <c r="C82" s="181">
        <v>4.500810664745091</v>
      </c>
      <c r="D82" s="181">
        <v>5.037623762376238</v>
      </c>
      <c r="E82" s="181">
        <v>4.79840848806366</v>
      </c>
      <c r="F82" s="181">
        <v>4.1239220696263175</v>
      </c>
      <c r="G82" s="181">
        <v>3.609296059279219</v>
      </c>
      <c r="H82" s="181">
        <v>3.492718894009217</v>
      </c>
      <c r="I82" s="181">
        <v>3.3623934373492035</v>
      </c>
      <c r="J82" s="181">
        <v>2.8082871316019844</v>
      </c>
      <c r="K82" s="181">
        <v>1.909325681492109</v>
      </c>
    </row>
    <row r="83" spans="1:11" ht="15">
      <c r="A83" s="180" t="s">
        <v>172</v>
      </c>
      <c r="B83" s="180" t="s">
        <v>322</v>
      </c>
      <c r="C83" s="181">
        <v>1.1478770131771596</v>
      </c>
      <c r="D83" s="181">
        <v>1.1399157697707065</v>
      </c>
      <c r="E83" s="181">
        <v>1.2803850782190132</v>
      </c>
      <c r="F83" s="181">
        <v>1.067777357061719</v>
      </c>
      <c r="G83" s="181">
        <v>1.018181818181818</v>
      </c>
      <c r="H83" s="181">
        <v>0.7776940467219292</v>
      </c>
      <c r="I83" s="181">
        <v>0.9030325720703856</v>
      </c>
      <c r="J83" s="181">
        <v>1.2253658536585366</v>
      </c>
      <c r="K83" s="181">
        <v>0.8985330073349632</v>
      </c>
    </row>
    <row r="84" spans="1:11" ht="15">
      <c r="A84" s="180" t="s">
        <v>173</v>
      </c>
      <c r="B84" s="180" t="s">
        <v>298</v>
      </c>
      <c r="C84" s="181">
        <v>2.8903732809430256</v>
      </c>
      <c r="D84" s="181">
        <v>3.172895564093608</v>
      </c>
      <c r="E84" s="181">
        <v>2.858136300417246</v>
      </c>
      <c r="F84" s="181">
        <v>2.242018131651557</v>
      </c>
      <c r="G84" s="181">
        <v>2.498607242339833</v>
      </c>
      <c r="H84" s="181">
        <v>1.8650653479335924</v>
      </c>
      <c r="I84" s="181">
        <v>3.121359223300971</v>
      </c>
      <c r="J84" s="181">
        <v>2.60790273556231</v>
      </c>
      <c r="K84" s="181">
        <v>2.0692609782220637</v>
      </c>
    </row>
    <row r="85" spans="1:11" ht="15">
      <c r="A85" s="180" t="s">
        <v>174</v>
      </c>
      <c r="B85" s="180" t="s">
        <v>323</v>
      </c>
      <c r="C85" s="181">
        <v>4.046676813800102</v>
      </c>
      <c r="D85" s="181">
        <v>5.097023709433328</v>
      </c>
      <c r="E85" s="181">
        <v>5.768976897689769</v>
      </c>
      <c r="F85" s="181">
        <v>5.838546922300706</v>
      </c>
      <c r="G85" s="181">
        <v>5.8594523259650275</v>
      </c>
      <c r="H85" s="181">
        <v>6.413625304136253</v>
      </c>
      <c r="I85" s="181">
        <v>6.904433497536946</v>
      </c>
      <c r="J85" s="181">
        <v>6.903236855625964</v>
      </c>
      <c r="K85" s="181">
        <v>4.647374805059782</v>
      </c>
    </row>
    <row r="86" spans="1:11" ht="15">
      <c r="A86" s="180" t="s">
        <v>175</v>
      </c>
      <c r="B86" s="180" t="s">
        <v>314</v>
      </c>
      <c r="C86" s="181">
        <v>1.3016949152542372</v>
      </c>
      <c r="D86" s="181">
        <v>1.0245864997764864</v>
      </c>
      <c r="E86" s="181">
        <v>0.8646060078363083</v>
      </c>
      <c r="F86" s="181">
        <v>0.9567430025445293</v>
      </c>
      <c r="G86" s="181">
        <v>0.8631665977676726</v>
      </c>
      <c r="H86" s="181">
        <v>0.8854685377999094</v>
      </c>
      <c r="I86" s="181">
        <v>0.4390852390852391</v>
      </c>
      <c r="J86" s="181">
        <v>0.6223337515683814</v>
      </c>
      <c r="K86" s="183">
        <v>0</v>
      </c>
    </row>
    <row r="87" spans="1:11" ht="15">
      <c r="A87" s="180" t="s">
        <v>176</v>
      </c>
      <c r="B87" s="180" t="s">
        <v>304</v>
      </c>
      <c r="C87" s="181">
        <v>4.712369597615499</v>
      </c>
      <c r="D87" s="181">
        <v>4.773807147135157</v>
      </c>
      <c r="E87" s="181">
        <v>4.7828066416711295</v>
      </c>
      <c r="F87" s="181">
        <v>4.779921737957091</v>
      </c>
      <c r="G87" s="181">
        <v>5.232971977909593</v>
      </c>
      <c r="H87" s="181">
        <v>5.147884742283159</v>
      </c>
      <c r="I87" s="181">
        <v>5.145251396648044</v>
      </c>
      <c r="J87" s="181">
        <v>5.049180327868853</v>
      </c>
      <c r="K87" s="181">
        <v>4.391448093453824</v>
      </c>
    </row>
    <row r="88" spans="1:11" ht="15">
      <c r="A88" s="180" t="s">
        <v>177</v>
      </c>
      <c r="B88" s="180" t="s">
        <v>304</v>
      </c>
      <c r="C88" s="181">
        <v>5.717923604309501</v>
      </c>
      <c r="D88" s="181">
        <v>5.751609935602576</v>
      </c>
      <c r="E88" s="181">
        <v>6.461332739023846</v>
      </c>
      <c r="F88" s="181">
        <v>5.707116788321168</v>
      </c>
      <c r="G88" s="181">
        <v>6.075876879026485</v>
      </c>
      <c r="H88" s="181">
        <v>5.503560029462313</v>
      </c>
      <c r="I88" s="181">
        <v>11.724862670169571</v>
      </c>
      <c r="J88" s="181">
        <v>15.708937763219465</v>
      </c>
      <c r="K88" s="181">
        <v>11.314205738278517</v>
      </c>
    </row>
    <row r="89" spans="1:11" ht="15">
      <c r="A89" s="180" t="s">
        <v>178</v>
      </c>
      <c r="B89" s="180" t="s">
        <v>304</v>
      </c>
      <c r="C89" s="181">
        <v>6.97762160162752</v>
      </c>
      <c r="D89" s="181">
        <v>5.679495686794957</v>
      </c>
      <c r="E89" s="181">
        <v>5.157123834886818</v>
      </c>
      <c r="F89" s="181">
        <v>5.420517097581318</v>
      </c>
      <c r="G89" s="181">
        <v>4.4627625716104395</v>
      </c>
      <c r="H89" s="181">
        <v>5.165810368986455</v>
      </c>
      <c r="I89" s="181">
        <v>2.6702927531594947</v>
      </c>
      <c r="J89" s="181">
        <v>3.547150259067357</v>
      </c>
      <c r="K89" s="181">
        <v>1.4986860217744964</v>
      </c>
    </row>
    <row r="90" spans="1:11" ht="15">
      <c r="A90" s="180" t="s">
        <v>179</v>
      </c>
      <c r="B90" s="180" t="s">
        <v>314</v>
      </c>
      <c r="C90" s="181">
        <v>2.5822429906542053</v>
      </c>
      <c r="D90" s="181">
        <v>2.3538189672098957</v>
      </c>
      <c r="E90" s="181">
        <v>2.6821089023336215</v>
      </c>
      <c r="F90" s="181">
        <v>2.3419618528610355</v>
      </c>
      <c r="G90" s="181">
        <v>2.0956340956340958</v>
      </c>
      <c r="H90" s="181">
        <v>2.26812585499316</v>
      </c>
      <c r="I90" s="181">
        <v>2.799832144355854</v>
      </c>
      <c r="J90" s="181">
        <v>3.026356589147287</v>
      </c>
      <c r="K90" s="181">
        <v>2.3301168105637378</v>
      </c>
    </row>
    <row r="91" spans="1:11" ht="15">
      <c r="A91" s="180" t="s">
        <v>180</v>
      </c>
      <c r="B91" s="180" t="s">
        <v>304</v>
      </c>
      <c r="C91" s="181">
        <v>4.371529530540132</v>
      </c>
      <c r="D91" s="181">
        <v>4.707204230006609</v>
      </c>
      <c r="E91" s="181">
        <v>5.717301168488503</v>
      </c>
      <c r="F91" s="181">
        <v>5.5487894350697</v>
      </c>
      <c r="G91" s="181">
        <v>5.51449404232616</v>
      </c>
      <c r="H91" s="181">
        <v>5.935255616486821</v>
      </c>
      <c r="I91" s="181">
        <v>6.555044630781715</v>
      </c>
      <c r="J91" s="181">
        <v>5.332075471698113</v>
      </c>
      <c r="K91" s="181">
        <v>4.481389578163772</v>
      </c>
    </row>
    <row r="92" spans="1:11" ht="15">
      <c r="A92" s="180" t="s">
        <v>181</v>
      </c>
      <c r="B92" s="180" t="s">
        <v>298</v>
      </c>
      <c r="C92" s="181">
        <v>1.7446808510638299</v>
      </c>
      <c r="D92" s="181">
        <v>1.9553072625698324</v>
      </c>
      <c r="E92" s="181">
        <v>2.0977469670710573</v>
      </c>
      <c r="F92" s="181">
        <v>1.9067307692307691</v>
      </c>
      <c r="G92" s="181">
        <v>1.7177470775770458</v>
      </c>
      <c r="H92" s="181">
        <v>2.024150943396226</v>
      </c>
      <c r="I92" s="181">
        <v>1.7261492832427088</v>
      </c>
      <c r="J92" s="181">
        <v>1.2671149144254277</v>
      </c>
      <c r="K92" s="181">
        <v>1.8271789505157723</v>
      </c>
    </row>
    <row r="93" spans="1:11" ht="15">
      <c r="A93" s="180" t="s">
        <v>182</v>
      </c>
      <c r="B93" s="180" t="s">
        <v>298</v>
      </c>
      <c r="C93" s="181">
        <v>1.1823933234621078</v>
      </c>
      <c r="D93" s="181">
        <v>1.1296296296296295</v>
      </c>
      <c r="E93" s="181">
        <v>1.2219959266802445</v>
      </c>
      <c r="F93" s="181">
        <v>1.0769786772677992</v>
      </c>
      <c r="G93" s="181">
        <v>1.151196172248804</v>
      </c>
      <c r="H93" s="181">
        <v>1.0470574076302805</v>
      </c>
      <c r="I93" s="181">
        <v>0.8830920186669858</v>
      </c>
      <c r="J93" s="181">
        <v>0.9560861968549796</v>
      </c>
      <c r="K93" s="181">
        <v>0.6246651915686503</v>
      </c>
    </row>
    <row r="94" spans="1:11" ht="15">
      <c r="A94" s="180" t="s">
        <v>183</v>
      </c>
      <c r="B94" s="180" t="s">
        <v>304</v>
      </c>
      <c r="C94" s="181">
        <v>3.818672145884166</v>
      </c>
      <c r="D94" s="181">
        <v>3.7278491859468725</v>
      </c>
      <c r="E94" s="181">
        <v>3.810829653729956</v>
      </c>
      <c r="F94" s="181">
        <v>3.6448398576512457</v>
      </c>
      <c r="G94" s="181">
        <v>3.818886496462627</v>
      </c>
      <c r="H94" s="181">
        <v>3.6581739627676475</v>
      </c>
      <c r="I94" s="181">
        <v>3.716997411561691</v>
      </c>
      <c r="J94" s="181">
        <v>3.598674521354934</v>
      </c>
      <c r="K94" s="181">
        <v>3.0887277859754922</v>
      </c>
    </row>
    <row r="95" spans="1:11" ht="15">
      <c r="A95" s="180" t="s">
        <v>184</v>
      </c>
      <c r="B95" s="180" t="s">
        <v>315</v>
      </c>
      <c r="C95" s="181">
        <v>0.4862684847320914</v>
      </c>
      <c r="D95" s="181">
        <v>1.2220916568742655</v>
      </c>
      <c r="E95" s="181">
        <v>0.7874199184624345</v>
      </c>
      <c r="F95" s="181">
        <v>0.7315084449621433</v>
      </c>
      <c r="G95" s="181">
        <v>0.87115165336374</v>
      </c>
      <c r="H95" s="181">
        <v>0.6957848559984742</v>
      </c>
      <c r="I95" s="181">
        <v>0.7861181516864886</v>
      </c>
      <c r="J95" s="181">
        <v>0.8882875918051797</v>
      </c>
      <c r="K95" s="181">
        <v>0.7483629560336763</v>
      </c>
    </row>
    <row r="96" spans="1:11" ht="15">
      <c r="A96" s="180" t="s">
        <v>89</v>
      </c>
      <c r="B96" s="180" t="s">
        <v>324</v>
      </c>
      <c r="C96" s="181">
        <v>5.285296981499513</v>
      </c>
      <c r="D96" s="181">
        <v>4.424600827912478</v>
      </c>
      <c r="E96" s="181">
        <v>4.925892040256175</v>
      </c>
      <c r="F96" s="181">
        <v>3.9583219084178776</v>
      </c>
      <c r="G96" s="181">
        <v>3.1022280471821757</v>
      </c>
      <c r="H96" s="181">
        <v>2.9176622537939942</v>
      </c>
      <c r="I96" s="181">
        <v>3.7558103501704365</v>
      </c>
      <c r="J96" s="181">
        <v>3.3103448275862073</v>
      </c>
      <c r="K96" s="181">
        <v>3.01973119816986</v>
      </c>
    </row>
    <row r="97" spans="1:11" ht="15">
      <c r="A97" s="180" t="s">
        <v>185</v>
      </c>
      <c r="B97" s="180" t="s">
        <v>299</v>
      </c>
      <c r="C97" s="181">
        <v>1.5965928449744462</v>
      </c>
      <c r="D97" s="181">
        <v>1.4985479186834463</v>
      </c>
      <c r="E97" s="181">
        <v>1.6340916372957386</v>
      </c>
      <c r="F97" s="181">
        <v>1.7727711618925006</v>
      </c>
      <c r="G97" s="181">
        <v>2.035908417064734</v>
      </c>
      <c r="H97" s="181">
        <v>1.9031001713662565</v>
      </c>
      <c r="I97" s="181">
        <v>1.5321161171680022</v>
      </c>
      <c r="J97" s="181">
        <v>0.7</v>
      </c>
      <c r="K97" s="181">
        <v>0.5684516598013084</v>
      </c>
    </row>
    <row r="98" spans="1:11" ht="15">
      <c r="A98" s="180" t="s">
        <v>186</v>
      </c>
      <c r="B98" s="180" t="s">
        <v>299</v>
      </c>
      <c r="C98" s="181">
        <v>0.9076956807717607</v>
      </c>
      <c r="D98" s="181">
        <v>0.6326016552716804</v>
      </c>
      <c r="E98" s="181">
        <v>0.7816736792893876</v>
      </c>
      <c r="F98" s="181">
        <v>0.8077276908923643</v>
      </c>
      <c r="G98" s="181">
        <v>0.7590306355738454</v>
      </c>
      <c r="H98" s="181">
        <v>0.8586296617519514</v>
      </c>
      <c r="I98" s="181">
        <v>1.136335595311536</v>
      </c>
      <c r="J98" s="181">
        <v>1.0825013137151867</v>
      </c>
      <c r="K98" s="181">
        <v>1.1922089687452817</v>
      </c>
    </row>
    <row r="99" spans="1:11" ht="15">
      <c r="A99" s="180" t="s">
        <v>187</v>
      </c>
      <c r="B99" s="180" t="s">
        <v>325</v>
      </c>
      <c r="C99" s="181">
        <v>4.320318255488433</v>
      </c>
      <c r="D99" s="181">
        <v>3.93993993993994</v>
      </c>
      <c r="E99" s="181">
        <v>4.121405750798722</v>
      </c>
      <c r="F99" s="181">
        <v>3.7806434098004615</v>
      </c>
      <c r="G99" s="181">
        <v>3.560617292270369</v>
      </c>
      <c r="H99" s="181">
        <v>3.5924030172413794</v>
      </c>
      <c r="I99" s="181">
        <v>4.029639609296059</v>
      </c>
      <c r="J99" s="181">
        <v>3.7039291643608188</v>
      </c>
      <c r="K99" s="181">
        <v>3.228614581903062</v>
      </c>
    </row>
    <row r="100" spans="1:11" ht="15">
      <c r="A100" s="184" t="s">
        <v>326</v>
      </c>
      <c r="B100" s="180" t="s">
        <v>327</v>
      </c>
      <c r="C100" s="181">
        <v>1.3460275771503611</v>
      </c>
      <c r="D100" s="181">
        <v>1.430232558139535</v>
      </c>
      <c r="E100" s="181">
        <v>1.806966232385004</v>
      </c>
      <c r="F100" s="181">
        <v>1.5364193900697303</v>
      </c>
      <c r="G100" s="181">
        <v>1.8926174496644295</v>
      </c>
      <c r="H100" s="181">
        <v>1.713717034334052</v>
      </c>
      <c r="I100" s="181">
        <v>1.9014084507042253</v>
      </c>
      <c r="J100" s="181">
        <v>2.0124223602484475</v>
      </c>
      <c r="K100" s="181">
        <v>1.8674124033558153</v>
      </c>
    </row>
    <row r="101" spans="1:11" ht="15">
      <c r="A101" s="180" t="s">
        <v>94</v>
      </c>
      <c r="B101" s="180" t="s">
        <v>314</v>
      </c>
      <c r="C101" s="181">
        <v>3.754345307068366</v>
      </c>
      <c r="D101" s="181">
        <v>1.9366515837104072</v>
      </c>
      <c r="E101" s="181">
        <v>1.7359635811836116</v>
      </c>
      <c r="F101" s="181">
        <v>1.3539690464303547</v>
      </c>
      <c r="G101" s="181">
        <v>1.6743393009377665</v>
      </c>
      <c r="H101" s="181">
        <v>2.054898010576681</v>
      </c>
      <c r="I101" s="181">
        <v>1.7082494969818915</v>
      </c>
      <c r="J101" s="181">
        <v>2.06993006993007</v>
      </c>
      <c r="K101" s="181">
        <v>1.6824034334763949</v>
      </c>
    </row>
    <row r="102" spans="1:11" ht="15">
      <c r="A102" s="180" t="s">
        <v>188</v>
      </c>
      <c r="B102" s="180" t="s">
        <v>298</v>
      </c>
      <c r="C102" s="181">
        <v>1.9877894251814308</v>
      </c>
      <c r="D102" s="181">
        <v>2.18629954479849</v>
      </c>
      <c r="E102" s="181">
        <v>1.3581415831773644</v>
      </c>
      <c r="F102" s="181">
        <v>3.277135480974296</v>
      </c>
      <c r="G102" s="181">
        <v>0.8803804994054696</v>
      </c>
      <c r="H102" s="181">
        <v>0.8241719930273097</v>
      </c>
      <c r="I102" s="181">
        <v>2.318509203155368</v>
      </c>
      <c r="J102" s="181">
        <v>1.463382594417077</v>
      </c>
      <c r="K102" s="181">
        <v>0.9829396325459318</v>
      </c>
    </row>
    <row r="103" spans="1:11" ht="15">
      <c r="A103" s="180" t="s">
        <v>189</v>
      </c>
      <c r="B103" s="180" t="s">
        <v>307</v>
      </c>
      <c r="C103" s="181">
        <v>6.104142559592687</v>
      </c>
      <c r="D103" s="181">
        <v>7.1042687193841845</v>
      </c>
      <c r="E103" s="181">
        <v>7.747875354107649</v>
      </c>
      <c r="F103" s="181">
        <v>7.253245220675006</v>
      </c>
      <c r="G103" s="181">
        <v>5.3508005822416305</v>
      </c>
      <c r="H103" s="181">
        <v>6.200381679389313</v>
      </c>
      <c r="I103" s="181">
        <v>4.872160934458144</v>
      </c>
      <c r="J103" s="181">
        <v>4.372334064181782</v>
      </c>
      <c r="K103" s="181">
        <v>3.797640653357532</v>
      </c>
    </row>
    <row r="104" spans="1:11" ht="15">
      <c r="A104" s="180" t="s">
        <v>190</v>
      </c>
      <c r="B104" s="180" t="s">
        <v>314</v>
      </c>
      <c r="C104" s="181">
        <v>4.073976221928666</v>
      </c>
      <c r="D104" s="181">
        <v>3.5574693607154684</v>
      </c>
      <c r="E104" s="181">
        <v>3.639660719508628</v>
      </c>
      <c r="F104" s="181">
        <v>3.8280216476247744</v>
      </c>
      <c r="G104" s="181">
        <v>3.401519579193454</v>
      </c>
      <c r="H104" s="181">
        <v>3.2919020715630887</v>
      </c>
      <c r="I104" s="181">
        <v>3.893101305158483</v>
      </c>
      <c r="J104" s="181">
        <v>3.4528610354223437</v>
      </c>
      <c r="K104" s="181">
        <v>2.9727197575089552</v>
      </c>
    </row>
    <row r="105" spans="1:11" ht="15">
      <c r="A105" s="180" t="s">
        <v>191</v>
      </c>
      <c r="B105" s="180" t="s">
        <v>303</v>
      </c>
      <c r="C105" s="181">
        <v>9.041811846689894</v>
      </c>
      <c r="D105" s="181">
        <v>8.24470588235294</v>
      </c>
      <c r="E105" s="181">
        <v>9.292207792207792</v>
      </c>
      <c r="F105" s="181">
        <v>7.068303914044513</v>
      </c>
      <c r="G105" s="181">
        <v>7.616463985032741</v>
      </c>
      <c r="H105" s="181">
        <v>6.279017013232514</v>
      </c>
      <c r="I105" s="181">
        <v>6.327800829875518</v>
      </c>
      <c r="J105" s="181">
        <v>6.875309078064289</v>
      </c>
      <c r="K105" s="181">
        <v>4.5984251968503935</v>
      </c>
    </row>
    <row r="106" spans="1:11" ht="15">
      <c r="A106" s="180" t="s">
        <v>192</v>
      </c>
      <c r="B106" s="180" t="s">
        <v>304</v>
      </c>
      <c r="C106" s="181">
        <v>10.99002849002849</v>
      </c>
      <c r="D106" s="181">
        <v>11.56866236367683</v>
      </c>
      <c r="E106" s="181">
        <v>11.800137835975189</v>
      </c>
      <c r="F106" s="181">
        <v>11.037389530931339</v>
      </c>
      <c r="G106" s="181">
        <v>5.801154586273252</v>
      </c>
      <c r="H106" s="181">
        <v>7.11031790295594</v>
      </c>
      <c r="I106" s="181">
        <v>8.239575870468547</v>
      </c>
      <c r="J106" s="181">
        <v>4.237171464330413</v>
      </c>
      <c r="K106" s="181">
        <v>3.157068062827225</v>
      </c>
    </row>
    <row r="107" spans="1:11" ht="15">
      <c r="A107" s="180" t="s">
        <v>193</v>
      </c>
      <c r="B107" s="180" t="s">
        <v>304</v>
      </c>
      <c r="C107" s="181">
        <v>6.753020134228188</v>
      </c>
      <c r="D107" s="181">
        <v>6.5634298512238045</v>
      </c>
      <c r="E107" s="181">
        <v>7.539953810623556</v>
      </c>
      <c r="F107" s="181">
        <v>7.309252845126175</v>
      </c>
      <c r="G107" s="181">
        <v>7.45204571807189</v>
      </c>
      <c r="H107" s="181">
        <v>7.756408163265306</v>
      </c>
      <c r="I107" s="181">
        <v>7.50593968930856</v>
      </c>
      <c r="J107" s="181">
        <v>6.897666615830411</v>
      </c>
      <c r="K107" s="181">
        <v>6.240073585773417</v>
      </c>
    </row>
    <row r="108" spans="1:11" ht="15">
      <c r="A108" s="180" t="s">
        <v>194</v>
      </c>
      <c r="B108" s="180" t="s">
        <v>298</v>
      </c>
      <c r="C108" s="181">
        <v>2.9098445595854923</v>
      </c>
      <c r="D108" s="181">
        <v>3.5300933376247183</v>
      </c>
      <c r="E108" s="181">
        <v>3.3030157970320726</v>
      </c>
      <c r="F108" s="181">
        <v>3.1489212418873884</v>
      </c>
      <c r="G108" s="181">
        <v>1.9265785609397945</v>
      </c>
      <c r="H108" s="181">
        <v>2.2196033342914627</v>
      </c>
      <c r="I108" s="181">
        <v>2.3901665344964313</v>
      </c>
      <c r="J108" s="181">
        <v>2.399041661120724</v>
      </c>
      <c r="K108" s="181">
        <v>2.0930232558139537</v>
      </c>
    </row>
    <row r="109" spans="1:11" ht="15">
      <c r="A109" s="180" t="s">
        <v>195</v>
      </c>
      <c r="B109" s="180" t="s">
        <v>304</v>
      </c>
      <c r="C109" s="181">
        <v>4.332668755340359</v>
      </c>
      <c r="D109" s="181">
        <v>4.244833900078472</v>
      </c>
      <c r="E109" s="181">
        <v>4.20106806815292</v>
      </c>
      <c r="F109" s="181">
        <v>4.219374167776298</v>
      </c>
      <c r="G109" s="181">
        <v>3.3623872544887465</v>
      </c>
      <c r="H109" s="181">
        <v>3.499273607748184</v>
      </c>
      <c r="I109" s="181">
        <v>3.023502200999776</v>
      </c>
      <c r="J109" s="181">
        <v>3.0598182202494186</v>
      </c>
      <c r="K109" s="181">
        <v>3.129368658399098</v>
      </c>
    </row>
    <row r="110" spans="1:11" ht="15">
      <c r="A110" s="180" t="s">
        <v>196</v>
      </c>
      <c r="B110" s="180" t="s">
        <v>299</v>
      </c>
      <c r="C110" s="181">
        <v>1.2077389095172952</v>
      </c>
      <c r="D110" s="181">
        <v>1.6613844870725605</v>
      </c>
      <c r="E110" s="181">
        <v>1.0896297537275925</v>
      </c>
      <c r="F110" s="181">
        <v>1.1025244719216898</v>
      </c>
      <c r="G110" s="181">
        <v>0.8862394436164928</v>
      </c>
      <c r="H110" s="181">
        <v>1.0613324516449</v>
      </c>
      <c r="I110" s="181">
        <v>0.6593406593406594</v>
      </c>
      <c r="J110" s="181">
        <v>0.5885558583106267</v>
      </c>
      <c r="K110" s="181">
        <v>0.9078947368421052</v>
      </c>
    </row>
    <row r="111" spans="1:11" ht="15">
      <c r="A111" s="180" t="s">
        <v>197</v>
      </c>
      <c r="B111" s="180" t="s">
        <v>304</v>
      </c>
      <c r="C111" s="181">
        <v>5.963609791742783</v>
      </c>
      <c r="D111" s="181">
        <v>6.444257467395877</v>
      </c>
      <c r="E111" s="181">
        <v>5.715898141775637</v>
      </c>
      <c r="F111" s="181">
        <v>6.245322245322245</v>
      </c>
      <c r="G111" s="181">
        <v>7.171878308745677</v>
      </c>
      <c r="H111" s="181">
        <v>6.880848121687024</v>
      </c>
      <c r="I111" s="181">
        <v>5.482033304119193</v>
      </c>
      <c r="J111" s="181">
        <v>6.120900132372407</v>
      </c>
      <c r="K111" s="181">
        <v>6.276227071703038</v>
      </c>
    </row>
    <row r="112" spans="1:11" ht="15">
      <c r="A112" s="180" t="s">
        <v>104</v>
      </c>
      <c r="B112" s="180" t="s">
        <v>304</v>
      </c>
      <c r="C112" s="182" t="s">
        <v>280</v>
      </c>
      <c r="D112" s="182" t="s">
        <v>280</v>
      </c>
      <c r="E112" s="182" t="s">
        <v>280</v>
      </c>
      <c r="F112" s="182" t="s">
        <v>280</v>
      </c>
      <c r="G112" s="183">
        <v>0</v>
      </c>
      <c r="H112" s="183">
        <v>0</v>
      </c>
      <c r="I112" s="183">
        <v>0</v>
      </c>
      <c r="J112" s="183">
        <v>0</v>
      </c>
      <c r="K112" s="183">
        <v>0</v>
      </c>
    </row>
    <row r="113" spans="1:11" ht="15">
      <c r="A113" s="180" t="s">
        <v>198</v>
      </c>
      <c r="B113" s="180" t="s">
        <v>303</v>
      </c>
      <c r="C113" s="181">
        <v>2.4656971770744227</v>
      </c>
      <c r="D113" s="181">
        <v>2.107361963190184</v>
      </c>
      <c r="E113" s="181">
        <v>1.8634386230376396</v>
      </c>
      <c r="F113" s="181">
        <v>2.1700256504213997</v>
      </c>
      <c r="G113" s="181">
        <v>2.7078674527342956</v>
      </c>
      <c r="H113" s="181">
        <v>2.022964509394572</v>
      </c>
      <c r="I113" s="181">
        <v>1.8522500383965594</v>
      </c>
      <c r="J113" s="181">
        <v>2.051918735891648</v>
      </c>
      <c r="K113" s="181">
        <v>2.7080270508673916</v>
      </c>
    </row>
    <row r="114" spans="1:11" ht="15">
      <c r="A114" s="180" t="s">
        <v>199</v>
      </c>
      <c r="B114" s="180" t="s">
        <v>304</v>
      </c>
      <c r="C114" s="181">
        <v>5.31005418422637</v>
      </c>
      <c r="D114" s="181">
        <v>4.258428475486904</v>
      </c>
      <c r="E114" s="181">
        <v>3.796910610281084</v>
      </c>
      <c r="F114" s="181">
        <v>3.711983363659995</v>
      </c>
      <c r="G114" s="181">
        <v>4.54535274356103</v>
      </c>
      <c r="H114" s="181">
        <v>4.127775613556681</v>
      </c>
      <c r="I114" s="181">
        <v>3.6620689655172414</v>
      </c>
      <c r="J114" s="181">
        <v>3.8124428179322964</v>
      </c>
      <c r="K114" s="181">
        <v>5.156621056202646</v>
      </c>
    </row>
    <row r="115" spans="1:11" ht="15">
      <c r="A115" s="180" t="s">
        <v>200</v>
      </c>
      <c r="B115" s="180" t="s">
        <v>298</v>
      </c>
      <c r="C115" s="181">
        <v>3.534331086484634</v>
      </c>
      <c r="D115" s="181">
        <v>2.912144988396508</v>
      </c>
      <c r="E115" s="181">
        <v>2.9011272141706925</v>
      </c>
      <c r="F115" s="181">
        <v>2.3499406880189797</v>
      </c>
      <c r="G115" s="181">
        <v>2.5780494015788133</v>
      </c>
      <c r="H115" s="181">
        <v>1.9944733420026008</v>
      </c>
      <c r="I115" s="181">
        <v>2.0806608357628766</v>
      </c>
      <c r="J115" s="181">
        <v>1.6498018186057355</v>
      </c>
      <c r="K115" s="181">
        <v>1.873893461717658</v>
      </c>
    </row>
    <row r="116" spans="1:11" ht="15">
      <c r="A116" s="180" t="s">
        <v>201</v>
      </c>
      <c r="B116" s="180" t="s">
        <v>323</v>
      </c>
      <c r="C116" s="181">
        <v>6.522331566994701</v>
      </c>
      <c r="D116" s="181">
        <v>5.402074819239234</v>
      </c>
      <c r="E116" s="181">
        <v>5.324783584482206</v>
      </c>
      <c r="F116" s="181">
        <v>5.615065432492819</v>
      </c>
      <c r="G116" s="181">
        <v>5.8964577656675745</v>
      </c>
      <c r="H116" s="181">
        <v>6.268176400476758</v>
      </c>
      <c r="I116" s="181">
        <v>6.444022770398482</v>
      </c>
      <c r="J116" s="181">
        <v>5.5353938185443665</v>
      </c>
      <c r="K116" s="181">
        <v>7.77807848443843</v>
      </c>
    </row>
    <row r="117" spans="1:11" ht="15">
      <c r="A117" s="180" t="s">
        <v>87</v>
      </c>
      <c r="B117" s="180" t="s">
        <v>298</v>
      </c>
      <c r="C117" s="181">
        <v>1.1313678508177936</v>
      </c>
      <c r="D117" s="181">
        <v>1.4267641826447914</v>
      </c>
      <c r="E117" s="181">
        <v>1.7419046099856437</v>
      </c>
      <c r="F117" s="181">
        <v>1.7173998894242162</v>
      </c>
      <c r="G117" s="181">
        <v>1.7563739376770537</v>
      </c>
      <c r="H117" s="181">
        <v>1.615599751398384</v>
      </c>
      <c r="I117" s="181">
        <v>1.3135985198889917</v>
      </c>
      <c r="J117" s="181">
        <v>1.2335412335412335</v>
      </c>
      <c r="K117" s="181">
        <v>1.074682367524016</v>
      </c>
    </row>
    <row r="118" spans="1:11" ht="15">
      <c r="A118" s="180" t="s">
        <v>97</v>
      </c>
      <c r="B118" s="180" t="s">
        <v>304</v>
      </c>
      <c r="C118" s="181">
        <v>5.080709182323366</v>
      </c>
      <c r="D118" s="181">
        <v>8.352422907488988</v>
      </c>
      <c r="E118" s="181">
        <v>4.4921316165951355</v>
      </c>
      <c r="F118" s="181">
        <v>3.401283697047497</v>
      </c>
      <c r="G118" s="181">
        <v>3.4117390355662227</v>
      </c>
      <c r="H118" s="181">
        <v>3.0466321243523318</v>
      </c>
      <c r="I118" s="181">
        <v>3.0914555603263203</v>
      </c>
      <c r="J118" s="181">
        <v>2.979694449816283</v>
      </c>
      <c r="K118" s="181">
        <v>5.742889647326507</v>
      </c>
    </row>
    <row r="119" spans="1:11" ht="15">
      <c r="A119" s="180" t="s">
        <v>90</v>
      </c>
      <c r="B119" s="180" t="s">
        <v>304</v>
      </c>
      <c r="C119" s="181">
        <v>2.327841005605572</v>
      </c>
      <c r="D119" s="181">
        <v>1.3008507347254448</v>
      </c>
      <c r="E119" s="181">
        <v>3.3658536585365852</v>
      </c>
      <c r="F119" s="181">
        <v>1.0990968070220073</v>
      </c>
      <c r="G119" s="181">
        <v>0.8334742180896028</v>
      </c>
      <c r="H119" s="181">
        <v>1.5761143818334735</v>
      </c>
      <c r="I119" s="181">
        <v>0.9203539823008849</v>
      </c>
      <c r="J119" s="181">
        <v>0.8420499342969777</v>
      </c>
      <c r="K119" s="181">
        <v>1.7747126436781608</v>
      </c>
    </row>
    <row r="120" spans="1:11" ht="15">
      <c r="A120" s="180" t="s">
        <v>84</v>
      </c>
      <c r="B120" s="180" t="s">
        <v>307</v>
      </c>
      <c r="C120" s="181">
        <v>1.3415574402467232</v>
      </c>
      <c r="D120" s="181">
        <v>1.2770897832817336</v>
      </c>
      <c r="E120" s="181">
        <v>1.9183197199533255</v>
      </c>
      <c r="F120" s="181">
        <v>1.5996872556684911</v>
      </c>
      <c r="G120" s="181">
        <v>1.1067503924646782</v>
      </c>
      <c r="H120" s="181">
        <v>0.9359331476323121</v>
      </c>
      <c r="I120" s="181">
        <v>1.0882591093117409</v>
      </c>
      <c r="J120" s="181">
        <v>1.5613526570048308</v>
      </c>
      <c r="K120" s="181">
        <v>1.2567938931297709</v>
      </c>
    </row>
    <row r="121" spans="1:11" ht="15">
      <c r="A121" s="180" t="s">
        <v>202</v>
      </c>
      <c r="B121" s="180" t="s">
        <v>298</v>
      </c>
      <c r="C121" s="181">
        <v>2.3973214285714284</v>
      </c>
      <c r="D121" s="181">
        <v>1.484480431848853</v>
      </c>
      <c r="E121" s="181">
        <v>0.6407239819004525</v>
      </c>
      <c r="F121" s="181">
        <v>0.4756756756756757</v>
      </c>
      <c r="G121" s="181">
        <v>0.5745554035567716</v>
      </c>
      <c r="H121" s="181">
        <v>0.4314606741573034</v>
      </c>
      <c r="I121" s="181">
        <v>7.959020044543429</v>
      </c>
      <c r="J121" s="181">
        <v>0.36347197106690776</v>
      </c>
      <c r="K121" s="181">
        <v>0.2814159292035398</v>
      </c>
    </row>
    <row r="122" spans="1:11" ht="15">
      <c r="A122" s="180" t="s">
        <v>203</v>
      </c>
      <c r="B122" s="180" t="s">
        <v>304</v>
      </c>
      <c r="C122" s="181">
        <v>5.5401124169647415</v>
      </c>
      <c r="D122" s="181">
        <v>6.634912840657991</v>
      </c>
      <c r="E122" s="181">
        <v>8.421894526368407</v>
      </c>
      <c r="F122" s="181">
        <v>6.45303867403315</v>
      </c>
      <c r="G122" s="181">
        <v>7.059649122807017</v>
      </c>
      <c r="H122" s="181">
        <v>5.4039136979428</v>
      </c>
      <c r="I122" s="181">
        <v>6.307498106538754</v>
      </c>
      <c r="J122" s="181">
        <v>7.704380542864822</v>
      </c>
      <c r="K122" s="181">
        <v>7.42714404662781</v>
      </c>
    </row>
    <row r="123" spans="1:11" ht="15">
      <c r="A123" s="180" t="s">
        <v>204</v>
      </c>
      <c r="B123" s="180" t="s">
        <v>298</v>
      </c>
      <c r="C123" s="181">
        <v>1.8150444863844704</v>
      </c>
      <c r="D123" s="181">
        <v>1.921843952841436</v>
      </c>
      <c r="E123" s="181">
        <v>1.7976346911957952</v>
      </c>
      <c r="F123" s="181">
        <v>1.3972914820908746</v>
      </c>
      <c r="G123" s="181">
        <v>1.5543733762216998</v>
      </c>
      <c r="H123" s="181">
        <v>1.5819601040763225</v>
      </c>
      <c r="I123" s="181">
        <v>1.2978591758445737</v>
      </c>
      <c r="J123" s="181">
        <v>1.5897996357012751</v>
      </c>
      <c r="K123" s="181">
        <v>1.3770044353462982</v>
      </c>
    </row>
    <row r="124" spans="1:11" ht="15">
      <c r="A124" s="180" t="s">
        <v>205</v>
      </c>
      <c r="B124" s="180" t="s">
        <v>314</v>
      </c>
      <c r="C124" s="181">
        <v>3.4307078763708874</v>
      </c>
      <c r="D124" s="181">
        <v>3.795918367346939</v>
      </c>
      <c r="E124" s="181">
        <v>4.5551799562537285</v>
      </c>
      <c r="F124" s="181">
        <v>3.0790982040504393</v>
      </c>
      <c r="G124" s="181">
        <v>3.251497005988024</v>
      </c>
      <c r="H124" s="181">
        <v>3.43026941362916</v>
      </c>
      <c r="I124" s="181">
        <v>3.581620314389359</v>
      </c>
      <c r="J124" s="181">
        <v>3.51960968286733</v>
      </c>
      <c r="K124" s="181">
        <v>3.0585610708310096</v>
      </c>
    </row>
    <row r="125" spans="1:11" ht="15">
      <c r="A125" s="180" t="s">
        <v>206</v>
      </c>
      <c r="B125" s="180" t="s">
        <v>298</v>
      </c>
      <c r="C125" s="181">
        <v>1.3793706293706294</v>
      </c>
      <c r="D125" s="181">
        <v>1.1117213470154645</v>
      </c>
      <c r="E125" s="181">
        <v>1.5142424659419291</v>
      </c>
      <c r="F125" s="181">
        <v>1.3180035168402542</v>
      </c>
      <c r="G125" s="181">
        <v>1.4240609689711485</v>
      </c>
      <c r="H125" s="181">
        <v>1.7621694915254236</v>
      </c>
      <c r="I125" s="181">
        <v>1.9039437719640766</v>
      </c>
      <c r="J125" s="181">
        <v>1.879425837320574</v>
      </c>
      <c r="K125" s="181">
        <v>1.4080495356037153</v>
      </c>
    </row>
    <row r="126" spans="1:11" ht="15">
      <c r="A126" s="180" t="s">
        <v>207</v>
      </c>
      <c r="B126" s="180" t="s">
        <v>303</v>
      </c>
      <c r="C126" s="181">
        <v>3.6724389059718403</v>
      </c>
      <c r="D126" s="181">
        <v>4.275277055684772</v>
      </c>
      <c r="E126" s="181">
        <v>3.4332380563495306</v>
      </c>
      <c r="F126" s="181">
        <v>4.294140778607943</v>
      </c>
      <c r="G126" s="181">
        <v>3.74950664386265</v>
      </c>
      <c r="H126" s="181">
        <v>3.1251776256297634</v>
      </c>
      <c r="I126" s="181">
        <v>3.7627643115007734</v>
      </c>
      <c r="J126" s="181">
        <v>3.8103260869565214</v>
      </c>
      <c r="K126" s="181">
        <v>3.5264054514480407</v>
      </c>
    </row>
    <row r="127" spans="1:11" ht="15">
      <c r="A127" s="180" t="s">
        <v>208</v>
      </c>
      <c r="B127" s="180" t="s">
        <v>307</v>
      </c>
      <c r="C127" s="181">
        <v>5.432030164715221</v>
      </c>
      <c r="D127" s="181">
        <v>5.88553987027852</v>
      </c>
      <c r="E127" s="181">
        <v>5.81077375122429</v>
      </c>
      <c r="F127" s="181">
        <v>5.539610120282041</v>
      </c>
      <c r="G127" s="181">
        <v>5.60424178154825</v>
      </c>
      <c r="H127" s="181">
        <v>4.916380297823597</v>
      </c>
      <c r="I127" s="181">
        <v>4.7854020148260785</v>
      </c>
      <c r="J127" s="181">
        <v>5.234328358208955</v>
      </c>
      <c r="K127" s="181">
        <v>4.7854346123727485</v>
      </c>
    </row>
    <row r="128" spans="1:11" ht="15">
      <c r="A128" s="180" t="s">
        <v>209</v>
      </c>
      <c r="B128" s="180" t="s">
        <v>314</v>
      </c>
      <c r="C128" s="181">
        <v>1.4288110011739057</v>
      </c>
      <c r="D128" s="181">
        <v>1.7010360138135174</v>
      </c>
      <c r="E128" s="181">
        <v>1.7659876835622927</v>
      </c>
      <c r="F128" s="181">
        <v>1.4411764705882353</v>
      </c>
      <c r="G128" s="181">
        <v>1.9489686783804432</v>
      </c>
      <c r="H128" s="181">
        <v>1.6304949277589917</v>
      </c>
      <c r="I128" s="181">
        <v>2.0198590647021137</v>
      </c>
      <c r="J128" s="181">
        <v>1.972578505086245</v>
      </c>
      <c r="K128" s="181">
        <v>1.6025659717159935</v>
      </c>
    </row>
    <row r="129" spans="1:11" ht="15">
      <c r="A129" s="180" t="s">
        <v>210</v>
      </c>
      <c r="B129" s="180" t="s">
        <v>299</v>
      </c>
      <c r="C129" s="181">
        <v>0.8180289270097545</v>
      </c>
      <c r="D129" s="181">
        <v>0.6464428370938141</v>
      </c>
      <c r="E129" s="181">
        <v>0.6470652055983508</v>
      </c>
      <c r="F129" s="181">
        <v>0.5740760693890745</v>
      </c>
      <c r="G129" s="181">
        <v>0.5789813023855577</v>
      </c>
      <c r="H129" s="181">
        <v>1.6095360824742269</v>
      </c>
      <c r="I129" s="181">
        <v>0.5849870578084556</v>
      </c>
      <c r="J129" s="181">
        <v>0.46594360086767894</v>
      </c>
      <c r="K129" s="181">
        <v>1.4266585514303105</v>
      </c>
    </row>
    <row r="130" spans="1:11" ht="15">
      <c r="A130" s="180" t="s">
        <v>211</v>
      </c>
      <c r="B130" s="180" t="s">
        <v>304</v>
      </c>
      <c r="C130" s="181">
        <v>8.176165803108809</v>
      </c>
      <c r="D130" s="181">
        <v>5.378252788104089</v>
      </c>
      <c r="E130" s="181">
        <v>4.461939767607303</v>
      </c>
      <c r="F130" s="181">
        <v>4.334092634776006</v>
      </c>
      <c r="G130" s="181">
        <v>3.6372489348752284</v>
      </c>
      <c r="H130" s="181">
        <v>4.242521582011644</v>
      </c>
      <c r="I130" s="181">
        <v>3.805572021339656</v>
      </c>
      <c r="J130" s="181">
        <v>3.574468085106383</v>
      </c>
      <c r="K130" s="181">
        <v>3.8868703550784476</v>
      </c>
    </row>
    <row r="131" spans="1:11" ht="15">
      <c r="A131" s="180" t="s">
        <v>108</v>
      </c>
      <c r="B131" s="180" t="s">
        <v>303</v>
      </c>
      <c r="C131" s="181">
        <v>0.9015293801985512</v>
      </c>
      <c r="D131" s="181">
        <v>0.7747077577045696</v>
      </c>
      <c r="E131" s="181">
        <v>0.716370390023879</v>
      </c>
      <c r="F131" s="181">
        <v>0.7453580901856764</v>
      </c>
      <c r="G131" s="181">
        <v>0.7193359975407316</v>
      </c>
      <c r="H131" s="181">
        <v>0.48223837608009873</v>
      </c>
      <c r="I131" s="181">
        <v>0.5982929142392629</v>
      </c>
      <c r="J131" s="181">
        <v>0.6325179078253818</v>
      </c>
      <c r="K131" s="181">
        <v>0.551574962822766</v>
      </c>
    </row>
    <row r="132" spans="1:11" ht="15">
      <c r="A132" s="180" t="s">
        <v>212</v>
      </c>
      <c r="B132" s="180" t="s">
        <v>328</v>
      </c>
      <c r="C132" s="181">
        <v>3.0152641878669275</v>
      </c>
      <c r="D132" s="181">
        <v>3.2996632996632997</v>
      </c>
      <c r="E132" s="181">
        <v>4.184347826086957</v>
      </c>
      <c r="F132" s="181">
        <v>3.3848142164781905</v>
      </c>
      <c r="G132" s="181">
        <v>3.145711333103686</v>
      </c>
      <c r="H132" s="181">
        <v>2.5986727209221097</v>
      </c>
      <c r="I132" s="181">
        <v>3.3530685920577614</v>
      </c>
      <c r="J132" s="181">
        <v>3.5429382540809082</v>
      </c>
      <c r="K132" s="181">
        <v>2.7214347700318195</v>
      </c>
    </row>
    <row r="133" spans="1:11" ht="15">
      <c r="A133" s="180" t="s">
        <v>329</v>
      </c>
      <c r="B133" s="180" t="s">
        <v>298</v>
      </c>
      <c r="C133" s="181">
        <v>1.9317530606928888</v>
      </c>
      <c r="D133" s="181">
        <v>1.9534883720930234</v>
      </c>
      <c r="E133" s="181">
        <v>2.333920704845815</v>
      </c>
      <c r="F133" s="181">
        <v>2.089417555373257</v>
      </c>
      <c r="G133" s="181">
        <v>1.4848851269649335</v>
      </c>
      <c r="H133" s="181">
        <v>1.400537079115885</v>
      </c>
      <c r="I133" s="181">
        <v>1.5371692566148678</v>
      </c>
      <c r="J133" s="181">
        <v>1.4595580782485305</v>
      </c>
      <c r="K133" s="181">
        <v>1.33015494636472</v>
      </c>
    </row>
    <row r="134" spans="1:11" ht="15">
      <c r="A134" s="180" t="s">
        <v>214</v>
      </c>
      <c r="B134" s="180" t="s">
        <v>298</v>
      </c>
      <c r="C134" s="181">
        <v>0.9117516629711752</v>
      </c>
      <c r="D134" s="181">
        <v>0.8418938307030128</v>
      </c>
      <c r="E134" s="181">
        <v>1.0689655172413792</v>
      </c>
      <c r="F134" s="181">
        <v>1.4107452339688042</v>
      </c>
      <c r="G134" s="181">
        <v>0.9415807560137457</v>
      </c>
      <c r="H134" s="181">
        <v>0.7726946794779864</v>
      </c>
      <c r="I134" s="181">
        <v>0.7441597055075746</v>
      </c>
      <c r="J134" s="181">
        <v>0.8993212669683257</v>
      </c>
      <c r="K134" s="181">
        <v>0.9281767955801105</v>
      </c>
    </row>
    <row r="135" spans="1:11" ht="15">
      <c r="A135" s="180" t="s">
        <v>215</v>
      </c>
      <c r="B135" s="180" t="s">
        <v>315</v>
      </c>
      <c r="C135" s="181">
        <v>0.27207637231503584</v>
      </c>
      <c r="D135" s="181">
        <v>0.33718717986243235</v>
      </c>
      <c r="E135" s="181">
        <v>0.25291083271923365</v>
      </c>
      <c r="F135" s="181">
        <v>0.32456799398948155</v>
      </c>
      <c r="G135" s="181">
        <v>0.3199758963543236</v>
      </c>
      <c r="H135" s="181">
        <v>0.42070588235294115</v>
      </c>
      <c r="I135" s="181">
        <v>0.1772605192479857</v>
      </c>
      <c r="J135" s="181">
        <v>0.15354999433812705</v>
      </c>
      <c r="K135" s="181">
        <v>0.194073738973083</v>
      </c>
    </row>
    <row r="136" spans="1:11" ht="15">
      <c r="A136" s="180" t="s">
        <v>216</v>
      </c>
      <c r="B136" s="180" t="s">
        <v>304</v>
      </c>
      <c r="C136" s="181">
        <v>4.297357926221336</v>
      </c>
      <c r="D136" s="181">
        <v>4.354190718078965</v>
      </c>
      <c r="E136" s="181">
        <v>4.2181362782489895</v>
      </c>
      <c r="F136" s="181">
        <v>1.8842292467443063</v>
      </c>
      <c r="G136" s="181">
        <v>0.2199791159067177</v>
      </c>
      <c r="H136" s="183">
        <v>0</v>
      </c>
      <c r="I136" s="181">
        <v>6.904573687182383</v>
      </c>
      <c r="J136" s="181">
        <v>4.854470946726909</v>
      </c>
      <c r="K136" s="181">
        <v>3.0006049606775558</v>
      </c>
    </row>
    <row r="137" spans="1:11" ht="15">
      <c r="A137" s="180" t="s">
        <v>330</v>
      </c>
      <c r="B137" s="180" t="s">
        <v>321</v>
      </c>
      <c r="C137" s="182" t="s">
        <v>280</v>
      </c>
      <c r="D137" s="182" t="s">
        <v>280</v>
      </c>
      <c r="E137" s="181">
        <v>2.001363326516701</v>
      </c>
      <c r="F137" s="181">
        <v>2.8702040816326533</v>
      </c>
      <c r="G137" s="181">
        <v>0.07878539187525646</v>
      </c>
      <c r="H137" s="181">
        <v>1.6370106761565837</v>
      </c>
      <c r="I137" s="181">
        <v>0.9652479500195237</v>
      </c>
      <c r="J137" s="181">
        <v>3.623809523809524</v>
      </c>
      <c r="K137" s="181">
        <v>2.942608695652174</v>
      </c>
    </row>
    <row r="138" spans="1:11" ht="15">
      <c r="A138" s="180" t="s">
        <v>218</v>
      </c>
      <c r="B138" s="180" t="s">
        <v>298</v>
      </c>
      <c r="C138" s="181">
        <v>1.2391130109537802</v>
      </c>
      <c r="D138" s="181">
        <v>1.354888375673595</v>
      </c>
      <c r="E138" s="181">
        <v>1.5546441495778045</v>
      </c>
      <c r="F138" s="181">
        <v>1.8252100840336136</v>
      </c>
      <c r="G138" s="181">
        <v>2.1103151862464182</v>
      </c>
      <c r="H138" s="181">
        <v>2.35844776119403</v>
      </c>
      <c r="I138" s="181">
        <v>2.6014983945772387</v>
      </c>
      <c r="J138" s="181">
        <v>2.251440065831581</v>
      </c>
      <c r="K138" s="181">
        <v>3.030050083472454</v>
      </c>
    </row>
    <row r="139" spans="1:11" ht="15">
      <c r="A139" s="180" t="s">
        <v>219</v>
      </c>
      <c r="B139" s="180" t="s">
        <v>298</v>
      </c>
      <c r="C139" s="181">
        <v>1.9977876106194692</v>
      </c>
      <c r="D139" s="181">
        <v>2.3082039911308203</v>
      </c>
      <c r="E139" s="181">
        <v>2.596628117597882</v>
      </c>
      <c r="F139" s="181">
        <v>2.50685995340409</v>
      </c>
      <c r="G139" s="181">
        <v>1.5317249442023593</v>
      </c>
      <c r="H139" s="181">
        <v>1.5813660686181932</v>
      </c>
      <c r="I139" s="181">
        <v>1.867775299127966</v>
      </c>
      <c r="J139" s="181">
        <v>0.9377764671188441</v>
      </c>
      <c r="K139" s="181">
        <v>1.2243713733075434</v>
      </c>
    </row>
    <row r="140" spans="1:11" ht="15">
      <c r="A140" s="180" t="s">
        <v>102</v>
      </c>
      <c r="B140" s="180" t="s">
        <v>298</v>
      </c>
      <c r="C140" s="181">
        <v>4.32865199601902</v>
      </c>
      <c r="D140" s="181">
        <v>4.4024887363226775</v>
      </c>
      <c r="E140" s="181">
        <v>4.949602122015915</v>
      </c>
      <c r="F140" s="181">
        <v>4.978489702517162</v>
      </c>
      <c r="G140" s="181">
        <v>2.3457627118644067</v>
      </c>
      <c r="H140" s="182" t="s">
        <v>280</v>
      </c>
      <c r="I140" s="182" t="s">
        <v>280</v>
      </c>
      <c r="J140" s="182" t="s">
        <v>280</v>
      </c>
      <c r="K140" s="182" t="s">
        <v>280</v>
      </c>
    </row>
    <row r="141" spans="1:11" ht="15">
      <c r="A141" s="180" t="s">
        <v>220</v>
      </c>
      <c r="B141" s="180" t="s">
        <v>298</v>
      </c>
      <c r="C141" s="181">
        <v>1.3801404212637913</v>
      </c>
      <c r="D141" s="181">
        <v>1.5033772917336765</v>
      </c>
      <c r="E141" s="181">
        <v>2.710298363811357</v>
      </c>
      <c r="F141" s="181">
        <v>1.1407837445573294</v>
      </c>
      <c r="G141" s="181">
        <v>0.597005897474671</v>
      </c>
      <c r="H141" s="181">
        <v>1.631275720164609</v>
      </c>
      <c r="I141" s="181">
        <v>1.62883914627798</v>
      </c>
      <c r="J141" s="181">
        <v>1.4367516918271732</v>
      </c>
      <c r="K141" s="181">
        <v>1.2835314091680814</v>
      </c>
    </row>
    <row r="142" spans="1:11" ht="15">
      <c r="A142" s="180" t="s">
        <v>221</v>
      </c>
      <c r="B142" s="180" t="s">
        <v>321</v>
      </c>
      <c r="C142" s="181">
        <v>3.209805335255948</v>
      </c>
      <c r="D142" s="181">
        <v>3.136020151133501</v>
      </c>
      <c r="E142" s="181">
        <v>3.2203389830508473</v>
      </c>
      <c r="F142" s="181">
        <v>3.083232810615199</v>
      </c>
      <c r="G142" s="181">
        <v>3.5626191989828353</v>
      </c>
      <c r="H142" s="181">
        <v>6.4673539518900345</v>
      </c>
      <c r="I142" s="181">
        <v>3.45982905982906</v>
      </c>
      <c r="J142" s="181">
        <v>3.422249539028887</v>
      </c>
      <c r="K142" s="181">
        <v>3.0420475319926874</v>
      </c>
    </row>
    <row r="143" spans="1:11" ht="15">
      <c r="A143" s="180" t="s">
        <v>222</v>
      </c>
      <c r="B143" s="180" t="s">
        <v>303</v>
      </c>
      <c r="C143" s="181">
        <v>4.213787761425252</v>
      </c>
      <c r="D143" s="181">
        <v>4.1</v>
      </c>
      <c r="E143" s="181">
        <v>4.454521486949645</v>
      </c>
      <c r="F143" s="181">
        <v>4.7079934747145185</v>
      </c>
      <c r="G143" s="181">
        <v>3.4826216484607744</v>
      </c>
      <c r="H143" s="181">
        <v>3.4054054054054053</v>
      </c>
      <c r="I143" s="181">
        <v>3.446869070208729</v>
      </c>
      <c r="J143" s="181">
        <v>3.354282818043589</v>
      </c>
      <c r="K143" s="181">
        <v>3.2980132450331126</v>
      </c>
    </row>
    <row r="144" spans="1:11" ht="15">
      <c r="A144" s="180" t="s">
        <v>223</v>
      </c>
      <c r="B144" s="180" t="s">
        <v>298</v>
      </c>
      <c r="C144" s="181">
        <v>0.7240099009900991</v>
      </c>
      <c r="D144" s="181">
        <v>0.8819277108433734</v>
      </c>
      <c r="E144" s="181">
        <v>1.974389949263107</v>
      </c>
      <c r="F144" s="181">
        <v>1.1290473955889253</v>
      </c>
      <c r="G144" s="181">
        <v>0.7131782945736435</v>
      </c>
      <c r="H144" s="181">
        <v>1.183032207384132</v>
      </c>
      <c r="I144" s="181">
        <v>0.7195559908586353</v>
      </c>
      <c r="J144" s="181">
        <v>0.6444579043004239</v>
      </c>
      <c r="K144" s="181">
        <v>0.45198875050220977</v>
      </c>
    </row>
    <row r="145" spans="1:11" ht="15">
      <c r="A145" s="180" t="s">
        <v>224</v>
      </c>
      <c r="B145" s="180" t="s">
        <v>315</v>
      </c>
      <c r="C145" s="181">
        <v>0.84940138626339</v>
      </c>
      <c r="D145" s="181">
        <v>0.7209071016510841</v>
      </c>
      <c r="E145" s="181">
        <v>0.5809562073121736</v>
      </c>
      <c r="F145" s="181">
        <v>0.5804935370152762</v>
      </c>
      <c r="G145" s="181">
        <v>0.4540787221905305</v>
      </c>
      <c r="H145" s="181">
        <v>0.4704558244231851</v>
      </c>
      <c r="I145" s="181">
        <v>0.678003291278113</v>
      </c>
      <c r="J145" s="181">
        <v>0.8695652173913043</v>
      </c>
      <c r="K145" s="181">
        <v>0.5322852330151601</v>
      </c>
    </row>
    <row r="146" spans="1:11" ht="15">
      <c r="A146" s="180" t="s">
        <v>101</v>
      </c>
      <c r="B146" s="180" t="s">
        <v>306</v>
      </c>
      <c r="C146" s="181">
        <v>3.995954926321872</v>
      </c>
      <c r="D146" s="181">
        <v>3.782857142857143</v>
      </c>
      <c r="E146" s="181">
        <v>4.534967363793792</v>
      </c>
      <c r="F146" s="181">
        <v>5.390866975512905</v>
      </c>
      <c r="G146" s="181">
        <v>5.548259688965688</v>
      </c>
      <c r="H146" s="181">
        <v>4.475737392959087</v>
      </c>
      <c r="I146" s="181">
        <v>4.775790921595599</v>
      </c>
      <c r="J146" s="181">
        <v>5.713947290494521</v>
      </c>
      <c r="K146" s="181">
        <v>6.046198267564967</v>
      </c>
    </row>
    <row r="147" spans="1:11" ht="15">
      <c r="A147" s="180" t="s">
        <v>99</v>
      </c>
      <c r="B147" s="180" t="s">
        <v>331</v>
      </c>
      <c r="C147" s="181">
        <v>3.9269061121613107</v>
      </c>
      <c r="D147" s="181">
        <v>2.094725956566701</v>
      </c>
      <c r="E147" s="181">
        <v>2.4532812881190535</v>
      </c>
      <c r="F147" s="181">
        <v>1.2147587511825924</v>
      </c>
      <c r="G147" s="181">
        <v>1.1401662049861496</v>
      </c>
      <c r="H147" s="181">
        <v>1.478079331941545</v>
      </c>
      <c r="I147" s="181">
        <v>1.404341015887223</v>
      </c>
      <c r="J147" s="181">
        <v>1.453983668064445</v>
      </c>
      <c r="K147" s="181">
        <v>1.3411003236245955</v>
      </c>
    </row>
    <row r="148" spans="1:11" ht="15">
      <c r="A148" s="180" t="s">
        <v>225</v>
      </c>
      <c r="B148" s="180" t="s">
        <v>305</v>
      </c>
      <c r="C148" s="181">
        <v>7.033168128097598</v>
      </c>
      <c r="D148" s="181">
        <v>5.469506076485673</v>
      </c>
      <c r="E148" s="181">
        <v>5.064901237247667</v>
      </c>
      <c r="F148" s="181">
        <v>4.995891891891891</v>
      </c>
      <c r="G148" s="181">
        <v>5.802183406113537</v>
      </c>
      <c r="H148" s="181">
        <v>5.3013876843018215</v>
      </c>
      <c r="I148" s="181">
        <v>6.173172757475084</v>
      </c>
      <c r="J148" s="181">
        <v>6.024459845087648</v>
      </c>
      <c r="K148" s="181">
        <v>5.280048934651851</v>
      </c>
    </row>
    <row r="149" spans="1:11" ht="15">
      <c r="A149" s="180" t="s">
        <v>226</v>
      </c>
      <c r="B149" s="180" t="s">
        <v>304</v>
      </c>
      <c r="C149" s="181">
        <v>3.556391620350577</v>
      </c>
      <c r="D149" s="181">
        <v>3.3851423678013273</v>
      </c>
      <c r="E149" s="181">
        <v>3.057692307692308</v>
      </c>
      <c r="F149" s="181">
        <v>1.7730296311227576</v>
      </c>
      <c r="G149" s="181">
        <v>4.618498279700465</v>
      </c>
      <c r="H149" s="181">
        <v>2.9136199276818</v>
      </c>
      <c r="I149" s="181">
        <v>6.095162569389373</v>
      </c>
      <c r="J149" s="181">
        <v>5.685375494071146</v>
      </c>
      <c r="K149" s="181">
        <v>5.369070523452532</v>
      </c>
    </row>
    <row r="150" spans="1:11" ht="15">
      <c r="A150" s="180" t="s">
        <v>227</v>
      </c>
      <c r="B150" s="180" t="s">
        <v>298</v>
      </c>
      <c r="C150" s="181">
        <v>1.0713153724247226</v>
      </c>
      <c r="D150" s="181">
        <v>1.1728203537077257</v>
      </c>
      <c r="E150" s="181">
        <v>1.0480875414115047</v>
      </c>
      <c r="F150" s="181">
        <v>1.2796718790053832</v>
      </c>
      <c r="G150" s="181">
        <v>1.1156985117618818</v>
      </c>
      <c r="H150" s="181">
        <v>1.0217252396166134</v>
      </c>
      <c r="I150" s="181">
        <v>1.0085227272727273</v>
      </c>
      <c r="J150" s="181">
        <v>1.0559256390395044</v>
      </c>
      <c r="K150" s="181">
        <v>0.8769502502207831</v>
      </c>
    </row>
    <row r="151" spans="1:14" ht="8.25" customHeight="1" thickBot="1">
      <c r="A151" s="185"/>
      <c r="B151" s="185"/>
      <c r="C151" s="185"/>
      <c r="D151" s="185"/>
      <c r="E151" s="185"/>
      <c r="F151" s="185"/>
      <c r="G151" s="185"/>
      <c r="H151" s="185"/>
      <c r="I151" s="185"/>
      <c r="J151" s="185"/>
      <c r="K151" s="185"/>
      <c r="N151" s="153"/>
    </row>
    <row r="152" spans="1:11" ht="16.5">
      <c r="A152" s="253" t="s">
        <v>332</v>
      </c>
      <c r="B152" s="253"/>
      <c r="C152" s="253"/>
      <c r="D152" s="253"/>
      <c r="E152" s="253"/>
      <c r="F152" s="253"/>
      <c r="G152" s="253"/>
      <c r="H152" s="253"/>
      <c r="I152" s="253"/>
      <c r="J152" s="253"/>
      <c r="K152" s="253"/>
    </row>
    <row r="153" spans="1:11" ht="35.25" customHeight="1">
      <c r="A153" s="254" t="s">
        <v>377</v>
      </c>
      <c r="B153" s="254"/>
      <c r="C153" s="254"/>
      <c r="D153" s="254"/>
      <c r="E153" s="254"/>
      <c r="F153" s="254"/>
      <c r="G153" s="254"/>
      <c r="H153" s="254"/>
      <c r="I153" s="254"/>
      <c r="J153" s="254"/>
      <c r="K153" s="254"/>
    </row>
    <row r="154" spans="1:11" ht="16.5" customHeight="1">
      <c r="A154" s="254" t="s">
        <v>333</v>
      </c>
      <c r="B154" s="254"/>
      <c r="C154" s="254"/>
      <c r="D154" s="254"/>
      <c r="E154" s="254"/>
      <c r="F154" s="254"/>
      <c r="G154" s="254"/>
      <c r="H154" s="254"/>
      <c r="I154" s="254"/>
      <c r="J154" s="254"/>
      <c r="K154" s="254"/>
    </row>
    <row r="155" spans="1:11" ht="18" customHeight="1">
      <c r="A155" s="259" t="s">
        <v>334</v>
      </c>
      <c r="B155" s="259"/>
      <c r="C155" s="259"/>
      <c r="D155" s="259"/>
      <c r="E155" s="259"/>
      <c r="F155" s="259"/>
      <c r="G155" s="259"/>
      <c r="H155" s="259"/>
      <c r="I155" s="259"/>
      <c r="J155" s="259"/>
      <c r="K155" s="259"/>
    </row>
    <row r="156" spans="1:14" ht="51" customHeight="1">
      <c r="A156" s="255" t="s">
        <v>378</v>
      </c>
      <c r="B156" s="256"/>
      <c r="C156" s="257"/>
      <c r="D156" s="257"/>
      <c r="E156" s="257"/>
      <c r="F156" s="257"/>
      <c r="G156" s="257"/>
      <c r="H156" s="257"/>
      <c r="I156" s="257"/>
      <c r="J156" s="257"/>
      <c r="K156" s="258"/>
      <c r="L156" s="157"/>
      <c r="M156" s="157"/>
      <c r="N156" s="158"/>
    </row>
  </sheetData>
  <mergeCells count="5">
    <mergeCell ref="A152:K152"/>
    <mergeCell ref="A153:K153"/>
    <mergeCell ref="A154:K154"/>
    <mergeCell ref="A156:K156"/>
    <mergeCell ref="A155:K155"/>
  </mergeCells>
  <conditionalFormatting sqref="C138:C150 C113:C136 C7 C31:C49 C51:C79 C81:C111 C9:C25 C27:C29">
    <cfRule type="cellIs" priority="1" dxfId="0" operator="equal" stopIfTrue="1">
      <formula>MAX($E$3:$E$4)</formula>
    </cfRule>
  </conditionalFormatting>
  <conditionalFormatting sqref="D138:D150 D113:D136 D7 D31:D49 D51:D79 D81:D111 D9:D25 D27:D29">
    <cfRule type="cellIs" priority="2" dxfId="0" operator="equal" stopIfTrue="1">
      <formula>MAX($F$3:$F$4)</formula>
    </cfRule>
  </conditionalFormatting>
  <conditionalFormatting sqref="E113:E150 E7 E31:E79 E81:E111 E9:E25 E27:E29">
    <cfRule type="cellIs" priority="3" dxfId="0" operator="equal" stopIfTrue="1">
      <formula>MAX($G$3:$G$4)</formula>
    </cfRule>
  </conditionalFormatting>
  <conditionalFormatting sqref="F113:F150 F7 F45:F68 F70:F79 F81:F111 F31:F43 F9:F25 F27:F29">
    <cfRule type="cellIs" priority="4" dxfId="0" operator="equal" stopIfTrue="1">
      <formula>MAX($H$3:$H$4)</formula>
    </cfRule>
  </conditionalFormatting>
  <conditionalFormatting sqref="G113:G150 G7 G9:G29 G70:G79 G81:G111 G31:G43 G45:G68">
    <cfRule type="cellIs" priority="5" dxfId="0" operator="equal" stopIfTrue="1">
      <formula>MAX($I$3:$I$4)</formula>
    </cfRule>
  </conditionalFormatting>
  <conditionalFormatting sqref="H113:H135 H141:H150 H137:H139 H7 H9:H29 H70:H79 H81:H111 H31:H43 H45:H68">
    <cfRule type="cellIs" priority="6" dxfId="0" operator="equal" stopIfTrue="1">
      <formula>MAX($J$3:$J$4)</formula>
    </cfRule>
  </conditionalFormatting>
  <conditionalFormatting sqref="I113:I139 I141:I150 I7 I9:I29 I70:I111 I31:I43 I45:I68">
    <cfRule type="cellIs" priority="7" dxfId="0" operator="equal" stopIfTrue="1">
      <formula>MAX($K$3:$K$4)</formula>
    </cfRule>
  </conditionalFormatting>
  <conditionalFormatting sqref="J113:J139 J141:J150 J7 J9:J29 J70:J111 J31:J43 J45:J68">
    <cfRule type="cellIs" priority="8" dxfId="0" operator="equal" stopIfTrue="1">
      <formula>MAX($L$3:$L$4)</formula>
    </cfRule>
  </conditionalFormatting>
  <conditionalFormatting sqref="K113:K139 K141:K150 K7 K9:K18 K20:K24 K26:K29 K87:K111 K70:K85 K31:K42 K45:K68">
    <cfRule type="cellIs" priority="9" dxfId="0" operator="equal" stopIfTrue="1">
      <formula>MAX($M$3:$M$4)</formula>
    </cfRule>
  </conditionalFormatting>
  <printOptions/>
  <pageMargins left="0.1968503937007874" right="0.1968503937007874" top="0.1968503937007874" bottom="0.1968503937007874" header="0.5118110236220472" footer="0.5118110236220472"/>
  <pageSetup horizontalDpi="600" verticalDpi="600" orientation="landscape" paperSize="9" r:id="rId1"/>
  <rowBreaks count="1" manualBreakCount="1">
    <brk id="77" max="11" man="1"/>
  </rowBreaks>
</worksheet>
</file>

<file path=xl/worksheets/sheet2.xml><?xml version="1.0" encoding="utf-8"?>
<worksheet xmlns="http://schemas.openxmlformats.org/spreadsheetml/2006/main" xmlns:r="http://schemas.openxmlformats.org/officeDocument/2006/relationships">
  <sheetPr codeName="Sheet2"/>
  <dimension ref="A1:H44"/>
  <sheetViews>
    <sheetView workbookViewId="0" topLeftCell="A1">
      <selection activeCell="A1" sqref="A1:G1"/>
    </sheetView>
  </sheetViews>
  <sheetFormatPr defaultColWidth="9.140625" defaultRowHeight="12.75"/>
  <cols>
    <col min="1" max="1" width="27.421875" style="1" customWidth="1"/>
    <col min="2" max="7" width="7.8515625" style="1" customWidth="1"/>
    <col min="8" max="16384" width="9.140625" style="1" customWidth="1"/>
  </cols>
  <sheetData>
    <row r="1" spans="1:7" ht="15" customHeight="1">
      <c r="A1" s="199" t="s">
        <v>374</v>
      </c>
      <c r="B1" s="200"/>
      <c r="C1" s="200"/>
      <c r="D1" s="200"/>
      <c r="E1" s="200"/>
      <c r="F1" s="200"/>
      <c r="G1" s="200"/>
    </row>
    <row r="2" spans="1:8" ht="12.75">
      <c r="A2" s="18"/>
      <c r="B2" s="75"/>
      <c r="C2" s="75"/>
      <c r="D2" s="75"/>
      <c r="E2" s="75"/>
      <c r="F2" s="75"/>
      <c r="G2" s="75"/>
      <c r="H2" s="76"/>
    </row>
    <row r="3" spans="1:8" ht="12.75">
      <c r="A3" s="18"/>
      <c r="B3" s="2"/>
      <c r="C3" s="2"/>
      <c r="D3" s="2"/>
      <c r="E3" s="2"/>
      <c r="F3" s="2"/>
      <c r="G3" s="2"/>
      <c r="H3" s="77"/>
    </row>
    <row r="4" spans="1:8" ht="13.5" thickBot="1">
      <c r="A4" s="19" t="s">
        <v>14</v>
      </c>
      <c r="B4" s="2"/>
      <c r="C4" s="2"/>
      <c r="D4" s="2"/>
      <c r="E4" s="2"/>
      <c r="F4" s="2"/>
      <c r="G4" s="2"/>
      <c r="H4" s="77"/>
    </row>
    <row r="5" spans="1:7" ht="12.75">
      <c r="A5" s="27"/>
      <c r="B5" s="21">
        <v>2004</v>
      </c>
      <c r="C5" s="21">
        <v>2005</v>
      </c>
      <c r="D5" s="21">
        <v>2006</v>
      </c>
      <c r="E5" s="21">
        <v>2007</v>
      </c>
      <c r="F5" s="21">
        <v>2008</v>
      </c>
      <c r="G5" s="21">
        <v>2009</v>
      </c>
    </row>
    <row r="6" spans="1:7" ht="15">
      <c r="A6" s="209" t="s">
        <v>386</v>
      </c>
      <c r="B6" s="210"/>
      <c r="C6" s="210"/>
      <c r="D6" s="210"/>
      <c r="E6" s="210"/>
      <c r="F6" s="210"/>
      <c r="G6" s="210"/>
    </row>
    <row r="7" spans="1:7" ht="12.75">
      <c r="A7" s="100" t="s">
        <v>3</v>
      </c>
      <c r="B7" s="102">
        <f aca="true" t="shared" si="0" ref="B7:G7">SUM(B8:B9)</f>
        <v>74657</v>
      </c>
      <c r="C7" s="102">
        <f t="shared" si="0"/>
        <v>75979</v>
      </c>
      <c r="D7" s="102">
        <f t="shared" si="0"/>
        <v>78127</v>
      </c>
      <c r="E7" s="102">
        <f t="shared" si="0"/>
        <v>80216</v>
      </c>
      <c r="F7" s="102">
        <f t="shared" si="0"/>
        <v>82572</v>
      </c>
      <c r="G7" s="102">
        <f t="shared" si="0"/>
        <v>83560</v>
      </c>
    </row>
    <row r="8" spans="1:7" ht="12.75">
      <c r="A8" s="101" t="s">
        <v>1</v>
      </c>
      <c r="B8" s="103">
        <v>70209</v>
      </c>
      <c r="C8" s="103">
        <v>71512</v>
      </c>
      <c r="D8" s="103">
        <v>73680</v>
      </c>
      <c r="E8" s="103">
        <v>75842</v>
      </c>
      <c r="F8" s="103">
        <v>78158</v>
      </c>
      <c r="G8" s="103">
        <v>79277</v>
      </c>
    </row>
    <row r="9" spans="1:7" ht="12.75">
      <c r="A9" s="104" t="s">
        <v>0</v>
      </c>
      <c r="B9" s="103">
        <v>4448</v>
      </c>
      <c r="C9" s="103">
        <v>4467</v>
      </c>
      <c r="D9" s="103">
        <v>4447</v>
      </c>
      <c r="E9" s="103">
        <v>4374</v>
      </c>
      <c r="F9" s="103">
        <v>4414</v>
      </c>
      <c r="G9" s="103">
        <v>4283</v>
      </c>
    </row>
    <row r="10" spans="1:7" ht="15">
      <c r="A10" s="203" t="s">
        <v>387</v>
      </c>
      <c r="B10" s="204"/>
      <c r="C10" s="204"/>
      <c r="D10" s="204"/>
      <c r="E10" s="204"/>
      <c r="F10" s="204"/>
      <c r="G10" s="204"/>
    </row>
    <row r="11" spans="1:7" ht="12.75">
      <c r="A11" s="100" t="s">
        <v>3</v>
      </c>
      <c r="B11" s="105">
        <f aca="true" t="shared" si="1" ref="B11:G11">SUM(B12:B13)</f>
        <v>19694</v>
      </c>
      <c r="C11" s="105">
        <f t="shared" si="1"/>
        <v>23781</v>
      </c>
      <c r="D11" s="105">
        <f t="shared" si="1"/>
        <v>23400</v>
      </c>
      <c r="E11" s="105">
        <f t="shared" si="1"/>
        <v>23001</v>
      </c>
      <c r="F11" s="105">
        <f t="shared" si="1"/>
        <v>25234</v>
      </c>
      <c r="G11" s="105">
        <f t="shared" si="1"/>
        <v>24114</v>
      </c>
    </row>
    <row r="12" spans="1:7" ht="12.75">
      <c r="A12" s="101" t="s">
        <v>1</v>
      </c>
      <c r="B12" s="106">
        <v>9923</v>
      </c>
      <c r="C12" s="106">
        <v>10605</v>
      </c>
      <c r="D12" s="106">
        <v>12023</v>
      </c>
      <c r="E12" s="106">
        <v>11633</v>
      </c>
      <c r="F12" s="106">
        <v>12221</v>
      </c>
      <c r="G12" s="106">
        <v>13688</v>
      </c>
    </row>
    <row r="13" spans="1:7" ht="12.75">
      <c r="A13" s="104" t="s">
        <v>0</v>
      </c>
      <c r="B13" s="107">
        <v>9771</v>
      </c>
      <c r="C13" s="107">
        <v>13176</v>
      </c>
      <c r="D13" s="107">
        <v>11377</v>
      </c>
      <c r="E13" s="107">
        <v>11368</v>
      </c>
      <c r="F13" s="107">
        <v>13013</v>
      </c>
      <c r="G13" s="107">
        <v>10426</v>
      </c>
    </row>
    <row r="14" spans="1:7" ht="15">
      <c r="A14" s="203" t="s">
        <v>388</v>
      </c>
      <c r="B14" s="204"/>
      <c r="C14" s="204"/>
      <c r="D14" s="204"/>
      <c r="E14" s="204"/>
      <c r="F14" s="204"/>
      <c r="G14" s="204"/>
    </row>
    <row r="15" spans="1:7" ht="12.75">
      <c r="A15" s="100" t="s">
        <v>3</v>
      </c>
      <c r="B15" s="102">
        <f aca="true" t="shared" si="2" ref="B15:G15">SUM(B16:B17)</f>
        <v>5384</v>
      </c>
      <c r="C15" s="102">
        <f t="shared" si="2"/>
        <v>5761</v>
      </c>
      <c r="D15" s="102">
        <f t="shared" si="2"/>
        <v>5904</v>
      </c>
      <c r="E15" s="102">
        <f t="shared" si="2"/>
        <v>6112</v>
      </c>
      <c r="F15" s="102">
        <f t="shared" si="2"/>
        <v>6458</v>
      </c>
      <c r="G15" s="102">
        <f t="shared" si="2"/>
        <v>6977</v>
      </c>
    </row>
    <row r="16" spans="1:7" ht="12.75">
      <c r="A16" s="101" t="s">
        <v>1</v>
      </c>
      <c r="B16" s="103">
        <v>4038</v>
      </c>
      <c r="C16" s="103">
        <v>4288</v>
      </c>
      <c r="D16" s="103">
        <v>4506</v>
      </c>
      <c r="E16" s="103">
        <v>4695</v>
      </c>
      <c r="F16" s="103">
        <v>4954</v>
      </c>
      <c r="G16" s="103">
        <v>5403</v>
      </c>
    </row>
    <row r="17" spans="1:7" ht="12.75">
      <c r="A17" s="104" t="s">
        <v>0</v>
      </c>
      <c r="B17" s="104">
        <v>1346</v>
      </c>
      <c r="C17" s="104">
        <v>1473</v>
      </c>
      <c r="D17" s="104">
        <v>1398</v>
      </c>
      <c r="E17" s="104">
        <v>1417</v>
      </c>
      <c r="F17" s="104">
        <v>1504</v>
      </c>
      <c r="G17" s="104">
        <v>1574</v>
      </c>
    </row>
    <row r="18" spans="1:7" ht="12.75">
      <c r="A18" s="108" t="s">
        <v>292</v>
      </c>
      <c r="B18" s="110"/>
      <c r="C18" s="110"/>
      <c r="D18" s="110"/>
      <c r="E18" s="110"/>
      <c r="F18" s="110"/>
      <c r="G18" s="110"/>
    </row>
    <row r="19" spans="1:7" ht="12.75">
      <c r="A19" s="108" t="s">
        <v>3</v>
      </c>
      <c r="B19" s="111">
        <f>MROUND(B11/B7*1000,5)</f>
        <v>265</v>
      </c>
      <c r="C19" s="111">
        <f>MROUND(C11/C7*1000,5)</f>
        <v>315</v>
      </c>
      <c r="D19" s="111">
        <f>MROUND(D11/D7*1000,5)</f>
        <v>300</v>
      </c>
      <c r="E19" s="111">
        <f>MROUND(E11/E7*1000,5)</f>
        <v>285</v>
      </c>
      <c r="F19" s="111">
        <f>MROUND(F11/F7*1000,5)</f>
        <v>305</v>
      </c>
      <c r="G19" s="111">
        <f>MROUND(G11/G7*1000,5)</f>
        <v>290</v>
      </c>
    </row>
    <row r="20" spans="1:7" ht="12.75">
      <c r="A20" s="109" t="s">
        <v>383</v>
      </c>
      <c r="B20" s="110">
        <f>MROUND(B12/B8*1000,5)</f>
        <v>140</v>
      </c>
      <c r="C20" s="110">
        <f>MROUND(C12/C8*1000,5)</f>
        <v>150</v>
      </c>
      <c r="D20" s="110">
        <f>MROUND(D12/D8*1000,5)</f>
        <v>165</v>
      </c>
      <c r="E20" s="110">
        <f>MROUND(E12/E8*1000,5)</f>
        <v>155</v>
      </c>
      <c r="F20" s="110">
        <f>MROUND(F12/F8*1000,5)</f>
        <v>155</v>
      </c>
      <c r="G20" s="110">
        <f>MROUND(G12/G8*1000,5)</f>
        <v>175</v>
      </c>
    </row>
    <row r="21" spans="1:7" ht="12.75">
      <c r="A21" s="109" t="s">
        <v>384</v>
      </c>
      <c r="B21" s="110">
        <f>MROUND(B13/B9*1000,50)</f>
        <v>2200</v>
      </c>
      <c r="C21" s="110">
        <f>MROUND(C13/C9*1000,50)</f>
        <v>2950</v>
      </c>
      <c r="D21" s="110">
        <f>MROUND(D13/D9*1000,50)</f>
        <v>2550</v>
      </c>
      <c r="E21" s="110">
        <f>MROUND(E13/E9*1000,50)</f>
        <v>2600</v>
      </c>
      <c r="F21" s="110">
        <f>MROUND(F13/F9*1000,50)</f>
        <v>2950</v>
      </c>
      <c r="G21" s="110">
        <f>MROUND(G13/G9*1000,50)</f>
        <v>2450</v>
      </c>
    </row>
    <row r="22" spans="1:7" ht="12.75">
      <c r="A22" s="173" t="s">
        <v>293</v>
      </c>
      <c r="B22" s="174"/>
      <c r="C22" s="174"/>
      <c r="D22" s="174"/>
      <c r="E22" s="174"/>
      <c r="F22" s="174"/>
      <c r="G22" s="174"/>
    </row>
    <row r="23" spans="1:7" ht="12.75">
      <c r="A23" s="108" t="s">
        <v>3</v>
      </c>
      <c r="B23" s="111">
        <f>MROUND(B11/B7*100000,500)</f>
        <v>26500</v>
      </c>
      <c r="C23" s="111">
        <f>MROUND(C11/C7*100000,500)</f>
        <v>31500</v>
      </c>
      <c r="D23" s="111">
        <f>MROUND(D11/D7*100000,500)</f>
        <v>30000</v>
      </c>
      <c r="E23" s="111">
        <f>MROUND(E11/E7*100000,500)</f>
        <v>28500</v>
      </c>
      <c r="F23" s="111">
        <f>MROUND(F11/F7*100000,500)</f>
        <v>30500</v>
      </c>
      <c r="G23" s="111">
        <f>MROUND(G11/G7*100000,500)</f>
        <v>29000</v>
      </c>
    </row>
    <row r="24" spans="1:7" ht="12.75">
      <c r="A24" s="109" t="s">
        <v>383</v>
      </c>
      <c r="B24" s="110">
        <f>MROUND(B12/B8*100000,500)</f>
        <v>14000</v>
      </c>
      <c r="C24" s="110">
        <f>MROUND(C12/C8*100000,500)</f>
        <v>15000</v>
      </c>
      <c r="D24" s="110">
        <f>MROUND(D12/D8*100000,500)</f>
        <v>16500</v>
      </c>
      <c r="E24" s="110">
        <f>MROUND(E12/E8*100000,500)</f>
        <v>15500</v>
      </c>
      <c r="F24" s="110">
        <f>MROUND(F12/F8*100000,500)</f>
        <v>15500</v>
      </c>
      <c r="G24" s="110">
        <f>MROUND(G12/G8*100000,500)</f>
        <v>17500</v>
      </c>
    </row>
    <row r="25" spans="1:7" ht="12.75">
      <c r="A25" s="109" t="s">
        <v>384</v>
      </c>
      <c r="B25" s="110">
        <f>MROUND(B13/B9*100000,5000)</f>
        <v>220000</v>
      </c>
      <c r="C25" s="110">
        <f>MROUND(C13/C9*100000,5000)</f>
        <v>295000</v>
      </c>
      <c r="D25" s="110">
        <f>MROUND(D13/D9*100000,5000)</f>
        <v>255000</v>
      </c>
      <c r="E25" s="110">
        <f>MROUND(E13/E9*100000,5000)</f>
        <v>260000</v>
      </c>
      <c r="F25" s="110">
        <f>MROUND(F13/F9*100000,5000)</f>
        <v>295000</v>
      </c>
      <c r="G25" s="110">
        <f>MROUND(G13/G9*100000,5000)</f>
        <v>245000</v>
      </c>
    </row>
    <row r="26" spans="1:7" ht="12.75">
      <c r="A26" s="203" t="s">
        <v>294</v>
      </c>
      <c r="B26" s="204"/>
      <c r="C26" s="204"/>
      <c r="D26" s="204"/>
      <c r="E26" s="204"/>
      <c r="F26" s="204"/>
      <c r="G26" s="204"/>
    </row>
    <row r="27" spans="1:7" ht="12.75">
      <c r="A27" s="100" t="s">
        <v>3</v>
      </c>
      <c r="B27" s="105">
        <f aca="true" t="shared" si="3" ref="B27:G27">SUM(B28:B29)</f>
        <v>1093</v>
      </c>
      <c r="C27" s="105">
        <f t="shared" si="3"/>
        <v>1219</v>
      </c>
      <c r="D27" s="105">
        <f t="shared" si="3"/>
        <v>1214</v>
      </c>
      <c r="E27" s="105">
        <f t="shared" si="3"/>
        <v>1291</v>
      </c>
      <c r="F27" s="105">
        <f t="shared" si="3"/>
        <v>1290</v>
      </c>
      <c r="G27" s="105">
        <f t="shared" si="3"/>
        <v>1302</v>
      </c>
    </row>
    <row r="28" spans="1:7" ht="12.75">
      <c r="A28" s="101" t="s">
        <v>1</v>
      </c>
      <c r="B28" s="101">
        <v>872</v>
      </c>
      <c r="C28" s="101">
        <v>987</v>
      </c>
      <c r="D28" s="101">
        <v>1003</v>
      </c>
      <c r="E28" s="101">
        <v>1106</v>
      </c>
      <c r="F28" s="101">
        <v>1083</v>
      </c>
      <c r="G28" s="101">
        <v>1126</v>
      </c>
    </row>
    <row r="29" spans="1:7" ht="12.75">
      <c r="A29" s="104" t="s">
        <v>0</v>
      </c>
      <c r="B29" s="104">
        <v>221</v>
      </c>
      <c r="C29" s="104">
        <v>232</v>
      </c>
      <c r="D29" s="104">
        <v>211</v>
      </c>
      <c r="E29" s="104">
        <v>185</v>
      </c>
      <c r="F29" s="104">
        <v>207</v>
      </c>
      <c r="G29" s="104">
        <v>176</v>
      </c>
    </row>
    <row r="30" spans="1:7" ht="12.75">
      <c r="A30" s="203" t="s">
        <v>70</v>
      </c>
      <c r="B30" s="204"/>
      <c r="C30" s="204"/>
      <c r="D30" s="204"/>
      <c r="E30" s="204"/>
      <c r="F30" s="204"/>
      <c r="G30" s="204"/>
    </row>
    <row r="31" spans="1:7" ht="12.75">
      <c r="A31" s="100" t="s">
        <v>3</v>
      </c>
      <c r="B31" s="100">
        <f aca="true" t="shared" si="4" ref="B31:G31">SUM(B32:B33)</f>
        <v>30351</v>
      </c>
      <c r="C31" s="100">
        <f t="shared" si="4"/>
        <v>31227</v>
      </c>
      <c r="D31" s="100">
        <f t="shared" si="4"/>
        <v>28977</v>
      </c>
      <c r="E31" s="100">
        <f t="shared" si="4"/>
        <v>30151</v>
      </c>
      <c r="F31" s="100">
        <f t="shared" si="4"/>
        <v>32115</v>
      </c>
      <c r="G31" s="100">
        <f t="shared" si="4"/>
        <v>28530</v>
      </c>
    </row>
    <row r="32" spans="1:7" ht="12.75">
      <c r="A32" s="101" t="s">
        <v>1</v>
      </c>
      <c r="B32" s="112">
        <v>24271</v>
      </c>
      <c r="C32" s="112">
        <v>25343</v>
      </c>
      <c r="D32" s="112">
        <v>24231</v>
      </c>
      <c r="E32" s="112">
        <v>25410</v>
      </c>
      <c r="F32" s="112">
        <v>26656</v>
      </c>
      <c r="G32" s="112">
        <v>24020</v>
      </c>
    </row>
    <row r="33" spans="1:7" ht="13.5" thickBot="1">
      <c r="A33" s="113" t="s">
        <v>0</v>
      </c>
      <c r="B33" s="114">
        <v>6080</v>
      </c>
      <c r="C33" s="114">
        <v>5884</v>
      </c>
      <c r="D33" s="114">
        <v>4746</v>
      </c>
      <c r="E33" s="114">
        <v>4741</v>
      </c>
      <c r="F33" s="114">
        <v>5459</v>
      </c>
      <c r="G33" s="114">
        <v>4510</v>
      </c>
    </row>
    <row r="34" spans="1:7" ht="12.75" customHeight="1">
      <c r="A34" s="201" t="s">
        <v>392</v>
      </c>
      <c r="B34" s="202"/>
      <c r="C34" s="202"/>
      <c r="D34" s="202"/>
      <c r="E34" s="202"/>
      <c r="F34" s="202"/>
      <c r="G34" s="202"/>
    </row>
    <row r="35" spans="1:7" ht="39" customHeight="1">
      <c r="A35" s="201" t="s">
        <v>389</v>
      </c>
      <c r="B35" s="202"/>
      <c r="C35" s="202"/>
      <c r="D35" s="202"/>
      <c r="E35" s="202"/>
      <c r="F35" s="202"/>
      <c r="G35" s="202"/>
    </row>
    <row r="36" spans="1:7" ht="40.5" customHeight="1">
      <c r="A36" s="201" t="s">
        <v>36</v>
      </c>
      <c r="B36" s="202"/>
      <c r="C36" s="202"/>
      <c r="D36" s="202"/>
      <c r="E36" s="202"/>
      <c r="F36" s="202"/>
      <c r="G36" s="202"/>
    </row>
    <row r="37" spans="1:7" ht="39.75" customHeight="1">
      <c r="A37" s="208" t="s">
        <v>390</v>
      </c>
      <c r="B37" s="208"/>
      <c r="C37" s="208"/>
      <c r="D37" s="208"/>
      <c r="E37" s="208"/>
      <c r="F37" s="208"/>
      <c r="G37" s="208"/>
    </row>
    <row r="38" spans="1:7" ht="52.5" customHeight="1">
      <c r="A38" s="205" t="s">
        <v>55</v>
      </c>
      <c r="B38" s="206"/>
      <c r="C38" s="206"/>
      <c r="D38" s="206"/>
      <c r="E38" s="206"/>
      <c r="F38" s="206"/>
      <c r="G38" s="207"/>
    </row>
    <row r="39" spans="1:7" ht="12.75">
      <c r="A39" s="18"/>
      <c r="B39" s="18"/>
      <c r="C39" s="18"/>
      <c r="D39" s="18"/>
      <c r="E39" s="18"/>
      <c r="F39" s="18"/>
      <c r="G39" s="18"/>
    </row>
    <row r="40" spans="1:7" ht="12.75">
      <c r="A40" s="18"/>
      <c r="B40" s="18"/>
      <c r="C40" s="18"/>
      <c r="D40" s="18"/>
      <c r="E40" s="18"/>
      <c r="F40" s="18"/>
      <c r="G40" s="18"/>
    </row>
    <row r="41" spans="1:7" ht="12.75">
      <c r="A41" s="18"/>
      <c r="B41" s="18"/>
      <c r="C41" s="18"/>
      <c r="D41" s="18"/>
      <c r="E41" s="18"/>
      <c r="F41" s="18"/>
      <c r="G41" s="18"/>
    </row>
    <row r="42" spans="1:7" ht="12.75">
      <c r="A42" s="18"/>
      <c r="B42" s="18"/>
      <c r="C42" s="18"/>
      <c r="D42" s="18"/>
      <c r="E42" s="18"/>
      <c r="F42" s="18"/>
      <c r="G42" s="18"/>
    </row>
    <row r="43" spans="1:7" ht="12.75">
      <c r="A43" s="18"/>
      <c r="B43" s="18"/>
      <c r="C43" s="18"/>
      <c r="D43" s="18"/>
      <c r="E43" s="18"/>
      <c r="F43" s="18"/>
      <c r="G43" s="18"/>
    </row>
    <row r="44" spans="1:7" ht="12.75">
      <c r="A44" s="18"/>
      <c r="B44" s="18"/>
      <c r="C44" s="18"/>
      <c r="D44" s="18"/>
      <c r="E44" s="18"/>
      <c r="F44" s="18"/>
      <c r="G44" s="18"/>
    </row>
  </sheetData>
  <mergeCells count="11">
    <mergeCell ref="A38:G38"/>
    <mergeCell ref="A37:G37"/>
    <mergeCell ref="A6:G6"/>
    <mergeCell ref="A26:G26"/>
    <mergeCell ref="A14:G14"/>
    <mergeCell ref="A10:G10"/>
    <mergeCell ref="A1:G1"/>
    <mergeCell ref="A36:G36"/>
    <mergeCell ref="A35:G35"/>
    <mergeCell ref="A30:G30"/>
    <mergeCell ref="A34:G3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M41"/>
  <sheetViews>
    <sheetView workbookViewId="0" topLeftCell="A1">
      <selection activeCell="A1" sqref="A1:G1"/>
    </sheetView>
  </sheetViews>
  <sheetFormatPr defaultColWidth="9.140625" defaultRowHeight="12.75"/>
  <cols>
    <col min="1" max="1" width="20.57421875" style="2" customWidth="1"/>
    <col min="2" max="7" width="7.28125" style="125" customWidth="1"/>
    <col min="8" max="8" width="5.7109375" style="12" customWidth="1"/>
    <col min="9" max="13" width="5.7109375" style="2" customWidth="1"/>
    <col min="14" max="16384" width="9.140625" style="2" customWidth="1"/>
  </cols>
  <sheetData>
    <row r="1" spans="1:7" ht="15" customHeight="1">
      <c r="A1" s="214" t="s">
        <v>371</v>
      </c>
      <c r="B1" s="200"/>
      <c r="C1" s="200"/>
      <c r="D1" s="200"/>
      <c r="E1" s="200"/>
      <c r="F1" s="200"/>
      <c r="G1" s="200"/>
    </row>
    <row r="4" spans="1:7" ht="13.5" thickBot="1">
      <c r="A4" s="10" t="s">
        <v>14</v>
      </c>
      <c r="B4" s="115"/>
      <c r="C4" s="115"/>
      <c r="D4" s="215" t="s">
        <v>373</v>
      </c>
      <c r="E4" s="215"/>
      <c r="F4" s="215"/>
      <c r="G4" s="215"/>
    </row>
    <row r="5" spans="1:8" ht="15" customHeight="1">
      <c r="A5" s="23" t="s">
        <v>13</v>
      </c>
      <c r="B5" s="149">
        <v>2004</v>
      </c>
      <c r="C5" s="149">
        <v>2005</v>
      </c>
      <c r="D5" s="149">
        <v>2006</v>
      </c>
      <c r="E5" s="149">
        <v>2007</v>
      </c>
      <c r="F5" s="149">
        <v>2008</v>
      </c>
      <c r="G5" s="149">
        <v>2009</v>
      </c>
      <c r="H5" s="24"/>
    </row>
    <row r="6" spans="1:8" ht="12.75">
      <c r="A6" s="22"/>
      <c r="B6" s="116"/>
      <c r="C6" s="116"/>
      <c r="D6" s="116"/>
      <c r="E6" s="116"/>
      <c r="F6" s="116"/>
      <c r="G6" s="116"/>
      <c r="H6" s="24"/>
    </row>
    <row r="7" spans="1:8" ht="15">
      <c r="A7" s="25" t="s">
        <v>372</v>
      </c>
      <c r="B7" s="117"/>
      <c r="C7" s="117"/>
      <c r="D7" s="117"/>
      <c r="E7" s="117"/>
      <c r="F7" s="117"/>
      <c r="G7" s="117"/>
      <c r="H7" s="2"/>
    </row>
    <row r="8" spans="1:8" ht="12.75">
      <c r="A8" s="25"/>
      <c r="B8" s="117"/>
      <c r="C8" s="117"/>
      <c r="D8" s="117"/>
      <c r="E8" s="117"/>
      <c r="F8" s="117"/>
      <c r="G8" s="117"/>
      <c r="H8" s="2"/>
    </row>
    <row r="9" spans="1:13" ht="12.75">
      <c r="A9" s="25" t="s">
        <v>18</v>
      </c>
      <c r="B9" s="118">
        <f aca="true" t="shared" si="0" ref="B9:G9">SUM(B10:B16)</f>
        <v>19694</v>
      </c>
      <c r="C9" s="118">
        <f t="shared" si="0"/>
        <v>23781</v>
      </c>
      <c r="D9" s="118">
        <f t="shared" si="0"/>
        <v>23400</v>
      </c>
      <c r="E9" s="118">
        <f t="shared" si="0"/>
        <v>23001</v>
      </c>
      <c r="F9" s="118">
        <f t="shared" si="0"/>
        <v>25234</v>
      </c>
      <c r="G9" s="118">
        <f t="shared" si="0"/>
        <v>24114</v>
      </c>
      <c r="H9" s="2"/>
      <c r="M9" s="26"/>
    </row>
    <row r="10" spans="1:13" ht="12.75">
      <c r="A10" s="36" t="s">
        <v>48</v>
      </c>
      <c r="B10" s="119">
        <v>234</v>
      </c>
      <c r="C10" s="119">
        <v>276</v>
      </c>
      <c r="D10" s="119">
        <v>311</v>
      </c>
      <c r="E10" s="119">
        <v>328</v>
      </c>
      <c r="F10" s="119">
        <v>329</v>
      </c>
      <c r="G10" s="119">
        <v>314</v>
      </c>
      <c r="H10" s="172"/>
      <c r="I10" s="26"/>
      <c r="J10" s="26"/>
      <c r="K10" s="26"/>
      <c r="L10" s="26"/>
      <c r="M10" s="24"/>
    </row>
    <row r="11" spans="1:13" ht="12.75">
      <c r="A11" s="36" t="s">
        <v>49</v>
      </c>
      <c r="B11" s="119">
        <v>11429</v>
      </c>
      <c r="C11" s="119">
        <v>12941</v>
      </c>
      <c r="D11" s="119">
        <v>12481</v>
      </c>
      <c r="E11" s="119">
        <v>12634</v>
      </c>
      <c r="F11" s="119">
        <v>14038</v>
      </c>
      <c r="G11" s="119">
        <v>14215</v>
      </c>
      <c r="H11" s="172"/>
      <c r="I11" s="24"/>
      <c r="J11" s="24"/>
      <c r="K11" s="24"/>
      <c r="L11" s="24"/>
      <c r="M11" s="24"/>
    </row>
    <row r="12" spans="1:13" ht="12.75">
      <c r="A12" s="36" t="s">
        <v>50</v>
      </c>
      <c r="B12" s="119">
        <v>1336</v>
      </c>
      <c r="C12" s="119">
        <v>1057</v>
      </c>
      <c r="D12" s="119">
        <v>1022</v>
      </c>
      <c r="E12" s="119">
        <v>1022</v>
      </c>
      <c r="F12" s="119">
        <v>1025</v>
      </c>
      <c r="G12" s="119">
        <v>854</v>
      </c>
      <c r="H12" s="172"/>
      <c r="I12" s="24"/>
      <c r="J12" s="24"/>
      <c r="K12" s="24"/>
      <c r="L12" s="24"/>
      <c r="M12" s="24"/>
    </row>
    <row r="13" spans="1:13" ht="12.75">
      <c r="A13" s="36" t="s">
        <v>341</v>
      </c>
      <c r="B13" s="119">
        <v>979</v>
      </c>
      <c r="C13" s="119">
        <v>1221</v>
      </c>
      <c r="D13" s="119">
        <v>1235</v>
      </c>
      <c r="E13" s="119">
        <v>1240</v>
      </c>
      <c r="F13" s="119">
        <v>1277</v>
      </c>
      <c r="G13" s="119">
        <v>1348</v>
      </c>
      <c r="H13" s="172"/>
      <c r="I13" s="24"/>
      <c r="J13" s="24"/>
      <c r="K13" s="24"/>
      <c r="L13" s="24"/>
      <c r="M13" s="24"/>
    </row>
    <row r="14" spans="1:13" ht="12.75">
      <c r="A14" s="36" t="s">
        <v>51</v>
      </c>
      <c r="B14" s="119">
        <v>3192</v>
      </c>
      <c r="C14" s="119">
        <v>5014</v>
      </c>
      <c r="D14" s="119">
        <v>4606</v>
      </c>
      <c r="E14" s="119">
        <v>4103</v>
      </c>
      <c r="F14" s="119">
        <v>4932</v>
      </c>
      <c r="G14" s="119">
        <v>3408</v>
      </c>
      <c r="H14" s="172"/>
      <c r="I14" s="24"/>
      <c r="J14" s="24"/>
      <c r="K14" s="24"/>
      <c r="L14" s="24"/>
      <c r="M14" s="24"/>
    </row>
    <row r="15" spans="1:13" ht="12.75">
      <c r="A15" s="36" t="s">
        <v>44</v>
      </c>
      <c r="B15" s="119">
        <v>2517</v>
      </c>
      <c r="C15" s="119">
        <v>3272</v>
      </c>
      <c r="D15" s="119">
        <v>3743</v>
      </c>
      <c r="E15" s="119">
        <v>3674</v>
      </c>
      <c r="F15" s="119">
        <v>3633</v>
      </c>
      <c r="G15" s="119">
        <v>3973</v>
      </c>
      <c r="H15" s="172"/>
      <c r="I15" s="24"/>
      <c r="J15" s="24"/>
      <c r="K15" s="24"/>
      <c r="L15" s="24"/>
      <c r="M15" s="24"/>
    </row>
    <row r="16" spans="1:13" ht="12.75">
      <c r="A16" s="36" t="s">
        <v>278</v>
      </c>
      <c r="B16" s="119">
        <v>7</v>
      </c>
      <c r="C16" s="119">
        <v>0</v>
      </c>
      <c r="D16" s="119">
        <v>2</v>
      </c>
      <c r="E16" s="119">
        <v>0</v>
      </c>
      <c r="F16" s="119">
        <v>0</v>
      </c>
      <c r="G16" s="119">
        <v>2</v>
      </c>
      <c r="H16" s="172"/>
      <c r="I16" s="24"/>
      <c r="J16" s="24"/>
      <c r="K16" s="24"/>
      <c r="L16" s="24"/>
      <c r="M16" s="24"/>
    </row>
    <row r="17" spans="2:8" ht="12.75">
      <c r="B17" s="120"/>
      <c r="C17" s="120"/>
      <c r="D17" s="120"/>
      <c r="E17" s="120"/>
      <c r="F17" s="120"/>
      <c r="G17" s="120"/>
      <c r="H17" s="24"/>
    </row>
    <row r="18" spans="1:8" ht="12.75">
      <c r="A18" s="25" t="s">
        <v>20</v>
      </c>
      <c r="B18" s="117"/>
      <c r="C18" s="117"/>
      <c r="D18" s="117"/>
      <c r="E18" s="117"/>
      <c r="F18" s="117"/>
      <c r="G18" s="117"/>
      <c r="H18" s="2"/>
    </row>
    <row r="19" spans="1:8" ht="12.75">
      <c r="A19" s="25" t="s">
        <v>18</v>
      </c>
      <c r="B19" s="121">
        <f aca="true" t="shared" si="1" ref="B19:G19">SUM(B20:B26)</f>
        <v>9923</v>
      </c>
      <c r="C19" s="121">
        <f t="shared" si="1"/>
        <v>10605</v>
      </c>
      <c r="D19" s="121">
        <f t="shared" si="1"/>
        <v>12023</v>
      </c>
      <c r="E19" s="121">
        <f t="shared" si="1"/>
        <v>11633</v>
      </c>
      <c r="F19" s="121">
        <f t="shared" si="1"/>
        <v>12221</v>
      </c>
      <c r="G19" s="121">
        <f t="shared" si="1"/>
        <v>13688</v>
      </c>
      <c r="H19" s="2"/>
    </row>
    <row r="20" spans="1:8" ht="12.75">
      <c r="A20" s="36" t="s">
        <v>48</v>
      </c>
      <c r="B20" s="122">
        <v>116</v>
      </c>
      <c r="C20" s="122">
        <v>132</v>
      </c>
      <c r="D20" s="122">
        <v>168</v>
      </c>
      <c r="E20" s="122">
        <v>188</v>
      </c>
      <c r="F20" s="122">
        <v>172</v>
      </c>
      <c r="G20" s="122">
        <v>171</v>
      </c>
      <c r="H20" s="2"/>
    </row>
    <row r="21" spans="1:8" ht="12.75">
      <c r="A21" s="36" t="s">
        <v>49</v>
      </c>
      <c r="B21" s="122">
        <v>6398</v>
      </c>
      <c r="C21" s="122">
        <v>6949</v>
      </c>
      <c r="D21" s="122">
        <v>7729</v>
      </c>
      <c r="E21" s="122">
        <v>7349</v>
      </c>
      <c r="F21" s="122">
        <v>8037</v>
      </c>
      <c r="G21" s="122">
        <v>8934</v>
      </c>
      <c r="H21" s="2"/>
    </row>
    <row r="22" spans="1:8" ht="12.75">
      <c r="A22" s="36" t="s">
        <v>50</v>
      </c>
      <c r="B22" s="122">
        <v>1032</v>
      </c>
      <c r="C22" s="122">
        <v>828</v>
      </c>
      <c r="D22" s="122">
        <v>854</v>
      </c>
      <c r="E22" s="122">
        <v>831</v>
      </c>
      <c r="F22" s="122">
        <v>796</v>
      </c>
      <c r="G22" s="122">
        <v>741</v>
      </c>
      <c r="H22" s="2"/>
    </row>
    <row r="23" spans="1:8" ht="12.75">
      <c r="A23" s="36" t="s">
        <v>341</v>
      </c>
      <c r="B23" s="122">
        <v>666</v>
      </c>
      <c r="C23" s="122">
        <v>806</v>
      </c>
      <c r="D23" s="122">
        <v>847</v>
      </c>
      <c r="E23" s="122">
        <v>964</v>
      </c>
      <c r="F23" s="122">
        <v>918</v>
      </c>
      <c r="G23" s="122">
        <v>1083</v>
      </c>
      <c r="H23" s="2"/>
    </row>
    <row r="24" spans="1:8" ht="12.75">
      <c r="A24" s="36" t="s">
        <v>51</v>
      </c>
      <c r="B24" s="122">
        <v>567</v>
      </c>
      <c r="C24" s="122">
        <v>525</v>
      </c>
      <c r="D24" s="122">
        <v>719</v>
      </c>
      <c r="E24" s="122">
        <v>562</v>
      </c>
      <c r="F24" s="122">
        <v>585</v>
      </c>
      <c r="G24" s="122">
        <v>784</v>
      </c>
      <c r="H24" s="2"/>
    </row>
    <row r="25" spans="1:8" ht="12.75">
      <c r="A25" s="36" t="s">
        <v>44</v>
      </c>
      <c r="B25" s="122">
        <v>1142</v>
      </c>
      <c r="C25" s="122">
        <v>1365</v>
      </c>
      <c r="D25" s="122">
        <v>1704</v>
      </c>
      <c r="E25" s="122">
        <v>1739</v>
      </c>
      <c r="F25" s="122">
        <v>1713</v>
      </c>
      <c r="G25" s="122">
        <v>1973</v>
      </c>
      <c r="H25" s="2"/>
    </row>
    <row r="26" spans="1:8" ht="12.75">
      <c r="A26" s="36" t="s">
        <v>278</v>
      </c>
      <c r="B26" s="122">
        <v>2</v>
      </c>
      <c r="C26" s="122">
        <v>0</v>
      </c>
      <c r="D26" s="122">
        <v>2</v>
      </c>
      <c r="E26" s="122">
        <v>0</v>
      </c>
      <c r="F26" s="122">
        <v>0</v>
      </c>
      <c r="G26" s="122">
        <v>2</v>
      </c>
      <c r="H26" s="2"/>
    </row>
    <row r="27" spans="2:8" ht="12.75">
      <c r="B27" s="123"/>
      <c r="C27" s="123"/>
      <c r="D27" s="123"/>
      <c r="E27" s="123"/>
      <c r="F27" s="123"/>
      <c r="G27" s="123"/>
      <c r="H27" s="39"/>
    </row>
    <row r="28" spans="1:8" ht="12.75">
      <c r="A28" s="25" t="s">
        <v>21</v>
      </c>
      <c r="B28" s="124"/>
      <c r="C28" s="124"/>
      <c r="D28" s="124"/>
      <c r="E28" s="124"/>
      <c r="F28" s="124"/>
      <c r="G28" s="124"/>
      <c r="H28" s="2"/>
    </row>
    <row r="29" spans="1:13" ht="12.75">
      <c r="A29" s="25" t="s">
        <v>18</v>
      </c>
      <c r="B29" s="121">
        <f aca="true" t="shared" si="2" ref="B29:G29">SUM(B30:B36)</f>
        <v>9771</v>
      </c>
      <c r="C29" s="121">
        <f t="shared" si="2"/>
        <v>13176</v>
      </c>
      <c r="D29" s="121">
        <f t="shared" si="2"/>
        <v>11377</v>
      </c>
      <c r="E29" s="121">
        <f t="shared" si="2"/>
        <v>11368</v>
      </c>
      <c r="F29" s="121">
        <f t="shared" si="2"/>
        <v>13013</v>
      </c>
      <c r="G29" s="121">
        <f t="shared" si="2"/>
        <v>10426</v>
      </c>
      <c r="H29" s="2"/>
      <c r="M29" s="26"/>
    </row>
    <row r="30" spans="1:8" ht="12.75">
      <c r="A30" s="36" t="s">
        <v>48</v>
      </c>
      <c r="B30" s="122">
        <v>118</v>
      </c>
      <c r="C30" s="122">
        <v>144</v>
      </c>
      <c r="D30" s="122">
        <v>143</v>
      </c>
      <c r="E30" s="122">
        <v>140</v>
      </c>
      <c r="F30" s="122">
        <v>157</v>
      </c>
      <c r="G30" s="122">
        <v>143</v>
      </c>
      <c r="H30" s="36"/>
    </row>
    <row r="31" spans="1:8" ht="12.75">
      <c r="A31" s="36" t="s">
        <v>49</v>
      </c>
      <c r="B31" s="122">
        <v>5031</v>
      </c>
      <c r="C31" s="122">
        <v>5992</v>
      </c>
      <c r="D31" s="122">
        <v>4752</v>
      </c>
      <c r="E31" s="122">
        <v>5285</v>
      </c>
      <c r="F31" s="122">
        <v>6001</v>
      </c>
      <c r="G31" s="122">
        <v>5281</v>
      </c>
      <c r="H31" s="36"/>
    </row>
    <row r="32" spans="1:8" ht="12.75">
      <c r="A32" s="36" t="s">
        <v>50</v>
      </c>
      <c r="B32" s="122">
        <v>304</v>
      </c>
      <c r="C32" s="122">
        <v>229</v>
      </c>
      <c r="D32" s="122">
        <v>168</v>
      </c>
      <c r="E32" s="122">
        <v>191</v>
      </c>
      <c r="F32" s="122">
        <v>229</v>
      </c>
      <c r="G32" s="122">
        <v>113</v>
      </c>
      <c r="H32" s="36"/>
    </row>
    <row r="33" spans="1:8" ht="12.75">
      <c r="A33" s="36" t="s">
        <v>341</v>
      </c>
      <c r="B33" s="122">
        <v>313</v>
      </c>
      <c r="C33" s="122">
        <v>415</v>
      </c>
      <c r="D33" s="122">
        <v>388</v>
      </c>
      <c r="E33" s="122">
        <v>276</v>
      </c>
      <c r="F33" s="122">
        <v>359</v>
      </c>
      <c r="G33" s="122">
        <v>265</v>
      </c>
      <c r="H33" s="36"/>
    </row>
    <row r="34" spans="1:8" ht="12.75">
      <c r="A34" s="36" t="s">
        <v>51</v>
      </c>
      <c r="B34" s="122">
        <v>2625</v>
      </c>
      <c r="C34" s="122">
        <v>4489</v>
      </c>
      <c r="D34" s="122">
        <v>3887</v>
      </c>
      <c r="E34" s="122">
        <v>3541</v>
      </c>
      <c r="F34" s="122">
        <v>4347</v>
      </c>
      <c r="G34" s="122">
        <v>2624</v>
      </c>
      <c r="H34" s="36"/>
    </row>
    <row r="35" spans="1:8" ht="12.75">
      <c r="A35" s="36" t="s">
        <v>44</v>
      </c>
      <c r="B35" s="122">
        <v>1375</v>
      </c>
      <c r="C35" s="122">
        <v>1907</v>
      </c>
      <c r="D35" s="122">
        <v>2039</v>
      </c>
      <c r="E35" s="122">
        <v>1935</v>
      </c>
      <c r="F35" s="122">
        <v>1920</v>
      </c>
      <c r="G35" s="122">
        <v>2000</v>
      </c>
      <c r="H35" s="36"/>
    </row>
    <row r="36" spans="1:8" ht="12.75">
      <c r="A36" s="36" t="s">
        <v>278</v>
      </c>
      <c r="B36" s="122">
        <v>5</v>
      </c>
      <c r="C36" s="122">
        <v>0</v>
      </c>
      <c r="D36" s="122">
        <v>0</v>
      </c>
      <c r="E36" s="122">
        <v>0</v>
      </c>
      <c r="F36" s="122">
        <v>0</v>
      </c>
      <c r="G36" s="122">
        <v>0</v>
      </c>
      <c r="H36" s="36"/>
    </row>
    <row r="37" spans="1:7" ht="13.5" thickBot="1">
      <c r="A37" s="10"/>
      <c r="B37" s="115"/>
      <c r="C37" s="115"/>
      <c r="D37" s="115"/>
      <c r="E37" s="115"/>
      <c r="F37" s="115"/>
      <c r="G37" s="115"/>
    </row>
    <row r="38" spans="1:13" ht="40.5" customHeight="1">
      <c r="A38" s="201" t="s">
        <v>287</v>
      </c>
      <c r="B38" s="211"/>
      <c r="C38" s="211"/>
      <c r="D38" s="211"/>
      <c r="E38" s="211"/>
      <c r="F38" s="211"/>
      <c r="G38" s="211"/>
      <c r="H38" s="42"/>
      <c r="I38" s="42"/>
      <c r="J38" s="42"/>
      <c r="K38" s="42"/>
      <c r="L38" s="42"/>
      <c r="M38" s="34"/>
    </row>
    <row r="39" spans="1:13" ht="39" customHeight="1">
      <c r="A39" s="201" t="s">
        <v>52</v>
      </c>
      <c r="B39" s="211"/>
      <c r="C39" s="211"/>
      <c r="D39" s="211"/>
      <c r="E39" s="211"/>
      <c r="F39" s="211"/>
      <c r="G39" s="211"/>
      <c r="H39" s="42"/>
      <c r="I39" s="42"/>
      <c r="J39" s="42"/>
      <c r="K39" s="42"/>
      <c r="L39" s="42"/>
      <c r="M39" s="34"/>
    </row>
    <row r="40" spans="1:13" ht="54.75" customHeight="1">
      <c r="A40" s="201" t="s">
        <v>36</v>
      </c>
      <c r="B40" s="211"/>
      <c r="C40" s="211"/>
      <c r="D40" s="211"/>
      <c r="E40" s="211"/>
      <c r="F40" s="211"/>
      <c r="G40" s="211"/>
      <c r="H40" s="42"/>
      <c r="I40" s="42"/>
      <c r="J40" s="42"/>
      <c r="K40" s="42"/>
      <c r="L40" s="42"/>
      <c r="M40" s="34"/>
    </row>
    <row r="41" spans="1:13" ht="69.75" customHeight="1">
      <c r="A41" s="205" t="s">
        <v>55</v>
      </c>
      <c r="B41" s="212"/>
      <c r="C41" s="212"/>
      <c r="D41" s="212"/>
      <c r="E41" s="212"/>
      <c r="F41" s="212"/>
      <c r="G41" s="213"/>
      <c r="H41" s="44"/>
      <c r="I41" s="44"/>
      <c r="J41" s="44"/>
      <c r="K41" s="44"/>
      <c r="L41" s="44"/>
      <c r="M41" s="34"/>
    </row>
  </sheetData>
  <mergeCells count="6">
    <mergeCell ref="A40:G40"/>
    <mergeCell ref="A41:G41"/>
    <mergeCell ref="A1:G1"/>
    <mergeCell ref="D4:G4"/>
    <mergeCell ref="A38:G38"/>
    <mergeCell ref="A39:G3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O45"/>
  <sheetViews>
    <sheetView workbookViewId="0" topLeftCell="A1">
      <selection activeCell="B6" sqref="B6"/>
    </sheetView>
  </sheetViews>
  <sheetFormatPr defaultColWidth="9.140625" defaultRowHeight="12.75"/>
  <cols>
    <col min="1" max="1" width="24.7109375" style="2" customWidth="1"/>
    <col min="2" max="7" width="7.7109375" style="125" customWidth="1"/>
    <col min="8" max="8" width="12.28125" style="2" customWidth="1"/>
    <col min="9" max="16384" width="9.140625" style="2" customWidth="1"/>
  </cols>
  <sheetData>
    <row r="1" ht="15" customHeight="1">
      <c r="A1" s="5" t="s">
        <v>370</v>
      </c>
    </row>
    <row r="4" spans="1:7" ht="13.5" thickBot="1">
      <c r="A4" s="216" t="s">
        <v>14</v>
      </c>
      <c r="B4" s="217"/>
      <c r="C4" s="215" t="s">
        <v>286</v>
      </c>
      <c r="D4" s="215"/>
      <c r="E4" s="215"/>
      <c r="F4" s="215"/>
      <c r="G4" s="215"/>
    </row>
    <row r="5" spans="1:7" ht="15" customHeight="1">
      <c r="A5" s="3" t="s">
        <v>7</v>
      </c>
      <c r="B5" s="149">
        <v>2004</v>
      </c>
      <c r="C5" s="149">
        <v>2005</v>
      </c>
      <c r="D5" s="149">
        <v>2006</v>
      </c>
      <c r="E5" s="149">
        <v>2007</v>
      </c>
      <c r="F5" s="149">
        <v>2008</v>
      </c>
      <c r="G5" s="149">
        <v>2009</v>
      </c>
    </row>
    <row r="6" spans="1:7" ht="12.75">
      <c r="A6" s="4"/>
      <c r="B6" s="126"/>
      <c r="C6" s="126"/>
      <c r="D6" s="126"/>
      <c r="E6" s="126"/>
      <c r="F6" s="126"/>
      <c r="G6" s="126"/>
    </row>
    <row r="7" spans="1:8" ht="15">
      <c r="A7" s="4" t="s">
        <v>356</v>
      </c>
      <c r="B7" s="126"/>
      <c r="C7" s="126"/>
      <c r="D7" s="126"/>
      <c r="E7" s="126"/>
      <c r="F7" s="126"/>
      <c r="G7" s="126"/>
      <c r="H7" s="7"/>
    </row>
    <row r="8" spans="1:8" ht="12.75">
      <c r="A8" s="4" t="s">
        <v>33</v>
      </c>
      <c r="B8" s="118">
        <f aca="true" t="shared" si="0" ref="B8:G8">SUM(B9:B17)</f>
        <v>19694</v>
      </c>
      <c r="C8" s="118">
        <f t="shared" si="0"/>
        <v>23781</v>
      </c>
      <c r="D8" s="118">
        <f t="shared" si="0"/>
        <v>23400</v>
      </c>
      <c r="E8" s="118">
        <f t="shared" si="0"/>
        <v>23001</v>
      </c>
      <c r="F8" s="118">
        <f t="shared" si="0"/>
        <v>25234</v>
      </c>
      <c r="G8" s="118">
        <f t="shared" si="0"/>
        <v>24114</v>
      </c>
      <c r="H8" s="7"/>
    </row>
    <row r="9" spans="1:8" ht="12.75">
      <c r="A9" s="7" t="s">
        <v>56</v>
      </c>
      <c r="B9" s="127">
        <v>1028</v>
      </c>
      <c r="C9" s="127">
        <v>1178</v>
      </c>
      <c r="D9" s="127">
        <v>960</v>
      </c>
      <c r="E9" s="127">
        <v>1061</v>
      </c>
      <c r="F9" s="127">
        <v>1428</v>
      </c>
      <c r="G9" s="127">
        <v>1069</v>
      </c>
      <c r="H9" s="7"/>
    </row>
    <row r="10" spans="1:8" ht="12.75">
      <c r="A10" s="7" t="s">
        <v>57</v>
      </c>
      <c r="B10" s="127">
        <v>3659</v>
      </c>
      <c r="C10" s="127">
        <v>5005</v>
      </c>
      <c r="D10" s="127">
        <v>4943</v>
      </c>
      <c r="E10" s="127">
        <v>4541</v>
      </c>
      <c r="F10" s="127">
        <v>4970</v>
      </c>
      <c r="G10" s="127">
        <v>4440</v>
      </c>
      <c r="H10" s="7"/>
    </row>
    <row r="11" spans="1:8" ht="12.75">
      <c r="A11" s="7" t="s">
        <v>58</v>
      </c>
      <c r="B11" s="127">
        <v>4079</v>
      </c>
      <c r="C11" s="127">
        <v>4294</v>
      </c>
      <c r="D11" s="127">
        <v>4077</v>
      </c>
      <c r="E11" s="127">
        <v>4835</v>
      </c>
      <c r="F11" s="127">
        <v>5501</v>
      </c>
      <c r="G11" s="127">
        <v>4444</v>
      </c>
      <c r="H11" s="7"/>
    </row>
    <row r="12" spans="1:8" ht="12.75">
      <c r="A12" s="7" t="s">
        <v>59</v>
      </c>
      <c r="B12" s="127">
        <v>3390</v>
      </c>
      <c r="C12" s="127">
        <v>4230</v>
      </c>
      <c r="D12" s="127">
        <v>4280</v>
      </c>
      <c r="E12" s="127">
        <v>3936</v>
      </c>
      <c r="F12" s="127">
        <v>3811</v>
      </c>
      <c r="G12" s="127">
        <v>4097</v>
      </c>
      <c r="H12" s="7"/>
    </row>
    <row r="13" spans="1:8" ht="12.75">
      <c r="A13" s="7" t="s">
        <v>60</v>
      </c>
      <c r="B13" s="127">
        <v>4013</v>
      </c>
      <c r="C13" s="127">
        <v>5088</v>
      </c>
      <c r="D13" s="127">
        <v>5049</v>
      </c>
      <c r="E13" s="127">
        <v>4432</v>
      </c>
      <c r="F13" s="127">
        <v>5506</v>
      </c>
      <c r="G13" s="127">
        <v>5031</v>
      </c>
      <c r="H13" s="7"/>
    </row>
    <row r="14" spans="1:8" ht="12.75">
      <c r="A14" s="7" t="s">
        <v>61</v>
      </c>
      <c r="B14" s="127">
        <v>1183</v>
      </c>
      <c r="C14" s="127">
        <v>1860</v>
      </c>
      <c r="D14" s="127">
        <v>2407</v>
      </c>
      <c r="E14" s="127">
        <v>2292</v>
      </c>
      <c r="F14" s="127">
        <v>2103</v>
      </c>
      <c r="G14" s="127">
        <v>2362</v>
      </c>
      <c r="H14" s="7"/>
    </row>
    <row r="15" spans="1:8" ht="12.75">
      <c r="A15" s="7" t="s">
        <v>62</v>
      </c>
      <c r="B15" s="127">
        <v>178</v>
      </c>
      <c r="C15" s="127">
        <v>204</v>
      </c>
      <c r="D15" s="127">
        <v>254</v>
      </c>
      <c r="E15" s="127">
        <v>243</v>
      </c>
      <c r="F15" s="127">
        <v>366</v>
      </c>
      <c r="G15" s="127">
        <v>613</v>
      </c>
      <c r="H15" s="7"/>
    </row>
    <row r="16" spans="1:8" ht="12.75">
      <c r="A16" s="7" t="s">
        <v>63</v>
      </c>
      <c r="B16" s="127">
        <v>30</v>
      </c>
      <c r="C16" s="127">
        <v>39</v>
      </c>
      <c r="D16" s="127">
        <v>23</v>
      </c>
      <c r="E16" s="127">
        <v>80</v>
      </c>
      <c r="F16" s="127">
        <v>74</v>
      </c>
      <c r="G16" s="127">
        <v>84</v>
      </c>
      <c r="H16" s="7"/>
    </row>
    <row r="17" spans="1:8" ht="12.75">
      <c r="A17" s="7" t="s">
        <v>47</v>
      </c>
      <c r="B17" s="127">
        <v>2134</v>
      </c>
      <c r="C17" s="127">
        <v>1883</v>
      </c>
      <c r="D17" s="127">
        <v>1407</v>
      </c>
      <c r="E17" s="127">
        <v>1581</v>
      </c>
      <c r="F17" s="127">
        <v>1475</v>
      </c>
      <c r="G17" s="127">
        <v>1974</v>
      </c>
      <c r="H17" s="7"/>
    </row>
    <row r="18" spans="1:8" ht="12.75">
      <c r="A18" s="7"/>
      <c r="B18" s="127"/>
      <c r="C18" s="127"/>
      <c r="D18" s="127"/>
      <c r="E18" s="127"/>
      <c r="F18" s="127"/>
      <c r="G18" s="127"/>
      <c r="H18" s="7"/>
    </row>
    <row r="19" spans="1:8" ht="12.75">
      <c r="A19" s="4" t="s">
        <v>20</v>
      </c>
      <c r="B19" s="119"/>
      <c r="C19" s="119"/>
      <c r="D19" s="119"/>
      <c r="E19" s="119"/>
      <c r="F19" s="119"/>
      <c r="G19" s="119"/>
      <c r="H19" s="7"/>
    </row>
    <row r="20" spans="1:8" ht="12.75">
      <c r="A20" s="4" t="s">
        <v>33</v>
      </c>
      <c r="B20" s="121">
        <f aca="true" t="shared" si="1" ref="B20:G20">SUM(B21:B29)</f>
        <v>9923</v>
      </c>
      <c r="C20" s="121">
        <f t="shared" si="1"/>
        <v>10605</v>
      </c>
      <c r="D20" s="121">
        <f t="shared" si="1"/>
        <v>12023</v>
      </c>
      <c r="E20" s="121">
        <f t="shared" si="1"/>
        <v>11633</v>
      </c>
      <c r="F20" s="121">
        <f t="shared" si="1"/>
        <v>12221</v>
      </c>
      <c r="G20" s="121">
        <f t="shared" si="1"/>
        <v>13688</v>
      </c>
      <c r="H20" s="7"/>
    </row>
    <row r="21" spans="1:15" ht="12.75">
      <c r="A21" s="7" t="s">
        <v>56</v>
      </c>
      <c r="B21" s="127">
        <v>460</v>
      </c>
      <c r="C21" s="127">
        <v>589</v>
      </c>
      <c r="D21" s="127">
        <v>671</v>
      </c>
      <c r="E21" s="127">
        <v>488</v>
      </c>
      <c r="F21" s="127">
        <v>742</v>
      </c>
      <c r="G21" s="127">
        <v>754</v>
      </c>
      <c r="H21" s="7"/>
      <c r="I21" s="38"/>
      <c r="J21" s="6"/>
      <c r="K21" s="6"/>
      <c r="L21" s="6"/>
      <c r="M21" s="6"/>
      <c r="O21" s="6"/>
    </row>
    <row r="22" spans="1:8" ht="12.75">
      <c r="A22" s="7" t="s">
        <v>57</v>
      </c>
      <c r="B22" s="127">
        <v>1584</v>
      </c>
      <c r="C22" s="127">
        <v>1800</v>
      </c>
      <c r="D22" s="127">
        <v>2094</v>
      </c>
      <c r="E22" s="127">
        <v>2005</v>
      </c>
      <c r="F22" s="127">
        <v>1981</v>
      </c>
      <c r="G22" s="127">
        <v>2496</v>
      </c>
      <c r="H22" s="7"/>
    </row>
    <row r="23" spans="1:8" ht="12.75">
      <c r="A23" s="7" t="s">
        <v>58</v>
      </c>
      <c r="B23" s="127">
        <v>1663</v>
      </c>
      <c r="C23" s="127">
        <v>1731</v>
      </c>
      <c r="D23" s="127">
        <v>1988</v>
      </c>
      <c r="E23" s="127">
        <v>2106</v>
      </c>
      <c r="F23" s="127">
        <v>2226</v>
      </c>
      <c r="G23" s="127">
        <v>2328</v>
      </c>
      <c r="H23" s="7"/>
    </row>
    <row r="24" spans="1:8" ht="12.75">
      <c r="A24" s="7" t="s">
        <v>59</v>
      </c>
      <c r="B24" s="127">
        <v>1734</v>
      </c>
      <c r="C24" s="127">
        <v>1706</v>
      </c>
      <c r="D24" s="127">
        <v>2083</v>
      </c>
      <c r="E24" s="127">
        <v>1982</v>
      </c>
      <c r="F24" s="127">
        <v>2026</v>
      </c>
      <c r="G24" s="127">
        <v>2211</v>
      </c>
      <c r="H24" s="7"/>
    </row>
    <row r="25" spans="1:8" ht="12.75">
      <c r="A25" s="7" t="s">
        <v>60</v>
      </c>
      <c r="B25" s="127">
        <v>2417</v>
      </c>
      <c r="C25" s="127">
        <v>2472</v>
      </c>
      <c r="D25" s="127">
        <v>2889</v>
      </c>
      <c r="E25" s="127">
        <v>2706</v>
      </c>
      <c r="F25" s="127">
        <v>2741</v>
      </c>
      <c r="G25" s="127">
        <v>2966</v>
      </c>
      <c r="H25" s="7"/>
    </row>
    <row r="26" spans="1:8" ht="12.75">
      <c r="A26" s="7" t="s">
        <v>61</v>
      </c>
      <c r="B26" s="127">
        <v>622</v>
      </c>
      <c r="C26" s="127">
        <v>804</v>
      </c>
      <c r="D26" s="127">
        <v>877</v>
      </c>
      <c r="E26" s="127">
        <v>992</v>
      </c>
      <c r="F26" s="127">
        <v>1159</v>
      </c>
      <c r="G26" s="127">
        <v>1354</v>
      </c>
      <c r="H26" s="7"/>
    </row>
    <row r="27" spans="1:8" ht="12.75">
      <c r="A27" s="7" t="s">
        <v>62</v>
      </c>
      <c r="B27" s="127">
        <v>104</v>
      </c>
      <c r="C27" s="127">
        <v>152</v>
      </c>
      <c r="D27" s="127">
        <v>203</v>
      </c>
      <c r="E27" s="127">
        <v>143</v>
      </c>
      <c r="F27" s="127">
        <v>192</v>
      </c>
      <c r="G27" s="127">
        <v>269</v>
      </c>
      <c r="H27" s="7"/>
    </row>
    <row r="28" spans="1:8" ht="12.75">
      <c r="A28" s="7" t="s">
        <v>63</v>
      </c>
      <c r="B28" s="127">
        <v>27</v>
      </c>
      <c r="C28" s="127">
        <v>17</v>
      </c>
      <c r="D28" s="127">
        <v>21</v>
      </c>
      <c r="E28" s="127">
        <v>70</v>
      </c>
      <c r="F28" s="127">
        <v>55</v>
      </c>
      <c r="G28" s="127">
        <v>64</v>
      </c>
      <c r="H28" s="7"/>
    </row>
    <row r="29" spans="1:8" ht="12.75">
      <c r="A29" s="7" t="s">
        <v>47</v>
      </c>
      <c r="B29" s="127">
        <v>1312</v>
      </c>
      <c r="C29" s="127">
        <v>1334</v>
      </c>
      <c r="D29" s="127">
        <v>1197</v>
      </c>
      <c r="E29" s="127">
        <v>1141</v>
      </c>
      <c r="F29" s="127">
        <v>1099</v>
      </c>
      <c r="G29" s="127">
        <v>1246</v>
      </c>
      <c r="H29" s="7"/>
    </row>
    <row r="30" spans="1:8" ht="12.75">
      <c r="A30" s="7"/>
      <c r="B30" s="127"/>
      <c r="C30" s="127"/>
      <c r="D30" s="127"/>
      <c r="E30" s="127"/>
      <c r="F30" s="127"/>
      <c r="G30" s="127"/>
      <c r="H30" s="7"/>
    </row>
    <row r="31" spans="1:8" ht="12.75">
      <c r="A31" s="4" t="s">
        <v>21</v>
      </c>
      <c r="B31" s="119"/>
      <c r="C31" s="119"/>
      <c r="D31" s="119"/>
      <c r="E31" s="119"/>
      <c r="F31" s="119"/>
      <c r="G31" s="119"/>
      <c r="H31" s="7"/>
    </row>
    <row r="32" spans="1:8" ht="12.75">
      <c r="A32" s="4" t="s">
        <v>33</v>
      </c>
      <c r="B32" s="121">
        <f aca="true" t="shared" si="2" ref="B32:G32">SUM(B33:B41)</f>
        <v>9771</v>
      </c>
      <c r="C32" s="121">
        <f t="shared" si="2"/>
        <v>13176</v>
      </c>
      <c r="D32" s="121">
        <f t="shared" si="2"/>
        <v>11377</v>
      </c>
      <c r="E32" s="121">
        <f t="shared" si="2"/>
        <v>11368</v>
      </c>
      <c r="F32" s="121">
        <f t="shared" si="2"/>
        <v>13013</v>
      </c>
      <c r="G32" s="121">
        <f t="shared" si="2"/>
        <v>10426</v>
      </c>
      <c r="H32" s="7"/>
    </row>
    <row r="33" spans="1:9" ht="12.75">
      <c r="A33" s="7" t="s">
        <v>56</v>
      </c>
      <c r="B33" s="127">
        <v>568</v>
      </c>
      <c r="C33" s="127">
        <v>589</v>
      </c>
      <c r="D33" s="127">
        <v>289</v>
      </c>
      <c r="E33" s="127">
        <v>573</v>
      </c>
      <c r="F33" s="127">
        <v>686</v>
      </c>
      <c r="G33" s="127">
        <v>315</v>
      </c>
      <c r="H33" s="7"/>
      <c r="I33" s="38"/>
    </row>
    <row r="34" spans="1:8" ht="12.75">
      <c r="A34" s="7" t="s">
        <v>57</v>
      </c>
      <c r="B34" s="127">
        <v>2075</v>
      </c>
      <c r="C34" s="127">
        <v>3205</v>
      </c>
      <c r="D34" s="127">
        <v>2849</v>
      </c>
      <c r="E34" s="127">
        <v>2536</v>
      </c>
      <c r="F34" s="127">
        <v>2989</v>
      </c>
      <c r="G34" s="127">
        <v>1944</v>
      </c>
      <c r="H34" s="7"/>
    </row>
    <row r="35" spans="1:8" ht="12.75">
      <c r="A35" s="7" t="s">
        <v>58</v>
      </c>
      <c r="B35" s="127">
        <v>2416</v>
      </c>
      <c r="C35" s="127">
        <v>2563</v>
      </c>
      <c r="D35" s="127">
        <v>2089</v>
      </c>
      <c r="E35" s="127">
        <v>2729</v>
      </c>
      <c r="F35" s="127">
        <v>3275</v>
      </c>
      <c r="G35" s="127">
        <v>2116</v>
      </c>
      <c r="H35" s="7"/>
    </row>
    <row r="36" spans="1:8" ht="12.75">
      <c r="A36" s="7" t="s">
        <v>59</v>
      </c>
      <c r="B36" s="127">
        <v>1656</v>
      </c>
      <c r="C36" s="127">
        <v>2524</v>
      </c>
      <c r="D36" s="127">
        <v>2197</v>
      </c>
      <c r="E36" s="127">
        <v>1954</v>
      </c>
      <c r="F36" s="127">
        <v>1785</v>
      </c>
      <c r="G36" s="127">
        <v>1886</v>
      </c>
      <c r="H36" s="7"/>
    </row>
    <row r="37" spans="1:8" ht="12.75">
      <c r="A37" s="7" t="s">
        <v>60</v>
      </c>
      <c r="B37" s="127">
        <v>1596</v>
      </c>
      <c r="C37" s="127">
        <v>2616</v>
      </c>
      <c r="D37" s="127">
        <v>2160</v>
      </c>
      <c r="E37" s="127">
        <v>1726</v>
      </c>
      <c r="F37" s="127">
        <v>2765</v>
      </c>
      <c r="G37" s="127">
        <v>2065</v>
      </c>
      <c r="H37" s="7"/>
    </row>
    <row r="38" spans="1:8" ht="12.75">
      <c r="A38" s="7" t="s">
        <v>61</v>
      </c>
      <c r="B38" s="127">
        <v>561</v>
      </c>
      <c r="C38" s="127">
        <v>1056</v>
      </c>
      <c r="D38" s="127">
        <v>1530</v>
      </c>
      <c r="E38" s="127">
        <v>1300</v>
      </c>
      <c r="F38" s="127">
        <v>944</v>
      </c>
      <c r="G38" s="127">
        <v>1008</v>
      </c>
      <c r="H38" s="7"/>
    </row>
    <row r="39" spans="1:8" ht="12.75">
      <c r="A39" s="7" t="s">
        <v>62</v>
      </c>
      <c r="B39" s="127">
        <v>74</v>
      </c>
      <c r="C39" s="127">
        <v>52</v>
      </c>
      <c r="D39" s="127">
        <v>51</v>
      </c>
      <c r="E39" s="127">
        <v>100</v>
      </c>
      <c r="F39" s="127">
        <v>174</v>
      </c>
      <c r="G39" s="127">
        <v>344</v>
      </c>
      <c r="H39" s="7"/>
    </row>
    <row r="40" spans="1:8" ht="12.75">
      <c r="A40" s="7" t="s">
        <v>63</v>
      </c>
      <c r="B40" s="127">
        <v>3</v>
      </c>
      <c r="C40" s="127">
        <v>22</v>
      </c>
      <c r="D40" s="127">
        <v>2</v>
      </c>
      <c r="E40" s="127">
        <v>10</v>
      </c>
      <c r="F40" s="127">
        <v>19</v>
      </c>
      <c r="G40" s="127">
        <v>20</v>
      </c>
      <c r="H40" s="7"/>
    </row>
    <row r="41" spans="1:8" ht="12.75">
      <c r="A41" s="7" t="s">
        <v>47</v>
      </c>
      <c r="B41" s="127">
        <v>822</v>
      </c>
      <c r="C41" s="127">
        <v>549</v>
      </c>
      <c r="D41" s="127">
        <v>210</v>
      </c>
      <c r="E41" s="127">
        <v>440</v>
      </c>
      <c r="F41" s="127">
        <v>376</v>
      </c>
      <c r="G41" s="127">
        <v>728</v>
      </c>
      <c r="H41" s="7"/>
    </row>
    <row r="42" spans="1:8" ht="13.5" thickBot="1">
      <c r="A42" s="7"/>
      <c r="B42" s="127"/>
      <c r="C42" s="127"/>
      <c r="D42" s="127"/>
      <c r="E42" s="127"/>
      <c r="F42" s="127"/>
      <c r="G42" s="127"/>
      <c r="H42" s="7"/>
    </row>
    <row r="43" spans="1:8" ht="42" customHeight="1">
      <c r="A43" s="218" t="s">
        <v>287</v>
      </c>
      <c r="B43" s="219"/>
      <c r="C43" s="219"/>
      <c r="D43" s="219"/>
      <c r="E43" s="219"/>
      <c r="F43" s="219"/>
      <c r="G43" s="219"/>
      <c r="H43" s="40"/>
    </row>
    <row r="44" spans="1:8" ht="54.75" customHeight="1">
      <c r="A44" s="201" t="s">
        <v>34</v>
      </c>
      <c r="B44" s="211"/>
      <c r="C44" s="211"/>
      <c r="D44" s="211"/>
      <c r="E44" s="211"/>
      <c r="F44" s="211"/>
      <c r="G44" s="211"/>
      <c r="H44" s="40"/>
    </row>
    <row r="45" spans="1:8" ht="69" customHeight="1">
      <c r="A45" s="205" t="s">
        <v>55</v>
      </c>
      <c r="B45" s="212"/>
      <c r="C45" s="212"/>
      <c r="D45" s="212"/>
      <c r="E45" s="212"/>
      <c r="F45" s="212"/>
      <c r="G45" s="213"/>
      <c r="H45" s="40"/>
    </row>
  </sheetData>
  <mergeCells count="5">
    <mergeCell ref="A45:G45"/>
    <mergeCell ref="C4:G4"/>
    <mergeCell ref="A4:B4"/>
    <mergeCell ref="A44:G44"/>
    <mergeCell ref="A43:G4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dimension ref="A1:H46"/>
  <sheetViews>
    <sheetView workbookViewId="0" topLeftCell="A1">
      <selection activeCell="A1" sqref="A1:G1"/>
    </sheetView>
  </sheetViews>
  <sheetFormatPr defaultColWidth="9.140625" defaultRowHeight="12.75"/>
  <cols>
    <col min="1" max="1" width="24.7109375" style="2" customWidth="1"/>
    <col min="2" max="2" width="7.8515625" style="119" customWidth="1"/>
    <col min="3" max="7" width="7.8515625" style="125" customWidth="1"/>
    <col min="8" max="8" width="5.7109375" style="12" customWidth="1"/>
    <col min="9" max="16384" width="9.140625" style="2" customWidth="1"/>
  </cols>
  <sheetData>
    <row r="1" spans="1:8" ht="15" customHeight="1">
      <c r="A1" s="192" t="s">
        <v>367</v>
      </c>
      <c r="B1" s="193"/>
      <c r="C1" s="193"/>
      <c r="D1" s="193"/>
      <c r="E1" s="193"/>
      <c r="F1" s="193"/>
      <c r="G1" s="193"/>
      <c r="H1" s="2"/>
    </row>
    <row r="2" spans="1:8" ht="12.75">
      <c r="A2" s="35"/>
      <c r="B2" s="128"/>
      <c r="C2" s="128"/>
      <c r="D2" s="128"/>
      <c r="E2" s="128"/>
      <c r="F2" s="128"/>
      <c r="G2" s="128"/>
      <c r="H2" s="2"/>
    </row>
    <row r="3" spans="1:8" ht="12.75">
      <c r="A3" s="35"/>
      <c r="B3" s="128"/>
      <c r="C3" s="128"/>
      <c r="D3" s="128"/>
      <c r="E3" s="128"/>
      <c r="F3" s="128"/>
      <c r="G3" s="128"/>
      <c r="H3" s="2"/>
    </row>
    <row r="4" spans="1:8" ht="13.5" thickBot="1">
      <c r="A4" s="99" t="s">
        <v>14</v>
      </c>
      <c r="B4" s="190" t="s">
        <v>368</v>
      </c>
      <c r="C4" s="191"/>
      <c r="D4" s="191"/>
      <c r="E4" s="191"/>
      <c r="F4" s="191"/>
      <c r="G4" s="191"/>
      <c r="H4" s="2"/>
    </row>
    <row r="5" spans="1:8" ht="15" customHeight="1">
      <c r="A5" s="52" t="s">
        <v>7</v>
      </c>
      <c r="B5" s="149">
        <v>2004</v>
      </c>
      <c r="C5" s="149">
        <v>2005</v>
      </c>
      <c r="D5" s="149">
        <v>2006</v>
      </c>
      <c r="E5" s="149">
        <v>2007</v>
      </c>
      <c r="F5" s="149">
        <v>2008</v>
      </c>
      <c r="G5" s="149">
        <v>2009</v>
      </c>
      <c r="H5" s="6"/>
    </row>
    <row r="6" spans="1:8" ht="12.75">
      <c r="A6" s="53"/>
      <c r="B6" s="129"/>
      <c r="C6" s="129"/>
      <c r="D6" s="129"/>
      <c r="E6" s="129"/>
      <c r="F6" s="129"/>
      <c r="G6" s="129"/>
      <c r="H6" s="6"/>
    </row>
    <row r="7" spans="1:8" ht="15">
      <c r="A7" s="53" t="s">
        <v>369</v>
      </c>
      <c r="B7" s="129"/>
      <c r="C7" s="129"/>
      <c r="D7" s="129"/>
      <c r="E7" s="129"/>
      <c r="F7" s="129"/>
      <c r="G7" s="129"/>
      <c r="H7" s="4"/>
    </row>
    <row r="8" spans="1:8" ht="15">
      <c r="A8" s="53" t="s">
        <v>279</v>
      </c>
      <c r="B8" s="121">
        <f aca="true" t="shared" si="0" ref="B8:G8">SUM(B9:B17)</f>
        <v>5503</v>
      </c>
      <c r="C8" s="121">
        <f t="shared" si="0"/>
        <v>5901</v>
      </c>
      <c r="D8" s="121">
        <f t="shared" si="0"/>
        <v>6061</v>
      </c>
      <c r="E8" s="121">
        <f t="shared" si="0"/>
        <v>6252</v>
      </c>
      <c r="F8" s="121">
        <f t="shared" si="0"/>
        <v>6604</v>
      </c>
      <c r="G8" s="121">
        <f t="shared" si="0"/>
        <v>7121</v>
      </c>
      <c r="H8" s="4"/>
    </row>
    <row r="9" spans="1:8" ht="12.75">
      <c r="A9" s="54" t="s">
        <v>56</v>
      </c>
      <c r="B9" s="130">
        <v>318</v>
      </c>
      <c r="C9" s="130">
        <v>437</v>
      </c>
      <c r="D9" s="130">
        <v>400</v>
      </c>
      <c r="E9" s="130">
        <v>366</v>
      </c>
      <c r="F9" s="130">
        <v>450</v>
      </c>
      <c r="G9" s="130">
        <v>485</v>
      </c>
      <c r="H9" s="4"/>
    </row>
    <row r="10" spans="1:8" ht="12.75">
      <c r="A10" s="54" t="s">
        <v>57</v>
      </c>
      <c r="B10" s="130">
        <v>1007</v>
      </c>
      <c r="C10" s="130">
        <v>1094</v>
      </c>
      <c r="D10" s="130">
        <v>1160</v>
      </c>
      <c r="E10" s="130">
        <v>1162</v>
      </c>
      <c r="F10" s="130">
        <v>1236</v>
      </c>
      <c r="G10" s="130">
        <v>1391</v>
      </c>
      <c r="H10" s="4"/>
    </row>
    <row r="11" spans="1:8" ht="12.75">
      <c r="A11" s="54" t="s">
        <v>58</v>
      </c>
      <c r="B11" s="130">
        <v>1102</v>
      </c>
      <c r="C11" s="130">
        <v>1144</v>
      </c>
      <c r="D11" s="130">
        <v>1140</v>
      </c>
      <c r="E11" s="130">
        <v>1217</v>
      </c>
      <c r="F11" s="130">
        <v>1264</v>
      </c>
      <c r="G11" s="130">
        <v>1414</v>
      </c>
      <c r="H11" s="4"/>
    </row>
    <row r="12" spans="1:8" ht="12.75">
      <c r="A12" s="54" t="s">
        <v>59</v>
      </c>
      <c r="B12" s="130">
        <v>1103</v>
      </c>
      <c r="C12" s="130">
        <v>1085</v>
      </c>
      <c r="D12" s="130">
        <v>1150</v>
      </c>
      <c r="E12" s="130">
        <v>1225</v>
      </c>
      <c r="F12" s="130">
        <v>1256</v>
      </c>
      <c r="G12" s="130">
        <v>1293</v>
      </c>
      <c r="H12" s="4"/>
    </row>
    <row r="13" spans="1:8" ht="12.75">
      <c r="A13" s="54" t="s">
        <v>60</v>
      </c>
      <c r="B13" s="130">
        <v>1434</v>
      </c>
      <c r="C13" s="130">
        <v>1505</v>
      </c>
      <c r="D13" s="130">
        <v>1491</v>
      </c>
      <c r="E13" s="130">
        <v>1551</v>
      </c>
      <c r="F13" s="130">
        <v>1549</v>
      </c>
      <c r="G13" s="130">
        <v>1608</v>
      </c>
      <c r="H13" s="4"/>
    </row>
    <row r="14" spans="1:8" ht="12.75">
      <c r="A14" s="54" t="s">
        <v>61</v>
      </c>
      <c r="B14" s="130">
        <v>425</v>
      </c>
      <c r="C14" s="130">
        <v>525</v>
      </c>
      <c r="D14" s="130">
        <v>592</v>
      </c>
      <c r="E14" s="130">
        <v>594</v>
      </c>
      <c r="F14" s="130">
        <v>705</v>
      </c>
      <c r="G14" s="130">
        <v>740</v>
      </c>
      <c r="H14" s="4"/>
    </row>
    <row r="15" spans="1:8" ht="12.75">
      <c r="A15" s="54" t="s">
        <v>62</v>
      </c>
      <c r="B15" s="130">
        <v>94</v>
      </c>
      <c r="C15" s="130">
        <v>95</v>
      </c>
      <c r="D15" s="130">
        <v>108</v>
      </c>
      <c r="E15" s="130">
        <v>102</v>
      </c>
      <c r="F15" s="130">
        <v>118</v>
      </c>
      <c r="G15" s="130">
        <v>155</v>
      </c>
      <c r="H15" s="4"/>
    </row>
    <row r="16" spans="1:8" ht="12.75">
      <c r="A16" s="54" t="s">
        <v>63</v>
      </c>
      <c r="B16" s="130">
        <v>20</v>
      </c>
      <c r="C16" s="130">
        <v>16</v>
      </c>
      <c r="D16" s="130">
        <v>20</v>
      </c>
      <c r="E16" s="130">
        <v>35</v>
      </c>
      <c r="F16" s="130">
        <v>26</v>
      </c>
      <c r="G16" s="130">
        <v>35</v>
      </c>
      <c r="H16" s="4"/>
    </row>
    <row r="17" spans="1:8" ht="12.75">
      <c r="A17" s="7" t="s">
        <v>47</v>
      </c>
      <c r="B17" s="130">
        <f aca="true" t="shared" si="1" ref="B17:G17">+B29+B41</f>
        <v>0</v>
      </c>
      <c r="C17" s="130">
        <f t="shared" si="1"/>
        <v>0</v>
      </c>
      <c r="D17" s="130">
        <f t="shared" si="1"/>
        <v>0</v>
      </c>
      <c r="E17" s="130">
        <f t="shared" si="1"/>
        <v>0</v>
      </c>
      <c r="F17" s="130">
        <f t="shared" si="1"/>
        <v>0</v>
      </c>
      <c r="G17" s="130">
        <f t="shared" si="1"/>
        <v>0</v>
      </c>
      <c r="H17" s="4"/>
    </row>
    <row r="18" spans="1:8" ht="12.75">
      <c r="A18" s="7"/>
      <c r="B18" s="127"/>
      <c r="C18" s="127"/>
      <c r="D18" s="127"/>
      <c r="E18" s="127"/>
      <c r="F18" s="127"/>
      <c r="G18" s="127"/>
      <c r="H18" s="6"/>
    </row>
    <row r="19" spans="1:8" ht="12.75">
      <c r="A19" s="53" t="s">
        <v>20</v>
      </c>
      <c r="B19" s="130"/>
      <c r="C19" s="130"/>
      <c r="D19" s="130"/>
      <c r="E19" s="130"/>
      <c r="F19" s="130"/>
      <c r="G19" s="130"/>
      <c r="H19" s="4"/>
    </row>
    <row r="20" spans="1:8" ht="15">
      <c r="A20" s="53" t="s">
        <v>279</v>
      </c>
      <c r="B20" s="129">
        <f aca="true" t="shared" si="2" ref="B20:G20">SUM(B21:B29)</f>
        <v>4111</v>
      </c>
      <c r="C20" s="129">
        <f t="shared" si="2"/>
        <v>4366</v>
      </c>
      <c r="D20" s="129">
        <f t="shared" si="2"/>
        <v>4605</v>
      </c>
      <c r="E20" s="129">
        <f t="shared" si="2"/>
        <v>4790</v>
      </c>
      <c r="F20" s="129">
        <f t="shared" si="2"/>
        <v>5039</v>
      </c>
      <c r="G20" s="129">
        <f t="shared" si="2"/>
        <v>5499</v>
      </c>
      <c r="H20" s="4"/>
    </row>
    <row r="21" spans="1:8" ht="12.75">
      <c r="A21" s="54" t="s">
        <v>56</v>
      </c>
      <c r="B21" s="130">
        <v>243</v>
      </c>
      <c r="C21" s="130">
        <v>346</v>
      </c>
      <c r="D21" s="130">
        <v>322</v>
      </c>
      <c r="E21" s="130">
        <v>285</v>
      </c>
      <c r="F21" s="130">
        <v>355</v>
      </c>
      <c r="G21" s="130">
        <v>409</v>
      </c>
      <c r="H21" s="38"/>
    </row>
    <row r="22" spans="1:8" ht="12.75">
      <c r="A22" s="54" t="s">
        <v>57</v>
      </c>
      <c r="B22" s="130">
        <v>753</v>
      </c>
      <c r="C22" s="130">
        <v>783</v>
      </c>
      <c r="D22" s="130">
        <v>859</v>
      </c>
      <c r="E22" s="130">
        <v>888</v>
      </c>
      <c r="F22" s="130">
        <v>941</v>
      </c>
      <c r="G22" s="130">
        <v>1118</v>
      </c>
      <c r="H22" s="6"/>
    </row>
    <row r="23" spans="1:8" ht="12.75">
      <c r="A23" s="54" t="s">
        <v>58</v>
      </c>
      <c r="B23" s="130">
        <v>779</v>
      </c>
      <c r="C23" s="130">
        <v>830</v>
      </c>
      <c r="D23" s="130">
        <v>850</v>
      </c>
      <c r="E23" s="130">
        <v>926</v>
      </c>
      <c r="F23" s="130">
        <v>930</v>
      </c>
      <c r="G23" s="130">
        <v>1059</v>
      </c>
      <c r="H23" s="6"/>
    </row>
    <row r="24" spans="1:8" ht="12.75">
      <c r="A24" s="54" t="s">
        <v>59</v>
      </c>
      <c r="B24" s="130">
        <v>801</v>
      </c>
      <c r="C24" s="130">
        <v>791</v>
      </c>
      <c r="D24" s="130">
        <v>862</v>
      </c>
      <c r="E24" s="130">
        <v>932</v>
      </c>
      <c r="F24" s="130">
        <v>971</v>
      </c>
      <c r="G24" s="130">
        <v>980</v>
      </c>
      <c r="H24" s="6"/>
    </row>
    <row r="25" spans="1:8" ht="12.75">
      <c r="A25" s="54" t="s">
        <v>60</v>
      </c>
      <c r="B25" s="130">
        <v>1124</v>
      </c>
      <c r="C25" s="130">
        <v>1161</v>
      </c>
      <c r="D25" s="130">
        <v>1160</v>
      </c>
      <c r="E25" s="130">
        <v>1207</v>
      </c>
      <c r="F25" s="130">
        <v>1173</v>
      </c>
      <c r="G25" s="130">
        <v>1221</v>
      </c>
      <c r="H25" s="6"/>
    </row>
    <row r="26" spans="1:8" ht="12.75">
      <c r="A26" s="54" t="s">
        <v>61</v>
      </c>
      <c r="B26" s="130">
        <v>318</v>
      </c>
      <c r="C26" s="130">
        <v>367</v>
      </c>
      <c r="D26" s="130">
        <v>440</v>
      </c>
      <c r="E26" s="130">
        <v>449</v>
      </c>
      <c r="F26" s="130">
        <v>561</v>
      </c>
      <c r="G26" s="130">
        <v>572</v>
      </c>
      <c r="H26" s="6"/>
    </row>
    <row r="27" spans="1:8" ht="12.75">
      <c r="A27" s="54" t="s">
        <v>62</v>
      </c>
      <c r="B27" s="130">
        <v>75</v>
      </c>
      <c r="C27" s="130">
        <v>75</v>
      </c>
      <c r="D27" s="130">
        <v>94</v>
      </c>
      <c r="E27" s="130">
        <v>72</v>
      </c>
      <c r="F27" s="130">
        <v>87</v>
      </c>
      <c r="G27" s="130">
        <v>112</v>
      </c>
      <c r="H27" s="6"/>
    </row>
    <row r="28" spans="1:8" ht="12.75">
      <c r="A28" s="54" t="s">
        <v>63</v>
      </c>
      <c r="B28" s="130">
        <v>18</v>
      </c>
      <c r="C28" s="130">
        <v>13</v>
      </c>
      <c r="D28" s="130">
        <v>18</v>
      </c>
      <c r="E28" s="130">
        <v>31</v>
      </c>
      <c r="F28" s="130">
        <v>21</v>
      </c>
      <c r="G28" s="130">
        <v>28</v>
      </c>
      <c r="H28" s="6"/>
    </row>
    <row r="29" spans="1:8" ht="12.75">
      <c r="A29" s="7" t="s">
        <v>47</v>
      </c>
      <c r="B29" s="130">
        <v>0</v>
      </c>
      <c r="C29" s="130">
        <v>0</v>
      </c>
      <c r="D29" s="130">
        <v>0</v>
      </c>
      <c r="E29" s="130">
        <v>0</v>
      </c>
      <c r="F29" s="130">
        <v>0</v>
      </c>
      <c r="G29" s="130">
        <v>0</v>
      </c>
      <c r="H29" s="4"/>
    </row>
    <row r="30" spans="1:8" ht="12.75">
      <c r="A30" s="7"/>
      <c r="B30" s="127"/>
      <c r="C30" s="127"/>
      <c r="D30" s="127"/>
      <c r="E30" s="127"/>
      <c r="F30" s="127"/>
      <c r="G30" s="127"/>
      <c r="H30" s="6"/>
    </row>
    <row r="31" spans="1:8" ht="12.75">
      <c r="A31" s="53" t="s">
        <v>21</v>
      </c>
      <c r="B31" s="129"/>
      <c r="C31" s="129"/>
      <c r="D31" s="129"/>
      <c r="E31" s="129"/>
      <c r="F31" s="129"/>
      <c r="G31" s="129"/>
      <c r="H31" s="5"/>
    </row>
    <row r="32" spans="1:8" ht="15">
      <c r="A32" s="53" t="s">
        <v>279</v>
      </c>
      <c r="B32" s="121">
        <f aca="true" t="shared" si="3" ref="B32:G32">SUM(B33:B41)</f>
        <v>1392</v>
      </c>
      <c r="C32" s="121">
        <f t="shared" si="3"/>
        <v>1535</v>
      </c>
      <c r="D32" s="121">
        <f t="shared" si="3"/>
        <v>1456</v>
      </c>
      <c r="E32" s="121">
        <f t="shared" si="3"/>
        <v>1462</v>
      </c>
      <c r="F32" s="121">
        <f t="shared" si="3"/>
        <v>1565</v>
      </c>
      <c r="G32" s="121">
        <f t="shared" si="3"/>
        <v>1622</v>
      </c>
      <c r="H32" s="5"/>
    </row>
    <row r="33" spans="1:8" ht="12.75">
      <c r="A33" s="54" t="s">
        <v>56</v>
      </c>
      <c r="B33" s="130">
        <v>75</v>
      </c>
      <c r="C33" s="130">
        <v>91</v>
      </c>
      <c r="D33" s="130">
        <v>78</v>
      </c>
      <c r="E33" s="130">
        <v>81</v>
      </c>
      <c r="F33" s="130">
        <v>95</v>
      </c>
      <c r="G33" s="130">
        <v>76</v>
      </c>
      <c r="H33" s="38"/>
    </row>
    <row r="34" spans="1:8" ht="12.75">
      <c r="A34" s="54" t="s">
        <v>57</v>
      </c>
      <c r="B34" s="130">
        <v>254</v>
      </c>
      <c r="C34" s="130">
        <v>311</v>
      </c>
      <c r="D34" s="130">
        <v>301</v>
      </c>
      <c r="E34" s="130">
        <v>274</v>
      </c>
      <c r="F34" s="130">
        <v>295</v>
      </c>
      <c r="G34" s="130">
        <v>273</v>
      </c>
      <c r="H34" s="6"/>
    </row>
    <row r="35" spans="1:8" ht="12.75">
      <c r="A35" s="54" t="s">
        <v>58</v>
      </c>
      <c r="B35" s="130">
        <v>323</v>
      </c>
      <c r="C35" s="130">
        <v>314</v>
      </c>
      <c r="D35" s="130">
        <v>290</v>
      </c>
      <c r="E35" s="130">
        <v>291</v>
      </c>
      <c r="F35" s="130">
        <v>334</v>
      </c>
      <c r="G35" s="130">
        <v>355</v>
      </c>
      <c r="H35" s="6"/>
    </row>
    <row r="36" spans="1:8" ht="12.75">
      <c r="A36" s="54" t="s">
        <v>59</v>
      </c>
      <c r="B36" s="130">
        <v>302</v>
      </c>
      <c r="C36" s="130">
        <v>294</v>
      </c>
      <c r="D36" s="130">
        <v>288</v>
      </c>
      <c r="E36" s="130">
        <v>293</v>
      </c>
      <c r="F36" s="130">
        <v>285</v>
      </c>
      <c r="G36" s="130">
        <v>313</v>
      </c>
      <c r="H36" s="6"/>
    </row>
    <row r="37" spans="1:8" ht="12.75">
      <c r="A37" s="54" t="s">
        <v>60</v>
      </c>
      <c r="B37" s="130">
        <v>310</v>
      </c>
      <c r="C37" s="130">
        <v>344</v>
      </c>
      <c r="D37" s="130">
        <v>331</v>
      </c>
      <c r="E37" s="130">
        <v>344</v>
      </c>
      <c r="F37" s="130">
        <v>376</v>
      </c>
      <c r="G37" s="130">
        <v>387</v>
      </c>
      <c r="H37" s="6"/>
    </row>
    <row r="38" spans="1:8" ht="12.75">
      <c r="A38" s="54" t="s">
        <v>61</v>
      </c>
      <c r="B38" s="130">
        <v>107</v>
      </c>
      <c r="C38" s="130">
        <v>158</v>
      </c>
      <c r="D38" s="130">
        <v>152</v>
      </c>
      <c r="E38" s="130">
        <v>145</v>
      </c>
      <c r="F38" s="130">
        <v>144</v>
      </c>
      <c r="G38" s="130">
        <v>168</v>
      </c>
      <c r="H38" s="6"/>
    </row>
    <row r="39" spans="1:8" ht="12.75">
      <c r="A39" s="54" t="s">
        <v>62</v>
      </c>
      <c r="B39" s="130">
        <v>19</v>
      </c>
      <c r="C39" s="130">
        <v>20</v>
      </c>
      <c r="D39" s="130">
        <v>14</v>
      </c>
      <c r="E39" s="130">
        <v>30</v>
      </c>
      <c r="F39" s="130">
        <v>31</v>
      </c>
      <c r="G39" s="130">
        <v>43</v>
      </c>
      <c r="H39" s="6"/>
    </row>
    <row r="40" spans="1:8" ht="12.75">
      <c r="A40" s="54" t="s">
        <v>63</v>
      </c>
      <c r="B40" s="130">
        <v>2</v>
      </c>
      <c r="C40" s="130">
        <v>3</v>
      </c>
      <c r="D40" s="130">
        <v>2</v>
      </c>
      <c r="E40" s="130">
        <v>4</v>
      </c>
      <c r="F40" s="130">
        <v>5</v>
      </c>
      <c r="G40" s="130">
        <v>7</v>
      </c>
      <c r="H40" s="6"/>
    </row>
    <row r="41" spans="1:8" ht="12.75">
      <c r="A41" s="7" t="s">
        <v>47</v>
      </c>
      <c r="B41" s="130">
        <v>0</v>
      </c>
      <c r="C41" s="130">
        <v>0</v>
      </c>
      <c r="D41" s="130">
        <v>0</v>
      </c>
      <c r="E41" s="130">
        <v>0</v>
      </c>
      <c r="F41" s="130">
        <v>0</v>
      </c>
      <c r="G41" s="130">
        <v>0</v>
      </c>
      <c r="H41" s="4"/>
    </row>
    <row r="42" spans="1:8" ht="13.5" thickBot="1">
      <c r="A42" s="10"/>
      <c r="B42" s="115"/>
      <c r="C42" s="115"/>
      <c r="D42" s="115"/>
      <c r="E42" s="115"/>
      <c r="F42" s="115"/>
      <c r="G42" s="115"/>
      <c r="H42" s="6"/>
    </row>
    <row r="43" spans="1:8" ht="39.75" customHeight="1">
      <c r="A43" s="201" t="s">
        <v>287</v>
      </c>
      <c r="B43" s="211"/>
      <c r="C43" s="211"/>
      <c r="D43" s="211"/>
      <c r="E43" s="211"/>
      <c r="F43" s="211"/>
      <c r="G43" s="211"/>
      <c r="H43" s="45"/>
    </row>
    <row r="44" spans="1:8" ht="42" customHeight="1">
      <c r="A44" s="201" t="s">
        <v>64</v>
      </c>
      <c r="B44" s="211"/>
      <c r="C44" s="211"/>
      <c r="D44" s="211"/>
      <c r="E44" s="211"/>
      <c r="F44" s="211"/>
      <c r="G44" s="211"/>
      <c r="H44" s="45"/>
    </row>
    <row r="45" spans="1:8" ht="43.5" customHeight="1">
      <c r="A45" s="220" t="s">
        <v>342</v>
      </c>
      <c r="B45" s="221"/>
      <c r="C45" s="221"/>
      <c r="D45" s="221"/>
      <c r="E45" s="221"/>
      <c r="F45" s="221"/>
      <c r="G45" s="221"/>
      <c r="H45" s="45"/>
    </row>
    <row r="46" spans="1:8" ht="66.75" customHeight="1">
      <c r="A46" s="205" t="s">
        <v>55</v>
      </c>
      <c r="B46" s="212"/>
      <c r="C46" s="212"/>
      <c r="D46" s="212"/>
      <c r="E46" s="212"/>
      <c r="F46" s="212"/>
      <c r="G46" s="213"/>
      <c r="H46" s="37"/>
    </row>
  </sheetData>
  <mergeCells count="6">
    <mergeCell ref="A45:G45"/>
    <mergeCell ref="A46:G46"/>
    <mergeCell ref="B4:G4"/>
    <mergeCell ref="A1:G1"/>
    <mergeCell ref="A43:G43"/>
    <mergeCell ref="A44:G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H45"/>
  <sheetViews>
    <sheetView workbookViewId="0" topLeftCell="A1">
      <selection activeCell="A1" sqref="A1:G1"/>
    </sheetView>
  </sheetViews>
  <sheetFormatPr defaultColWidth="9.140625" defaultRowHeight="12" customHeight="1"/>
  <cols>
    <col min="1" max="1" width="21.57421875" style="2" customWidth="1"/>
    <col min="2" max="7" width="7.421875" style="125" customWidth="1"/>
    <col min="8" max="8" width="5.7109375" style="2" customWidth="1"/>
    <col min="9" max="16384" width="12.8515625" style="2" customWidth="1"/>
  </cols>
  <sheetData>
    <row r="1" spans="1:7" ht="12" customHeight="1">
      <c r="A1" s="214" t="s">
        <v>366</v>
      </c>
      <c r="B1" s="200"/>
      <c r="C1" s="200"/>
      <c r="D1" s="200"/>
      <c r="E1" s="200"/>
      <c r="F1" s="200"/>
      <c r="G1" s="200"/>
    </row>
    <row r="4" spans="1:7" ht="12" customHeight="1" thickBot="1">
      <c r="A4" s="10" t="s">
        <v>14</v>
      </c>
      <c r="B4" s="115"/>
      <c r="C4" s="215" t="s">
        <v>286</v>
      </c>
      <c r="D4" s="226"/>
      <c r="E4" s="226"/>
      <c r="F4" s="226"/>
      <c r="G4" s="226"/>
    </row>
    <row r="5" spans="1:7" ht="12" customHeight="1">
      <c r="A5" s="3"/>
      <c r="B5" s="149">
        <v>2004</v>
      </c>
      <c r="C5" s="149">
        <v>2005</v>
      </c>
      <c r="D5" s="149">
        <v>2006</v>
      </c>
      <c r="E5" s="149">
        <v>2007</v>
      </c>
      <c r="F5" s="149">
        <v>2008</v>
      </c>
      <c r="G5" s="149">
        <v>2009</v>
      </c>
    </row>
    <row r="6" spans="1:7" ht="12" customHeight="1">
      <c r="A6" s="4"/>
      <c r="B6" s="126"/>
      <c r="C6" s="126"/>
      <c r="D6" s="126"/>
      <c r="E6" s="126"/>
      <c r="F6" s="126"/>
      <c r="G6" s="126"/>
    </row>
    <row r="7" spans="1:8" s="7" customFormat="1" ht="15">
      <c r="A7" s="4" t="s">
        <v>356</v>
      </c>
      <c r="B7" s="127"/>
      <c r="C7" s="127"/>
      <c r="D7" s="127"/>
      <c r="E7" s="127"/>
      <c r="F7" s="127"/>
      <c r="G7" s="127"/>
      <c r="H7" s="4"/>
    </row>
    <row r="8" spans="1:7" s="7" customFormat="1" ht="12" customHeight="1">
      <c r="A8" s="4" t="s">
        <v>22</v>
      </c>
      <c r="B8" s="126">
        <f aca="true" t="shared" si="0" ref="B8:G8">SUM(B9:B17)</f>
        <v>19694</v>
      </c>
      <c r="C8" s="126">
        <f t="shared" si="0"/>
        <v>23781</v>
      </c>
      <c r="D8" s="126">
        <f t="shared" si="0"/>
        <v>23400</v>
      </c>
      <c r="E8" s="126">
        <f t="shared" si="0"/>
        <v>23001</v>
      </c>
      <c r="F8" s="126">
        <f t="shared" si="0"/>
        <v>25234</v>
      </c>
      <c r="G8" s="126">
        <f t="shared" si="0"/>
        <v>24114</v>
      </c>
    </row>
    <row r="9" spans="1:7" s="7" customFormat="1" ht="12" customHeight="1">
      <c r="A9" s="86" t="s">
        <v>35</v>
      </c>
      <c r="B9" s="127">
        <v>427</v>
      </c>
      <c r="C9" s="127">
        <v>407</v>
      </c>
      <c r="D9" s="127">
        <v>613</v>
      </c>
      <c r="E9" s="127">
        <v>587</v>
      </c>
      <c r="F9" s="127">
        <v>543</v>
      </c>
      <c r="G9" s="127">
        <v>634</v>
      </c>
    </row>
    <row r="10" spans="1:7" s="7" customFormat="1" ht="12" customHeight="1">
      <c r="A10" s="86" t="s">
        <v>265</v>
      </c>
      <c r="B10" s="127">
        <v>696</v>
      </c>
      <c r="C10" s="127">
        <v>732</v>
      </c>
      <c r="D10" s="127">
        <v>741</v>
      </c>
      <c r="E10" s="127">
        <v>759</v>
      </c>
      <c r="F10" s="127">
        <v>757</v>
      </c>
      <c r="G10" s="127">
        <v>699</v>
      </c>
    </row>
    <row r="11" spans="1:7" s="7" customFormat="1" ht="12" customHeight="1">
      <c r="A11" s="86" t="s">
        <v>266</v>
      </c>
      <c r="B11" s="127">
        <v>1400</v>
      </c>
      <c r="C11" s="127">
        <v>1573</v>
      </c>
      <c r="D11" s="127">
        <v>1445</v>
      </c>
      <c r="E11" s="127">
        <v>1433</v>
      </c>
      <c r="F11" s="127">
        <v>1418</v>
      </c>
      <c r="G11" s="127">
        <v>1360</v>
      </c>
    </row>
    <row r="12" spans="1:7" s="7" customFormat="1" ht="12" customHeight="1">
      <c r="A12" s="86" t="s">
        <v>267</v>
      </c>
      <c r="B12" s="127">
        <v>3695</v>
      </c>
      <c r="C12" s="127">
        <v>4114</v>
      </c>
      <c r="D12" s="127">
        <v>4398</v>
      </c>
      <c r="E12" s="127">
        <v>3754</v>
      </c>
      <c r="F12" s="127">
        <v>4081</v>
      </c>
      <c r="G12" s="127">
        <v>3549</v>
      </c>
    </row>
    <row r="13" spans="1:7" s="7" customFormat="1" ht="12" customHeight="1">
      <c r="A13" s="86" t="s">
        <v>268</v>
      </c>
      <c r="B13" s="127">
        <v>4752</v>
      </c>
      <c r="C13" s="127">
        <v>5792</v>
      </c>
      <c r="D13" s="127">
        <v>5924</v>
      </c>
      <c r="E13" s="127">
        <v>5465</v>
      </c>
      <c r="F13" s="127">
        <v>5953</v>
      </c>
      <c r="G13" s="127">
        <v>5062</v>
      </c>
    </row>
    <row r="14" spans="1:7" s="7" customFormat="1" ht="12" customHeight="1">
      <c r="A14" s="68" t="s">
        <v>244</v>
      </c>
      <c r="B14" s="127">
        <v>2966</v>
      </c>
      <c r="C14" s="127">
        <v>3680</v>
      </c>
      <c r="D14" s="127">
        <v>3674</v>
      </c>
      <c r="E14" s="127">
        <v>3757</v>
      </c>
      <c r="F14" s="127">
        <v>4375</v>
      </c>
      <c r="G14" s="127">
        <v>3650</v>
      </c>
    </row>
    <row r="15" spans="1:7" s="7" customFormat="1" ht="12" customHeight="1">
      <c r="A15" s="68" t="s">
        <v>11</v>
      </c>
      <c r="B15" s="127">
        <v>1793</v>
      </c>
      <c r="C15" s="127">
        <v>2891</v>
      </c>
      <c r="D15" s="127">
        <v>2763</v>
      </c>
      <c r="E15" s="127">
        <v>2569</v>
      </c>
      <c r="F15" s="127">
        <v>2770</v>
      </c>
      <c r="G15" s="127">
        <v>2841</v>
      </c>
    </row>
    <row r="16" spans="1:7" s="7" customFormat="1" ht="12" customHeight="1">
      <c r="A16" s="68" t="s">
        <v>12</v>
      </c>
      <c r="B16" s="127">
        <v>1798</v>
      </c>
      <c r="C16" s="127">
        <v>2676</v>
      </c>
      <c r="D16" s="127">
        <v>2416</v>
      </c>
      <c r="E16" s="127">
        <v>3081</v>
      </c>
      <c r="F16" s="127">
        <v>3851</v>
      </c>
      <c r="G16" s="127">
        <v>4204</v>
      </c>
    </row>
    <row r="17" spans="1:7" s="7" customFormat="1" ht="12" customHeight="1">
      <c r="A17" s="68" t="s">
        <v>278</v>
      </c>
      <c r="B17" s="127">
        <v>2167</v>
      </c>
      <c r="C17" s="127">
        <v>1916</v>
      </c>
      <c r="D17" s="127">
        <v>1426</v>
      </c>
      <c r="E17" s="127">
        <v>1596</v>
      </c>
      <c r="F17" s="127">
        <v>1486</v>
      </c>
      <c r="G17" s="127">
        <v>2115</v>
      </c>
    </row>
    <row r="18" spans="2:7" s="7" customFormat="1" ht="12" customHeight="1">
      <c r="B18" s="127"/>
      <c r="C18" s="127"/>
      <c r="D18" s="127"/>
      <c r="E18" s="127"/>
      <c r="F18" s="127"/>
      <c r="G18" s="127"/>
    </row>
    <row r="19" spans="1:8" s="7" customFormat="1" ht="12" customHeight="1">
      <c r="A19" s="4" t="s">
        <v>20</v>
      </c>
      <c r="B19" s="127"/>
      <c r="C19" s="127"/>
      <c r="D19" s="127"/>
      <c r="E19" s="127"/>
      <c r="F19" s="127"/>
      <c r="G19" s="127"/>
      <c r="H19" s="4"/>
    </row>
    <row r="20" spans="1:7" s="7" customFormat="1" ht="12" customHeight="1">
      <c r="A20" s="4" t="s">
        <v>22</v>
      </c>
      <c r="B20" s="126">
        <f aca="true" t="shared" si="1" ref="B20:G20">SUM(B21:B29)</f>
        <v>9923</v>
      </c>
      <c r="C20" s="126">
        <f t="shared" si="1"/>
        <v>10605</v>
      </c>
      <c r="D20" s="126">
        <f t="shared" si="1"/>
        <v>12023</v>
      </c>
      <c r="E20" s="126">
        <f t="shared" si="1"/>
        <v>11633</v>
      </c>
      <c r="F20" s="126">
        <f t="shared" si="1"/>
        <v>12221</v>
      </c>
      <c r="G20" s="126">
        <f t="shared" si="1"/>
        <v>13688</v>
      </c>
    </row>
    <row r="21" spans="1:8" s="7" customFormat="1" ht="12" customHeight="1">
      <c r="A21" s="86" t="s">
        <v>35</v>
      </c>
      <c r="B21" s="127">
        <v>338</v>
      </c>
      <c r="C21" s="127">
        <v>300</v>
      </c>
      <c r="D21" s="127">
        <v>458</v>
      </c>
      <c r="E21" s="127">
        <v>451</v>
      </c>
      <c r="F21" s="127">
        <v>426</v>
      </c>
      <c r="G21" s="127">
        <v>472</v>
      </c>
      <c r="H21" s="47"/>
    </row>
    <row r="22" spans="1:7" s="7" customFormat="1" ht="12" customHeight="1">
      <c r="A22" s="86" t="s">
        <v>385</v>
      </c>
      <c r="B22" s="127">
        <v>458</v>
      </c>
      <c r="C22" s="127">
        <v>453</v>
      </c>
      <c r="D22" s="127">
        <v>452</v>
      </c>
      <c r="E22" s="127">
        <v>456</v>
      </c>
      <c r="F22" s="127">
        <v>435</v>
      </c>
      <c r="G22" s="127">
        <v>391</v>
      </c>
    </row>
    <row r="23" spans="1:7" s="7" customFormat="1" ht="12" customHeight="1">
      <c r="A23" s="86" t="s">
        <v>266</v>
      </c>
      <c r="B23" s="127">
        <v>812</v>
      </c>
      <c r="C23" s="127">
        <v>854</v>
      </c>
      <c r="D23" s="127">
        <v>815</v>
      </c>
      <c r="E23" s="127">
        <v>748</v>
      </c>
      <c r="F23" s="127">
        <v>727</v>
      </c>
      <c r="G23" s="127">
        <v>725</v>
      </c>
    </row>
    <row r="24" spans="1:7" s="7" customFormat="1" ht="12" customHeight="1">
      <c r="A24" s="86" t="s">
        <v>267</v>
      </c>
      <c r="B24" s="127">
        <v>1752</v>
      </c>
      <c r="C24" s="127">
        <v>1771</v>
      </c>
      <c r="D24" s="127">
        <v>2188</v>
      </c>
      <c r="E24" s="127">
        <v>1884</v>
      </c>
      <c r="F24" s="127">
        <v>1912</v>
      </c>
      <c r="G24" s="127">
        <v>1838</v>
      </c>
    </row>
    <row r="25" spans="1:7" s="7" customFormat="1" ht="12" customHeight="1">
      <c r="A25" s="86" t="s">
        <v>268</v>
      </c>
      <c r="B25" s="127">
        <v>2142</v>
      </c>
      <c r="C25" s="127">
        <v>2146</v>
      </c>
      <c r="D25" s="127">
        <v>2736</v>
      </c>
      <c r="E25" s="127">
        <v>2461</v>
      </c>
      <c r="F25" s="127">
        <v>2581</v>
      </c>
      <c r="G25" s="127">
        <v>2657</v>
      </c>
    </row>
    <row r="26" spans="1:7" s="7" customFormat="1" ht="12" customHeight="1">
      <c r="A26" s="68" t="s">
        <v>244</v>
      </c>
      <c r="B26" s="127">
        <v>1304</v>
      </c>
      <c r="C26" s="127">
        <v>1360</v>
      </c>
      <c r="D26" s="127">
        <v>1601</v>
      </c>
      <c r="E26" s="127">
        <v>1534</v>
      </c>
      <c r="F26" s="127">
        <v>1804</v>
      </c>
      <c r="G26" s="127">
        <v>1884</v>
      </c>
    </row>
    <row r="27" spans="1:7" s="7" customFormat="1" ht="12" customHeight="1">
      <c r="A27" s="68" t="s">
        <v>11</v>
      </c>
      <c r="B27" s="127">
        <v>862</v>
      </c>
      <c r="C27" s="127">
        <v>1189</v>
      </c>
      <c r="D27" s="127">
        <v>1246</v>
      </c>
      <c r="E27" s="127">
        <v>1319</v>
      </c>
      <c r="F27" s="127">
        <v>1370</v>
      </c>
      <c r="G27" s="127">
        <v>1671</v>
      </c>
    </row>
    <row r="28" spans="1:7" s="7" customFormat="1" ht="12" customHeight="1">
      <c r="A28" s="68" t="s">
        <v>12</v>
      </c>
      <c r="B28" s="127">
        <v>932</v>
      </c>
      <c r="C28" s="127">
        <v>1187</v>
      </c>
      <c r="D28" s="127">
        <v>1317</v>
      </c>
      <c r="E28" s="127">
        <v>1634</v>
      </c>
      <c r="F28" s="127">
        <v>1864</v>
      </c>
      <c r="G28" s="127">
        <v>2673</v>
      </c>
    </row>
    <row r="29" spans="1:7" s="7" customFormat="1" ht="12" customHeight="1">
      <c r="A29" s="68" t="s">
        <v>278</v>
      </c>
      <c r="B29" s="127">
        <v>1323</v>
      </c>
      <c r="C29" s="127">
        <v>1345</v>
      </c>
      <c r="D29" s="127">
        <v>1210</v>
      </c>
      <c r="E29" s="127">
        <v>1146</v>
      </c>
      <c r="F29" s="127">
        <v>1102</v>
      </c>
      <c r="G29" s="127">
        <v>1377</v>
      </c>
    </row>
    <row r="30" spans="2:7" s="7" customFormat="1" ht="12" customHeight="1">
      <c r="B30" s="127"/>
      <c r="C30" s="127"/>
      <c r="D30" s="127"/>
      <c r="E30" s="127"/>
      <c r="F30" s="127"/>
      <c r="G30" s="127"/>
    </row>
    <row r="31" spans="1:8" s="7" customFormat="1" ht="12" customHeight="1">
      <c r="A31" s="4" t="s">
        <v>21</v>
      </c>
      <c r="B31" s="127"/>
      <c r="C31" s="127"/>
      <c r="D31" s="127"/>
      <c r="E31" s="127"/>
      <c r="F31" s="127"/>
      <c r="G31" s="127"/>
      <c r="H31" s="4"/>
    </row>
    <row r="32" spans="1:7" s="7" customFormat="1" ht="12" customHeight="1">
      <c r="A32" s="4" t="s">
        <v>22</v>
      </c>
      <c r="B32" s="126">
        <f aca="true" t="shared" si="2" ref="B32:G32">SUM(B33:B41)</f>
        <v>9771</v>
      </c>
      <c r="C32" s="126">
        <f t="shared" si="2"/>
        <v>13176</v>
      </c>
      <c r="D32" s="126">
        <f t="shared" si="2"/>
        <v>11377</v>
      </c>
      <c r="E32" s="126">
        <f t="shared" si="2"/>
        <v>11368</v>
      </c>
      <c r="F32" s="126">
        <f t="shared" si="2"/>
        <v>13013</v>
      </c>
      <c r="G32" s="126">
        <f t="shared" si="2"/>
        <v>10426</v>
      </c>
    </row>
    <row r="33" spans="1:8" s="7" customFormat="1" ht="12" customHeight="1">
      <c r="A33" s="86" t="s">
        <v>35</v>
      </c>
      <c r="B33" s="127">
        <v>89</v>
      </c>
      <c r="C33" s="127">
        <v>107</v>
      </c>
      <c r="D33" s="127">
        <v>155</v>
      </c>
      <c r="E33" s="127">
        <v>136</v>
      </c>
      <c r="F33" s="127">
        <v>117</v>
      </c>
      <c r="G33" s="127">
        <v>162</v>
      </c>
      <c r="H33" s="47"/>
    </row>
    <row r="34" spans="1:7" s="7" customFormat="1" ht="12" customHeight="1">
      <c r="A34" s="86" t="s">
        <v>385</v>
      </c>
      <c r="B34" s="127">
        <v>238</v>
      </c>
      <c r="C34" s="127">
        <v>279</v>
      </c>
      <c r="D34" s="127">
        <v>289</v>
      </c>
      <c r="E34" s="127">
        <v>303</v>
      </c>
      <c r="F34" s="127">
        <v>322</v>
      </c>
      <c r="G34" s="127">
        <v>308</v>
      </c>
    </row>
    <row r="35" spans="1:7" s="7" customFormat="1" ht="12" customHeight="1">
      <c r="A35" s="86" t="s">
        <v>266</v>
      </c>
      <c r="B35" s="127">
        <v>588</v>
      </c>
      <c r="C35" s="127">
        <v>719</v>
      </c>
      <c r="D35" s="127">
        <v>630</v>
      </c>
      <c r="E35" s="127">
        <v>685</v>
      </c>
      <c r="F35" s="127">
        <v>691</v>
      </c>
      <c r="G35" s="127">
        <v>635</v>
      </c>
    </row>
    <row r="36" spans="1:7" s="7" customFormat="1" ht="12" customHeight="1">
      <c r="A36" s="86" t="s">
        <v>267</v>
      </c>
      <c r="B36" s="127">
        <v>1943</v>
      </c>
      <c r="C36" s="127">
        <v>2343</v>
      </c>
      <c r="D36" s="127">
        <v>2210</v>
      </c>
      <c r="E36" s="127">
        <v>1870</v>
      </c>
      <c r="F36" s="127">
        <v>2169</v>
      </c>
      <c r="G36" s="127">
        <v>1711</v>
      </c>
    </row>
    <row r="37" spans="1:7" s="7" customFormat="1" ht="12" customHeight="1">
      <c r="A37" s="86" t="s">
        <v>268</v>
      </c>
      <c r="B37" s="127">
        <v>2610</v>
      </c>
      <c r="C37" s="127">
        <v>3646</v>
      </c>
      <c r="D37" s="127">
        <v>3188</v>
      </c>
      <c r="E37" s="127">
        <v>3004</v>
      </c>
      <c r="F37" s="127">
        <v>3372</v>
      </c>
      <c r="G37" s="127">
        <v>2405</v>
      </c>
    </row>
    <row r="38" spans="1:7" s="7" customFormat="1" ht="12" customHeight="1">
      <c r="A38" s="68" t="s">
        <v>244</v>
      </c>
      <c r="B38" s="127">
        <v>1662</v>
      </c>
      <c r="C38" s="127">
        <v>2320</v>
      </c>
      <c r="D38" s="127">
        <v>2073</v>
      </c>
      <c r="E38" s="127">
        <v>2223</v>
      </c>
      <c r="F38" s="127">
        <v>2571</v>
      </c>
      <c r="G38" s="127">
        <v>1766</v>
      </c>
    </row>
    <row r="39" spans="1:7" s="7" customFormat="1" ht="12" customHeight="1">
      <c r="A39" s="68" t="s">
        <v>11</v>
      </c>
      <c r="B39" s="127">
        <v>931</v>
      </c>
      <c r="C39" s="127">
        <v>1702</v>
      </c>
      <c r="D39" s="127">
        <v>1517</v>
      </c>
      <c r="E39" s="127">
        <v>1250</v>
      </c>
      <c r="F39" s="127">
        <v>1400</v>
      </c>
      <c r="G39" s="127">
        <v>1170</v>
      </c>
    </row>
    <row r="40" spans="1:7" s="7" customFormat="1" ht="12" customHeight="1">
      <c r="A40" s="68" t="s">
        <v>12</v>
      </c>
      <c r="B40" s="127">
        <v>866</v>
      </c>
      <c r="C40" s="127">
        <v>1489</v>
      </c>
      <c r="D40" s="127">
        <v>1099</v>
      </c>
      <c r="E40" s="127">
        <v>1447</v>
      </c>
      <c r="F40" s="127">
        <v>1987</v>
      </c>
      <c r="G40" s="127">
        <v>1531</v>
      </c>
    </row>
    <row r="41" spans="1:7" s="7" customFormat="1" ht="12" customHeight="1">
      <c r="A41" s="68" t="s">
        <v>278</v>
      </c>
      <c r="B41" s="127">
        <v>844</v>
      </c>
      <c r="C41" s="127">
        <v>571</v>
      </c>
      <c r="D41" s="127">
        <v>216</v>
      </c>
      <c r="E41" s="127">
        <v>450</v>
      </c>
      <c r="F41" s="127">
        <v>384</v>
      </c>
      <c r="G41" s="127">
        <v>738</v>
      </c>
    </row>
    <row r="42" spans="1:7" s="7" customFormat="1" ht="12" customHeight="1" thickBot="1">
      <c r="A42" s="10"/>
      <c r="B42" s="115"/>
      <c r="C42" s="115"/>
      <c r="D42" s="115"/>
      <c r="E42" s="115"/>
      <c r="F42" s="115"/>
      <c r="G42" s="115"/>
    </row>
    <row r="43" spans="1:8" ht="42" customHeight="1">
      <c r="A43" s="224" t="s">
        <v>287</v>
      </c>
      <c r="B43" s="225"/>
      <c r="C43" s="225"/>
      <c r="D43" s="225"/>
      <c r="E43" s="225"/>
      <c r="F43" s="225"/>
      <c r="G43" s="225"/>
      <c r="H43" s="42"/>
    </row>
    <row r="44" spans="1:8" ht="43.5" customHeight="1">
      <c r="A44" s="224" t="s">
        <v>34</v>
      </c>
      <c r="B44" s="225"/>
      <c r="C44" s="225"/>
      <c r="D44" s="225"/>
      <c r="E44" s="225"/>
      <c r="F44" s="225"/>
      <c r="G44" s="225"/>
      <c r="H44" s="42"/>
    </row>
    <row r="45" spans="1:8" ht="59.25" customHeight="1">
      <c r="A45" s="189" t="s">
        <v>55</v>
      </c>
      <c r="B45" s="222"/>
      <c r="C45" s="222"/>
      <c r="D45" s="222"/>
      <c r="E45" s="222"/>
      <c r="F45" s="222"/>
      <c r="G45" s="223"/>
      <c r="H45" s="44"/>
    </row>
  </sheetData>
  <mergeCells count="5">
    <mergeCell ref="A45:G45"/>
    <mergeCell ref="A1:G1"/>
    <mergeCell ref="A43:G43"/>
    <mergeCell ref="A44:G44"/>
    <mergeCell ref="C4:G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N40"/>
  <sheetViews>
    <sheetView workbookViewId="0" topLeftCell="A1">
      <selection activeCell="A1" sqref="A1:G1"/>
    </sheetView>
  </sheetViews>
  <sheetFormatPr defaultColWidth="9.140625" defaultRowHeight="12.75"/>
  <cols>
    <col min="1" max="1" width="24.7109375" style="0" customWidth="1"/>
    <col min="2" max="7" width="7.00390625" style="131" customWidth="1"/>
    <col min="8" max="12" width="6.421875" style="0" customWidth="1"/>
  </cols>
  <sheetData>
    <row r="1" spans="1:7" ht="12.75">
      <c r="A1" s="214" t="s">
        <v>364</v>
      </c>
      <c r="B1" s="200"/>
      <c r="C1" s="200"/>
      <c r="D1" s="200"/>
      <c r="E1" s="200"/>
      <c r="F1" s="200"/>
      <c r="G1" s="200"/>
    </row>
    <row r="2" spans="1:7" ht="12.75">
      <c r="A2" s="2"/>
      <c r="B2" s="125"/>
      <c r="C2" s="125"/>
      <c r="D2" s="125"/>
      <c r="E2" s="125"/>
      <c r="F2" s="125"/>
      <c r="G2" s="125"/>
    </row>
    <row r="3" spans="1:7" ht="12.75">
      <c r="A3" s="2"/>
      <c r="B3" s="125"/>
      <c r="C3" s="125"/>
      <c r="D3" s="125"/>
      <c r="E3" s="125"/>
      <c r="F3" s="125"/>
      <c r="G3" s="125"/>
    </row>
    <row r="4" spans="1:7" ht="13.5" thickBot="1">
      <c r="A4" s="2" t="s">
        <v>14</v>
      </c>
      <c r="B4" s="125"/>
      <c r="C4" s="215" t="s">
        <v>286</v>
      </c>
      <c r="D4" s="226"/>
      <c r="E4" s="226"/>
      <c r="F4" s="226"/>
      <c r="G4" s="226"/>
    </row>
    <row r="5" spans="1:7" ht="12.75">
      <c r="A5" s="9"/>
      <c r="B5" s="149">
        <v>2004</v>
      </c>
      <c r="C5" s="149">
        <v>2005</v>
      </c>
      <c r="D5" s="149">
        <v>2006</v>
      </c>
      <c r="E5" s="149">
        <v>2007</v>
      </c>
      <c r="F5" s="149">
        <v>2008</v>
      </c>
      <c r="G5" s="149">
        <v>2009</v>
      </c>
    </row>
    <row r="6" spans="1:7" ht="12.75">
      <c r="A6" s="8"/>
      <c r="B6" s="126"/>
      <c r="C6" s="126"/>
      <c r="D6" s="126"/>
      <c r="E6" s="126"/>
      <c r="F6" s="126"/>
      <c r="G6" s="126"/>
    </row>
    <row r="7" spans="1:7" ht="15">
      <c r="A7" s="22" t="s">
        <v>365</v>
      </c>
      <c r="B7" s="126"/>
      <c r="C7" s="126"/>
      <c r="D7" s="126"/>
      <c r="E7" s="126"/>
      <c r="F7" s="126"/>
      <c r="G7" s="126"/>
    </row>
    <row r="8" spans="1:12" ht="12.75">
      <c r="A8" s="5" t="s">
        <v>22</v>
      </c>
      <c r="B8" s="126">
        <f aca="true" t="shared" si="0" ref="B8:G8">SUM(B9:B15)</f>
        <v>19694</v>
      </c>
      <c r="C8" s="126">
        <f t="shared" si="0"/>
        <v>23781</v>
      </c>
      <c r="D8" s="126">
        <f t="shared" si="0"/>
        <v>23400</v>
      </c>
      <c r="E8" s="126">
        <f t="shared" si="0"/>
        <v>23001</v>
      </c>
      <c r="F8" s="126">
        <f t="shared" si="0"/>
        <v>25234</v>
      </c>
      <c r="G8" s="126">
        <f t="shared" si="0"/>
        <v>24114</v>
      </c>
      <c r="H8" s="16"/>
      <c r="I8" s="16"/>
      <c r="J8" s="16"/>
      <c r="K8" s="16"/>
      <c r="L8" s="16"/>
    </row>
    <row r="9" spans="1:7" ht="12.75">
      <c r="A9" s="7" t="s">
        <v>8</v>
      </c>
      <c r="B9" s="127">
        <v>2565</v>
      </c>
      <c r="C9" s="127">
        <v>3238</v>
      </c>
      <c r="D9" s="127">
        <v>3216</v>
      </c>
      <c r="E9" s="127">
        <v>2890</v>
      </c>
      <c r="F9" s="127">
        <v>3145</v>
      </c>
      <c r="G9" s="127">
        <v>1809</v>
      </c>
    </row>
    <row r="10" spans="1:7" ht="12.75">
      <c r="A10" s="7" t="s">
        <v>247</v>
      </c>
      <c r="B10" s="127">
        <v>125</v>
      </c>
      <c r="C10" s="127">
        <v>129</v>
      </c>
      <c r="D10" s="127">
        <v>280</v>
      </c>
      <c r="E10" s="127">
        <v>198</v>
      </c>
      <c r="F10" s="127">
        <v>198</v>
      </c>
      <c r="G10" s="127">
        <v>159</v>
      </c>
    </row>
    <row r="11" spans="1:12" ht="12.75">
      <c r="A11" s="7" t="s">
        <v>9</v>
      </c>
      <c r="B11" s="127">
        <v>3238</v>
      </c>
      <c r="C11" s="127">
        <v>4045</v>
      </c>
      <c r="D11" s="127">
        <v>4323</v>
      </c>
      <c r="E11" s="127">
        <v>4344</v>
      </c>
      <c r="F11" s="127">
        <v>4291</v>
      </c>
      <c r="G11" s="127">
        <v>3266</v>
      </c>
      <c r="H11" s="13"/>
      <c r="I11" s="13"/>
      <c r="J11" s="13"/>
      <c r="K11" s="13"/>
      <c r="L11" s="13"/>
    </row>
    <row r="12" spans="1:14" ht="12.75">
      <c r="A12" s="7" t="s">
        <v>10</v>
      </c>
      <c r="B12" s="127">
        <v>10269</v>
      </c>
      <c r="C12" s="127">
        <v>12689</v>
      </c>
      <c r="D12" s="127">
        <v>11490</v>
      </c>
      <c r="E12" s="127">
        <v>10024</v>
      </c>
      <c r="F12" s="127">
        <v>11037</v>
      </c>
      <c r="G12" s="127">
        <v>8426</v>
      </c>
      <c r="H12" s="13"/>
      <c r="I12" s="13"/>
      <c r="J12" s="13"/>
      <c r="K12" s="13"/>
      <c r="L12" s="13"/>
      <c r="M12" s="13"/>
      <c r="N12" s="13"/>
    </row>
    <row r="13" spans="1:12" ht="15">
      <c r="A13" s="7" t="s">
        <v>73</v>
      </c>
      <c r="B13" s="127">
        <v>0</v>
      </c>
      <c r="C13" s="127">
        <v>40</v>
      </c>
      <c r="D13" s="127">
        <v>764</v>
      </c>
      <c r="E13" s="127">
        <v>1872</v>
      </c>
      <c r="F13" s="127">
        <v>2808</v>
      </c>
      <c r="G13" s="127">
        <v>1586</v>
      </c>
      <c r="H13" s="13"/>
      <c r="I13" s="13"/>
      <c r="J13" s="13"/>
      <c r="K13" s="13"/>
      <c r="L13" s="13"/>
    </row>
    <row r="14" spans="1:12" ht="12.75">
      <c r="A14" s="7" t="s">
        <v>269</v>
      </c>
      <c r="B14" s="127">
        <v>1355</v>
      </c>
      <c r="C14" s="127">
        <v>1755</v>
      </c>
      <c r="D14" s="127">
        <v>1922</v>
      </c>
      <c r="E14" s="127">
        <v>1977</v>
      </c>
      <c r="F14" s="127">
        <v>2012</v>
      </c>
      <c r="G14" s="127">
        <v>1773</v>
      </c>
      <c r="H14" s="13"/>
      <c r="I14" s="13"/>
      <c r="J14" s="13"/>
      <c r="K14" s="13"/>
      <c r="L14" s="13"/>
    </row>
    <row r="15" spans="1:12" ht="12.75">
      <c r="A15" s="7" t="s">
        <v>47</v>
      </c>
      <c r="B15" s="127">
        <v>2142</v>
      </c>
      <c r="C15" s="127">
        <v>1885</v>
      </c>
      <c r="D15" s="127">
        <v>1405</v>
      </c>
      <c r="E15" s="127">
        <v>1696</v>
      </c>
      <c r="F15" s="127">
        <v>1743</v>
      </c>
      <c r="G15" s="127">
        <v>7095</v>
      </c>
      <c r="H15" s="13"/>
      <c r="I15" s="13"/>
      <c r="J15" s="13"/>
      <c r="K15" s="13"/>
      <c r="L15" s="13"/>
    </row>
    <row r="16" spans="1:7" ht="12.75">
      <c r="A16" s="28"/>
      <c r="B16" s="132"/>
      <c r="C16" s="132"/>
      <c r="D16" s="132"/>
      <c r="E16" s="132"/>
      <c r="F16" s="132"/>
      <c r="G16" s="132"/>
    </row>
    <row r="17" spans="1:8" ht="12.75">
      <c r="A17" s="4" t="s">
        <v>20</v>
      </c>
      <c r="B17" s="127"/>
      <c r="C17" s="127"/>
      <c r="D17" s="127"/>
      <c r="E17" s="127"/>
      <c r="F17" s="127"/>
      <c r="G17" s="127"/>
      <c r="H17" s="92"/>
    </row>
    <row r="18" spans="1:7" ht="12.75">
      <c r="A18" s="4" t="s">
        <v>22</v>
      </c>
      <c r="B18" s="126">
        <f aca="true" t="shared" si="1" ref="B18:G18">SUM(B19:B25)</f>
        <v>9923</v>
      </c>
      <c r="C18" s="126">
        <f t="shared" si="1"/>
        <v>10605</v>
      </c>
      <c r="D18" s="126">
        <f t="shared" si="1"/>
        <v>12023</v>
      </c>
      <c r="E18" s="126">
        <f t="shared" si="1"/>
        <v>11633</v>
      </c>
      <c r="F18" s="126">
        <f t="shared" si="1"/>
        <v>12221</v>
      </c>
      <c r="G18" s="126">
        <f t="shared" si="1"/>
        <v>13688</v>
      </c>
    </row>
    <row r="19" spans="1:7" ht="12.75">
      <c r="A19" s="7" t="s">
        <v>8</v>
      </c>
      <c r="B19" s="127">
        <v>1127</v>
      </c>
      <c r="C19" s="127">
        <v>1101</v>
      </c>
      <c r="D19" s="127">
        <v>1113</v>
      </c>
      <c r="E19" s="127">
        <v>1008</v>
      </c>
      <c r="F19" s="127">
        <v>1072</v>
      </c>
      <c r="G19" s="127">
        <v>865</v>
      </c>
    </row>
    <row r="20" spans="1:7" ht="12.75">
      <c r="A20" s="7" t="s">
        <v>247</v>
      </c>
      <c r="B20" s="127">
        <v>123</v>
      </c>
      <c r="C20" s="127">
        <v>119</v>
      </c>
      <c r="D20" s="127">
        <v>268</v>
      </c>
      <c r="E20" s="127">
        <v>195</v>
      </c>
      <c r="F20" s="127">
        <v>188</v>
      </c>
      <c r="G20" s="127">
        <v>146</v>
      </c>
    </row>
    <row r="21" spans="1:7" ht="12.75">
      <c r="A21" s="7" t="s">
        <v>9</v>
      </c>
      <c r="B21" s="127">
        <v>1833</v>
      </c>
      <c r="C21" s="127">
        <v>1738</v>
      </c>
      <c r="D21" s="127">
        <v>2095</v>
      </c>
      <c r="E21" s="127">
        <v>1901</v>
      </c>
      <c r="F21" s="127">
        <v>1842</v>
      </c>
      <c r="G21" s="127">
        <v>1647</v>
      </c>
    </row>
    <row r="22" spans="1:7" ht="12.75">
      <c r="A22" s="7" t="s">
        <v>10</v>
      </c>
      <c r="B22" s="127">
        <v>4808</v>
      </c>
      <c r="C22" s="127">
        <v>5337</v>
      </c>
      <c r="D22" s="127">
        <v>5932</v>
      </c>
      <c r="E22" s="127">
        <v>5506</v>
      </c>
      <c r="F22" s="127">
        <v>5714</v>
      </c>
      <c r="G22" s="127">
        <v>4603</v>
      </c>
    </row>
    <row r="23" spans="1:7" ht="15">
      <c r="A23" s="7" t="s">
        <v>73</v>
      </c>
      <c r="B23" s="127"/>
      <c r="C23" s="127">
        <v>27</v>
      </c>
      <c r="D23" s="127">
        <v>312</v>
      </c>
      <c r="E23" s="127">
        <v>569</v>
      </c>
      <c r="F23" s="127">
        <v>819</v>
      </c>
      <c r="G23" s="127">
        <v>947</v>
      </c>
    </row>
    <row r="24" spans="1:7" ht="12.75">
      <c r="A24" s="7" t="s">
        <v>269</v>
      </c>
      <c r="B24" s="127">
        <v>713</v>
      </c>
      <c r="C24" s="127">
        <v>949</v>
      </c>
      <c r="D24" s="127">
        <v>1105</v>
      </c>
      <c r="E24" s="127">
        <v>1197</v>
      </c>
      <c r="F24" s="127">
        <v>1218</v>
      </c>
      <c r="G24" s="127">
        <v>1188</v>
      </c>
    </row>
    <row r="25" spans="1:7" ht="12.75">
      <c r="A25" s="7" t="s">
        <v>47</v>
      </c>
      <c r="B25" s="127">
        <v>1319</v>
      </c>
      <c r="C25" s="127">
        <v>1334</v>
      </c>
      <c r="D25" s="127">
        <v>1198</v>
      </c>
      <c r="E25" s="127">
        <v>1257</v>
      </c>
      <c r="F25" s="127">
        <v>1368</v>
      </c>
      <c r="G25" s="127">
        <v>4292</v>
      </c>
    </row>
    <row r="26" spans="1:7" ht="12.75">
      <c r="A26" s="28"/>
      <c r="B26" s="132"/>
      <c r="C26" s="132"/>
      <c r="D26" s="132"/>
      <c r="E26" s="132"/>
      <c r="F26" s="132"/>
      <c r="G26" s="132"/>
    </row>
    <row r="27" spans="1:7" ht="12.75">
      <c r="A27" s="4" t="s">
        <v>21</v>
      </c>
      <c r="B27" s="120"/>
      <c r="C27" s="120"/>
      <c r="D27" s="120"/>
      <c r="E27" s="120"/>
      <c r="F27" s="120"/>
      <c r="G27" s="120"/>
    </row>
    <row r="28" spans="1:7" ht="12.75">
      <c r="A28" s="4" t="s">
        <v>22</v>
      </c>
      <c r="B28" s="126">
        <f aca="true" t="shared" si="2" ref="B28:G28">SUM(B29:B35)</f>
        <v>9771</v>
      </c>
      <c r="C28" s="126">
        <f t="shared" si="2"/>
        <v>13176</v>
      </c>
      <c r="D28" s="126">
        <f t="shared" si="2"/>
        <v>11377</v>
      </c>
      <c r="E28" s="126">
        <f t="shared" si="2"/>
        <v>11368</v>
      </c>
      <c r="F28" s="126">
        <f t="shared" si="2"/>
        <v>13013</v>
      </c>
      <c r="G28" s="126">
        <f t="shared" si="2"/>
        <v>10426</v>
      </c>
    </row>
    <row r="29" spans="1:7" ht="12.75">
      <c r="A29" s="7" t="s">
        <v>8</v>
      </c>
      <c r="B29" s="127">
        <v>1438</v>
      </c>
      <c r="C29" s="127">
        <v>2137</v>
      </c>
      <c r="D29" s="127">
        <v>2103</v>
      </c>
      <c r="E29" s="127">
        <v>1882</v>
      </c>
      <c r="F29" s="127">
        <v>2073</v>
      </c>
      <c r="G29" s="127">
        <v>944</v>
      </c>
    </row>
    <row r="30" spans="1:7" ht="12.75">
      <c r="A30" s="7" t="s">
        <v>247</v>
      </c>
      <c r="B30" s="127">
        <v>2</v>
      </c>
      <c r="C30" s="127">
        <v>10</v>
      </c>
      <c r="D30" s="127">
        <v>12</v>
      </c>
      <c r="E30" s="127">
        <v>3</v>
      </c>
      <c r="F30" s="127">
        <v>10</v>
      </c>
      <c r="G30" s="127">
        <v>13</v>
      </c>
    </row>
    <row r="31" spans="1:7" ht="12.75">
      <c r="A31" s="7" t="s">
        <v>9</v>
      </c>
      <c r="B31" s="127">
        <v>1405</v>
      </c>
      <c r="C31" s="127">
        <v>2307</v>
      </c>
      <c r="D31" s="127">
        <v>2228</v>
      </c>
      <c r="E31" s="127">
        <v>2443</v>
      </c>
      <c r="F31" s="127">
        <v>2449</v>
      </c>
      <c r="G31" s="127">
        <v>1619</v>
      </c>
    </row>
    <row r="32" spans="1:7" ht="12.75">
      <c r="A32" s="7" t="s">
        <v>10</v>
      </c>
      <c r="B32" s="127">
        <v>5461</v>
      </c>
      <c r="C32" s="127">
        <v>7352</v>
      </c>
      <c r="D32" s="127">
        <v>5558</v>
      </c>
      <c r="E32" s="127">
        <v>4518</v>
      </c>
      <c r="F32" s="127">
        <v>5323</v>
      </c>
      <c r="G32" s="127">
        <v>3823</v>
      </c>
    </row>
    <row r="33" spans="1:7" ht="15">
      <c r="A33" s="7" t="s">
        <v>73</v>
      </c>
      <c r="B33" s="127"/>
      <c r="C33" s="127">
        <v>13</v>
      </c>
      <c r="D33" s="127">
        <v>452</v>
      </c>
      <c r="E33" s="127">
        <v>1303</v>
      </c>
      <c r="F33" s="127">
        <v>1989</v>
      </c>
      <c r="G33" s="127">
        <v>639</v>
      </c>
    </row>
    <row r="34" spans="1:7" ht="12.75">
      <c r="A34" s="7" t="s">
        <v>269</v>
      </c>
      <c r="B34" s="127">
        <v>642</v>
      </c>
      <c r="C34" s="127">
        <v>806</v>
      </c>
      <c r="D34" s="127">
        <v>817</v>
      </c>
      <c r="E34" s="127">
        <v>780</v>
      </c>
      <c r="F34" s="127">
        <v>794</v>
      </c>
      <c r="G34" s="127">
        <v>585</v>
      </c>
    </row>
    <row r="35" spans="1:7" ht="12.75">
      <c r="A35" s="7" t="s">
        <v>47</v>
      </c>
      <c r="B35" s="127">
        <v>823</v>
      </c>
      <c r="C35" s="127">
        <v>551</v>
      </c>
      <c r="D35" s="127">
        <v>207</v>
      </c>
      <c r="E35" s="127">
        <v>439</v>
      </c>
      <c r="F35" s="127">
        <v>375</v>
      </c>
      <c r="G35" s="127">
        <v>2803</v>
      </c>
    </row>
    <row r="36" spans="1:7" ht="13.5" thickBot="1">
      <c r="A36" s="29"/>
      <c r="B36" s="133"/>
      <c r="C36" s="133"/>
      <c r="D36" s="133"/>
      <c r="E36" s="133"/>
      <c r="F36" s="133"/>
      <c r="G36" s="133"/>
    </row>
    <row r="37" spans="1:7" ht="39" customHeight="1">
      <c r="A37" s="201" t="s">
        <v>288</v>
      </c>
      <c r="B37" s="202"/>
      <c r="C37" s="202"/>
      <c r="D37" s="202"/>
      <c r="E37" s="202"/>
      <c r="F37" s="202"/>
      <c r="G37" s="202"/>
    </row>
    <row r="38" spans="1:7" ht="42.75" customHeight="1">
      <c r="A38" s="201" t="s">
        <v>34</v>
      </c>
      <c r="B38" s="202"/>
      <c r="C38" s="202"/>
      <c r="D38" s="202"/>
      <c r="E38" s="202"/>
      <c r="F38" s="202"/>
      <c r="G38" s="202"/>
    </row>
    <row r="39" spans="1:7" ht="42" customHeight="1">
      <c r="A39" s="227" t="s">
        <v>74</v>
      </c>
      <c r="B39" s="228"/>
      <c r="C39" s="228"/>
      <c r="D39" s="228"/>
      <c r="E39" s="228"/>
      <c r="F39" s="228"/>
      <c r="G39" s="228"/>
    </row>
    <row r="40" spans="1:7" ht="57" customHeight="1">
      <c r="A40" s="205" t="s">
        <v>55</v>
      </c>
      <c r="B40" s="206"/>
      <c r="C40" s="206"/>
      <c r="D40" s="206"/>
      <c r="E40" s="206"/>
      <c r="F40" s="206"/>
      <c r="G40" s="206"/>
    </row>
  </sheetData>
  <mergeCells count="6">
    <mergeCell ref="A38:G38"/>
    <mergeCell ref="A39:G39"/>
    <mergeCell ref="A40:G40"/>
    <mergeCell ref="A1:G1"/>
    <mergeCell ref="A37:G37"/>
    <mergeCell ref="C4:G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H40"/>
  <sheetViews>
    <sheetView workbookViewId="0" topLeftCell="A1">
      <selection activeCell="A1" sqref="A1:G1"/>
    </sheetView>
  </sheetViews>
  <sheetFormatPr defaultColWidth="9.140625" defaultRowHeight="12.75"/>
  <cols>
    <col min="1" max="1" width="22.7109375" style="1" customWidth="1"/>
    <col min="2" max="7" width="6.8515625" style="134" customWidth="1"/>
    <col min="8" max="8" width="5.7109375" style="1" customWidth="1"/>
    <col min="9" max="16384" width="9.140625" style="1" customWidth="1"/>
  </cols>
  <sheetData>
    <row r="1" spans="1:7" ht="15" customHeight="1">
      <c r="A1" s="229" t="s">
        <v>362</v>
      </c>
      <c r="B1" s="200"/>
      <c r="C1" s="200"/>
      <c r="D1" s="200"/>
      <c r="E1" s="200"/>
      <c r="F1" s="200"/>
      <c r="G1" s="200"/>
    </row>
    <row r="4" spans="1:7" ht="13.5" thickBot="1">
      <c r="A4" s="1" t="s">
        <v>14</v>
      </c>
      <c r="C4" s="215" t="s">
        <v>286</v>
      </c>
      <c r="D4" s="226"/>
      <c r="E4" s="226"/>
      <c r="F4" s="226"/>
      <c r="G4" s="226"/>
    </row>
    <row r="5" spans="1:7" ht="15" customHeight="1">
      <c r="A5" s="9" t="s">
        <v>2</v>
      </c>
      <c r="B5" s="149">
        <v>2004</v>
      </c>
      <c r="C5" s="149">
        <v>2005</v>
      </c>
      <c r="D5" s="149">
        <v>2006</v>
      </c>
      <c r="E5" s="149">
        <v>2007</v>
      </c>
      <c r="F5" s="149">
        <v>2008</v>
      </c>
      <c r="G5" s="149">
        <v>2009</v>
      </c>
    </row>
    <row r="6" spans="1:7" ht="12.75">
      <c r="A6" s="4"/>
      <c r="B6" s="126"/>
      <c r="C6" s="126"/>
      <c r="D6" s="126"/>
      <c r="E6" s="126"/>
      <c r="F6" s="126"/>
      <c r="G6" s="126"/>
    </row>
    <row r="7" spans="1:8" ht="15">
      <c r="A7" s="4" t="s">
        <v>363</v>
      </c>
      <c r="B7" s="126"/>
      <c r="C7" s="126"/>
      <c r="D7" s="126"/>
      <c r="E7" s="126"/>
      <c r="F7" s="126"/>
      <c r="G7" s="126"/>
      <c r="H7" s="2"/>
    </row>
    <row r="8" spans="1:7" ht="12.75">
      <c r="A8" s="4" t="s">
        <v>15</v>
      </c>
      <c r="B8" s="135">
        <f aca="true" t="shared" si="0" ref="B8:G8">SUM(B9:B15)</f>
        <v>19694</v>
      </c>
      <c r="C8" s="135">
        <f t="shared" si="0"/>
        <v>23781</v>
      </c>
      <c r="D8" s="135">
        <f t="shared" si="0"/>
        <v>23400</v>
      </c>
      <c r="E8" s="135">
        <f t="shared" si="0"/>
        <v>23001</v>
      </c>
      <c r="F8" s="135">
        <f t="shared" si="0"/>
        <v>25234</v>
      </c>
      <c r="G8" s="135">
        <f t="shared" si="0"/>
        <v>24114</v>
      </c>
    </row>
    <row r="9" spans="1:7" ht="12.75">
      <c r="A9" s="7" t="s">
        <v>75</v>
      </c>
      <c r="B9" s="127">
        <v>375</v>
      </c>
      <c r="C9" s="127">
        <v>445</v>
      </c>
      <c r="D9" s="127">
        <v>660</v>
      </c>
      <c r="E9" s="127">
        <v>663</v>
      </c>
      <c r="F9" s="127">
        <v>605</v>
      </c>
      <c r="G9" s="127">
        <v>523</v>
      </c>
    </row>
    <row r="10" spans="1:7" ht="12.75">
      <c r="A10" s="7" t="s">
        <v>76</v>
      </c>
      <c r="B10" s="127">
        <v>566</v>
      </c>
      <c r="C10" s="127">
        <v>664</v>
      </c>
      <c r="D10" s="127">
        <v>613</v>
      </c>
      <c r="E10" s="127">
        <v>645</v>
      </c>
      <c r="F10" s="127">
        <v>720</v>
      </c>
      <c r="G10" s="127">
        <v>649</v>
      </c>
    </row>
    <row r="11" spans="1:7" ht="12.75">
      <c r="A11" s="1" t="s">
        <v>77</v>
      </c>
      <c r="B11" s="127">
        <v>277</v>
      </c>
      <c r="C11" s="127">
        <v>297</v>
      </c>
      <c r="D11" s="127">
        <v>353</v>
      </c>
      <c r="E11" s="127">
        <v>364</v>
      </c>
      <c r="F11" s="127">
        <v>595</v>
      </c>
      <c r="G11" s="127">
        <v>384</v>
      </c>
    </row>
    <row r="12" spans="1:7" ht="12.75">
      <c r="A12" s="7" t="s">
        <v>78</v>
      </c>
      <c r="B12" s="127">
        <v>15922</v>
      </c>
      <c r="C12" s="127">
        <v>20093</v>
      </c>
      <c r="D12" s="127">
        <v>19829</v>
      </c>
      <c r="E12" s="127">
        <v>18911</v>
      </c>
      <c r="F12" s="127">
        <v>21147</v>
      </c>
      <c r="G12" s="127">
        <v>19775</v>
      </c>
    </row>
    <row r="13" spans="1:7" ht="12.75">
      <c r="A13" s="7" t="s">
        <v>44</v>
      </c>
      <c r="B13" s="127">
        <v>68</v>
      </c>
      <c r="C13" s="127">
        <v>76</v>
      </c>
      <c r="D13" s="127">
        <v>65</v>
      </c>
      <c r="E13" s="127">
        <v>81</v>
      </c>
      <c r="F13" s="127">
        <v>165</v>
      </c>
      <c r="G13" s="127">
        <v>159</v>
      </c>
    </row>
    <row r="14" spans="1:7" ht="12.75">
      <c r="A14" s="7" t="s">
        <v>4</v>
      </c>
      <c r="B14" s="127">
        <v>56</v>
      </c>
      <c r="C14" s="127">
        <v>60</v>
      </c>
      <c r="D14" s="127">
        <v>50</v>
      </c>
      <c r="E14" s="127">
        <v>339</v>
      </c>
      <c r="F14" s="127">
        <v>230</v>
      </c>
      <c r="G14" s="127">
        <v>45</v>
      </c>
    </row>
    <row r="15" spans="1:7" ht="12.75">
      <c r="A15" s="7" t="s">
        <v>278</v>
      </c>
      <c r="B15" s="127">
        <v>2430</v>
      </c>
      <c r="C15" s="127">
        <v>2146</v>
      </c>
      <c r="D15" s="127">
        <v>1830</v>
      </c>
      <c r="E15" s="127">
        <v>1998</v>
      </c>
      <c r="F15" s="127">
        <v>1772</v>
      </c>
      <c r="G15" s="127">
        <v>2579</v>
      </c>
    </row>
    <row r="16" spans="2:7" s="7" customFormat="1" ht="12" customHeight="1">
      <c r="B16" s="103"/>
      <c r="C16" s="103"/>
      <c r="D16" s="103"/>
      <c r="E16" s="103"/>
      <c r="F16" s="103"/>
      <c r="G16" s="103"/>
    </row>
    <row r="17" ht="12.75">
      <c r="A17" s="4" t="s">
        <v>20</v>
      </c>
    </row>
    <row r="18" spans="1:7" ht="12.75">
      <c r="A18" s="4" t="s">
        <v>15</v>
      </c>
      <c r="B18" s="126">
        <f aca="true" t="shared" si="1" ref="B18:G18">SUM(B19:B25)</f>
        <v>9923</v>
      </c>
      <c r="C18" s="126">
        <f t="shared" si="1"/>
        <v>10605</v>
      </c>
      <c r="D18" s="126">
        <f t="shared" si="1"/>
        <v>12023</v>
      </c>
      <c r="E18" s="126">
        <f t="shared" si="1"/>
        <v>11633</v>
      </c>
      <c r="F18" s="126">
        <f t="shared" si="1"/>
        <v>12221</v>
      </c>
      <c r="G18" s="126">
        <f t="shared" si="1"/>
        <v>13688</v>
      </c>
    </row>
    <row r="19" spans="1:7" ht="12.75">
      <c r="A19" s="2" t="s">
        <v>75</v>
      </c>
      <c r="B19" s="125">
        <v>349</v>
      </c>
      <c r="C19" s="125">
        <v>391</v>
      </c>
      <c r="D19" s="125">
        <v>634</v>
      </c>
      <c r="E19" s="125">
        <v>570</v>
      </c>
      <c r="F19" s="125">
        <v>420</v>
      </c>
      <c r="G19" s="125">
        <v>424</v>
      </c>
    </row>
    <row r="20" spans="1:7" ht="12.75">
      <c r="A20" s="2" t="s">
        <v>76</v>
      </c>
      <c r="B20" s="125">
        <v>370</v>
      </c>
      <c r="C20" s="125">
        <v>386</v>
      </c>
      <c r="D20" s="125">
        <v>424</v>
      </c>
      <c r="E20" s="125">
        <v>443</v>
      </c>
      <c r="F20" s="125">
        <v>498</v>
      </c>
      <c r="G20" s="125">
        <v>442</v>
      </c>
    </row>
    <row r="21" spans="1:7" ht="12.75">
      <c r="A21" s="2" t="s">
        <v>77</v>
      </c>
      <c r="B21" s="125">
        <v>168</v>
      </c>
      <c r="C21" s="125">
        <v>149</v>
      </c>
      <c r="D21" s="125">
        <v>181</v>
      </c>
      <c r="E21" s="125">
        <v>222</v>
      </c>
      <c r="F21" s="125">
        <v>233</v>
      </c>
      <c r="G21" s="125">
        <v>214</v>
      </c>
    </row>
    <row r="22" spans="1:7" ht="12.75">
      <c r="A22" s="1" t="s">
        <v>78</v>
      </c>
      <c r="B22" s="103">
        <v>7389</v>
      </c>
      <c r="C22" s="103">
        <v>8025</v>
      </c>
      <c r="D22" s="103">
        <v>9151</v>
      </c>
      <c r="E22" s="103">
        <v>8802</v>
      </c>
      <c r="F22" s="103">
        <v>9538</v>
      </c>
      <c r="G22" s="103">
        <v>10683</v>
      </c>
    </row>
    <row r="23" spans="1:7" ht="12.75">
      <c r="A23" s="2" t="s">
        <v>44</v>
      </c>
      <c r="B23" s="125">
        <v>60</v>
      </c>
      <c r="C23" s="125">
        <v>62</v>
      </c>
      <c r="D23" s="125">
        <v>58</v>
      </c>
      <c r="E23" s="125">
        <v>70</v>
      </c>
      <c r="F23" s="125">
        <v>153</v>
      </c>
      <c r="G23" s="125">
        <v>144</v>
      </c>
    </row>
    <row r="24" spans="1:7" ht="12.75">
      <c r="A24" s="2" t="s">
        <v>4</v>
      </c>
      <c r="B24" s="125">
        <v>35</v>
      </c>
      <c r="C24" s="125">
        <v>54</v>
      </c>
      <c r="D24" s="125">
        <v>43</v>
      </c>
      <c r="E24" s="125">
        <v>44</v>
      </c>
      <c r="F24" s="125">
        <v>33</v>
      </c>
      <c r="G24" s="125">
        <v>25</v>
      </c>
    </row>
    <row r="25" spans="1:7" ht="12.75">
      <c r="A25" s="7" t="s">
        <v>278</v>
      </c>
      <c r="B25" s="106">
        <v>1552</v>
      </c>
      <c r="C25" s="106">
        <v>1538</v>
      </c>
      <c r="D25" s="106">
        <v>1532</v>
      </c>
      <c r="E25" s="106">
        <v>1482</v>
      </c>
      <c r="F25" s="106">
        <v>1346</v>
      </c>
      <c r="G25" s="106">
        <v>1756</v>
      </c>
    </row>
    <row r="26" spans="2:7" s="7" customFormat="1" ht="12" customHeight="1">
      <c r="B26" s="127"/>
      <c r="C26" s="127"/>
      <c r="D26" s="127"/>
      <c r="E26" s="127"/>
      <c r="F26" s="127"/>
      <c r="G26" s="127"/>
    </row>
    <row r="27" ht="12.75">
      <c r="A27" s="4" t="s">
        <v>21</v>
      </c>
    </row>
    <row r="28" spans="1:7" ht="12.75">
      <c r="A28" s="4" t="s">
        <v>15</v>
      </c>
      <c r="B28" s="126">
        <f aca="true" t="shared" si="2" ref="B28:G28">SUM(B29:B35)</f>
        <v>9771</v>
      </c>
      <c r="C28" s="126">
        <f t="shared" si="2"/>
        <v>13176</v>
      </c>
      <c r="D28" s="126">
        <f t="shared" si="2"/>
        <v>11377</v>
      </c>
      <c r="E28" s="126">
        <f t="shared" si="2"/>
        <v>11368</v>
      </c>
      <c r="F28" s="126">
        <f t="shared" si="2"/>
        <v>13013</v>
      </c>
      <c r="G28" s="126">
        <f t="shared" si="2"/>
        <v>10426</v>
      </c>
    </row>
    <row r="29" spans="1:7" ht="12.75">
      <c r="A29" s="2" t="s">
        <v>75</v>
      </c>
      <c r="B29" s="125">
        <v>26</v>
      </c>
      <c r="C29" s="125">
        <v>54</v>
      </c>
      <c r="D29" s="125">
        <v>26</v>
      </c>
      <c r="E29" s="125">
        <v>93</v>
      </c>
      <c r="F29" s="125">
        <v>185</v>
      </c>
      <c r="G29" s="125">
        <v>99</v>
      </c>
    </row>
    <row r="30" spans="1:7" ht="12.75">
      <c r="A30" s="2" t="s">
        <v>76</v>
      </c>
      <c r="B30" s="125">
        <v>196</v>
      </c>
      <c r="C30" s="125">
        <v>278</v>
      </c>
      <c r="D30" s="125">
        <v>189</v>
      </c>
      <c r="E30" s="125">
        <v>202</v>
      </c>
      <c r="F30" s="125">
        <v>222</v>
      </c>
      <c r="G30" s="125">
        <v>207</v>
      </c>
    </row>
    <row r="31" spans="1:7" ht="12.75">
      <c r="A31" s="2" t="s">
        <v>77</v>
      </c>
      <c r="B31" s="125">
        <v>109</v>
      </c>
      <c r="C31" s="125">
        <v>148</v>
      </c>
      <c r="D31" s="125">
        <v>172</v>
      </c>
      <c r="E31" s="125">
        <v>142</v>
      </c>
      <c r="F31" s="125">
        <v>362</v>
      </c>
      <c r="G31" s="125">
        <v>170</v>
      </c>
    </row>
    <row r="32" spans="1:7" ht="12.75">
      <c r="A32" s="7" t="s">
        <v>78</v>
      </c>
      <c r="B32" s="127">
        <v>8533</v>
      </c>
      <c r="C32" s="127">
        <v>12068</v>
      </c>
      <c r="D32" s="127">
        <v>10678</v>
      </c>
      <c r="E32" s="127">
        <v>10109</v>
      </c>
      <c r="F32" s="127">
        <v>11609</v>
      </c>
      <c r="G32" s="127">
        <v>9092</v>
      </c>
    </row>
    <row r="33" spans="1:7" ht="12.75">
      <c r="A33" s="2" t="s">
        <v>44</v>
      </c>
      <c r="B33" s="125">
        <v>8</v>
      </c>
      <c r="C33" s="125">
        <v>14</v>
      </c>
      <c r="D33" s="125">
        <v>7</v>
      </c>
      <c r="E33" s="125">
        <v>11</v>
      </c>
      <c r="F33" s="125">
        <v>12</v>
      </c>
      <c r="G33" s="125">
        <v>15</v>
      </c>
    </row>
    <row r="34" spans="1:7" ht="12.75">
      <c r="A34" s="2" t="s">
        <v>4</v>
      </c>
      <c r="B34" s="125">
        <v>21</v>
      </c>
      <c r="C34" s="125">
        <v>6</v>
      </c>
      <c r="D34" s="125">
        <v>7</v>
      </c>
      <c r="E34" s="125">
        <v>295</v>
      </c>
      <c r="F34" s="125">
        <v>197</v>
      </c>
      <c r="G34" s="125">
        <v>20</v>
      </c>
    </row>
    <row r="35" spans="1:7" ht="12.75">
      <c r="A35" s="2" t="s">
        <v>278</v>
      </c>
      <c r="B35" s="106">
        <v>878</v>
      </c>
      <c r="C35" s="106">
        <v>608</v>
      </c>
      <c r="D35" s="106">
        <v>298</v>
      </c>
      <c r="E35" s="106">
        <v>516</v>
      </c>
      <c r="F35" s="106">
        <v>426</v>
      </c>
      <c r="G35" s="106">
        <v>823</v>
      </c>
    </row>
    <row r="36" spans="1:7" s="7" customFormat="1" ht="12" customHeight="1" thickBot="1">
      <c r="A36" s="10"/>
      <c r="B36" s="115"/>
      <c r="C36" s="115"/>
      <c r="D36" s="115"/>
      <c r="E36" s="115"/>
      <c r="F36" s="115"/>
      <c r="G36" s="115"/>
    </row>
    <row r="37" spans="1:8" ht="39.75" customHeight="1">
      <c r="A37" s="201" t="s">
        <v>289</v>
      </c>
      <c r="B37" s="211"/>
      <c r="C37" s="211"/>
      <c r="D37" s="211"/>
      <c r="E37" s="211"/>
      <c r="F37" s="211"/>
      <c r="G37" s="211"/>
      <c r="H37" s="42"/>
    </row>
    <row r="38" spans="1:8" ht="41.25" customHeight="1">
      <c r="A38" s="201" t="s">
        <v>34</v>
      </c>
      <c r="B38" s="211"/>
      <c r="C38" s="211"/>
      <c r="D38" s="211"/>
      <c r="E38" s="211"/>
      <c r="F38" s="211"/>
      <c r="G38" s="211"/>
      <c r="H38" s="42"/>
    </row>
    <row r="39" spans="1:8" ht="16.5" customHeight="1">
      <c r="A39" s="221" t="s">
        <v>69</v>
      </c>
      <c r="B39" s="221"/>
      <c r="C39" s="221"/>
      <c r="D39" s="221"/>
      <c r="E39" s="221"/>
      <c r="F39" s="221"/>
      <c r="G39" s="221"/>
      <c r="H39" s="33"/>
    </row>
    <row r="40" spans="1:8" ht="68.25" customHeight="1">
      <c r="A40" s="205" t="s">
        <v>54</v>
      </c>
      <c r="B40" s="212"/>
      <c r="C40" s="212"/>
      <c r="D40" s="212"/>
      <c r="E40" s="212"/>
      <c r="F40" s="212"/>
      <c r="G40" s="213"/>
      <c r="H40" s="44"/>
    </row>
  </sheetData>
  <mergeCells count="6">
    <mergeCell ref="A40:G40"/>
    <mergeCell ref="A1:G1"/>
    <mergeCell ref="A37:G37"/>
    <mergeCell ref="A38:G38"/>
    <mergeCell ref="A39:G39"/>
    <mergeCell ref="C4:G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I33"/>
  <sheetViews>
    <sheetView workbookViewId="0" topLeftCell="A1">
      <selection activeCell="A1" sqref="A1:G1"/>
    </sheetView>
  </sheetViews>
  <sheetFormatPr defaultColWidth="9.140625" defaultRowHeight="12.75"/>
  <cols>
    <col min="1" max="1" width="24.7109375" style="0" customWidth="1"/>
    <col min="2" max="7" width="7.28125" style="131" customWidth="1"/>
    <col min="8" max="9" width="5.8515625" style="0" customWidth="1"/>
  </cols>
  <sheetData>
    <row r="1" spans="1:9" ht="12.75">
      <c r="A1" s="214" t="s">
        <v>344</v>
      </c>
      <c r="B1" s="200"/>
      <c r="C1" s="200"/>
      <c r="D1" s="200"/>
      <c r="E1" s="200"/>
      <c r="F1" s="200"/>
      <c r="G1" s="200"/>
      <c r="H1" s="43"/>
      <c r="I1" s="43"/>
    </row>
    <row r="2" spans="1:9" ht="9.75" customHeight="1">
      <c r="A2" s="5"/>
      <c r="B2" s="136"/>
      <c r="C2" s="136"/>
      <c r="D2" s="136"/>
      <c r="E2" s="136"/>
      <c r="F2" s="136"/>
      <c r="G2" s="136"/>
      <c r="H2" s="14"/>
      <c r="I2" s="14"/>
    </row>
    <row r="3" spans="1:9" ht="9.75" customHeight="1">
      <c r="A3" s="5"/>
      <c r="B3" s="136"/>
      <c r="C3" s="136"/>
      <c r="D3" s="136"/>
      <c r="E3" s="136"/>
      <c r="F3" s="136"/>
      <c r="G3" s="136"/>
      <c r="H3" s="14"/>
      <c r="I3" s="14"/>
    </row>
    <row r="4" spans="1:8" ht="13.5" thickBot="1">
      <c r="A4" s="10" t="s">
        <v>14</v>
      </c>
      <c r="B4" s="215" t="s">
        <v>286</v>
      </c>
      <c r="C4" s="230"/>
      <c r="D4" s="230"/>
      <c r="E4" s="230"/>
      <c r="F4" s="230"/>
      <c r="G4" s="230"/>
      <c r="H4" s="98"/>
    </row>
    <row r="5" spans="1:7" ht="15" customHeight="1">
      <c r="A5" s="9" t="s">
        <v>345</v>
      </c>
      <c r="B5" s="149">
        <v>2004</v>
      </c>
      <c r="C5" s="149">
        <v>2005</v>
      </c>
      <c r="D5" s="149">
        <v>2006</v>
      </c>
      <c r="E5" s="149">
        <v>2007</v>
      </c>
      <c r="F5" s="149">
        <v>2008</v>
      </c>
      <c r="G5" s="149">
        <v>2009</v>
      </c>
    </row>
    <row r="6" spans="1:7" ht="12.75">
      <c r="A6" s="4"/>
      <c r="B6" s="137"/>
      <c r="C6" s="137"/>
      <c r="D6" s="137"/>
      <c r="E6" s="137"/>
      <c r="F6" s="137"/>
      <c r="G6" s="137"/>
    </row>
    <row r="7" spans="1:7" ht="15">
      <c r="A7" s="4" t="s">
        <v>343</v>
      </c>
      <c r="B7" s="137"/>
      <c r="C7" s="137"/>
      <c r="D7" s="137"/>
      <c r="E7" s="137"/>
      <c r="F7" s="137"/>
      <c r="G7" s="137"/>
    </row>
    <row r="8" spans="1:8" ht="12.75">
      <c r="A8" s="4"/>
      <c r="B8" s="137"/>
      <c r="C8" s="137"/>
      <c r="D8" s="137"/>
      <c r="E8" s="137"/>
      <c r="F8" s="137"/>
      <c r="G8" s="137"/>
      <c r="H8" s="92"/>
    </row>
    <row r="9" ht="12.75">
      <c r="A9" s="4" t="s">
        <v>19</v>
      </c>
    </row>
    <row r="10" spans="1:7" ht="12.75">
      <c r="A10" s="4" t="s">
        <v>16</v>
      </c>
      <c r="B10" s="121">
        <f aca="true" t="shared" si="0" ref="B10:G10">SUM(B11:B14)</f>
        <v>19694</v>
      </c>
      <c r="C10" s="121">
        <f t="shared" si="0"/>
        <v>23781</v>
      </c>
      <c r="D10" s="121">
        <f t="shared" si="0"/>
        <v>23400</v>
      </c>
      <c r="E10" s="121">
        <f t="shared" si="0"/>
        <v>23001</v>
      </c>
      <c r="F10" s="121">
        <f t="shared" si="0"/>
        <v>25234</v>
      </c>
      <c r="G10" s="121">
        <f t="shared" si="0"/>
        <v>24114</v>
      </c>
    </row>
    <row r="11" spans="1:7" ht="12.75">
      <c r="A11" s="7" t="s">
        <v>23</v>
      </c>
      <c r="B11" s="138">
        <v>351</v>
      </c>
      <c r="C11" s="138">
        <v>373</v>
      </c>
      <c r="D11" s="138">
        <v>395</v>
      </c>
      <c r="E11" s="138">
        <v>670</v>
      </c>
      <c r="F11" s="138">
        <v>410</v>
      </c>
      <c r="G11" s="138">
        <v>564</v>
      </c>
    </row>
    <row r="12" spans="1:7" ht="12.75">
      <c r="A12" s="7" t="s">
        <v>283</v>
      </c>
      <c r="B12" s="138">
        <v>587</v>
      </c>
      <c r="C12" s="138">
        <v>582</v>
      </c>
      <c r="D12" s="138">
        <v>792</v>
      </c>
      <c r="E12" s="138">
        <v>778</v>
      </c>
      <c r="F12" s="138">
        <v>814</v>
      </c>
      <c r="G12" s="138">
        <v>818</v>
      </c>
    </row>
    <row r="13" spans="1:7" ht="12.75">
      <c r="A13" s="7" t="s">
        <v>6</v>
      </c>
      <c r="B13" s="138">
        <v>16046</v>
      </c>
      <c r="C13" s="138">
        <v>20378</v>
      </c>
      <c r="D13" s="138">
        <v>19924</v>
      </c>
      <c r="E13" s="138">
        <v>19108</v>
      </c>
      <c r="F13" s="138">
        <v>21758</v>
      </c>
      <c r="G13" s="138">
        <v>19724</v>
      </c>
    </row>
    <row r="14" spans="1:7" ht="12.75">
      <c r="A14" s="7" t="s">
        <v>278</v>
      </c>
      <c r="B14" s="138">
        <v>2710</v>
      </c>
      <c r="C14" s="138">
        <v>2448</v>
      </c>
      <c r="D14" s="138">
        <v>2289</v>
      </c>
      <c r="E14" s="138">
        <v>2445</v>
      </c>
      <c r="F14" s="138">
        <v>2252</v>
      </c>
      <c r="G14" s="138">
        <v>3008</v>
      </c>
    </row>
    <row r="15" spans="1:7" ht="12.75">
      <c r="A15" s="7"/>
      <c r="B15" s="138"/>
      <c r="C15" s="138"/>
      <c r="D15" s="138"/>
      <c r="E15" s="138"/>
      <c r="F15" s="138"/>
      <c r="G15" s="138"/>
    </row>
    <row r="16" ht="12.75">
      <c r="A16" s="4" t="s">
        <v>20</v>
      </c>
    </row>
    <row r="17" spans="1:7" ht="12.75">
      <c r="A17" s="4" t="s">
        <v>16</v>
      </c>
      <c r="B17" s="121">
        <f aca="true" t="shared" si="1" ref="B17:G17">SUM(B18:B21)</f>
        <v>9923</v>
      </c>
      <c r="C17" s="121">
        <f t="shared" si="1"/>
        <v>10605</v>
      </c>
      <c r="D17" s="121">
        <f t="shared" si="1"/>
        <v>12023</v>
      </c>
      <c r="E17" s="121">
        <f t="shared" si="1"/>
        <v>11633</v>
      </c>
      <c r="F17" s="121">
        <f t="shared" si="1"/>
        <v>12221</v>
      </c>
      <c r="G17" s="121">
        <f t="shared" si="1"/>
        <v>13688</v>
      </c>
    </row>
    <row r="18" spans="1:7" ht="12.75">
      <c r="A18" s="7" t="s">
        <v>23</v>
      </c>
      <c r="B18" s="138">
        <v>298</v>
      </c>
      <c r="C18" s="138">
        <v>308</v>
      </c>
      <c r="D18" s="138">
        <v>314</v>
      </c>
      <c r="E18" s="138">
        <v>412</v>
      </c>
      <c r="F18" s="138">
        <v>349</v>
      </c>
      <c r="G18" s="138">
        <v>442</v>
      </c>
    </row>
    <row r="19" spans="1:7" ht="12.75">
      <c r="A19" s="7" t="s">
        <v>5</v>
      </c>
      <c r="B19" s="138">
        <v>519</v>
      </c>
      <c r="C19" s="138">
        <v>519</v>
      </c>
      <c r="D19" s="138">
        <v>715</v>
      </c>
      <c r="E19" s="138">
        <v>690</v>
      </c>
      <c r="F19" s="138">
        <v>668</v>
      </c>
      <c r="G19" s="138">
        <v>644</v>
      </c>
    </row>
    <row r="20" spans="1:7" ht="12.75">
      <c r="A20" s="7" t="s">
        <v>6</v>
      </c>
      <c r="B20" s="138">
        <v>7355</v>
      </c>
      <c r="C20" s="138">
        <v>8048</v>
      </c>
      <c r="D20" s="138">
        <v>9221</v>
      </c>
      <c r="E20" s="138">
        <v>8814</v>
      </c>
      <c r="F20" s="138">
        <v>9577</v>
      </c>
      <c r="G20" s="138">
        <v>10624</v>
      </c>
    </row>
    <row r="21" spans="1:7" ht="12.75">
      <c r="A21" s="7" t="s">
        <v>278</v>
      </c>
      <c r="B21" s="138">
        <v>1751</v>
      </c>
      <c r="C21" s="138">
        <v>1730</v>
      </c>
      <c r="D21" s="138">
        <v>1773</v>
      </c>
      <c r="E21" s="138">
        <v>1717</v>
      </c>
      <c r="F21" s="138">
        <v>1627</v>
      </c>
      <c r="G21" s="138">
        <v>1978</v>
      </c>
    </row>
    <row r="22" spans="1:7" ht="12.75">
      <c r="A22" s="7"/>
      <c r="B22" s="138"/>
      <c r="C22" s="138"/>
      <c r="D22" s="138"/>
      <c r="E22" s="138"/>
      <c r="F22" s="138"/>
      <c r="G22" s="138"/>
    </row>
    <row r="23" spans="1:7" ht="12.75">
      <c r="A23" s="4" t="s">
        <v>21</v>
      </c>
      <c r="B23" s="127"/>
      <c r="C23" s="127"/>
      <c r="D23" s="127"/>
      <c r="E23" s="127"/>
      <c r="F23" s="127"/>
      <c r="G23" s="127"/>
    </row>
    <row r="24" spans="1:7" ht="12.75">
      <c r="A24" s="4" t="s">
        <v>16</v>
      </c>
      <c r="B24" s="139">
        <f aca="true" t="shared" si="2" ref="B24:G24">SUM(B25:B28)</f>
        <v>9771</v>
      </c>
      <c r="C24" s="139">
        <f t="shared" si="2"/>
        <v>13176</v>
      </c>
      <c r="D24" s="139">
        <f t="shared" si="2"/>
        <v>11377</v>
      </c>
      <c r="E24" s="139">
        <f t="shared" si="2"/>
        <v>11368</v>
      </c>
      <c r="F24" s="139">
        <f t="shared" si="2"/>
        <v>13013</v>
      </c>
      <c r="G24" s="139">
        <f t="shared" si="2"/>
        <v>10426</v>
      </c>
    </row>
    <row r="25" spans="1:7" ht="12.75">
      <c r="A25" s="7" t="s">
        <v>23</v>
      </c>
      <c r="B25" s="138">
        <v>53</v>
      </c>
      <c r="C25" s="138">
        <v>65</v>
      </c>
      <c r="D25" s="138">
        <v>81</v>
      </c>
      <c r="E25" s="138">
        <v>258</v>
      </c>
      <c r="F25" s="138">
        <v>61</v>
      </c>
      <c r="G25" s="138">
        <v>122</v>
      </c>
    </row>
    <row r="26" spans="1:7" ht="12.75">
      <c r="A26" s="7" t="s">
        <v>5</v>
      </c>
      <c r="B26" s="138">
        <v>68</v>
      </c>
      <c r="C26" s="138">
        <v>63</v>
      </c>
      <c r="D26" s="138">
        <v>77</v>
      </c>
      <c r="E26" s="138">
        <v>88</v>
      </c>
      <c r="F26" s="138">
        <v>146</v>
      </c>
      <c r="G26" s="138">
        <v>174</v>
      </c>
    </row>
    <row r="27" spans="1:7" ht="12.75">
      <c r="A27" s="7" t="s">
        <v>6</v>
      </c>
      <c r="B27" s="138">
        <v>8691</v>
      </c>
      <c r="C27" s="138">
        <v>12330</v>
      </c>
      <c r="D27" s="138">
        <v>10703</v>
      </c>
      <c r="E27" s="138">
        <v>10294</v>
      </c>
      <c r="F27" s="138">
        <v>12181</v>
      </c>
      <c r="G27" s="138">
        <v>9100</v>
      </c>
    </row>
    <row r="28" spans="1:7" ht="12.75">
      <c r="A28" s="7" t="s">
        <v>278</v>
      </c>
      <c r="B28" s="138">
        <v>959</v>
      </c>
      <c r="C28" s="138">
        <v>718</v>
      </c>
      <c r="D28" s="138">
        <v>516</v>
      </c>
      <c r="E28" s="138">
        <v>728</v>
      </c>
      <c r="F28" s="138">
        <v>625</v>
      </c>
      <c r="G28" s="138">
        <v>1030</v>
      </c>
    </row>
    <row r="29" spans="1:7" ht="13.5" thickBot="1">
      <c r="A29" s="10"/>
      <c r="B29" s="140"/>
      <c r="C29" s="140"/>
      <c r="D29" s="140"/>
      <c r="E29" s="140"/>
      <c r="F29" s="140"/>
      <c r="G29" s="140"/>
    </row>
    <row r="30" spans="1:9" ht="16.5" customHeight="1">
      <c r="A30" s="201" t="s">
        <v>346</v>
      </c>
      <c r="B30" s="221"/>
      <c r="C30" s="221"/>
      <c r="D30" s="221"/>
      <c r="E30" s="221"/>
      <c r="F30" s="221"/>
      <c r="G30" s="221"/>
      <c r="H30" s="42"/>
      <c r="I30" s="42"/>
    </row>
    <row r="31" spans="1:9" ht="42" customHeight="1">
      <c r="A31" s="201" t="s">
        <v>347</v>
      </c>
      <c r="B31" s="221"/>
      <c r="C31" s="221"/>
      <c r="D31" s="221"/>
      <c r="E31" s="221"/>
      <c r="F31" s="221"/>
      <c r="G31" s="221"/>
      <c r="H31" s="40"/>
      <c r="I31" s="34"/>
    </row>
    <row r="32" spans="1:9" ht="59.25" customHeight="1">
      <c r="A32" s="201" t="s">
        <v>65</v>
      </c>
      <c r="B32" s="221"/>
      <c r="C32" s="221"/>
      <c r="D32" s="221"/>
      <c r="E32" s="221"/>
      <c r="F32" s="221"/>
      <c r="G32" s="221"/>
      <c r="H32" s="40"/>
      <c r="I32" s="34"/>
    </row>
    <row r="33" spans="1:9" s="30" customFormat="1" ht="57" customHeight="1">
      <c r="A33" s="205" t="s">
        <v>66</v>
      </c>
      <c r="B33" s="206"/>
      <c r="C33" s="206"/>
      <c r="D33" s="206"/>
      <c r="E33" s="206"/>
      <c r="F33" s="206"/>
      <c r="G33" s="207"/>
      <c r="H33" s="40"/>
      <c r="I33" s="37"/>
    </row>
  </sheetData>
  <mergeCells count="6">
    <mergeCell ref="A33:G33"/>
    <mergeCell ref="A31:G31"/>
    <mergeCell ref="A1:G1"/>
    <mergeCell ref="A30:G30"/>
    <mergeCell ref="A32:G32"/>
    <mergeCell ref="B4:G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July 2010</dc:title>
  <dc:subject>Safety in Custody July 2010</dc:subject>
  <dc:creator>Ministry of Justice</dc:creator>
  <cp:keywords>prison, custody, criminal, statistics, ministry of justice, self-harm, self harm, selfharm</cp:keywords>
  <dc:description/>
  <cp:lastModifiedBy>Marc Archbold</cp:lastModifiedBy>
  <cp:lastPrinted>2010-07-07T14:48:44Z</cp:lastPrinted>
  <dcterms:created xsi:type="dcterms:W3CDTF">2009-04-23T14:14:05Z</dcterms:created>
  <dcterms:modified xsi:type="dcterms:W3CDTF">2010-07-21T13:35:39Z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