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35" windowWidth="19170" windowHeight="5895" activeTab="0"/>
  </bookViews>
  <sheets>
    <sheet name="Index" sheetId="1" r:id="rId1"/>
    <sheet name="1 Summary" sheetId="2" r:id="rId2"/>
    <sheet name="2 Self-harm by gender" sheetId="3" r:id="rId3"/>
    <sheet name="3 Self-harm by age" sheetId="4" r:id="rId4"/>
    <sheet name="4 Self-harm by time in" sheetId="5" r:id="rId5"/>
    <sheet name="5 Assaults by gender" sheetId="6" r:id="rId6"/>
    <sheet name="6 Assault roles by age" sheetId="7" r:id="rId7"/>
  </sheets>
  <definedNames>
    <definedName name="_xlnm.Print_Area" localSheetId="0">'Index'!$A$1:$E$29</definedName>
  </definedNames>
  <calcPr fullCalcOnLoad="1"/>
</workbook>
</file>

<file path=xl/sharedStrings.xml><?xml version="1.0" encoding="utf-8"?>
<sst xmlns="http://schemas.openxmlformats.org/spreadsheetml/2006/main" count="220" uniqueCount="107">
  <si>
    <t>2000</t>
  </si>
  <si>
    <t>2001</t>
  </si>
  <si>
    <t>2002</t>
  </si>
  <si>
    <t>2003</t>
  </si>
  <si>
    <t>2004</t>
  </si>
  <si>
    <t>2005</t>
  </si>
  <si>
    <t>2006</t>
  </si>
  <si>
    <t>2007</t>
  </si>
  <si>
    <t>2008</t>
  </si>
  <si>
    <t>England and Wales</t>
  </si>
  <si>
    <t>2009</t>
  </si>
  <si>
    <t>Male</t>
  </si>
  <si>
    <t>Female</t>
  </si>
  <si>
    <t>6 months to 1 year</t>
  </si>
  <si>
    <t>On day of arrival</t>
  </si>
  <si>
    <t>INDEX OF TABLES</t>
  </si>
  <si>
    <t>NUMBER</t>
  </si>
  <si>
    <t>TABLE TITLE</t>
  </si>
  <si>
    <t>Summary</t>
  </si>
  <si>
    <t xml:space="preserve">(2) In prisons, as in the community, it is not possible to count self harm incidents with absolute accuracy. In prison custody, however, such incidents are more likely to be detected and counted. Care needs to be taken when comparing figures shown here with other sources where data may be less complete. </t>
  </si>
  <si>
    <t>1 to 2 days</t>
  </si>
  <si>
    <t>Males</t>
  </si>
  <si>
    <t>Females</t>
  </si>
  <si>
    <t>Male establishments</t>
  </si>
  <si>
    <t>Female establishments</t>
  </si>
  <si>
    <t>Self-harm incidents</t>
  </si>
  <si>
    <t>30-39</t>
  </si>
  <si>
    <t>40-49</t>
  </si>
  <si>
    <t>50-59</t>
  </si>
  <si>
    <t>60 and over</t>
  </si>
  <si>
    <t>15-17</t>
  </si>
  <si>
    <t>18-20</t>
  </si>
  <si>
    <t>21-25</t>
  </si>
  <si>
    <t>26-29</t>
  </si>
  <si>
    <t>Unknown</t>
  </si>
  <si>
    <t>(1)  Reported incidents before 2000 and prisoner involvements arising from them are not directly comparable with later figures and have therefore been excluded. Although figures for 2000 to 2002 have been included they are under-reported by modern standards.  It is now expected that all assaults, including fights, should be reported whether or not there was an injury.  Fights were less frequently reported in the past and therefore care needs to be taken when interpreting changes over the years.</t>
  </si>
  <si>
    <t xml:space="preserve">SAFETY IN CUSTODY STATISTICS </t>
  </si>
  <si>
    <t>DEATHS, SELF-HARM AND ASSAULTS IN PRISON CUSTODY(England and Wales)</t>
  </si>
  <si>
    <t>Missing details</t>
  </si>
  <si>
    <r>
      <t>Prison Population</t>
    </r>
    <r>
      <rPr>
        <b/>
        <vertAlign val="superscript"/>
        <sz val="10"/>
        <rFont val="Arial"/>
        <family val="2"/>
      </rPr>
      <t>1</t>
    </r>
  </si>
  <si>
    <t>Assault incidents</t>
  </si>
  <si>
    <t>Table 1: Summary statistics</t>
  </si>
  <si>
    <t>Time in current prison</t>
  </si>
  <si>
    <t>Individuals self-harming</t>
  </si>
  <si>
    <t>Serious Assaults</t>
  </si>
  <si>
    <t>Assaults on staff</t>
  </si>
  <si>
    <t>Serious assaults on staff</t>
  </si>
  <si>
    <t>Prisoner assailants</t>
  </si>
  <si>
    <t>Prisoner fighters</t>
  </si>
  <si>
    <t>Prisoner victims</t>
  </si>
  <si>
    <t>1 month to 3 months</t>
  </si>
  <si>
    <t>3 months to 6 months</t>
  </si>
  <si>
    <t>3 days to 1 week</t>
  </si>
  <si>
    <t>1 week to 1 month</t>
  </si>
  <si>
    <t>Over 1 year</t>
  </si>
  <si>
    <t>Time in current prison:  males</t>
  </si>
  <si>
    <t>Total male self-harm incidents</t>
  </si>
  <si>
    <t>Time in current prison:  females</t>
  </si>
  <si>
    <t>Total female self-harm incidents</t>
  </si>
  <si>
    <t>Annual average for individuals self-harming per 1,000 prisoners</t>
  </si>
  <si>
    <t>Annual average for individuals self-harming per 100,000 prisoners</t>
  </si>
  <si>
    <t>Annual average assault incidents per 1,000 prisoners</t>
  </si>
  <si>
    <t>Annual average assault incidents per 100,000 prisoners</t>
  </si>
  <si>
    <t>Assault incident roles by age</t>
  </si>
  <si>
    <t>-</t>
  </si>
  <si>
    <t>(2) Self-harm statistics are derived from the NOMS incident reporting system.  A new system for monitoring self-harm was introduced in December 2002 and as a result recording improved throughout 2003.  Statistics collected before 2004 are not comparable with more recent figures.</t>
  </si>
  <si>
    <r>
      <t>Data Sources and Quality</t>
    </r>
    <r>
      <rPr>
        <sz val="8"/>
        <rFont val="Arial Narrow"/>
        <family val="2"/>
      </rPr>
      <t xml:space="preserve">
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</si>
  <si>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Self-harm incidents</t>
    </r>
    <r>
      <rPr>
        <b/>
        <vertAlign val="superscript"/>
        <sz val="10"/>
        <color indexed="8"/>
        <rFont val="Arial"/>
        <family val="2"/>
      </rPr>
      <t>2</t>
    </r>
  </si>
  <si>
    <r>
      <t>Assault incidents</t>
    </r>
    <r>
      <rPr>
        <b/>
        <vertAlign val="superscript"/>
        <sz val="10"/>
        <color indexed="8"/>
        <rFont val="Arial"/>
        <family val="2"/>
      </rPr>
      <t>3</t>
    </r>
  </si>
  <si>
    <t>(3) Assault statistics are derived from the NOMS incident reporting system.  For more information on offences and punishments see Chapter 8, Offender Management Caseload Statistics.</t>
  </si>
  <si>
    <t>Table 2: Self-harm summary statistics</t>
  </si>
  <si>
    <t>Table 4: Self-harm incidents by time in current prison</t>
  </si>
  <si>
    <t>Self-harm incidents by time in current prison</t>
  </si>
  <si>
    <t>Table 5:  Assault summary statistics</t>
  </si>
  <si>
    <r>
      <t>Table 6: Assault incidents</t>
    </r>
    <r>
      <rPr>
        <b/>
        <vertAlign val="superscript"/>
        <sz val="10"/>
        <rFont val="Arial"/>
        <family val="2"/>
      </rPr>
      <t xml:space="preserve"> </t>
    </r>
    <r>
      <rPr>
        <b/>
        <sz val="10"/>
        <rFont val="Arial"/>
        <family val="2"/>
      </rPr>
      <t>by role and age</t>
    </r>
  </si>
  <si>
    <t>Age group</t>
  </si>
  <si>
    <t>15-17 year olds</t>
  </si>
  <si>
    <t>18 - 20</t>
  </si>
  <si>
    <t>21-24</t>
  </si>
  <si>
    <t>25-29</t>
  </si>
  <si>
    <t>Not recorded</t>
  </si>
  <si>
    <t>MALES</t>
  </si>
  <si>
    <t>FEMALES</t>
  </si>
  <si>
    <t>(1) A new system for monitoring self harm was introduced in December 2002 and as a result recording of self harm improved throughout 2003. Numbers before 2004 have therfore not been included as they are not directly comparable with later figures.</t>
  </si>
  <si>
    <t>Self-harm incidents by age</t>
  </si>
  <si>
    <t>Number of self-harm incidents</t>
  </si>
  <si>
    <t>All Ages</t>
  </si>
  <si>
    <r>
      <t>Table 3: Self-harm</t>
    </r>
    <r>
      <rPr>
        <b/>
        <sz val="10"/>
        <rFont val="Arial Narrow"/>
        <family val="2"/>
      </rPr>
      <t xml:space="preserve"> incidents by age group</t>
    </r>
  </si>
  <si>
    <r>
      <t>MALES AND FEMALES</t>
    </r>
    <r>
      <rPr>
        <b/>
        <vertAlign val="superscript"/>
        <sz val="10"/>
        <rFont val="Arial Narrow"/>
        <family val="2"/>
      </rPr>
      <t>1, 2</t>
    </r>
  </si>
  <si>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Although the figures are shown to the last individual the figures may not be accurate to that level.</t>
    </r>
  </si>
  <si>
    <r>
      <t>Total self-harm incidents</t>
    </r>
    <r>
      <rPr>
        <b/>
        <vertAlign val="superscript"/>
        <sz val="10"/>
        <rFont val="Arial"/>
        <family val="2"/>
      </rPr>
      <t>1, 2</t>
    </r>
  </si>
  <si>
    <t>(2) The 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</si>
  <si>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and so although shown to the last case, the figures may not be accurate to that level.</t>
    </r>
  </si>
  <si>
    <t>Self-harm by gender</t>
  </si>
  <si>
    <t>Assaults by gender</t>
  </si>
  <si>
    <t>Annual average incidents per 100,000 prisoners</t>
  </si>
  <si>
    <r>
      <t>Self-harm incidents</t>
    </r>
    <r>
      <rPr>
        <b/>
        <vertAlign val="superscript"/>
        <sz val="10"/>
        <rFont val="Arial"/>
        <family val="2"/>
      </rPr>
      <t>2,3</t>
    </r>
  </si>
  <si>
    <r>
      <t>Individuals self-harming</t>
    </r>
    <r>
      <rPr>
        <b/>
        <vertAlign val="superscript"/>
        <sz val="10"/>
        <rFont val="Arial"/>
        <family val="2"/>
      </rPr>
      <t>2,4</t>
    </r>
  </si>
  <si>
    <t xml:space="preserve">(2) A new system for monitoring self 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</si>
  <si>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 harm incidents with absolute accuracy. In prison custody, however, such incidents are more likely to be detected and counted. Care needs to be taken when comparing figures shown here with other sources where data may be less complete. </t>
  </si>
  <si>
    <t>(4) The numbers of different individuals are based on prison number and main age bands. An individual who was in prison custody on two occasions during a year but with two different numbers or age bands would be counted twice if he/she had self harmed at least once on each occasion.</t>
  </si>
  <si>
    <t>Annual average incidents per 1,000 prisoners</t>
  </si>
  <si>
    <r>
      <t>Prison Population</t>
    </r>
    <r>
      <rPr>
        <b/>
        <vertAlign val="superscript"/>
        <sz val="9"/>
        <rFont val="Arial"/>
        <family val="2"/>
      </rPr>
      <t>1</t>
    </r>
  </si>
  <si>
    <t>(2) Reported incidents before 2000 are not directly comparable with later figures and have therefore been excluded. Although figures for 2000 to 2002 have been included they are under-reported by modern standards.  It is now expected that all assaults, including fights, should be reported whether or not there was an injury.  As this was not the case in the past care needs to be taken when interpreting changes over the years.</t>
  </si>
  <si>
    <t xml:space="preserve">(3)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</si>
  <si>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Assault incidents</t>
    </r>
    <r>
      <rPr>
        <b/>
        <vertAlign val="superscript"/>
        <sz val="9"/>
        <color indexed="8"/>
        <rFont val="Arial"/>
        <family val="2"/>
      </rPr>
      <t>2,3</t>
    </r>
  </si>
  <si>
    <t>(1) As published in Offender Management Caseload Statistics 2009.</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</si>
</sst>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23">
    <font>
      <sz val="10"/>
      <name val="Arial"/>
      <family val="0"/>
    </font>
    <font>
      <sz val="8"/>
      <name val="Arial"/>
      <family val="0"/>
    </font>
    <font>
      <sz val="10"/>
      <color indexed="8"/>
      <name val="Arial"/>
      <family val="0"/>
    </font>
    <font>
      <u val="single"/>
      <sz val="10"/>
      <color indexed="12"/>
      <name val="Arial"/>
      <family val="0"/>
    </font>
    <font>
      <u val="single"/>
      <sz val="10"/>
      <color indexed="36"/>
      <name val="Arial"/>
      <family val="0"/>
    </font>
    <font>
      <b/>
      <sz val="10"/>
      <name val="Arial"/>
      <family val="2"/>
    </font>
    <font>
      <b/>
      <vertAlign val="superscript"/>
      <sz val="10"/>
      <name val="Arial"/>
      <family val="2"/>
    </font>
    <font>
      <b/>
      <sz val="10"/>
      <color indexed="8"/>
      <name val="Arial"/>
      <family val="2"/>
    </font>
    <font>
      <b/>
      <u val="single"/>
      <sz val="10"/>
      <color indexed="8"/>
      <name val="Arial"/>
      <family val="2"/>
    </font>
    <font>
      <b/>
      <vertAlign val="superscript"/>
      <sz val="10"/>
      <color indexed="8"/>
      <name val="Arial"/>
      <family val="2"/>
    </font>
    <font>
      <sz val="9"/>
      <color indexed="8"/>
      <name val="Arial"/>
      <family val="2"/>
    </font>
    <font>
      <sz val="9"/>
      <name val="Arial"/>
      <family val="2"/>
    </font>
    <font>
      <b/>
      <sz val="8"/>
      <name val="Arial Narrow"/>
      <family val="2"/>
    </font>
    <font>
      <sz val="8"/>
      <name val="Arial Narrow"/>
      <family val="2"/>
    </font>
    <font>
      <b/>
      <sz val="9"/>
      <name val="Arial"/>
      <family val="2"/>
    </font>
    <font>
      <b/>
      <sz val="9"/>
      <color indexed="8"/>
      <name val="Arial"/>
      <family val="2"/>
    </font>
    <font>
      <b/>
      <vertAlign val="superscript"/>
      <sz val="9"/>
      <color indexed="8"/>
      <name val="Arial"/>
      <family val="2"/>
    </font>
    <font>
      <b/>
      <sz val="10"/>
      <color indexed="8"/>
      <name val="Arial Narrow"/>
      <family val="2"/>
    </font>
    <font>
      <sz val="10"/>
      <name val="Arial Narrow"/>
      <family val="2"/>
    </font>
    <font>
      <b/>
      <sz val="10"/>
      <name val="Arial Narrow"/>
      <family val="2"/>
    </font>
    <font>
      <b/>
      <vertAlign val="superscript"/>
      <sz val="10"/>
      <name val="Arial Narrow"/>
      <family val="2"/>
    </font>
    <font>
      <sz val="8"/>
      <color indexed="8"/>
      <name val="Arial Narrow"/>
      <family val="2"/>
    </font>
    <font>
      <b/>
      <vertAlign val="superscript"/>
      <sz val="9"/>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9">
    <border>
      <left/>
      <right/>
      <top/>
      <bottom/>
      <diagonal/>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55">
    <xf numFmtId="0" fontId="0" fillId="0" borderId="0" xfId="0" applyAlignment="1">
      <alignment/>
    </xf>
    <xf numFmtId="0" fontId="0" fillId="0" borderId="0" xfId="0" applyFont="1" applyAlignment="1">
      <alignment/>
    </xf>
    <xf numFmtId="0" fontId="7" fillId="0" borderId="0" xfId="0" applyFont="1" applyAlignment="1">
      <alignment horizontal="center"/>
    </xf>
    <xf numFmtId="0" fontId="2"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3" fillId="0" borderId="0" xfId="20" applyFont="1" applyAlignment="1">
      <alignment/>
    </xf>
    <xf numFmtId="0" fontId="0" fillId="0" borderId="0" xfId="0" applyFont="1" applyAlignment="1">
      <alignment horizontal="left"/>
    </xf>
    <xf numFmtId="0" fontId="0" fillId="0" borderId="0" xfId="0" applyFont="1" applyAlignment="1">
      <alignment horizontal="right"/>
    </xf>
    <xf numFmtId="0" fontId="5" fillId="0" borderId="0" xfId="0" applyFont="1" applyAlignment="1">
      <alignment horizontal="left"/>
    </xf>
    <xf numFmtId="0" fontId="5" fillId="0" borderId="0" xfId="0" applyFont="1" applyBorder="1" applyAlignment="1">
      <alignment horizontal="right"/>
    </xf>
    <xf numFmtId="0" fontId="2" fillId="0" borderId="0" xfId="21" applyFont="1" applyFill="1" applyBorder="1" applyAlignment="1">
      <alignment horizontal="right"/>
      <protection/>
    </xf>
    <xf numFmtId="0" fontId="0" fillId="0" borderId="0" xfId="0" applyFont="1" applyBorder="1" applyAlignment="1">
      <alignment/>
    </xf>
    <xf numFmtId="3" fontId="7" fillId="0" borderId="0" xfId="0" applyNumberFormat="1" applyFont="1" applyFill="1" applyBorder="1" applyAlignment="1">
      <alignment horizontal="right" vertical="top"/>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right"/>
    </xf>
    <xf numFmtId="0" fontId="5" fillId="0" borderId="0" xfId="0" applyFont="1" applyFill="1" applyBorder="1" applyAlignment="1">
      <alignment horizontal="right"/>
    </xf>
    <xf numFmtId="0" fontId="0" fillId="0" borderId="0" xfId="0" applyFont="1" applyFill="1" applyBorder="1" applyAlignment="1">
      <alignment horizontal="right"/>
    </xf>
    <xf numFmtId="0" fontId="11" fillId="0" borderId="0" xfId="0" applyFont="1" applyAlignment="1">
      <alignment/>
    </xf>
    <xf numFmtId="0" fontId="0" fillId="2" borderId="0" xfId="0" applyFont="1" applyFill="1" applyAlignment="1">
      <alignment/>
    </xf>
    <xf numFmtId="0" fontId="0" fillId="2" borderId="0" xfId="0" applyFont="1" applyFill="1" applyAlignment="1">
      <alignment horizontal="right"/>
    </xf>
    <xf numFmtId="0" fontId="7" fillId="2" borderId="1" xfId="21" applyFont="1" applyFill="1" applyBorder="1" applyAlignment="1">
      <alignment horizontal="center"/>
      <protection/>
    </xf>
    <xf numFmtId="0" fontId="2" fillId="2" borderId="1" xfId="21" applyNumberFormat="1" applyFont="1" applyFill="1" applyBorder="1" applyAlignment="1" quotePrefix="1">
      <alignment horizontal="right"/>
      <protection/>
    </xf>
    <xf numFmtId="0" fontId="2" fillId="2" borderId="1" xfId="21" applyNumberFormat="1" applyFont="1" applyFill="1" applyBorder="1" applyAlignment="1">
      <alignment horizontal="right"/>
      <protection/>
    </xf>
    <xf numFmtId="0" fontId="5" fillId="2" borderId="0" xfId="0" applyFont="1" applyFill="1" applyBorder="1" applyAlignment="1">
      <alignment/>
    </xf>
    <xf numFmtId="0" fontId="7" fillId="2" borderId="0" xfId="26" applyFont="1" applyFill="1" applyBorder="1" applyAlignment="1">
      <alignment horizontal="left" wrapText="1"/>
      <protection/>
    </xf>
    <xf numFmtId="3" fontId="2" fillId="2" borderId="0" xfId="0" applyNumberFormat="1" applyFont="1" applyFill="1" applyBorder="1" applyAlignment="1">
      <alignment horizontal="right"/>
    </xf>
    <xf numFmtId="0" fontId="5" fillId="2" borderId="2" xfId="0" applyFont="1" applyFill="1" applyBorder="1" applyAlignment="1">
      <alignment/>
    </xf>
    <xf numFmtId="3" fontId="2" fillId="2" borderId="2" xfId="0" applyNumberFormat="1" applyFont="1" applyFill="1" applyBorder="1" applyAlignment="1">
      <alignment horizontal="right"/>
    </xf>
    <xf numFmtId="0" fontId="0" fillId="2" borderId="2" xfId="0" applyFont="1" applyFill="1" applyBorder="1" applyAlignment="1">
      <alignment horizontal="right"/>
    </xf>
    <xf numFmtId="0" fontId="5" fillId="2" borderId="0" xfId="0" applyFont="1" applyFill="1" applyAlignment="1">
      <alignment horizontal="left"/>
    </xf>
    <xf numFmtId="0" fontId="0" fillId="2" borderId="2" xfId="0" applyFont="1" applyFill="1" applyBorder="1" applyAlignment="1">
      <alignment/>
    </xf>
    <xf numFmtId="0" fontId="5" fillId="2" borderId="0" xfId="0" applyFont="1" applyFill="1" applyAlignment="1">
      <alignment/>
    </xf>
    <xf numFmtId="0" fontId="11" fillId="2" borderId="0" xfId="0" applyFont="1" applyFill="1" applyBorder="1" applyAlignment="1">
      <alignment horizontal="left" indent="1"/>
    </xf>
    <xf numFmtId="0" fontId="0" fillId="2" borderId="3" xfId="0" applyFont="1" applyFill="1" applyBorder="1" applyAlignment="1">
      <alignment/>
    </xf>
    <xf numFmtId="0" fontId="0" fillId="2" borderId="3" xfId="0" applyFont="1" applyFill="1" applyBorder="1" applyAlignment="1">
      <alignment horizontal="right"/>
    </xf>
    <xf numFmtId="0" fontId="0" fillId="2" borderId="0" xfId="0" applyFont="1" applyFill="1" applyBorder="1" applyAlignment="1">
      <alignment/>
    </xf>
    <xf numFmtId="0" fontId="5" fillId="2" borderId="1" xfId="0" applyFont="1" applyFill="1" applyBorder="1" applyAlignment="1">
      <alignment/>
    </xf>
    <xf numFmtId="0" fontId="0" fillId="2" borderId="1" xfId="0" applyFont="1" applyFill="1" applyBorder="1" applyAlignment="1">
      <alignment horizontal="right"/>
    </xf>
    <xf numFmtId="0" fontId="11" fillId="2" borderId="4" xfId="0" applyFont="1" applyFill="1" applyBorder="1" applyAlignment="1">
      <alignment horizontal="left" indent="1"/>
    </xf>
    <xf numFmtId="0" fontId="0" fillId="2" borderId="0" xfId="0" applyFont="1" applyFill="1" applyBorder="1" applyAlignment="1">
      <alignment horizontal="left" indent="1"/>
    </xf>
    <xf numFmtId="0" fontId="0" fillId="2" borderId="4" xfId="0" applyFont="1" applyFill="1" applyBorder="1" applyAlignment="1">
      <alignment horizontal="left" indent="1"/>
    </xf>
    <xf numFmtId="0" fontId="0" fillId="2" borderId="4" xfId="0" applyFont="1" applyFill="1" applyBorder="1" applyAlignment="1">
      <alignment horizontal="right"/>
    </xf>
    <xf numFmtId="0" fontId="11" fillId="2" borderId="3" xfId="0" applyFont="1" applyFill="1" applyBorder="1" applyAlignment="1">
      <alignment horizontal="left" indent="1"/>
    </xf>
    <xf numFmtId="0" fontId="5" fillId="2" borderId="4" xfId="0" applyFont="1" applyFill="1" applyBorder="1" applyAlignment="1">
      <alignment/>
    </xf>
    <xf numFmtId="0" fontId="0" fillId="2" borderId="3" xfId="0" applyFont="1" applyFill="1" applyBorder="1" applyAlignment="1">
      <alignment horizontal="left"/>
    </xf>
    <xf numFmtId="168" fontId="11" fillId="2" borderId="0" xfId="0" applyNumberFormat="1" applyFont="1" applyFill="1" applyAlignment="1">
      <alignment horizontal="right"/>
    </xf>
    <xf numFmtId="0" fontId="10" fillId="2" borderId="0" xfId="0" applyFont="1" applyFill="1" applyBorder="1" applyAlignment="1">
      <alignment horizontal="left" indent="1"/>
    </xf>
    <xf numFmtId="0" fontId="10" fillId="3" borderId="0" xfId="23" applyFont="1" applyFill="1" applyBorder="1" applyAlignment="1">
      <alignment horizontal="left" wrapText="1" indent="1"/>
      <protection/>
    </xf>
    <xf numFmtId="0" fontId="2" fillId="2" borderId="0" xfId="24" applyFont="1" applyFill="1" applyBorder="1" applyAlignment="1">
      <alignment horizontal="left"/>
      <protection/>
    </xf>
    <xf numFmtId="0" fontId="2" fillId="2" borderId="0" xfId="24" applyFont="1" applyFill="1" applyBorder="1" applyAlignment="1">
      <alignment horizontal="right"/>
      <protection/>
    </xf>
    <xf numFmtId="0" fontId="7" fillId="2" borderId="2" xfId="24" applyFont="1" applyFill="1" applyBorder="1" applyAlignment="1">
      <alignment horizontal="left"/>
      <protection/>
    </xf>
    <xf numFmtId="0" fontId="10" fillId="3" borderId="0" xfId="24" applyFont="1" applyFill="1" applyBorder="1" applyAlignment="1">
      <alignment horizontal="left" indent="1"/>
      <protection/>
    </xf>
    <xf numFmtId="0" fontId="7" fillId="3" borderId="0" xfId="24" applyFont="1" applyFill="1" applyBorder="1" applyAlignment="1">
      <alignment horizontal="left"/>
      <protection/>
    </xf>
    <xf numFmtId="3" fontId="7" fillId="2" borderId="0" xfId="21" applyNumberFormat="1" applyFont="1" applyFill="1" applyBorder="1" applyAlignment="1">
      <alignment horizontal="right"/>
      <protection/>
    </xf>
    <xf numFmtId="0" fontId="5" fillId="2" borderId="0" xfId="0" applyFont="1" applyFill="1" applyAlignment="1">
      <alignment horizontal="right"/>
    </xf>
    <xf numFmtId="3" fontId="7" fillId="2" borderId="0" xfId="0" applyNumberFormat="1" applyFont="1" applyFill="1" applyBorder="1" applyAlignment="1">
      <alignment horizontal="right"/>
    </xf>
    <xf numFmtId="3" fontId="11" fillId="2" borderId="0" xfId="0" applyNumberFormat="1" applyFont="1" applyFill="1" applyAlignment="1">
      <alignment/>
    </xf>
    <xf numFmtId="3" fontId="7" fillId="2" borderId="2" xfId="21" applyNumberFormat="1" applyFont="1" applyFill="1" applyBorder="1" applyAlignment="1">
      <alignment horizontal="right"/>
      <protection/>
    </xf>
    <xf numFmtId="3" fontId="11" fillId="2" borderId="0" xfId="0" applyNumberFormat="1" applyFont="1" applyFill="1" applyBorder="1" applyAlignment="1">
      <alignment horizontal="right"/>
    </xf>
    <xf numFmtId="3" fontId="11" fillId="2" borderId="4" xfId="0" applyNumberFormat="1" applyFont="1" applyFill="1" applyBorder="1" applyAlignment="1">
      <alignment horizontal="right"/>
    </xf>
    <xf numFmtId="3" fontId="0" fillId="2" borderId="0" xfId="0" applyNumberFormat="1" applyFont="1" applyFill="1" applyBorder="1" applyAlignment="1">
      <alignment horizontal="right"/>
    </xf>
    <xf numFmtId="3" fontId="0" fillId="2" borderId="4" xfId="0" applyNumberFormat="1" applyFont="1" applyFill="1" applyBorder="1" applyAlignment="1">
      <alignment horizontal="right"/>
    </xf>
    <xf numFmtId="3" fontId="11" fillId="2" borderId="0" xfId="0" applyNumberFormat="1" applyFont="1" applyFill="1" applyAlignment="1">
      <alignment/>
    </xf>
    <xf numFmtId="3" fontId="10" fillId="2" borderId="0" xfId="0" applyNumberFormat="1" applyFont="1" applyFill="1" applyBorder="1" applyAlignment="1">
      <alignment horizontal="right"/>
    </xf>
    <xf numFmtId="3" fontId="10" fillId="2" borderId="0" xfId="0" applyNumberFormat="1" applyFont="1" applyFill="1" applyBorder="1" applyAlignment="1">
      <alignment/>
    </xf>
    <xf numFmtId="3" fontId="10" fillId="3" borderId="0" xfId="24" applyNumberFormat="1" applyFont="1" applyFill="1" applyBorder="1" applyAlignment="1">
      <alignment horizontal="right"/>
      <protection/>
    </xf>
    <xf numFmtId="3" fontId="7" fillId="2" borderId="2" xfId="24" applyNumberFormat="1" applyFont="1" applyFill="1" applyBorder="1" applyAlignment="1">
      <alignment horizontal="right"/>
      <protection/>
    </xf>
    <xf numFmtId="3" fontId="7" fillId="3" borderId="0" xfId="24" applyNumberFormat="1" applyFont="1" applyFill="1" applyBorder="1" applyAlignment="1">
      <alignment horizontal="right"/>
      <protection/>
    </xf>
    <xf numFmtId="0" fontId="0" fillId="2" borderId="0" xfId="0" applyFont="1" applyFill="1" applyBorder="1" applyAlignment="1">
      <alignment horizontal="right"/>
    </xf>
    <xf numFmtId="0" fontId="10" fillId="3" borderId="0" xfId="22" applyFont="1" applyFill="1" applyBorder="1" applyAlignment="1">
      <alignment horizontal="left" wrapText="1" indent="1"/>
      <protection/>
    </xf>
    <xf numFmtId="0" fontId="5" fillId="0" borderId="0" xfId="0" applyFont="1" applyBorder="1" applyAlignment="1">
      <alignment/>
    </xf>
    <xf numFmtId="0" fontId="5" fillId="2" borderId="3" xfId="0" applyFont="1" applyFill="1" applyBorder="1" applyAlignment="1">
      <alignment/>
    </xf>
    <xf numFmtId="3" fontId="11" fillId="2" borderId="0" xfId="0" applyNumberFormat="1" applyFont="1" applyFill="1" applyAlignment="1">
      <alignment horizontal="right"/>
    </xf>
    <xf numFmtId="3" fontId="5" fillId="2" borderId="0" xfId="0" applyNumberFormat="1" applyFont="1" applyFill="1" applyBorder="1" applyAlignment="1">
      <alignment horizontal="right"/>
    </xf>
    <xf numFmtId="3" fontId="11" fillId="2" borderId="0" xfId="0" applyNumberFormat="1" applyFont="1" applyFill="1" applyBorder="1" applyAlignment="1">
      <alignment/>
    </xf>
    <xf numFmtId="3" fontId="5" fillId="2" borderId="3" xfId="0" applyNumberFormat="1" applyFont="1" applyFill="1" applyBorder="1" applyAlignment="1">
      <alignment horizontal="right"/>
    </xf>
    <xf numFmtId="0" fontId="5" fillId="2" borderId="0" xfId="0" applyFont="1" applyFill="1" applyAlignment="1" quotePrefix="1">
      <alignment horizontal="right"/>
    </xf>
    <xf numFmtId="3" fontId="5" fillId="2" borderId="0" xfId="0" applyNumberFormat="1" applyFont="1" applyFill="1" applyAlignment="1">
      <alignment horizontal="right"/>
    </xf>
    <xf numFmtId="168" fontId="5" fillId="2" borderId="0" xfId="0" applyNumberFormat="1" applyFont="1" applyFill="1" applyAlignment="1">
      <alignment horizontal="right"/>
    </xf>
    <xf numFmtId="3" fontId="0" fillId="2" borderId="0" xfId="0" applyNumberFormat="1" applyFont="1" applyFill="1" applyAlignment="1">
      <alignment horizontal="right"/>
    </xf>
    <xf numFmtId="0" fontId="3" fillId="0" borderId="0" xfId="20" applyAlignment="1">
      <alignment/>
    </xf>
    <xf numFmtId="0" fontId="15" fillId="2" borderId="0" xfId="0" applyFont="1" applyFill="1" applyBorder="1" applyAlignment="1">
      <alignment horizontal="left"/>
    </xf>
    <xf numFmtId="3" fontId="15" fillId="2" borderId="0" xfId="0" applyNumberFormat="1" applyFont="1" applyFill="1" applyBorder="1" applyAlignment="1">
      <alignment horizontal="right"/>
    </xf>
    <xf numFmtId="0" fontId="15" fillId="2" borderId="2" xfId="0" applyFont="1" applyFill="1" applyBorder="1" applyAlignment="1">
      <alignment horizontal="left"/>
    </xf>
    <xf numFmtId="0" fontId="11" fillId="2" borderId="2" xfId="0" applyFont="1" applyFill="1" applyBorder="1" applyAlignment="1">
      <alignment/>
    </xf>
    <xf numFmtId="0" fontId="10" fillId="2" borderId="1" xfId="0" applyFont="1" applyFill="1" applyBorder="1" applyAlignment="1">
      <alignment horizontal="left" vertical="top" wrapText="1"/>
    </xf>
    <xf numFmtId="0" fontId="10" fillId="2" borderId="1" xfId="0" applyFont="1" applyFill="1" applyBorder="1" applyAlignment="1">
      <alignment horizontal="right" vertical="top" wrapText="1"/>
    </xf>
    <xf numFmtId="0" fontId="14" fillId="2" borderId="0" xfId="0" applyFont="1" applyFill="1" applyBorder="1" applyAlignment="1">
      <alignment/>
    </xf>
    <xf numFmtId="3" fontId="15" fillId="2" borderId="0" xfId="21" applyNumberFormat="1" applyFont="1" applyFill="1" applyBorder="1" applyAlignment="1">
      <alignment horizontal="right"/>
      <protection/>
    </xf>
    <xf numFmtId="1" fontId="14" fillId="2" borderId="0" xfId="0" applyNumberFormat="1" applyFont="1" applyFill="1" applyAlignment="1">
      <alignment horizontal="right"/>
    </xf>
    <xf numFmtId="1" fontId="11" fillId="2" borderId="0" xfId="0" applyNumberFormat="1" applyFont="1" applyFill="1" applyAlignment="1">
      <alignment horizontal="right"/>
    </xf>
    <xf numFmtId="0" fontId="10" fillId="2" borderId="2" xfId="0" applyFont="1" applyFill="1" applyBorder="1" applyAlignment="1">
      <alignment horizontal="left"/>
    </xf>
    <xf numFmtId="0" fontId="10" fillId="2" borderId="2" xfId="0" applyFont="1" applyFill="1" applyBorder="1" applyAlignment="1">
      <alignment horizontal="right"/>
    </xf>
    <xf numFmtId="3" fontId="14" fillId="2" borderId="0" xfId="0" applyNumberFormat="1" applyFont="1" applyFill="1" applyAlignment="1">
      <alignment horizontal="right"/>
    </xf>
    <xf numFmtId="3" fontId="15" fillId="2" borderId="2" xfId="0" applyNumberFormat="1" applyFont="1" applyFill="1" applyBorder="1" applyAlignment="1">
      <alignment horizontal="right"/>
    </xf>
    <xf numFmtId="3" fontId="11" fillId="2" borderId="3" xfId="0" applyNumberFormat="1" applyFont="1" applyFill="1" applyBorder="1" applyAlignment="1">
      <alignment horizontal="right"/>
    </xf>
    <xf numFmtId="0" fontId="18" fillId="0" borderId="0" xfId="0" applyFont="1" applyFill="1" applyAlignment="1">
      <alignment/>
    </xf>
    <xf numFmtId="1" fontId="17" fillId="0" borderId="1" xfId="25" applyNumberFormat="1" applyFont="1" applyFill="1" applyBorder="1" applyAlignment="1">
      <alignment horizontal="right" vertical="center"/>
      <protection/>
    </xf>
    <xf numFmtId="0" fontId="18" fillId="0" borderId="0" xfId="0" applyFont="1" applyFill="1" applyAlignment="1">
      <alignment horizontal="center"/>
    </xf>
    <xf numFmtId="0" fontId="19" fillId="0" borderId="0" xfId="0" applyFont="1" applyFill="1" applyBorder="1" applyAlignment="1">
      <alignment/>
    </xf>
    <xf numFmtId="3" fontId="19" fillId="0" borderId="0" xfId="0" applyNumberFormat="1" applyFont="1" applyFill="1" applyAlignment="1">
      <alignment/>
    </xf>
    <xf numFmtId="0" fontId="18" fillId="0" borderId="0" xfId="0" applyFont="1" applyFill="1" applyBorder="1" applyAlignment="1">
      <alignment/>
    </xf>
    <xf numFmtId="3" fontId="18" fillId="0" borderId="0" xfId="0" applyNumberFormat="1" applyFont="1" applyFill="1" applyBorder="1" applyAlignment="1">
      <alignment horizontal="right"/>
    </xf>
    <xf numFmtId="9" fontId="18" fillId="0" borderId="0" xfId="27" applyFont="1" applyFill="1" applyAlignment="1">
      <alignment horizontal="center"/>
    </xf>
    <xf numFmtId="0" fontId="19" fillId="0" borderId="0" xfId="0" applyFont="1" applyFill="1" applyAlignment="1">
      <alignment/>
    </xf>
    <xf numFmtId="3" fontId="18" fillId="0" borderId="0" xfId="0" applyNumberFormat="1" applyFont="1" applyFill="1" applyAlignment="1">
      <alignment/>
    </xf>
    <xf numFmtId="3" fontId="18" fillId="0" borderId="0" xfId="0" applyNumberFormat="1" applyFont="1" applyFill="1" applyAlignment="1">
      <alignment horizontal="right"/>
    </xf>
    <xf numFmtId="0" fontId="19" fillId="0" borderId="4" xfId="0" applyFont="1" applyFill="1" applyBorder="1" applyAlignment="1">
      <alignment/>
    </xf>
    <xf numFmtId="3" fontId="19" fillId="0" borderId="0" xfId="0" applyNumberFormat="1" applyFont="1" applyFill="1" applyBorder="1" applyAlignment="1">
      <alignment horizontal="right"/>
    </xf>
    <xf numFmtId="3" fontId="19" fillId="0" borderId="0" xfId="0" applyNumberFormat="1" applyFont="1" applyFill="1" applyAlignment="1">
      <alignment horizontal="right"/>
    </xf>
    <xf numFmtId="0" fontId="13" fillId="0" borderId="0" xfId="0" applyFont="1" applyBorder="1" applyAlignment="1">
      <alignment wrapText="1"/>
    </xf>
    <xf numFmtId="3" fontId="18" fillId="2" borderId="0" xfId="0" applyNumberFormat="1" applyFont="1" applyFill="1" applyAlignment="1">
      <alignment/>
    </xf>
    <xf numFmtId="0" fontId="13" fillId="2" borderId="0" xfId="0" applyFont="1" applyFill="1" applyBorder="1" applyAlignment="1">
      <alignment vertical="top" wrapText="1"/>
    </xf>
    <xf numFmtId="0" fontId="5" fillId="0" borderId="0" xfId="0" applyFont="1" applyBorder="1" applyAlignment="1">
      <alignment/>
    </xf>
    <xf numFmtId="0" fontId="7" fillId="0" borderId="0" xfId="0" applyFont="1" applyAlignment="1">
      <alignment horizontal="center"/>
    </xf>
    <xf numFmtId="0" fontId="7" fillId="0" borderId="0" xfId="0" applyFont="1" applyAlignment="1">
      <alignment/>
    </xf>
    <xf numFmtId="0" fontId="0" fillId="0" borderId="0" xfId="0" applyFont="1" applyAlignment="1">
      <alignment horizontal="center"/>
    </xf>
    <xf numFmtId="0" fontId="12" fillId="0" borderId="5" xfId="0" applyFont="1" applyBorder="1" applyAlignment="1">
      <alignment vertical="top" wrapText="1"/>
    </xf>
    <xf numFmtId="0" fontId="13" fillId="0" borderId="6" xfId="0" applyFont="1" applyBorder="1" applyAlignment="1">
      <alignment vertical="top" wrapText="1"/>
    </xf>
    <xf numFmtId="0" fontId="13" fillId="0" borderId="7" xfId="0" applyFont="1" applyBorder="1" applyAlignment="1">
      <alignment vertical="top" wrapText="1"/>
    </xf>
    <xf numFmtId="0" fontId="13" fillId="2" borderId="0" xfId="0" applyFont="1" applyFill="1" applyAlignment="1">
      <alignment vertical="top" wrapText="1"/>
    </xf>
    <xf numFmtId="0" fontId="5" fillId="0" borderId="0" xfId="0" applyFont="1" applyAlignment="1">
      <alignment/>
    </xf>
    <xf numFmtId="0" fontId="0" fillId="0" borderId="0" xfId="0" applyFont="1" applyAlignment="1">
      <alignment/>
    </xf>
    <xf numFmtId="0" fontId="13" fillId="2" borderId="8" xfId="0" applyFont="1" applyFill="1" applyBorder="1" applyAlignment="1">
      <alignment vertical="top" wrapText="1"/>
    </xf>
    <xf numFmtId="0" fontId="13" fillId="2" borderId="0" xfId="0" applyNumberFormat="1" applyFont="1" applyFill="1" applyAlignment="1">
      <alignment vertical="top" wrapText="1"/>
    </xf>
    <xf numFmtId="0" fontId="5" fillId="2" borderId="2" xfId="0" applyFont="1" applyFill="1" applyBorder="1" applyAlignment="1">
      <alignment wrapText="1"/>
    </xf>
    <xf numFmtId="0" fontId="0" fillId="2" borderId="2" xfId="0" applyFont="1" applyFill="1" applyBorder="1" applyAlignment="1">
      <alignment wrapText="1"/>
    </xf>
    <xf numFmtId="0" fontId="0" fillId="0" borderId="6" xfId="0" applyBorder="1" applyAlignment="1">
      <alignment vertical="top" wrapText="1"/>
    </xf>
    <xf numFmtId="0" fontId="0" fillId="0" borderId="7" xfId="0" applyBorder="1" applyAlignment="1">
      <alignment vertical="top" wrapText="1"/>
    </xf>
    <xf numFmtId="3" fontId="18" fillId="0" borderId="3" xfId="0" applyNumberFormat="1" applyFont="1" applyFill="1" applyBorder="1" applyAlignment="1">
      <alignment horizontal="right"/>
    </xf>
    <xf numFmtId="0" fontId="18" fillId="0" borderId="3" xfId="0" applyFont="1" applyFill="1" applyBorder="1" applyAlignment="1">
      <alignment horizontal="left"/>
    </xf>
    <xf numFmtId="0" fontId="0" fillId="0" borderId="3" xfId="0" applyBorder="1" applyAlignment="1">
      <alignment horizontal="left"/>
    </xf>
    <xf numFmtId="0" fontId="13" fillId="0" borderId="0" xfId="0" applyFont="1" applyFill="1" applyBorder="1" applyAlignment="1">
      <alignment vertical="top" wrapText="1"/>
    </xf>
    <xf numFmtId="0" fontId="0" fillId="0" borderId="0" xfId="0" applyAlignment="1">
      <alignment vertical="top" wrapText="1"/>
    </xf>
    <xf numFmtId="0" fontId="13" fillId="0" borderId="8" xfId="0" applyFont="1" applyFill="1" applyBorder="1" applyAlignment="1">
      <alignment vertical="top" wrapText="1"/>
    </xf>
    <xf numFmtId="0" fontId="0" fillId="0" borderId="8" xfId="0" applyBorder="1" applyAlignment="1">
      <alignment vertical="top" wrapText="1"/>
    </xf>
    <xf numFmtId="3" fontId="12" fillId="0" borderId="5" xfId="0" applyNumberFormat="1" applyFont="1" applyBorder="1" applyAlignment="1">
      <alignment vertical="top" wrapText="1"/>
    </xf>
    <xf numFmtId="3" fontId="0" fillId="0" borderId="6" xfId="0" applyNumberFormat="1" applyBorder="1" applyAlignment="1">
      <alignment vertical="top" wrapText="1"/>
    </xf>
    <xf numFmtId="3" fontId="0" fillId="0" borderId="7" xfId="0" applyNumberFormat="1" applyBorder="1" applyAlignment="1">
      <alignment vertical="top" wrapText="1"/>
    </xf>
    <xf numFmtId="0" fontId="5" fillId="0" borderId="0" xfId="0" applyFont="1" applyFill="1" applyAlignment="1">
      <alignment/>
    </xf>
    <xf numFmtId="0" fontId="0" fillId="2" borderId="3" xfId="0" applyFont="1" applyFill="1" applyBorder="1" applyAlignment="1">
      <alignment horizontal="right"/>
    </xf>
    <xf numFmtId="3" fontId="13" fillId="0" borderId="0" xfId="0" applyNumberFormat="1" applyFont="1" applyFill="1" applyBorder="1" applyAlignment="1">
      <alignment vertical="top" wrapText="1"/>
    </xf>
    <xf numFmtId="3" fontId="0" fillId="0" borderId="0" xfId="0" applyNumberFormat="1" applyAlignment="1">
      <alignment vertical="top" wrapText="1"/>
    </xf>
    <xf numFmtId="0" fontId="13" fillId="2" borderId="0" xfId="0" applyFont="1" applyFill="1" applyAlignment="1">
      <alignment horizontal="left" vertical="top" wrapText="1"/>
    </xf>
    <xf numFmtId="0" fontId="5" fillId="0" borderId="0" xfId="0" applyFont="1" applyAlignment="1">
      <alignment horizontal="left" vertical="top"/>
    </xf>
    <xf numFmtId="0" fontId="0" fillId="0" borderId="0" xfId="0" applyFont="1" applyAlignment="1">
      <alignment vertical="top"/>
    </xf>
    <xf numFmtId="0" fontId="13" fillId="2" borderId="0" xfId="0" applyFont="1" applyFill="1" applyBorder="1" applyAlignment="1">
      <alignment horizontal="left" vertical="top" wrapText="1"/>
    </xf>
    <xf numFmtId="0" fontId="0" fillId="0" borderId="3" xfId="0" applyBorder="1" applyAlignment="1">
      <alignment horizontal="right"/>
    </xf>
    <xf numFmtId="0" fontId="13" fillId="2" borderId="8" xfId="0" applyFont="1" applyFill="1" applyBorder="1" applyAlignment="1">
      <alignment horizontal="left" vertical="top" wrapText="1"/>
    </xf>
    <xf numFmtId="0" fontId="21" fillId="0" borderId="4" xfId="24" applyFont="1" applyFill="1" applyBorder="1" applyAlignment="1">
      <alignment horizontal="left" vertical="top" wrapText="1"/>
      <protection/>
    </xf>
    <xf numFmtId="0" fontId="13" fillId="0" borderId="4" xfId="0" applyFont="1" applyBorder="1" applyAlignment="1">
      <alignment vertical="top" wrapText="1"/>
    </xf>
  </cellXfs>
  <cellStyles count="14">
    <cellStyle name="Normal" xfId="0"/>
    <cellStyle name="Comma" xfId="15"/>
    <cellStyle name="Comma [0]" xfId="16"/>
    <cellStyle name="Currency" xfId="17"/>
    <cellStyle name="Currency [0]" xfId="18"/>
    <cellStyle name="Followed Hyperlink" xfId="19"/>
    <cellStyle name="Hyperlink" xfId="20"/>
    <cellStyle name="Normal_3.1" xfId="21"/>
    <cellStyle name="Normal_6 Self-harmers by time in" xfId="22"/>
    <cellStyle name="Normal_7.18" xfId="23"/>
    <cellStyle name="Normal_7.3" xfId="24"/>
    <cellStyle name="Normal_C4" xfId="25"/>
    <cellStyle name="Normal_Deaths in Hospital"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E19"/>
  <sheetViews>
    <sheetView tabSelected="1" workbookViewId="0" topLeftCell="A1">
      <selection activeCell="A1" sqref="A1:E1"/>
    </sheetView>
  </sheetViews>
  <sheetFormatPr defaultColWidth="9.140625" defaultRowHeight="12.75"/>
  <cols>
    <col min="1" max="1" width="11.00390625" style="4" customWidth="1"/>
    <col min="2" max="2" width="65.421875" style="1" customWidth="1"/>
    <col min="3" max="3" width="7.140625" style="1" customWidth="1"/>
    <col min="4" max="4" width="9.28125" style="4" customWidth="1"/>
    <col min="5" max="5" width="70.57421875" style="1" customWidth="1"/>
    <col min="6" max="16384" width="9.140625" style="1" customWidth="1"/>
  </cols>
  <sheetData>
    <row r="1" spans="1:5" s="3" customFormat="1" ht="12.75">
      <c r="A1" s="118" t="s">
        <v>36</v>
      </c>
      <c r="B1" s="119"/>
      <c r="C1" s="119"/>
      <c r="D1" s="119"/>
      <c r="E1" s="119"/>
    </row>
    <row r="2" spans="1:5" s="3" customFormat="1" ht="12.75">
      <c r="A2" s="118" t="s">
        <v>37</v>
      </c>
      <c r="B2" s="119"/>
      <c r="C2" s="119"/>
      <c r="D2" s="119"/>
      <c r="E2" s="119"/>
    </row>
    <row r="3" spans="1:5" s="3" customFormat="1" ht="27.75" customHeight="1">
      <c r="A3" s="118" t="s">
        <v>15</v>
      </c>
      <c r="B3" s="120"/>
      <c r="C3" s="120"/>
      <c r="D3" s="120"/>
      <c r="E3" s="120"/>
    </row>
    <row r="4" spans="1:5" s="3" customFormat="1" ht="15" customHeight="1">
      <c r="A4" s="2"/>
      <c r="B4" s="5"/>
      <c r="C4" s="5"/>
      <c r="D4" s="5"/>
      <c r="E4" s="5"/>
    </row>
    <row r="5" spans="1:4" s="3" customFormat="1" ht="12.75">
      <c r="A5" s="5"/>
      <c r="D5" s="5"/>
    </row>
    <row r="6" spans="1:5" s="3" customFormat="1" ht="12.75">
      <c r="A6" s="6" t="s">
        <v>16</v>
      </c>
      <c r="B6" s="7" t="s">
        <v>17</v>
      </c>
      <c r="D6" s="6"/>
      <c r="E6" s="7"/>
    </row>
    <row r="8" spans="1:5" ht="12.75">
      <c r="A8" s="4">
        <v>1</v>
      </c>
      <c r="B8" s="8" t="s">
        <v>18</v>
      </c>
      <c r="E8" s="8"/>
    </row>
    <row r="9" spans="1:5" ht="12.75">
      <c r="A9" s="4">
        <v>2</v>
      </c>
      <c r="B9" s="84" t="s">
        <v>93</v>
      </c>
      <c r="E9" s="8"/>
    </row>
    <row r="10" spans="1:2" ht="12.75">
      <c r="A10" s="4">
        <v>3</v>
      </c>
      <c r="B10" s="84" t="s">
        <v>84</v>
      </c>
    </row>
    <row r="11" spans="1:5" ht="12.75">
      <c r="A11" s="4">
        <v>4</v>
      </c>
      <c r="B11" s="84" t="s">
        <v>72</v>
      </c>
      <c r="E11" s="8"/>
    </row>
    <row r="12" spans="1:2" ht="12.75">
      <c r="A12" s="4">
        <v>5</v>
      </c>
      <c r="B12" s="84" t="s">
        <v>94</v>
      </c>
    </row>
    <row r="13" spans="1:5" ht="12.75">
      <c r="A13" s="4">
        <v>6</v>
      </c>
      <c r="B13" s="84" t="s">
        <v>63</v>
      </c>
      <c r="E13" s="8"/>
    </row>
    <row r="14" spans="2:5" ht="12.75">
      <c r="B14" s="8"/>
      <c r="E14" s="8"/>
    </row>
    <row r="15" ht="12.75">
      <c r="B15" s="8"/>
    </row>
    <row r="16" ht="12.75">
      <c r="B16" s="8"/>
    </row>
    <row r="17" ht="12.75">
      <c r="B17" s="8"/>
    </row>
    <row r="18" ht="12.75">
      <c r="B18" s="8"/>
    </row>
    <row r="19" ht="12.75">
      <c r="B19" s="8"/>
    </row>
  </sheetData>
  <mergeCells count="3">
    <mergeCell ref="A2:E2"/>
    <mergeCell ref="A1:E1"/>
    <mergeCell ref="A3:E3"/>
  </mergeCells>
  <hyperlinks>
    <hyperlink ref="B8" location="'1 Summary'!A1" display="Summary"/>
    <hyperlink ref="B9" location="'2 Self-harm by gender'!A1" display="Self-harm by gender"/>
    <hyperlink ref="B11" location="'4 Self-harm by time in'!A1" display="Self-harm incidents by time in current prison"/>
    <hyperlink ref="B12" location="'5 Assaults by gender'!A1" display="Assaults by gender"/>
    <hyperlink ref="B10" location="'3 Self-harm by age'!A1" display="Self-harm incidents by age"/>
    <hyperlink ref="B13" location="'6 Assault roles by age'!A1" display="Assault incident roles by age"/>
  </hyperlinks>
  <printOptions/>
  <pageMargins left="0.75" right="0.75" top="1" bottom="1" header="0.5" footer="0.5"/>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Sheet1"/>
  <dimension ref="A1:K18"/>
  <sheetViews>
    <sheetView workbookViewId="0" topLeftCell="A1">
      <selection activeCell="A1" sqref="A1:K1"/>
    </sheetView>
  </sheetViews>
  <sheetFormatPr defaultColWidth="9.140625" defaultRowHeight="12.75"/>
  <cols>
    <col min="1" max="1" width="24.140625" style="1" customWidth="1"/>
    <col min="2" max="2" width="8.7109375" style="1" bestFit="1" customWidth="1"/>
    <col min="3" max="11" width="7.00390625" style="1" customWidth="1"/>
    <col min="12" max="16384" width="9.140625" style="1" customWidth="1"/>
  </cols>
  <sheetData>
    <row r="1" spans="1:11" ht="12.75">
      <c r="A1" s="125" t="s">
        <v>41</v>
      </c>
      <c r="B1" s="126"/>
      <c r="C1" s="126"/>
      <c r="D1" s="126"/>
      <c r="E1" s="126"/>
      <c r="F1" s="126"/>
      <c r="G1" s="126"/>
      <c r="H1" s="126"/>
      <c r="I1" s="126"/>
      <c r="J1" s="126"/>
      <c r="K1" s="126"/>
    </row>
    <row r="2" spans="2:11" ht="12.75">
      <c r="B2" s="15"/>
      <c r="C2" s="15"/>
      <c r="D2" s="15"/>
      <c r="E2" s="15"/>
      <c r="F2" s="15"/>
      <c r="G2" s="15"/>
      <c r="H2" s="15"/>
      <c r="I2" s="15"/>
      <c r="J2" s="15"/>
      <c r="K2" s="10"/>
    </row>
    <row r="3" spans="1:11" ht="13.5" thickBot="1">
      <c r="A3" s="22"/>
      <c r="B3" s="23"/>
      <c r="C3" s="23"/>
      <c r="D3" s="23"/>
      <c r="E3" s="23"/>
      <c r="F3" s="23"/>
      <c r="G3" s="23"/>
      <c r="H3" s="23"/>
      <c r="I3" s="23"/>
      <c r="J3" s="23"/>
      <c r="K3" s="23" t="s">
        <v>9</v>
      </c>
    </row>
    <row r="4" spans="1:11" ht="12.75">
      <c r="A4" s="24"/>
      <c r="B4" s="25" t="s">
        <v>0</v>
      </c>
      <c r="C4" s="25" t="s">
        <v>1</v>
      </c>
      <c r="D4" s="26" t="s">
        <v>2</v>
      </c>
      <c r="E4" s="26" t="s">
        <v>3</v>
      </c>
      <c r="F4" s="26" t="s">
        <v>4</v>
      </c>
      <c r="G4" s="26" t="s">
        <v>5</v>
      </c>
      <c r="H4" s="26" t="s">
        <v>6</v>
      </c>
      <c r="I4" s="26" t="s">
        <v>7</v>
      </c>
      <c r="J4" s="26" t="s">
        <v>8</v>
      </c>
      <c r="K4" s="26" t="s">
        <v>10</v>
      </c>
    </row>
    <row r="5" spans="1:11" ht="22.5" customHeight="1">
      <c r="A5" s="27" t="s">
        <v>39</v>
      </c>
      <c r="B5" s="57">
        <v>64602</v>
      </c>
      <c r="C5" s="57">
        <v>66301</v>
      </c>
      <c r="D5" s="57">
        <v>70778</v>
      </c>
      <c r="E5" s="57">
        <v>73038</v>
      </c>
      <c r="F5" s="57">
        <v>74657</v>
      </c>
      <c r="G5" s="57">
        <v>75979</v>
      </c>
      <c r="H5" s="57">
        <v>78127</v>
      </c>
      <c r="I5" s="57">
        <v>80216</v>
      </c>
      <c r="J5" s="57">
        <v>82572</v>
      </c>
      <c r="K5" s="57">
        <v>83559</v>
      </c>
    </row>
    <row r="6" spans="1:11" ht="22.5" customHeight="1">
      <c r="A6" s="28" t="s">
        <v>67</v>
      </c>
      <c r="B6" s="57"/>
      <c r="C6" s="57"/>
      <c r="D6" s="57"/>
      <c r="E6" s="57"/>
      <c r="F6" s="57">
        <v>19694</v>
      </c>
      <c r="G6" s="57">
        <v>23781</v>
      </c>
      <c r="H6" s="57">
        <v>23400</v>
      </c>
      <c r="I6" s="57">
        <v>23001</v>
      </c>
      <c r="J6" s="57">
        <v>25234</v>
      </c>
      <c r="K6" s="57">
        <v>24114</v>
      </c>
    </row>
    <row r="7" spans="1:11" ht="22.5" customHeight="1">
      <c r="A7" s="28" t="s">
        <v>43</v>
      </c>
      <c r="B7" s="57"/>
      <c r="C7" s="57"/>
      <c r="D7" s="57"/>
      <c r="E7" s="57"/>
      <c r="F7" s="57">
        <v>5384</v>
      </c>
      <c r="G7" s="57">
        <v>5761</v>
      </c>
      <c r="H7" s="57">
        <v>5904</v>
      </c>
      <c r="I7" s="57">
        <v>6112</v>
      </c>
      <c r="J7" s="57">
        <v>6458</v>
      </c>
      <c r="K7" s="57">
        <v>6977</v>
      </c>
    </row>
    <row r="8" spans="1:11" ht="22.5" customHeight="1">
      <c r="A8" s="28" t="s">
        <v>68</v>
      </c>
      <c r="B8" s="59">
        <v>9440</v>
      </c>
      <c r="C8" s="59">
        <v>10719</v>
      </c>
      <c r="D8" s="59">
        <v>11562</v>
      </c>
      <c r="E8" s="59">
        <v>11876</v>
      </c>
      <c r="F8" s="59">
        <v>12613</v>
      </c>
      <c r="G8" s="59">
        <v>14411</v>
      </c>
      <c r="H8" s="59">
        <v>15057</v>
      </c>
      <c r="I8" s="59">
        <v>15272</v>
      </c>
      <c r="J8" s="59">
        <v>15959</v>
      </c>
      <c r="K8" s="59">
        <v>15180</v>
      </c>
    </row>
    <row r="9" spans="1:11" ht="22.5" customHeight="1">
      <c r="A9" s="30" t="s">
        <v>101</v>
      </c>
      <c r="B9" s="31"/>
      <c r="C9" s="31"/>
      <c r="D9" s="31"/>
      <c r="E9" s="31"/>
      <c r="F9" s="31"/>
      <c r="G9" s="31"/>
      <c r="H9" s="31"/>
      <c r="I9" s="31"/>
      <c r="J9" s="31"/>
      <c r="K9" s="32"/>
    </row>
    <row r="10" spans="1:11" ht="22.5" customHeight="1">
      <c r="A10" s="33" t="s">
        <v>25</v>
      </c>
      <c r="B10" s="80" t="s">
        <v>64</v>
      </c>
      <c r="C10" s="80" t="s">
        <v>64</v>
      </c>
      <c r="D10" s="80" t="s">
        <v>64</v>
      </c>
      <c r="E10" s="80" t="s">
        <v>64</v>
      </c>
      <c r="F10" s="58">
        <f>MROUND(F6/F5*1000,5)</f>
        <v>265</v>
      </c>
      <c r="G10" s="58">
        <f>MROUND(G6/G5*1000,5)</f>
        <v>315</v>
      </c>
      <c r="H10" s="58">
        <f>MROUND(H6/H5*1000,5)</f>
        <v>300</v>
      </c>
      <c r="I10" s="58">
        <f>MROUND(I6/I5*1000,5)</f>
        <v>285</v>
      </c>
      <c r="J10" s="58">
        <f>MROUND(J6/J5*1000,5)</f>
        <v>305</v>
      </c>
      <c r="K10" s="58">
        <f>MROUND(K6/K5*1000,5)</f>
        <v>290</v>
      </c>
    </row>
    <row r="11" spans="1:11" ht="22.5" customHeight="1">
      <c r="A11" s="28" t="s">
        <v>68</v>
      </c>
      <c r="B11" s="58">
        <f>MROUND(B8/B5*1000,5)</f>
        <v>145</v>
      </c>
      <c r="C11" s="58">
        <f>MROUND(C8/C5*1000,5)</f>
        <v>160</v>
      </c>
      <c r="D11" s="58">
        <f>MROUND(D8/D5*1000,5)</f>
        <v>165</v>
      </c>
      <c r="E11" s="58">
        <f>MROUND(E8/E5*1000,5)</f>
        <v>165</v>
      </c>
      <c r="F11" s="58">
        <f>MROUND(F8/F5*1000,5)</f>
        <v>170</v>
      </c>
      <c r="G11" s="58">
        <f>MROUND(G8/G5*1000,5)</f>
        <v>190</v>
      </c>
      <c r="H11" s="58">
        <f>MROUND(H8/H5*1000,5)</f>
        <v>195</v>
      </c>
      <c r="I11" s="58">
        <f>MROUND(I8/I5*1000,5)</f>
        <v>190</v>
      </c>
      <c r="J11" s="58">
        <f>MROUND(J8/J5*1000,5)</f>
        <v>195</v>
      </c>
      <c r="K11" s="58">
        <f>MROUND(K8/K5*1000,5)</f>
        <v>180</v>
      </c>
    </row>
    <row r="12" spans="1:11" ht="22.5" customHeight="1">
      <c r="A12" s="30" t="s">
        <v>95</v>
      </c>
      <c r="B12" s="34"/>
      <c r="C12" s="34"/>
      <c r="D12" s="34"/>
      <c r="E12" s="34"/>
      <c r="F12" s="34"/>
      <c r="G12" s="34"/>
      <c r="H12" s="34"/>
      <c r="I12" s="34"/>
      <c r="J12" s="34"/>
      <c r="K12" s="34"/>
    </row>
    <row r="13" spans="1:11" ht="22.5" customHeight="1">
      <c r="A13" s="35" t="s">
        <v>25</v>
      </c>
      <c r="B13" s="80" t="s">
        <v>64</v>
      </c>
      <c r="C13" s="80" t="s">
        <v>64</v>
      </c>
      <c r="D13" s="80" t="s">
        <v>64</v>
      </c>
      <c r="E13" s="80" t="s">
        <v>64</v>
      </c>
      <c r="F13" s="81">
        <f>MROUND(F6/F5*100000,500)</f>
        <v>26500</v>
      </c>
      <c r="G13" s="81">
        <f>MROUND(G6/G5*100000,500)</f>
        <v>31500</v>
      </c>
      <c r="H13" s="81">
        <f>MROUND(H6/H5*100000,500)</f>
        <v>30000</v>
      </c>
      <c r="I13" s="81">
        <f>MROUND(I6/I5*100000,500)</f>
        <v>28500</v>
      </c>
      <c r="J13" s="81">
        <f>MROUND(J6/J5*100000,500)</f>
        <v>30500</v>
      </c>
      <c r="K13" s="81">
        <f>MROUND(K6/K5*100000,500)</f>
        <v>29000</v>
      </c>
    </row>
    <row r="14" spans="1:11" ht="22.5" customHeight="1" thickBot="1">
      <c r="A14" s="28" t="s">
        <v>68</v>
      </c>
      <c r="B14" s="81">
        <f>MROUND(B8/B5*100000,500)</f>
        <v>14500</v>
      </c>
      <c r="C14" s="81">
        <f>MROUND(C8/C5*100000,500)</f>
        <v>16000</v>
      </c>
      <c r="D14" s="81">
        <f>MROUND(D8/D5*100000,500)</f>
        <v>16500</v>
      </c>
      <c r="E14" s="81">
        <f>MROUND(E8/E5*100000,500)</f>
        <v>16500</v>
      </c>
      <c r="F14" s="81">
        <f>MROUND(F8/F5*100000,500)</f>
        <v>17000</v>
      </c>
      <c r="G14" s="81">
        <f>MROUND(G8/G5*100000,500)</f>
        <v>19000</v>
      </c>
      <c r="H14" s="81">
        <f>MROUND(H8/H5*100000,500)</f>
        <v>19500</v>
      </c>
      <c r="I14" s="81">
        <f>MROUND(I8/I5*100000,500)</f>
        <v>19000</v>
      </c>
      <c r="J14" s="81">
        <f>MROUND(J8/J5*100000,500)</f>
        <v>19500</v>
      </c>
      <c r="K14" s="81">
        <f>MROUND(K8/K5*100000,500)</f>
        <v>18000</v>
      </c>
    </row>
    <row r="15" spans="1:11" ht="18" customHeight="1">
      <c r="A15" s="127" t="s">
        <v>106</v>
      </c>
      <c r="B15" s="127"/>
      <c r="C15" s="127"/>
      <c r="D15" s="127"/>
      <c r="E15" s="127"/>
      <c r="F15" s="127"/>
      <c r="G15" s="127"/>
      <c r="H15" s="127"/>
      <c r="I15" s="127"/>
      <c r="J15" s="127"/>
      <c r="K15" s="127"/>
    </row>
    <row r="16" spans="1:11" ht="28.5" customHeight="1">
      <c r="A16" s="124" t="s">
        <v>65</v>
      </c>
      <c r="B16" s="124"/>
      <c r="C16" s="124"/>
      <c r="D16" s="124"/>
      <c r="E16" s="124"/>
      <c r="F16" s="124"/>
      <c r="G16" s="124"/>
      <c r="H16" s="124"/>
      <c r="I16" s="124"/>
      <c r="J16" s="124"/>
      <c r="K16" s="124"/>
    </row>
    <row r="17" spans="1:11" ht="29.25" customHeight="1">
      <c r="A17" s="124" t="s">
        <v>69</v>
      </c>
      <c r="B17" s="124"/>
      <c r="C17" s="124"/>
      <c r="D17" s="124"/>
      <c r="E17" s="124"/>
      <c r="F17" s="124"/>
      <c r="G17" s="124"/>
      <c r="H17" s="124"/>
      <c r="I17" s="124"/>
      <c r="J17" s="124"/>
      <c r="K17" s="124"/>
    </row>
    <row r="18" spans="1:11" ht="43.5" customHeight="1">
      <c r="A18" s="121" t="s">
        <v>66</v>
      </c>
      <c r="B18" s="122"/>
      <c r="C18" s="122"/>
      <c r="D18" s="122"/>
      <c r="E18" s="122"/>
      <c r="F18" s="122"/>
      <c r="G18" s="122"/>
      <c r="H18" s="122"/>
      <c r="I18" s="122"/>
      <c r="J18" s="122"/>
      <c r="K18" s="123"/>
    </row>
  </sheetData>
  <mergeCells count="5">
    <mergeCell ref="A18:K18"/>
    <mergeCell ref="A17:K17"/>
    <mergeCell ref="A1:K1"/>
    <mergeCell ref="A15:K15"/>
    <mergeCell ref="A16:K16"/>
  </mergeCells>
  <printOptions/>
  <pageMargins left="0.1968503937007874" right="0.1968503937007874" top="0.1968503937007874" bottom="0.1968503937007874" header="0.5118110236220472" footer="0.5118110236220472"/>
  <pageSetup horizontalDpi="600" verticalDpi="600" orientation="portrait" paperSize="9" r:id="rId1"/>
  <ignoredErrors>
    <ignoredError sqref="B4:K4" numberStoredAsText="1"/>
  </ignoredErrors>
</worksheet>
</file>

<file path=xl/worksheets/sheet3.xml><?xml version="1.0" encoding="utf-8"?>
<worksheet xmlns="http://schemas.openxmlformats.org/spreadsheetml/2006/main" xmlns:r="http://schemas.openxmlformats.org/officeDocument/2006/relationships">
  <sheetPr codeName="Sheet7"/>
  <dimension ref="A1:G26"/>
  <sheetViews>
    <sheetView workbookViewId="0" topLeftCell="A1">
      <selection activeCell="A1" sqref="A1:G1"/>
    </sheetView>
  </sheetViews>
  <sheetFormatPr defaultColWidth="9.140625" defaultRowHeight="12.75"/>
  <cols>
    <col min="1" max="1" width="34.7109375" style="1" customWidth="1"/>
    <col min="2" max="7" width="8.421875" style="1" customWidth="1"/>
    <col min="8" max="16384" width="9.140625" style="1" customWidth="1"/>
  </cols>
  <sheetData>
    <row r="1" spans="1:7" ht="12.75">
      <c r="A1" s="117" t="s">
        <v>70</v>
      </c>
      <c r="B1" s="126"/>
      <c r="C1" s="126"/>
      <c r="D1" s="126"/>
      <c r="E1" s="126"/>
      <c r="F1" s="126"/>
      <c r="G1" s="126"/>
    </row>
    <row r="2" spans="1:7" ht="12.75">
      <c r="A2" s="14"/>
      <c r="B2" s="14"/>
      <c r="C2" s="14"/>
      <c r="D2" s="14"/>
      <c r="E2" s="14"/>
      <c r="F2" s="14"/>
      <c r="G2" s="14"/>
    </row>
    <row r="3" spans="1:7" ht="13.5" thickBot="1">
      <c r="A3" s="22"/>
      <c r="B3" s="39"/>
      <c r="C3" s="39"/>
      <c r="D3" s="39"/>
      <c r="E3" s="39"/>
      <c r="F3" s="38"/>
      <c r="G3" s="38" t="s">
        <v>9</v>
      </c>
    </row>
    <row r="4" spans="1:7" ht="12.75">
      <c r="A4" s="40"/>
      <c r="B4" s="41">
        <v>2004</v>
      </c>
      <c r="C4" s="41">
        <v>2005</v>
      </c>
      <c r="D4" s="41">
        <v>2006</v>
      </c>
      <c r="E4" s="41">
        <v>2007</v>
      </c>
      <c r="F4" s="41">
        <v>2008</v>
      </c>
      <c r="G4" s="41">
        <v>2009</v>
      </c>
    </row>
    <row r="5" spans="1:7" ht="21" customHeight="1">
      <c r="A5" s="27" t="s">
        <v>39</v>
      </c>
      <c r="B5" s="57">
        <f>SUM(B6:B7)</f>
        <v>74657</v>
      </c>
      <c r="C5" s="57">
        <f>SUM(C6:C7)</f>
        <v>75979</v>
      </c>
      <c r="D5" s="57">
        <f>SUM(D6:D7)</f>
        <v>78127</v>
      </c>
      <c r="E5" s="57">
        <f>SUM(E6:E7)</f>
        <v>80216</v>
      </c>
      <c r="F5" s="57">
        <f>SUM(F6:F7)</f>
        <v>82572</v>
      </c>
      <c r="G5" s="57">
        <v>83559</v>
      </c>
    </row>
    <row r="6" spans="1:7" ht="12.75">
      <c r="A6" s="36" t="s">
        <v>11</v>
      </c>
      <c r="B6" s="60">
        <v>70209</v>
      </c>
      <c r="C6" s="60">
        <v>71512</v>
      </c>
      <c r="D6" s="60">
        <v>73680</v>
      </c>
      <c r="E6" s="60">
        <v>75842</v>
      </c>
      <c r="F6" s="60">
        <v>78158</v>
      </c>
      <c r="G6" s="115">
        <v>79277</v>
      </c>
    </row>
    <row r="7" spans="1:7" ht="12.75">
      <c r="A7" s="36" t="s">
        <v>12</v>
      </c>
      <c r="B7" s="60">
        <v>4448</v>
      </c>
      <c r="C7" s="60">
        <v>4467</v>
      </c>
      <c r="D7" s="60">
        <v>4447</v>
      </c>
      <c r="E7" s="60">
        <v>4374</v>
      </c>
      <c r="F7" s="60">
        <v>4414</v>
      </c>
      <c r="G7" s="115">
        <v>4283</v>
      </c>
    </row>
    <row r="8" spans="1:7" ht="21" customHeight="1">
      <c r="A8" s="30" t="s">
        <v>96</v>
      </c>
      <c r="B8" s="61">
        <f aca="true" t="shared" si="0" ref="B8:G8">SUM(B9:B10)</f>
        <v>19694</v>
      </c>
      <c r="C8" s="61">
        <f t="shared" si="0"/>
        <v>23781</v>
      </c>
      <c r="D8" s="61">
        <f t="shared" si="0"/>
        <v>23400</v>
      </c>
      <c r="E8" s="61">
        <f t="shared" si="0"/>
        <v>23001</v>
      </c>
      <c r="F8" s="61">
        <f t="shared" si="0"/>
        <v>25234</v>
      </c>
      <c r="G8" s="61">
        <f t="shared" si="0"/>
        <v>24114</v>
      </c>
    </row>
    <row r="9" spans="1:7" ht="12.75">
      <c r="A9" s="36" t="s">
        <v>11</v>
      </c>
      <c r="B9" s="62">
        <v>9923</v>
      </c>
      <c r="C9" s="62">
        <v>10605</v>
      </c>
      <c r="D9" s="62">
        <v>12023</v>
      </c>
      <c r="E9" s="62">
        <v>11633</v>
      </c>
      <c r="F9" s="62">
        <v>12221</v>
      </c>
      <c r="G9" s="62">
        <v>13688</v>
      </c>
    </row>
    <row r="10" spans="1:7" ht="12.75">
      <c r="A10" s="42" t="s">
        <v>12</v>
      </c>
      <c r="B10" s="63">
        <v>9771</v>
      </c>
      <c r="C10" s="63">
        <v>13176</v>
      </c>
      <c r="D10" s="63">
        <v>11377</v>
      </c>
      <c r="E10" s="63">
        <v>11368</v>
      </c>
      <c r="F10" s="63">
        <v>13013</v>
      </c>
      <c r="G10" s="63">
        <v>10426</v>
      </c>
    </row>
    <row r="11" spans="1:7" ht="21" customHeight="1">
      <c r="A11" s="27" t="s">
        <v>97</v>
      </c>
      <c r="B11" s="57">
        <f aca="true" t="shared" si="1" ref="B11:G11">SUM(B12:B13)</f>
        <v>5384</v>
      </c>
      <c r="C11" s="57">
        <f t="shared" si="1"/>
        <v>5761</v>
      </c>
      <c r="D11" s="57">
        <f t="shared" si="1"/>
        <v>5904</v>
      </c>
      <c r="E11" s="57">
        <f t="shared" si="1"/>
        <v>6112</v>
      </c>
      <c r="F11" s="57">
        <f t="shared" si="1"/>
        <v>6458</v>
      </c>
      <c r="G11" s="57">
        <f t="shared" si="1"/>
        <v>6977</v>
      </c>
    </row>
    <row r="12" spans="1:7" ht="12.75">
      <c r="A12" s="43" t="s">
        <v>11</v>
      </c>
      <c r="B12" s="64">
        <v>4038</v>
      </c>
      <c r="C12" s="64">
        <v>4288</v>
      </c>
      <c r="D12" s="64">
        <v>4506</v>
      </c>
      <c r="E12" s="64">
        <v>4695</v>
      </c>
      <c r="F12" s="64">
        <v>4954</v>
      </c>
      <c r="G12" s="64">
        <v>5403</v>
      </c>
    </row>
    <row r="13" spans="1:7" ht="12.75">
      <c r="A13" s="44" t="s">
        <v>12</v>
      </c>
      <c r="B13" s="65">
        <v>1346</v>
      </c>
      <c r="C13" s="65">
        <v>1473</v>
      </c>
      <c r="D13" s="65">
        <v>1398</v>
      </c>
      <c r="E13" s="65">
        <v>1417</v>
      </c>
      <c r="F13" s="65">
        <v>1504</v>
      </c>
      <c r="G13" s="65">
        <v>1574</v>
      </c>
    </row>
    <row r="14" spans="1:7" ht="22.5" customHeight="1">
      <c r="A14" s="129" t="s">
        <v>59</v>
      </c>
      <c r="B14" s="130"/>
      <c r="C14" s="130"/>
      <c r="D14" s="130"/>
      <c r="E14" s="130"/>
      <c r="F14" s="130"/>
      <c r="G14" s="130"/>
    </row>
    <row r="15" spans="1:7" ht="21" customHeight="1">
      <c r="A15" s="27" t="s">
        <v>43</v>
      </c>
      <c r="B15" s="82">
        <f>MROUND(B11/B5*1000,0.5)</f>
        <v>72</v>
      </c>
      <c r="C15" s="82">
        <f>MROUND(C11/C5*1000,0.5)</f>
        <v>76</v>
      </c>
      <c r="D15" s="82">
        <f>MROUND(D11/D5*1000,0.5)</f>
        <v>75.5</v>
      </c>
      <c r="E15" s="82">
        <f>MROUND(E11/E5*1000,0.5)</f>
        <v>76</v>
      </c>
      <c r="F15" s="82">
        <f>MROUND(F11/F5*1000,0.5)</f>
        <v>78</v>
      </c>
      <c r="G15" s="82">
        <f>MROUND(G11/G5*1000,0.5)</f>
        <v>83.5</v>
      </c>
    </row>
    <row r="16" spans="1:7" ht="12.75">
      <c r="A16" s="36" t="s">
        <v>11</v>
      </c>
      <c r="B16" s="49">
        <f>MROUND(B12/B6*1000,0.5)</f>
        <v>57.5</v>
      </c>
      <c r="C16" s="49">
        <f>MROUND(C12/C6*1000,0.5)</f>
        <v>60</v>
      </c>
      <c r="D16" s="49">
        <f>MROUND(D12/D6*1000,0.5)</f>
        <v>61</v>
      </c>
      <c r="E16" s="49">
        <f>MROUND(E12/E6*1000,0.5)</f>
        <v>62</v>
      </c>
      <c r="F16" s="49">
        <f>MROUND(F12/F6*1000,0.5)</f>
        <v>63.5</v>
      </c>
      <c r="G16" s="49">
        <f>MROUND(G12/G6*1000,0.5)</f>
        <v>68</v>
      </c>
    </row>
    <row r="17" spans="1:7" ht="12.75">
      <c r="A17" s="36" t="s">
        <v>12</v>
      </c>
      <c r="B17" s="49">
        <f>MROUND(B13/B7*1000,5)</f>
        <v>305</v>
      </c>
      <c r="C17" s="49">
        <f>MROUND(C13/C7*1000,5)</f>
        <v>330</v>
      </c>
      <c r="D17" s="49">
        <f>MROUND(D13/D7*1000,5)</f>
        <v>315</v>
      </c>
      <c r="E17" s="49">
        <f>MROUND(E13/E7*1000,5)</f>
        <v>325</v>
      </c>
      <c r="F17" s="49">
        <f>MROUND(F13/F7*1000,5)</f>
        <v>340</v>
      </c>
      <c r="G17" s="49">
        <f>MROUND(G13/G7*1000,5)</f>
        <v>365</v>
      </c>
    </row>
    <row r="18" spans="1:7" ht="21.75" customHeight="1">
      <c r="A18" s="129" t="s">
        <v>60</v>
      </c>
      <c r="B18" s="130"/>
      <c r="C18" s="130"/>
      <c r="D18" s="130"/>
      <c r="E18" s="130"/>
      <c r="F18" s="130"/>
      <c r="G18" s="130"/>
    </row>
    <row r="19" spans="1:7" ht="21" customHeight="1">
      <c r="A19" s="27" t="s">
        <v>43</v>
      </c>
      <c r="B19" s="83">
        <f>MROUND(B11/B5*100000,50)</f>
        <v>7200</v>
      </c>
      <c r="C19" s="83">
        <f>MROUND(C11/C5*100000,50)</f>
        <v>7600</v>
      </c>
      <c r="D19" s="83">
        <f>MROUND(D11/D5*100000,50)</f>
        <v>7550</v>
      </c>
      <c r="E19" s="83">
        <f>MROUND(E11/E5*100000,50)</f>
        <v>7600</v>
      </c>
      <c r="F19" s="83">
        <f>MROUND(F11/F5*100000,50)</f>
        <v>7800</v>
      </c>
      <c r="G19" s="83">
        <f>MROUND(G11/G5*100000,50)</f>
        <v>8350</v>
      </c>
    </row>
    <row r="20" spans="1:7" ht="12.75">
      <c r="A20" s="36" t="s">
        <v>11</v>
      </c>
      <c r="B20" s="76">
        <f>MROUND(B12/B6*100000,50)</f>
        <v>5750</v>
      </c>
      <c r="C20" s="76">
        <f>MROUND(C12/C6*100000,50)</f>
        <v>6000</v>
      </c>
      <c r="D20" s="76">
        <f>MROUND(D12/D6*100000,50)</f>
        <v>6100</v>
      </c>
      <c r="E20" s="76">
        <f>MROUND(E12/E6*100000,50)</f>
        <v>6200</v>
      </c>
      <c r="F20" s="76">
        <f>MROUND(F12/F6*100000,50)</f>
        <v>6350</v>
      </c>
      <c r="G20" s="76">
        <f>MROUND(G12/G6*100000,50)</f>
        <v>6800</v>
      </c>
    </row>
    <row r="21" spans="1:7" ht="13.5" thickBot="1">
      <c r="A21" s="46" t="s">
        <v>12</v>
      </c>
      <c r="B21" s="99">
        <f>MROUND(B13/B7*100000,500)</f>
        <v>30500</v>
      </c>
      <c r="C21" s="99">
        <f>MROUND(C13/C7*100000,500)</f>
        <v>33000</v>
      </c>
      <c r="D21" s="99">
        <f>MROUND(D13/D7*100000,500)</f>
        <v>31500</v>
      </c>
      <c r="E21" s="99">
        <f>MROUND(E13/E7*100000,500)</f>
        <v>32500</v>
      </c>
      <c r="F21" s="99">
        <f>MROUND(F13/F7*100000,500)</f>
        <v>34000</v>
      </c>
      <c r="G21" s="99">
        <f>MROUND(G13/G7*100000,500)</f>
        <v>36500</v>
      </c>
    </row>
    <row r="22" spans="1:7" ht="18.75" customHeight="1">
      <c r="A22" s="116" t="s">
        <v>106</v>
      </c>
      <c r="B22" s="116"/>
      <c r="C22" s="116"/>
      <c r="D22" s="116"/>
      <c r="E22" s="116"/>
      <c r="F22" s="116"/>
      <c r="G22" s="116"/>
    </row>
    <row r="23" spans="1:7" ht="31.5" customHeight="1">
      <c r="A23" s="116" t="s">
        <v>98</v>
      </c>
      <c r="B23" s="116"/>
      <c r="C23" s="116"/>
      <c r="D23" s="116"/>
      <c r="E23" s="116"/>
      <c r="F23" s="116"/>
      <c r="G23" s="116"/>
    </row>
    <row r="24" spans="1:7" ht="42" customHeight="1">
      <c r="A24" s="116" t="s">
        <v>99</v>
      </c>
      <c r="B24" s="116"/>
      <c r="C24" s="116"/>
      <c r="D24" s="116"/>
      <c r="E24" s="116"/>
      <c r="F24" s="116"/>
      <c r="G24" s="116"/>
    </row>
    <row r="25" spans="1:7" ht="41.25" customHeight="1">
      <c r="A25" s="128" t="s">
        <v>100</v>
      </c>
      <c r="B25" s="128"/>
      <c r="C25" s="128"/>
      <c r="D25" s="128"/>
      <c r="E25" s="128"/>
      <c r="F25" s="128"/>
      <c r="G25" s="128"/>
    </row>
    <row r="26" spans="1:7" ht="55.5" customHeight="1">
      <c r="A26" s="121" t="s">
        <v>89</v>
      </c>
      <c r="B26" s="122"/>
      <c r="C26" s="122"/>
      <c r="D26" s="122"/>
      <c r="E26" s="122"/>
      <c r="F26" s="122"/>
      <c r="G26" s="123"/>
    </row>
  </sheetData>
  <mergeCells count="8">
    <mergeCell ref="A26:G26"/>
    <mergeCell ref="A25:G25"/>
    <mergeCell ref="A23:G23"/>
    <mergeCell ref="A1:G1"/>
    <mergeCell ref="A24:G24"/>
    <mergeCell ref="A14:G14"/>
    <mergeCell ref="A18:G18"/>
    <mergeCell ref="A22:G22"/>
  </mergeCells>
  <printOptions/>
  <pageMargins left="0.1968503937007874" right="0.1968503937007874" top="0.1968503937007874" bottom="0.1968503937007874" header="0.5118110236220472" footer="0.5118110236220472"/>
  <pageSetup horizontalDpi="600" verticalDpi="600" orientation="portrait" paperSize="9" r:id="rId1"/>
  <ignoredErrors>
    <ignoredError sqref="B5:E5" formulaRange="1"/>
  </ignoredErrors>
</worksheet>
</file>

<file path=xl/worksheets/sheet4.xml><?xml version="1.0" encoding="utf-8"?>
<worksheet xmlns="http://schemas.openxmlformats.org/spreadsheetml/2006/main" xmlns:r="http://schemas.openxmlformats.org/officeDocument/2006/relationships">
  <sheetPr codeName="Sheet4"/>
  <dimension ref="A1:O45"/>
  <sheetViews>
    <sheetView workbookViewId="0" topLeftCell="A1">
      <selection activeCell="A1" sqref="A1"/>
    </sheetView>
  </sheetViews>
  <sheetFormatPr defaultColWidth="9.140625" defaultRowHeight="12.75"/>
  <cols>
    <col min="1" max="1" width="24.7109375" style="100" customWidth="1"/>
    <col min="2" max="7" width="7.7109375" style="110" customWidth="1"/>
    <col min="8" max="8" width="12.28125" style="100" customWidth="1"/>
    <col min="9" max="16384" width="9.140625" style="100" customWidth="1"/>
  </cols>
  <sheetData>
    <row r="1" ht="15" customHeight="1">
      <c r="A1" s="108" t="s">
        <v>87</v>
      </c>
    </row>
    <row r="4" spans="1:7" ht="13.5" thickBot="1">
      <c r="A4" s="134" t="s">
        <v>9</v>
      </c>
      <c r="B4" s="135"/>
      <c r="C4" s="133" t="s">
        <v>85</v>
      </c>
      <c r="D4" s="133"/>
      <c r="E4" s="133"/>
      <c r="F4" s="133"/>
      <c r="G4" s="133"/>
    </row>
    <row r="5" spans="1:7" ht="15" customHeight="1">
      <c r="A5" s="111" t="s">
        <v>75</v>
      </c>
      <c r="B5" s="101">
        <v>2004</v>
      </c>
      <c r="C5" s="101">
        <v>2005</v>
      </c>
      <c r="D5" s="101">
        <v>2006</v>
      </c>
      <c r="E5" s="101">
        <v>2007</v>
      </c>
      <c r="F5" s="101">
        <v>2008</v>
      </c>
      <c r="G5" s="101">
        <v>2009</v>
      </c>
    </row>
    <row r="6" spans="1:7" ht="12.75">
      <c r="A6" s="103"/>
      <c r="B6" s="112"/>
      <c r="C6" s="112"/>
      <c r="D6" s="112"/>
      <c r="E6" s="112"/>
      <c r="F6" s="112"/>
      <c r="G6" s="112"/>
    </row>
    <row r="7" spans="1:8" ht="15">
      <c r="A7" s="103" t="s">
        <v>88</v>
      </c>
      <c r="B7" s="112"/>
      <c r="C7" s="112"/>
      <c r="D7" s="112"/>
      <c r="E7" s="112"/>
      <c r="F7" s="112"/>
      <c r="G7" s="112"/>
      <c r="H7" s="105"/>
    </row>
    <row r="8" spans="1:8" ht="12.75">
      <c r="A8" s="103" t="s">
        <v>86</v>
      </c>
      <c r="B8" s="113">
        <f aca="true" t="shared" si="0" ref="B8:G8">SUM(B9:B17)</f>
        <v>19694</v>
      </c>
      <c r="C8" s="113">
        <f t="shared" si="0"/>
        <v>23781</v>
      </c>
      <c r="D8" s="113">
        <f t="shared" si="0"/>
        <v>23400</v>
      </c>
      <c r="E8" s="113">
        <f t="shared" si="0"/>
        <v>23001</v>
      </c>
      <c r="F8" s="113">
        <f t="shared" si="0"/>
        <v>25234</v>
      </c>
      <c r="G8" s="113">
        <f t="shared" si="0"/>
        <v>24114</v>
      </c>
      <c r="H8" s="105"/>
    </row>
    <row r="9" spans="1:8" ht="12.75">
      <c r="A9" s="105" t="s">
        <v>76</v>
      </c>
      <c r="B9" s="106">
        <v>1028</v>
      </c>
      <c r="C9" s="106">
        <v>1178</v>
      </c>
      <c r="D9" s="106">
        <v>960</v>
      </c>
      <c r="E9" s="106">
        <v>1061</v>
      </c>
      <c r="F9" s="106">
        <v>1428</v>
      </c>
      <c r="G9" s="106">
        <v>1069</v>
      </c>
      <c r="H9" s="105"/>
    </row>
    <row r="10" spans="1:8" ht="12.75">
      <c r="A10" s="105" t="s">
        <v>77</v>
      </c>
      <c r="B10" s="106">
        <v>3659</v>
      </c>
      <c r="C10" s="106">
        <v>5005</v>
      </c>
      <c r="D10" s="106">
        <v>4943</v>
      </c>
      <c r="E10" s="106">
        <v>4541</v>
      </c>
      <c r="F10" s="106">
        <v>4970</v>
      </c>
      <c r="G10" s="106">
        <v>4440</v>
      </c>
      <c r="H10" s="105"/>
    </row>
    <row r="11" spans="1:8" ht="12.75">
      <c r="A11" s="105" t="s">
        <v>78</v>
      </c>
      <c r="B11" s="106">
        <v>4079</v>
      </c>
      <c r="C11" s="106">
        <v>4294</v>
      </c>
      <c r="D11" s="106">
        <v>4077</v>
      </c>
      <c r="E11" s="106">
        <v>4835</v>
      </c>
      <c r="F11" s="106">
        <v>5501</v>
      </c>
      <c r="G11" s="106">
        <v>4444</v>
      </c>
      <c r="H11" s="105"/>
    </row>
    <row r="12" spans="1:8" ht="12.75">
      <c r="A12" s="105" t="s">
        <v>79</v>
      </c>
      <c r="B12" s="106">
        <v>3390</v>
      </c>
      <c r="C12" s="106">
        <v>4230</v>
      </c>
      <c r="D12" s="106">
        <v>4280</v>
      </c>
      <c r="E12" s="106">
        <v>3936</v>
      </c>
      <c r="F12" s="106">
        <v>3811</v>
      </c>
      <c r="G12" s="106">
        <v>4097</v>
      </c>
      <c r="H12" s="105"/>
    </row>
    <row r="13" spans="1:8" ht="12.75">
      <c r="A13" s="105" t="s">
        <v>26</v>
      </c>
      <c r="B13" s="106">
        <v>4013</v>
      </c>
      <c r="C13" s="106">
        <v>5088</v>
      </c>
      <c r="D13" s="106">
        <v>5049</v>
      </c>
      <c r="E13" s="106">
        <v>4432</v>
      </c>
      <c r="F13" s="106">
        <v>5506</v>
      </c>
      <c r="G13" s="106">
        <v>5031</v>
      </c>
      <c r="H13" s="105"/>
    </row>
    <row r="14" spans="1:8" ht="12.75">
      <c r="A14" s="105" t="s">
        <v>27</v>
      </c>
      <c r="B14" s="106">
        <v>1183</v>
      </c>
      <c r="C14" s="106">
        <v>1860</v>
      </c>
      <c r="D14" s="106">
        <v>2407</v>
      </c>
      <c r="E14" s="106">
        <v>2292</v>
      </c>
      <c r="F14" s="106">
        <v>2103</v>
      </c>
      <c r="G14" s="106">
        <v>2362</v>
      </c>
      <c r="H14" s="105"/>
    </row>
    <row r="15" spans="1:8" ht="12.75">
      <c r="A15" s="105" t="s">
        <v>28</v>
      </c>
      <c r="B15" s="106">
        <v>178</v>
      </c>
      <c r="C15" s="106">
        <v>204</v>
      </c>
      <c r="D15" s="106">
        <v>254</v>
      </c>
      <c r="E15" s="106">
        <v>243</v>
      </c>
      <c r="F15" s="106">
        <v>366</v>
      </c>
      <c r="G15" s="106">
        <v>613</v>
      </c>
      <c r="H15" s="105"/>
    </row>
    <row r="16" spans="1:8" ht="12.75">
      <c r="A16" s="105" t="s">
        <v>29</v>
      </c>
      <c r="B16" s="106">
        <v>30</v>
      </c>
      <c r="C16" s="106">
        <v>39</v>
      </c>
      <c r="D16" s="106">
        <v>23</v>
      </c>
      <c r="E16" s="106">
        <v>80</v>
      </c>
      <c r="F16" s="106">
        <v>74</v>
      </c>
      <c r="G16" s="106">
        <v>84</v>
      </c>
      <c r="H16" s="105"/>
    </row>
    <row r="17" spans="1:8" ht="12.75">
      <c r="A17" s="105" t="s">
        <v>80</v>
      </c>
      <c r="B17" s="106">
        <v>2134</v>
      </c>
      <c r="C17" s="106">
        <v>1883</v>
      </c>
      <c r="D17" s="106">
        <v>1407</v>
      </c>
      <c r="E17" s="106">
        <v>1581</v>
      </c>
      <c r="F17" s="106">
        <v>1475</v>
      </c>
      <c r="G17" s="106">
        <v>1974</v>
      </c>
      <c r="H17" s="105"/>
    </row>
    <row r="18" spans="1:8" ht="12.75">
      <c r="A18" s="105"/>
      <c r="B18" s="106"/>
      <c r="C18" s="106"/>
      <c r="D18" s="106"/>
      <c r="E18" s="106"/>
      <c r="F18" s="106"/>
      <c r="G18" s="106"/>
      <c r="H18" s="105"/>
    </row>
    <row r="19" spans="1:8" ht="12.75">
      <c r="A19" s="103" t="s">
        <v>81</v>
      </c>
      <c r="B19" s="109"/>
      <c r="C19" s="109"/>
      <c r="D19" s="109"/>
      <c r="E19" s="109"/>
      <c r="F19" s="109"/>
      <c r="G19" s="109"/>
      <c r="H19" s="105"/>
    </row>
    <row r="20" spans="1:8" ht="12.75">
      <c r="A20" s="103" t="s">
        <v>86</v>
      </c>
      <c r="B20" s="104">
        <f aca="true" t="shared" si="1" ref="B20:G20">SUM(B21:B29)</f>
        <v>9923</v>
      </c>
      <c r="C20" s="104">
        <f t="shared" si="1"/>
        <v>10605</v>
      </c>
      <c r="D20" s="104">
        <f t="shared" si="1"/>
        <v>12023</v>
      </c>
      <c r="E20" s="104">
        <f t="shared" si="1"/>
        <v>11633</v>
      </c>
      <c r="F20" s="104">
        <f t="shared" si="1"/>
        <v>12221</v>
      </c>
      <c r="G20" s="104">
        <f t="shared" si="1"/>
        <v>13688</v>
      </c>
      <c r="H20" s="105"/>
    </row>
    <row r="21" spans="1:15" ht="12.75">
      <c r="A21" s="105" t="s">
        <v>76</v>
      </c>
      <c r="B21" s="106">
        <v>460</v>
      </c>
      <c r="C21" s="106">
        <v>589</v>
      </c>
      <c r="D21" s="106">
        <v>671</v>
      </c>
      <c r="E21" s="106">
        <v>488</v>
      </c>
      <c r="F21" s="106">
        <v>742</v>
      </c>
      <c r="G21" s="106">
        <v>754</v>
      </c>
      <c r="H21" s="105"/>
      <c r="I21" s="107"/>
      <c r="J21" s="102"/>
      <c r="K21" s="102"/>
      <c r="L21" s="102"/>
      <c r="M21" s="102"/>
      <c r="O21" s="102"/>
    </row>
    <row r="22" spans="1:8" ht="12.75">
      <c r="A22" s="105" t="s">
        <v>77</v>
      </c>
      <c r="B22" s="106">
        <v>1584</v>
      </c>
      <c r="C22" s="106">
        <v>1800</v>
      </c>
      <c r="D22" s="106">
        <v>2094</v>
      </c>
      <c r="E22" s="106">
        <v>2005</v>
      </c>
      <c r="F22" s="106">
        <v>1981</v>
      </c>
      <c r="G22" s="106">
        <v>2496</v>
      </c>
      <c r="H22" s="105"/>
    </row>
    <row r="23" spans="1:8" ht="12.75">
      <c r="A23" s="105" t="s">
        <v>78</v>
      </c>
      <c r="B23" s="106">
        <v>1663</v>
      </c>
      <c r="C23" s="106">
        <v>1731</v>
      </c>
      <c r="D23" s="106">
        <v>1988</v>
      </c>
      <c r="E23" s="106">
        <v>2106</v>
      </c>
      <c r="F23" s="106">
        <v>2226</v>
      </c>
      <c r="G23" s="106">
        <v>2328</v>
      </c>
      <c r="H23" s="105"/>
    </row>
    <row r="24" spans="1:8" ht="12.75">
      <c r="A24" s="105" t="s">
        <v>79</v>
      </c>
      <c r="B24" s="106">
        <v>1734</v>
      </c>
      <c r="C24" s="106">
        <v>1706</v>
      </c>
      <c r="D24" s="106">
        <v>2083</v>
      </c>
      <c r="E24" s="106">
        <v>1982</v>
      </c>
      <c r="F24" s="106">
        <v>2026</v>
      </c>
      <c r="G24" s="106">
        <v>2211</v>
      </c>
      <c r="H24" s="105"/>
    </row>
    <row r="25" spans="1:8" ht="12.75">
      <c r="A25" s="105" t="s">
        <v>26</v>
      </c>
      <c r="B25" s="106">
        <v>2417</v>
      </c>
      <c r="C25" s="106">
        <v>2472</v>
      </c>
      <c r="D25" s="106">
        <v>2889</v>
      </c>
      <c r="E25" s="106">
        <v>2706</v>
      </c>
      <c r="F25" s="106">
        <v>2741</v>
      </c>
      <c r="G25" s="106">
        <v>2966</v>
      </c>
      <c r="H25" s="105"/>
    </row>
    <row r="26" spans="1:8" ht="12.75">
      <c r="A26" s="105" t="s">
        <v>27</v>
      </c>
      <c r="B26" s="106">
        <v>622</v>
      </c>
      <c r="C26" s="106">
        <v>804</v>
      </c>
      <c r="D26" s="106">
        <v>877</v>
      </c>
      <c r="E26" s="106">
        <v>992</v>
      </c>
      <c r="F26" s="106">
        <v>1159</v>
      </c>
      <c r="G26" s="106">
        <v>1354</v>
      </c>
      <c r="H26" s="105"/>
    </row>
    <row r="27" spans="1:8" ht="12.75">
      <c r="A27" s="105" t="s">
        <v>28</v>
      </c>
      <c r="B27" s="106">
        <v>104</v>
      </c>
      <c r="C27" s="106">
        <v>152</v>
      </c>
      <c r="D27" s="106">
        <v>203</v>
      </c>
      <c r="E27" s="106">
        <v>143</v>
      </c>
      <c r="F27" s="106">
        <v>192</v>
      </c>
      <c r="G27" s="106">
        <v>269</v>
      </c>
      <c r="H27" s="105"/>
    </row>
    <row r="28" spans="1:8" ht="12.75">
      <c r="A28" s="105" t="s">
        <v>29</v>
      </c>
      <c r="B28" s="106">
        <v>27</v>
      </c>
      <c r="C28" s="106">
        <v>17</v>
      </c>
      <c r="D28" s="106">
        <v>21</v>
      </c>
      <c r="E28" s="106">
        <v>70</v>
      </c>
      <c r="F28" s="106">
        <v>55</v>
      </c>
      <c r="G28" s="106">
        <v>64</v>
      </c>
      <c r="H28" s="105"/>
    </row>
    <row r="29" spans="1:8" ht="12.75">
      <c r="A29" s="105" t="s">
        <v>80</v>
      </c>
      <c r="B29" s="106">
        <v>1312</v>
      </c>
      <c r="C29" s="106">
        <v>1334</v>
      </c>
      <c r="D29" s="106">
        <v>1197</v>
      </c>
      <c r="E29" s="106">
        <v>1141</v>
      </c>
      <c r="F29" s="106">
        <v>1099</v>
      </c>
      <c r="G29" s="106">
        <v>1246</v>
      </c>
      <c r="H29" s="105"/>
    </row>
    <row r="30" spans="1:8" ht="12.75">
      <c r="A30" s="105"/>
      <c r="B30" s="106"/>
      <c r="C30" s="106"/>
      <c r="D30" s="106"/>
      <c r="E30" s="106"/>
      <c r="F30" s="106"/>
      <c r="G30" s="106"/>
      <c r="H30" s="105"/>
    </row>
    <row r="31" spans="1:8" ht="12.75">
      <c r="A31" s="103" t="s">
        <v>82</v>
      </c>
      <c r="B31" s="109"/>
      <c r="C31" s="109"/>
      <c r="D31" s="109"/>
      <c r="E31" s="109"/>
      <c r="F31" s="109"/>
      <c r="G31" s="109"/>
      <c r="H31" s="105"/>
    </row>
    <row r="32" spans="1:8" ht="12.75">
      <c r="A32" s="103" t="s">
        <v>86</v>
      </c>
      <c r="B32" s="104">
        <f aca="true" t="shared" si="2" ref="B32:G32">SUM(B33:B41)</f>
        <v>9771</v>
      </c>
      <c r="C32" s="104">
        <f t="shared" si="2"/>
        <v>13176</v>
      </c>
      <c r="D32" s="104">
        <f t="shared" si="2"/>
        <v>11377</v>
      </c>
      <c r="E32" s="104">
        <f t="shared" si="2"/>
        <v>11368</v>
      </c>
      <c r="F32" s="104">
        <f t="shared" si="2"/>
        <v>13013</v>
      </c>
      <c r="G32" s="104">
        <f t="shared" si="2"/>
        <v>10426</v>
      </c>
      <c r="H32" s="105"/>
    </row>
    <row r="33" spans="1:9" ht="12.75">
      <c r="A33" s="105" t="s">
        <v>76</v>
      </c>
      <c r="B33" s="106">
        <v>568</v>
      </c>
      <c r="C33" s="106">
        <v>589</v>
      </c>
      <c r="D33" s="106">
        <v>289</v>
      </c>
      <c r="E33" s="106">
        <v>573</v>
      </c>
      <c r="F33" s="106">
        <v>686</v>
      </c>
      <c r="G33" s="106">
        <v>315</v>
      </c>
      <c r="H33" s="105"/>
      <c r="I33" s="107"/>
    </row>
    <row r="34" spans="1:8" ht="12.75">
      <c r="A34" s="105" t="s">
        <v>77</v>
      </c>
      <c r="B34" s="106">
        <v>2075</v>
      </c>
      <c r="C34" s="106">
        <v>3205</v>
      </c>
      <c r="D34" s="106">
        <v>2849</v>
      </c>
      <c r="E34" s="106">
        <v>2536</v>
      </c>
      <c r="F34" s="106">
        <v>2989</v>
      </c>
      <c r="G34" s="106">
        <v>1944</v>
      </c>
      <c r="H34" s="105"/>
    </row>
    <row r="35" spans="1:8" ht="12.75">
      <c r="A35" s="105" t="s">
        <v>78</v>
      </c>
      <c r="B35" s="106">
        <v>2416</v>
      </c>
      <c r="C35" s="106">
        <v>2563</v>
      </c>
      <c r="D35" s="106">
        <v>2089</v>
      </c>
      <c r="E35" s="106">
        <v>2729</v>
      </c>
      <c r="F35" s="106">
        <v>3275</v>
      </c>
      <c r="G35" s="106">
        <v>2116</v>
      </c>
      <c r="H35" s="105"/>
    </row>
    <row r="36" spans="1:8" ht="12.75">
      <c r="A36" s="105" t="s">
        <v>79</v>
      </c>
      <c r="B36" s="106">
        <v>1656</v>
      </c>
      <c r="C36" s="106">
        <v>2524</v>
      </c>
      <c r="D36" s="106">
        <v>2197</v>
      </c>
      <c r="E36" s="106">
        <v>1954</v>
      </c>
      <c r="F36" s="106">
        <v>1785</v>
      </c>
      <c r="G36" s="106">
        <v>1886</v>
      </c>
      <c r="H36" s="105"/>
    </row>
    <row r="37" spans="1:8" ht="12.75">
      <c r="A37" s="105" t="s">
        <v>26</v>
      </c>
      <c r="B37" s="106">
        <v>1596</v>
      </c>
      <c r="C37" s="106">
        <v>2616</v>
      </c>
      <c r="D37" s="106">
        <v>2160</v>
      </c>
      <c r="E37" s="106">
        <v>1726</v>
      </c>
      <c r="F37" s="106">
        <v>2765</v>
      </c>
      <c r="G37" s="106">
        <v>2065</v>
      </c>
      <c r="H37" s="105"/>
    </row>
    <row r="38" spans="1:8" ht="12.75">
      <c r="A38" s="105" t="s">
        <v>27</v>
      </c>
      <c r="B38" s="106">
        <v>561</v>
      </c>
      <c r="C38" s="106">
        <v>1056</v>
      </c>
      <c r="D38" s="106">
        <v>1530</v>
      </c>
      <c r="E38" s="106">
        <v>1300</v>
      </c>
      <c r="F38" s="106">
        <v>944</v>
      </c>
      <c r="G38" s="106">
        <v>1008</v>
      </c>
      <c r="H38" s="105"/>
    </row>
    <row r="39" spans="1:8" ht="12.75">
      <c r="A39" s="105" t="s">
        <v>28</v>
      </c>
      <c r="B39" s="106">
        <v>74</v>
      </c>
      <c r="C39" s="106">
        <v>52</v>
      </c>
      <c r="D39" s="106">
        <v>51</v>
      </c>
      <c r="E39" s="106">
        <v>100</v>
      </c>
      <c r="F39" s="106">
        <v>174</v>
      </c>
      <c r="G39" s="106">
        <v>344</v>
      </c>
      <c r="H39" s="105"/>
    </row>
    <row r="40" spans="1:8" ht="12.75">
      <c r="A40" s="105" t="s">
        <v>29</v>
      </c>
      <c r="B40" s="106">
        <v>3</v>
      </c>
      <c r="C40" s="106">
        <v>22</v>
      </c>
      <c r="D40" s="106">
        <v>2</v>
      </c>
      <c r="E40" s="106">
        <v>10</v>
      </c>
      <c r="F40" s="106">
        <v>19</v>
      </c>
      <c r="G40" s="106">
        <v>20</v>
      </c>
      <c r="H40" s="105"/>
    </row>
    <row r="41" spans="1:8" ht="12.75">
      <c r="A41" s="105" t="s">
        <v>80</v>
      </c>
      <c r="B41" s="106">
        <v>822</v>
      </c>
      <c r="C41" s="106">
        <v>549</v>
      </c>
      <c r="D41" s="106">
        <v>210</v>
      </c>
      <c r="E41" s="106">
        <v>440</v>
      </c>
      <c r="F41" s="106">
        <v>376</v>
      </c>
      <c r="G41" s="106">
        <v>728</v>
      </c>
      <c r="H41" s="105"/>
    </row>
    <row r="42" spans="1:8" ht="13.5" thickBot="1">
      <c r="A42" s="105"/>
      <c r="B42" s="106"/>
      <c r="C42" s="106"/>
      <c r="D42" s="106"/>
      <c r="E42" s="106"/>
      <c r="F42" s="106"/>
      <c r="G42" s="106"/>
      <c r="H42" s="105"/>
    </row>
    <row r="43" spans="1:8" ht="39.75" customHeight="1">
      <c r="A43" s="138" t="s">
        <v>83</v>
      </c>
      <c r="B43" s="139"/>
      <c r="C43" s="139"/>
      <c r="D43" s="139"/>
      <c r="E43" s="139"/>
      <c r="F43" s="139"/>
      <c r="G43" s="139"/>
      <c r="H43" s="114"/>
    </row>
    <row r="44" spans="1:8" ht="39.75" customHeight="1">
      <c r="A44" s="136" t="s">
        <v>19</v>
      </c>
      <c r="B44" s="137"/>
      <c r="C44" s="137"/>
      <c r="D44" s="137"/>
      <c r="E44" s="137"/>
      <c r="F44" s="137"/>
      <c r="G44" s="137"/>
      <c r="H44" s="114"/>
    </row>
    <row r="45" spans="1:8" ht="57.75" customHeight="1">
      <c r="A45" s="121" t="s">
        <v>89</v>
      </c>
      <c r="B45" s="131"/>
      <c r="C45" s="131"/>
      <c r="D45" s="131"/>
      <c r="E45" s="131"/>
      <c r="F45" s="131"/>
      <c r="G45" s="132"/>
      <c r="H45" s="114"/>
    </row>
  </sheetData>
  <mergeCells count="5">
    <mergeCell ref="A45:G45"/>
    <mergeCell ref="C4:G4"/>
    <mergeCell ref="A4:B4"/>
    <mergeCell ref="A44:G44"/>
    <mergeCell ref="A43:G4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0"/>
  <dimension ref="A1:K41"/>
  <sheetViews>
    <sheetView workbookViewId="0" topLeftCell="A1">
      <selection activeCell="A1" sqref="A1:G1"/>
    </sheetView>
  </sheetViews>
  <sheetFormatPr defaultColWidth="9.140625" defaultRowHeight="12.75"/>
  <cols>
    <col min="1" max="1" width="32.00390625" style="1" customWidth="1"/>
    <col min="2" max="7" width="7.57421875" style="1" customWidth="1"/>
    <col min="8" max="16384" width="9.140625" style="1" customWidth="1"/>
  </cols>
  <sheetData>
    <row r="1" spans="1:7" ht="12.75">
      <c r="A1" s="143" t="s">
        <v>71</v>
      </c>
      <c r="B1" s="126"/>
      <c r="C1" s="126"/>
      <c r="D1" s="126"/>
      <c r="E1" s="126"/>
      <c r="F1" s="126"/>
      <c r="G1" s="126"/>
    </row>
    <row r="2" spans="1:7" ht="12.75">
      <c r="A2" s="16"/>
      <c r="B2" s="18"/>
      <c r="C2" s="18"/>
      <c r="D2" s="18"/>
      <c r="E2" s="18"/>
      <c r="F2" s="18"/>
      <c r="G2" s="18"/>
    </row>
    <row r="3" spans="1:7" ht="12.75">
      <c r="A3" s="16"/>
      <c r="B3" s="18"/>
      <c r="C3" s="18"/>
      <c r="D3" s="18"/>
      <c r="E3" s="18"/>
      <c r="F3" s="18"/>
      <c r="G3" s="18"/>
    </row>
    <row r="4" spans="1:7" ht="13.5" thickBot="1">
      <c r="A4" s="37"/>
      <c r="B4" s="38"/>
      <c r="C4" s="38"/>
      <c r="D4" s="144" t="s">
        <v>9</v>
      </c>
      <c r="E4" s="144"/>
      <c r="F4" s="144"/>
      <c r="G4" s="144"/>
    </row>
    <row r="5" spans="1:7" ht="12.75">
      <c r="A5" s="47"/>
      <c r="B5" s="45">
        <v>2004</v>
      </c>
      <c r="C5" s="45">
        <v>2005</v>
      </c>
      <c r="D5" s="45">
        <v>2006</v>
      </c>
      <c r="E5" s="45">
        <v>2007</v>
      </c>
      <c r="F5" s="45">
        <v>2008</v>
      </c>
      <c r="G5" s="45">
        <v>2009</v>
      </c>
    </row>
    <row r="6" spans="1:7" ht="21.75" customHeight="1">
      <c r="A6" s="27" t="s">
        <v>42</v>
      </c>
      <c r="B6" s="72"/>
      <c r="C6" s="72"/>
      <c r="D6" s="72"/>
      <c r="E6" s="72"/>
      <c r="F6" s="72"/>
      <c r="G6" s="72"/>
    </row>
    <row r="7" spans="1:7" s="14" customFormat="1" ht="12.75">
      <c r="A7" s="73" t="s">
        <v>14</v>
      </c>
      <c r="B7" s="62">
        <v>427</v>
      </c>
      <c r="C7" s="62">
        <v>407</v>
      </c>
      <c r="D7" s="62">
        <v>613</v>
      </c>
      <c r="E7" s="62">
        <v>587</v>
      </c>
      <c r="F7" s="62">
        <v>543</v>
      </c>
      <c r="G7" s="62">
        <v>634</v>
      </c>
    </row>
    <row r="8" spans="1:8" s="14" customFormat="1" ht="12.75">
      <c r="A8" s="73" t="s">
        <v>20</v>
      </c>
      <c r="B8" s="62">
        <v>696</v>
      </c>
      <c r="C8" s="62">
        <v>732</v>
      </c>
      <c r="D8" s="62">
        <v>741</v>
      </c>
      <c r="E8" s="62">
        <v>759</v>
      </c>
      <c r="F8" s="62">
        <v>757</v>
      </c>
      <c r="G8" s="62">
        <v>699</v>
      </c>
      <c r="H8" s="20"/>
    </row>
    <row r="9" spans="1:7" s="14" customFormat="1" ht="12.75">
      <c r="A9" s="73" t="s">
        <v>52</v>
      </c>
      <c r="B9" s="62">
        <v>1400</v>
      </c>
      <c r="C9" s="62">
        <v>1573</v>
      </c>
      <c r="D9" s="62">
        <v>1445</v>
      </c>
      <c r="E9" s="62">
        <v>1433</v>
      </c>
      <c r="F9" s="62">
        <v>1418</v>
      </c>
      <c r="G9" s="62">
        <v>1360</v>
      </c>
    </row>
    <row r="10" spans="1:8" s="14" customFormat="1" ht="12.75">
      <c r="A10" s="73" t="s">
        <v>53</v>
      </c>
      <c r="B10" s="62">
        <v>3695</v>
      </c>
      <c r="C10" s="62">
        <v>4114</v>
      </c>
      <c r="D10" s="62">
        <v>4398</v>
      </c>
      <c r="E10" s="62">
        <v>3754</v>
      </c>
      <c r="F10" s="62">
        <v>4081</v>
      </c>
      <c r="G10" s="62">
        <v>3549</v>
      </c>
      <c r="H10" s="20"/>
    </row>
    <row r="11" spans="1:7" s="14" customFormat="1" ht="21" customHeight="1">
      <c r="A11" s="73" t="s">
        <v>50</v>
      </c>
      <c r="B11" s="62">
        <v>4752</v>
      </c>
      <c r="C11" s="62">
        <v>5792</v>
      </c>
      <c r="D11" s="62">
        <v>5924</v>
      </c>
      <c r="E11" s="62">
        <v>5465</v>
      </c>
      <c r="F11" s="62">
        <v>5953</v>
      </c>
      <c r="G11" s="62">
        <v>5062</v>
      </c>
    </row>
    <row r="12" spans="1:7" s="14" customFormat="1" ht="12.75">
      <c r="A12" s="73" t="s">
        <v>51</v>
      </c>
      <c r="B12" s="62">
        <v>2966</v>
      </c>
      <c r="C12" s="62">
        <v>3680</v>
      </c>
      <c r="D12" s="62">
        <v>3674</v>
      </c>
      <c r="E12" s="62">
        <v>3757</v>
      </c>
      <c r="F12" s="62">
        <v>4375</v>
      </c>
      <c r="G12" s="62">
        <v>3650</v>
      </c>
    </row>
    <row r="13" spans="1:7" s="14" customFormat="1" ht="12.75">
      <c r="A13" s="73" t="s">
        <v>13</v>
      </c>
      <c r="B13" s="62">
        <v>1793</v>
      </c>
      <c r="C13" s="62">
        <v>2891</v>
      </c>
      <c r="D13" s="62">
        <v>2763</v>
      </c>
      <c r="E13" s="62">
        <v>2569</v>
      </c>
      <c r="F13" s="62">
        <v>2770</v>
      </c>
      <c r="G13" s="62">
        <v>2841</v>
      </c>
    </row>
    <row r="14" spans="1:7" s="14" customFormat="1" ht="12.75">
      <c r="A14" s="73" t="s">
        <v>54</v>
      </c>
      <c r="B14" s="62">
        <v>1798</v>
      </c>
      <c r="C14" s="62">
        <v>2676</v>
      </c>
      <c r="D14" s="62">
        <v>2416</v>
      </c>
      <c r="E14" s="62">
        <v>3081</v>
      </c>
      <c r="F14" s="62">
        <v>3851</v>
      </c>
      <c r="G14" s="62">
        <v>4204</v>
      </c>
    </row>
    <row r="15" spans="1:7" s="14" customFormat="1" ht="12.75">
      <c r="A15" s="36" t="s">
        <v>38</v>
      </c>
      <c r="B15" s="62">
        <v>2167</v>
      </c>
      <c r="C15" s="62">
        <v>1916</v>
      </c>
      <c r="D15" s="62">
        <v>1426</v>
      </c>
      <c r="E15" s="62">
        <v>1596</v>
      </c>
      <c r="F15" s="62">
        <v>1486</v>
      </c>
      <c r="G15" s="62">
        <v>2115</v>
      </c>
    </row>
    <row r="16" spans="1:7" s="74" customFormat="1" ht="15" customHeight="1">
      <c r="A16" s="27" t="s">
        <v>90</v>
      </c>
      <c r="B16" s="77">
        <f aca="true" t="shared" si="0" ref="B16:G16">SUM(B7:B15)</f>
        <v>19694</v>
      </c>
      <c r="C16" s="77">
        <f t="shared" si="0"/>
        <v>23781</v>
      </c>
      <c r="D16" s="77">
        <f t="shared" si="0"/>
        <v>23400</v>
      </c>
      <c r="E16" s="77">
        <f t="shared" si="0"/>
        <v>23001</v>
      </c>
      <c r="F16" s="77">
        <f t="shared" si="0"/>
        <v>25234</v>
      </c>
      <c r="G16" s="77">
        <f t="shared" si="0"/>
        <v>24114</v>
      </c>
    </row>
    <row r="17" spans="1:7" s="74" customFormat="1" ht="26.25" customHeight="1">
      <c r="A17" s="27" t="s">
        <v>55</v>
      </c>
      <c r="B17" s="77"/>
      <c r="C17" s="77"/>
      <c r="D17" s="77"/>
      <c r="E17" s="77"/>
      <c r="F17" s="77"/>
      <c r="G17" s="77"/>
    </row>
    <row r="18" spans="1:7" s="14" customFormat="1" ht="12.75">
      <c r="A18" s="73" t="s">
        <v>14</v>
      </c>
      <c r="B18" s="62">
        <v>338</v>
      </c>
      <c r="C18" s="62">
        <v>300</v>
      </c>
      <c r="D18" s="62">
        <v>458</v>
      </c>
      <c r="E18" s="62">
        <v>451</v>
      </c>
      <c r="F18" s="62">
        <v>426</v>
      </c>
      <c r="G18" s="62">
        <v>472</v>
      </c>
    </row>
    <row r="19" spans="1:7" s="14" customFormat="1" ht="12.75">
      <c r="A19" s="73" t="s">
        <v>20</v>
      </c>
      <c r="B19" s="62">
        <v>458</v>
      </c>
      <c r="C19" s="62">
        <v>453</v>
      </c>
      <c r="D19" s="62">
        <v>452</v>
      </c>
      <c r="E19" s="62">
        <v>456</v>
      </c>
      <c r="F19" s="62">
        <v>435</v>
      </c>
      <c r="G19" s="62">
        <v>391</v>
      </c>
    </row>
    <row r="20" spans="1:7" s="14" customFormat="1" ht="12.75">
      <c r="A20" s="73" t="s">
        <v>52</v>
      </c>
      <c r="B20" s="62">
        <v>812</v>
      </c>
      <c r="C20" s="62">
        <v>854</v>
      </c>
      <c r="D20" s="62">
        <v>815</v>
      </c>
      <c r="E20" s="62">
        <v>748</v>
      </c>
      <c r="F20" s="62">
        <v>727</v>
      </c>
      <c r="G20" s="62">
        <v>725</v>
      </c>
    </row>
    <row r="21" spans="1:7" s="14" customFormat="1" ht="12.75">
      <c r="A21" s="73" t="s">
        <v>53</v>
      </c>
      <c r="B21" s="62">
        <v>1752</v>
      </c>
      <c r="C21" s="62">
        <v>1771</v>
      </c>
      <c r="D21" s="62">
        <v>2188</v>
      </c>
      <c r="E21" s="62">
        <v>1884</v>
      </c>
      <c r="F21" s="62">
        <v>1912</v>
      </c>
      <c r="G21" s="62">
        <v>1838</v>
      </c>
    </row>
    <row r="22" spans="1:7" s="14" customFormat="1" ht="18" customHeight="1">
      <c r="A22" s="73" t="s">
        <v>50</v>
      </c>
      <c r="B22" s="62">
        <v>2142</v>
      </c>
      <c r="C22" s="62">
        <v>2146</v>
      </c>
      <c r="D22" s="62">
        <v>2736</v>
      </c>
      <c r="E22" s="62">
        <v>2461</v>
      </c>
      <c r="F22" s="62">
        <v>2581</v>
      </c>
      <c r="G22" s="62">
        <v>2657</v>
      </c>
    </row>
    <row r="23" spans="1:7" s="14" customFormat="1" ht="12.75">
      <c r="A23" s="73" t="s">
        <v>51</v>
      </c>
      <c r="B23" s="62">
        <v>1304</v>
      </c>
      <c r="C23" s="62">
        <v>1360</v>
      </c>
      <c r="D23" s="62">
        <v>1601</v>
      </c>
      <c r="E23" s="62">
        <v>1534</v>
      </c>
      <c r="F23" s="62">
        <v>1804</v>
      </c>
      <c r="G23" s="62">
        <v>1884</v>
      </c>
    </row>
    <row r="24" spans="1:7" s="14" customFormat="1" ht="12.75">
      <c r="A24" s="73" t="s">
        <v>13</v>
      </c>
      <c r="B24" s="62">
        <v>862</v>
      </c>
      <c r="C24" s="62">
        <v>1189</v>
      </c>
      <c r="D24" s="62">
        <v>1246</v>
      </c>
      <c r="E24" s="62">
        <v>1319</v>
      </c>
      <c r="F24" s="62">
        <v>1370</v>
      </c>
      <c r="G24" s="62">
        <v>1671</v>
      </c>
    </row>
    <row r="25" spans="1:7" s="14" customFormat="1" ht="12.75">
      <c r="A25" s="73" t="s">
        <v>54</v>
      </c>
      <c r="B25" s="62">
        <v>932</v>
      </c>
      <c r="C25" s="62">
        <v>1187</v>
      </c>
      <c r="D25" s="62">
        <v>1317</v>
      </c>
      <c r="E25" s="62">
        <v>1634</v>
      </c>
      <c r="F25" s="62">
        <v>1864</v>
      </c>
      <c r="G25" s="62">
        <v>2673</v>
      </c>
    </row>
    <row r="26" spans="1:7" s="14" customFormat="1" ht="12.75">
      <c r="A26" s="36" t="s">
        <v>38</v>
      </c>
      <c r="B26" s="78">
        <v>1323</v>
      </c>
      <c r="C26" s="78">
        <v>1345</v>
      </c>
      <c r="D26" s="78">
        <v>1210</v>
      </c>
      <c r="E26" s="78">
        <v>1146</v>
      </c>
      <c r="F26" s="78">
        <v>1102</v>
      </c>
      <c r="G26" s="78">
        <v>1377</v>
      </c>
    </row>
    <row r="27" spans="1:11" s="74" customFormat="1" ht="16.5" customHeight="1">
      <c r="A27" s="27" t="s">
        <v>56</v>
      </c>
      <c r="B27" s="77">
        <f aca="true" t="shared" si="1" ref="B27:G27">SUM(B18:B26)</f>
        <v>9923</v>
      </c>
      <c r="C27" s="77">
        <f t="shared" si="1"/>
        <v>10605</v>
      </c>
      <c r="D27" s="77">
        <f t="shared" si="1"/>
        <v>12023</v>
      </c>
      <c r="E27" s="77">
        <f t="shared" si="1"/>
        <v>11633</v>
      </c>
      <c r="F27" s="77">
        <f t="shared" si="1"/>
        <v>12221</v>
      </c>
      <c r="G27" s="77">
        <f t="shared" si="1"/>
        <v>13688</v>
      </c>
      <c r="H27" s="19"/>
      <c r="I27" s="19"/>
      <c r="J27" s="19"/>
      <c r="K27" s="19"/>
    </row>
    <row r="28" spans="1:11" s="74" customFormat="1" ht="28.5" customHeight="1">
      <c r="A28" s="27" t="s">
        <v>57</v>
      </c>
      <c r="B28" s="77"/>
      <c r="C28" s="77"/>
      <c r="D28" s="77"/>
      <c r="E28" s="77"/>
      <c r="F28" s="77"/>
      <c r="G28" s="77"/>
      <c r="H28" s="19"/>
      <c r="I28" s="19"/>
      <c r="J28" s="19"/>
      <c r="K28" s="19"/>
    </row>
    <row r="29" spans="1:7" s="14" customFormat="1" ht="12.75">
      <c r="A29" s="73" t="s">
        <v>14</v>
      </c>
      <c r="B29" s="62">
        <v>89</v>
      </c>
      <c r="C29" s="62">
        <v>107</v>
      </c>
      <c r="D29" s="62">
        <v>155</v>
      </c>
      <c r="E29" s="62">
        <v>136</v>
      </c>
      <c r="F29" s="62">
        <v>117</v>
      </c>
      <c r="G29" s="62">
        <v>162</v>
      </c>
    </row>
    <row r="30" spans="1:7" s="14" customFormat="1" ht="12.75">
      <c r="A30" s="73" t="s">
        <v>20</v>
      </c>
      <c r="B30" s="62">
        <v>238</v>
      </c>
      <c r="C30" s="62">
        <v>279</v>
      </c>
      <c r="D30" s="62">
        <v>289</v>
      </c>
      <c r="E30" s="62">
        <v>303</v>
      </c>
      <c r="F30" s="62">
        <v>322</v>
      </c>
      <c r="G30" s="62">
        <v>308</v>
      </c>
    </row>
    <row r="31" spans="1:7" s="14" customFormat="1" ht="12.75">
      <c r="A31" s="73" t="s">
        <v>52</v>
      </c>
      <c r="B31" s="62">
        <v>588</v>
      </c>
      <c r="C31" s="62">
        <v>719</v>
      </c>
      <c r="D31" s="62">
        <v>630</v>
      </c>
      <c r="E31" s="62">
        <v>685</v>
      </c>
      <c r="F31" s="62">
        <v>691</v>
      </c>
      <c r="G31" s="62">
        <v>635</v>
      </c>
    </row>
    <row r="32" spans="1:7" s="14" customFormat="1" ht="12.75">
      <c r="A32" s="73" t="s">
        <v>53</v>
      </c>
      <c r="B32" s="62">
        <v>1943</v>
      </c>
      <c r="C32" s="62">
        <v>2343</v>
      </c>
      <c r="D32" s="62">
        <v>2210</v>
      </c>
      <c r="E32" s="62">
        <v>1870</v>
      </c>
      <c r="F32" s="62">
        <v>2169</v>
      </c>
      <c r="G32" s="62">
        <v>1711</v>
      </c>
    </row>
    <row r="33" spans="1:7" s="14" customFormat="1" ht="20.25" customHeight="1">
      <c r="A33" s="73" t="s">
        <v>50</v>
      </c>
      <c r="B33" s="62">
        <v>2610</v>
      </c>
      <c r="C33" s="62">
        <v>3646</v>
      </c>
      <c r="D33" s="62">
        <v>3188</v>
      </c>
      <c r="E33" s="62">
        <v>3004</v>
      </c>
      <c r="F33" s="62">
        <v>3372</v>
      </c>
      <c r="G33" s="62">
        <v>2405</v>
      </c>
    </row>
    <row r="34" spans="1:7" s="14" customFormat="1" ht="12.75">
      <c r="A34" s="73" t="s">
        <v>51</v>
      </c>
      <c r="B34" s="62">
        <v>1662</v>
      </c>
      <c r="C34" s="62">
        <v>2320</v>
      </c>
      <c r="D34" s="62">
        <v>2073</v>
      </c>
      <c r="E34" s="62">
        <v>2223</v>
      </c>
      <c r="F34" s="62">
        <v>2571</v>
      </c>
      <c r="G34" s="62">
        <v>1766</v>
      </c>
    </row>
    <row r="35" spans="1:7" s="14" customFormat="1" ht="12.75">
      <c r="A35" s="73" t="s">
        <v>13</v>
      </c>
      <c r="B35" s="62">
        <v>931</v>
      </c>
      <c r="C35" s="62">
        <v>1702</v>
      </c>
      <c r="D35" s="62">
        <v>1517</v>
      </c>
      <c r="E35" s="62">
        <v>1250</v>
      </c>
      <c r="F35" s="62">
        <v>1400</v>
      </c>
      <c r="G35" s="62">
        <v>1170</v>
      </c>
    </row>
    <row r="36" spans="1:7" s="14" customFormat="1" ht="12.75">
      <c r="A36" s="73" t="s">
        <v>54</v>
      </c>
      <c r="B36" s="62">
        <v>866</v>
      </c>
      <c r="C36" s="62">
        <v>1489</v>
      </c>
      <c r="D36" s="62">
        <v>1099</v>
      </c>
      <c r="E36" s="62">
        <v>1447</v>
      </c>
      <c r="F36" s="62">
        <v>1987</v>
      </c>
      <c r="G36" s="62">
        <v>1531</v>
      </c>
    </row>
    <row r="37" spans="1:7" ht="12.75">
      <c r="A37" s="36" t="s">
        <v>38</v>
      </c>
      <c r="B37" s="78">
        <v>844</v>
      </c>
      <c r="C37" s="78">
        <v>571</v>
      </c>
      <c r="D37" s="78">
        <v>216</v>
      </c>
      <c r="E37" s="78">
        <v>450</v>
      </c>
      <c r="F37" s="78">
        <v>384</v>
      </c>
      <c r="G37" s="78">
        <v>738</v>
      </c>
    </row>
    <row r="38" spans="1:7" s="74" customFormat="1" ht="17.25" customHeight="1" thickBot="1">
      <c r="A38" s="75" t="s">
        <v>58</v>
      </c>
      <c r="B38" s="79">
        <f aca="true" t="shared" si="2" ref="B38:G38">SUM(B29:B37)</f>
        <v>9771</v>
      </c>
      <c r="C38" s="79">
        <f t="shared" si="2"/>
        <v>13176</v>
      </c>
      <c r="D38" s="79">
        <f t="shared" si="2"/>
        <v>11377</v>
      </c>
      <c r="E38" s="79">
        <f t="shared" si="2"/>
        <v>11368</v>
      </c>
      <c r="F38" s="79">
        <f t="shared" si="2"/>
        <v>13013</v>
      </c>
      <c r="G38" s="79">
        <f t="shared" si="2"/>
        <v>10426</v>
      </c>
    </row>
    <row r="39" spans="1:7" ht="32.25" customHeight="1">
      <c r="A39" s="145" t="s">
        <v>83</v>
      </c>
      <c r="B39" s="146"/>
      <c r="C39" s="146"/>
      <c r="D39" s="146"/>
      <c r="E39" s="146"/>
      <c r="F39" s="146"/>
      <c r="G39" s="146"/>
    </row>
    <row r="40" spans="1:7" ht="42.75" customHeight="1">
      <c r="A40" s="145" t="s">
        <v>19</v>
      </c>
      <c r="B40" s="146"/>
      <c r="C40" s="146"/>
      <c r="D40" s="146"/>
      <c r="E40" s="146"/>
      <c r="F40" s="146"/>
      <c r="G40" s="146"/>
    </row>
    <row r="41" spans="1:7" ht="54" customHeight="1">
      <c r="A41" s="140" t="s">
        <v>89</v>
      </c>
      <c r="B41" s="141"/>
      <c r="C41" s="141"/>
      <c r="D41" s="141"/>
      <c r="E41" s="141"/>
      <c r="F41" s="141"/>
      <c r="G41" s="142"/>
    </row>
  </sheetData>
  <mergeCells count="5">
    <mergeCell ref="A41:G41"/>
    <mergeCell ref="A1:G1"/>
    <mergeCell ref="D4:G4"/>
    <mergeCell ref="A39:G39"/>
    <mergeCell ref="A40:G40"/>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dimension ref="A1:M32"/>
  <sheetViews>
    <sheetView workbookViewId="0" topLeftCell="A1">
      <selection activeCell="A1" sqref="A1:K1"/>
    </sheetView>
  </sheetViews>
  <sheetFormatPr defaultColWidth="9.140625" defaultRowHeight="12.75"/>
  <cols>
    <col min="1" max="1" width="22.57421875" style="1" customWidth="1"/>
    <col min="2" max="2" width="7.57421875" style="1" bestFit="1" customWidth="1"/>
    <col min="3" max="9" width="6.7109375" style="1" bestFit="1" customWidth="1"/>
    <col min="10" max="11" width="7.00390625" style="1" customWidth="1"/>
    <col min="12" max="16384" width="9.140625" style="1" customWidth="1"/>
  </cols>
  <sheetData>
    <row r="1" spans="1:11" ht="12.75">
      <c r="A1" s="148" t="s">
        <v>73</v>
      </c>
      <c r="B1" s="148"/>
      <c r="C1" s="148"/>
      <c r="D1" s="148"/>
      <c r="E1" s="149"/>
      <c r="F1" s="149"/>
      <c r="G1" s="149"/>
      <c r="H1" s="149"/>
      <c r="I1" s="149"/>
      <c r="J1" s="149"/>
      <c r="K1" s="149"/>
    </row>
    <row r="2" spans="1:11" ht="12.75">
      <c r="A2" s="11"/>
      <c r="B2" s="11"/>
      <c r="C2" s="11"/>
      <c r="D2" s="11"/>
      <c r="E2" s="10"/>
      <c r="F2" s="10"/>
      <c r="G2" s="10"/>
      <c r="H2" s="10"/>
      <c r="I2" s="12"/>
      <c r="J2" s="12"/>
      <c r="K2" s="12"/>
    </row>
    <row r="3" spans="1:11" ht="12.75">
      <c r="A3" s="11"/>
      <c r="B3" s="13"/>
      <c r="C3" s="13"/>
      <c r="D3" s="13"/>
      <c r="E3" s="13"/>
      <c r="F3" s="13"/>
      <c r="G3" s="13"/>
      <c r="H3" s="13"/>
      <c r="I3" s="13"/>
      <c r="J3" s="13"/>
      <c r="K3" s="13"/>
    </row>
    <row r="4" spans="1:11" ht="13.5" thickBot="1">
      <c r="A4" s="48"/>
      <c r="B4" s="48"/>
      <c r="C4" s="48"/>
      <c r="D4" s="48"/>
      <c r="E4" s="38"/>
      <c r="F4" s="38"/>
      <c r="G4" s="38"/>
      <c r="H4" s="38"/>
      <c r="I4" s="144" t="s">
        <v>9</v>
      </c>
      <c r="J4" s="151"/>
      <c r="K4" s="151"/>
    </row>
    <row r="5" spans="1:11" ht="12.75">
      <c r="A5" s="89"/>
      <c r="B5" s="90">
        <v>2000</v>
      </c>
      <c r="C5" s="90">
        <v>2001</v>
      </c>
      <c r="D5" s="90">
        <v>2002</v>
      </c>
      <c r="E5" s="90">
        <v>2003</v>
      </c>
      <c r="F5" s="90">
        <v>2004</v>
      </c>
      <c r="G5" s="90">
        <v>2005</v>
      </c>
      <c r="H5" s="90">
        <v>2006</v>
      </c>
      <c r="I5" s="90">
        <v>2007</v>
      </c>
      <c r="J5" s="90">
        <v>2008</v>
      </c>
      <c r="K5" s="90">
        <v>2009</v>
      </c>
    </row>
    <row r="6" spans="1:11" s="17" customFormat="1" ht="22.5" customHeight="1">
      <c r="A6" s="91" t="s">
        <v>102</v>
      </c>
      <c r="B6" s="92">
        <f aca="true" t="shared" si="0" ref="B6:J6">SUM(B7:B8)</f>
        <v>64602</v>
      </c>
      <c r="C6" s="92">
        <f t="shared" si="0"/>
        <v>66301</v>
      </c>
      <c r="D6" s="92">
        <f t="shared" si="0"/>
        <v>70778</v>
      </c>
      <c r="E6" s="92">
        <f t="shared" si="0"/>
        <v>73038</v>
      </c>
      <c r="F6" s="92">
        <f t="shared" si="0"/>
        <v>74657</v>
      </c>
      <c r="G6" s="92">
        <f t="shared" si="0"/>
        <v>75979</v>
      </c>
      <c r="H6" s="92">
        <f t="shared" si="0"/>
        <v>78127</v>
      </c>
      <c r="I6" s="92">
        <f t="shared" si="0"/>
        <v>80216</v>
      </c>
      <c r="J6" s="92">
        <f t="shared" si="0"/>
        <v>82572</v>
      </c>
      <c r="K6" s="92">
        <v>83559</v>
      </c>
    </row>
    <row r="7" spans="1:11" s="17" customFormat="1" ht="12.75">
      <c r="A7" s="50" t="s">
        <v>21</v>
      </c>
      <c r="B7" s="66">
        <v>61252</v>
      </c>
      <c r="C7" s="66">
        <v>62561</v>
      </c>
      <c r="D7" s="66">
        <v>66479</v>
      </c>
      <c r="E7" s="66">
        <v>68613</v>
      </c>
      <c r="F7" s="66">
        <v>70209</v>
      </c>
      <c r="G7" s="66">
        <v>71512</v>
      </c>
      <c r="H7" s="66">
        <v>73680</v>
      </c>
      <c r="I7" s="66">
        <v>75842</v>
      </c>
      <c r="J7" s="66">
        <v>78158</v>
      </c>
      <c r="K7" s="66">
        <v>79277</v>
      </c>
    </row>
    <row r="8" spans="1:11" s="17" customFormat="1" ht="12.75">
      <c r="A8" s="50" t="s">
        <v>22</v>
      </c>
      <c r="B8" s="66">
        <v>3350</v>
      </c>
      <c r="C8" s="66">
        <v>3740</v>
      </c>
      <c r="D8" s="66">
        <v>4299</v>
      </c>
      <c r="E8" s="66">
        <v>4425</v>
      </c>
      <c r="F8" s="66">
        <v>4448</v>
      </c>
      <c r="G8" s="66">
        <v>4467</v>
      </c>
      <c r="H8" s="66">
        <v>4447</v>
      </c>
      <c r="I8" s="66">
        <v>4374</v>
      </c>
      <c r="J8" s="66">
        <v>4414</v>
      </c>
      <c r="K8" s="66">
        <v>4283</v>
      </c>
    </row>
    <row r="9" spans="1:13" s="17" customFormat="1" ht="22.5" customHeight="1">
      <c r="A9" s="85" t="s">
        <v>105</v>
      </c>
      <c r="B9" s="86">
        <f aca="true" t="shared" si="1" ref="B9:K9">SUM(B10:B11)</f>
        <v>9440</v>
      </c>
      <c r="C9" s="86">
        <f t="shared" si="1"/>
        <v>10719</v>
      </c>
      <c r="D9" s="86">
        <f t="shared" si="1"/>
        <v>11562</v>
      </c>
      <c r="E9" s="86">
        <f t="shared" si="1"/>
        <v>11876</v>
      </c>
      <c r="F9" s="86">
        <f t="shared" si="1"/>
        <v>12613</v>
      </c>
      <c r="G9" s="86">
        <f t="shared" si="1"/>
        <v>14411</v>
      </c>
      <c r="H9" s="86">
        <f t="shared" si="1"/>
        <v>15057</v>
      </c>
      <c r="I9" s="86">
        <f t="shared" si="1"/>
        <v>15272</v>
      </c>
      <c r="J9" s="86">
        <f>SUM(J10:J11)</f>
        <v>15959</v>
      </c>
      <c r="K9" s="86">
        <f t="shared" si="1"/>
        <v>15180</v>
      </c>
      <c r="L9" s="29"/>
      <c r="M9" s="29"/>
    </row>
    <row r="10" spans="1:11" s="17" customFormat="1" ht="12.75">
      <c r="A10" s="50" t="s">
        <v>23</v>
      </c>
      <c r="B10" s="67">
        <v>8881</v>
      </c>
      <c r="C10" s="67">
        <v>10085</v>
      </c>
      <c r="D10" s="67">
        <v>10814</v>
      </c>
      <c r="E10" s="67">
        <v>11068</v>
      </c>
      <c r="F10" s="67">
        <v>11752</v>
      </c>
      <c r="G10" s="67">
        <v>13323</v>
      </c>
      <c r="H10" s="67">
        <v>13895</v>
      </c>
      <c r="I10" s="67">
        <v>14268</v>
      </c>
      <c r="J10" s="67">
        <v>15054</v>
      </c>
      <c r="K10" s="67">
        <v>14475</v>
      </c>
    </row>
    <row r="11" spans="1:11" s="17" customFormat="1" ht="12.75">
      <c r="A11" s="50" t="s">
        <v>24</v>
      </c>
      <c r="B11" s="67">
        <v>559</v>
      </c>
      <c r="C11" s="67">
        <v>634</v>
      </c>
      <c r="D11" s="67">
        <v>748</v>
      </c>
      <c r="E11" s="67">
        <v>808</v>
      </c>
      <c r="F11" s="67">
        <v>861</v>
      </c>
      <c r="G11" s="67">
        <v>1088</v>
      </c>
      <c r="H11" s="67">
        <v>1162</v>
      </c>
      <c r="I11" s="67">
        <v>1004</v>
      </c>
      <c r="J11" s="67">
        <v>905</v>
      </c>
      <c r="K11" s="67">
        <v>705</v>
      </c>
    </row>
    <row r="12" spans="1:11" s="17" customFormat="1" ht="25.5" customHeight="1">
      <c r="A12" s="87" t="s">
        <v>61</v>
      </c>
      <c r="B12" s="88"/>
      <c r="C12" s="88"/>
      <c r="D12" s="88"/>
      <c r="E12" s="88"/>
      <c r="F12" s="88"/>
      <c r="G12" s="88"/>
      <c r="H12" s="88"/>
      <c r="I12" s="88"/>
      <c r="J12" s="88"/>
      <c r="K12" s="88"/>
    </row>
    <row r="13" spans="1:11" s="17" customFormat="1" ht="22.5" customHeight="1">
      <c r="A13" s="85" t="s">
        <v>40</v>
      </c>
      <c r="B13" s="93">
        <f>MROUND(B9/B6*1000,5)</f>
        <v>145</v>
      </c>
      <c r="C13" s="93">
        <f>MROUND(C9/C6*1000,5)</f>
        <v>160</v>
      </c>
      <c r="D13" s="93">
        <f>MROUND(D9/D6*1000,5)</f>
        <v>165</v>
      </c>
      <c r="E13" s="93">
        <f>MROUND(E9/E6*1000,5)</f>
        <v>165</v>
      </c>
      <c r="F13" s="93">
        <f>MROUND(F9/F6*1000,5)</f>
        <v>170</v>
      </c>
      <c r="G13" s="93">
        <f>MROUND(G9/G6*1000,5)</f>
        <v>190</v>
      </c>
      <c r="H13" s="93">
        <f>MROUND(H9/H6*1000,5)</f>
        <v>195</v>
      </c>
      <c r="I13" s="93">
        <f>MROUND(I9/I6*1000,5)</f>
        <v>190</v>
      </c>
      <c r="J13" s="93">
        <f>MROUND(J9/J6*1000,5)</f>
        <v>195</v>
      </c>
      <c r="K13" s="93">
        <f>MROUND(K9/K6*1000,5)</f>
        <v>180</v>
      </c>
    </row>
    <row r="14" spans="1:11" s="17" customFormat="1" ht="12.75">
      <c r="A14" s="50" t="s">
        <v>23</v>
      </c>
      <c r="B14" s="94">
        <f>MROUND(B10/B7*1000,5)</f>
        <v>145</v>
      </c>
      <c r="C14" s="94">
        <f>MROUND(C10/C7*1000,5)</f>
        <v>160</v>
      </c>
      <c r="D14" s="94">
        <f>MROUND(D10/D7*1000,5)</f>
        <v>165</v>
      </c>
      <c r="E14" s="94">
        <f>MROUND(E10/E7*1000,5)</f>
        <v>160</v>
      </c>
      <c r="F14" s="94">
        <f>MROUND(F10/F7*1000,5)</f>
        <v>165</v>
      </c>
      <c r="G14" s="94">
        <f>MROUND(G10/G7*1000,5)</f>
        <v>185</v>
      </c>
      <c r="H14" s="94">
        <f>MROUND(H10/H7*1000,5)</f>
        <v>190</v>
      </c>
      <c r="I14" s="94">
        <f>MROUND(I10/I7*1000,5)</f>
        <v>190</v>
      </c>
      <c r="J14" s="94">
        <f>MROUND(J10/J7*1000,5)</f>
        <v>195</v>
      </c>
      <c r="K14" s="94">
        <f>MROUND(K10/K7*1000,5)</f>
        <v>185</v>
      </c>
    </row>
    <row r="15" spans="1:11" s="17" customFormat="1" ht="12.75">
      <c r="A15" s="50" t="s">
        <v>24</v>
      </c>
      <c r="B15" s="94">
        <f>MROUND(B11/B8*1000,5)</f>
        <v>165</v>
      </c>
      <c r="C15" s="94">
        <f>MROUND(C11/C8*1000,5)</f>
        <v>170</v>
      </c>
      <c r="D15" s="94">
        <f>MROUND(D11/D8*1000,5)</f>
        <v>175</v>
      </c>
      <c r="E15" s="94">
        <f>MROUND(E11/E8*1000,5)</f>
        <v>185</v>
      </c>
      <c r="F15" s="94">
        <f>MROUND(F11/F8*1000,5)</f>
        <v>195</v>
      </c>
      <c r="G15" s="94">
        <f>MROUND(G11/G8*1000,5)</f>
        <v>245</v>
      </c>
      <c r="H15" s="94">
        <f>MROUND(H11/H8*1000,5)</f>
        <v>260</v>
      </c>
      <c r="I15" s="94">
        <f>MROUND(I11/I8*1000,5)</f>
        <v>230</v>
      </c>
      <c r="J15" s="94">
        <f>MROUND(J11/J8*1000,5)</f>
        <v>205</v>
      </c>
      <c r="K15" s="94">
        <f>MROUND(K11/K8*1000,5)</f>
        <v>165</v>
      </c>
    </row>
    <row r="16" spans="1:11" s="17" customFormat="1" ht="22.5" customHeight="1">
      <c r="A16" s="87" t="s">
        <v>62</v>
      </c>
      <c r="B16" s="95"/>
      <c r="C16" s="95"/>
      <c r="D16" s="95"/>
      <c r="E16" s="96"/>
      <c r="F16" s="96"/>
      <c r="G16" s="96"/>
      <c r="H16" s="96"/>
      <c r="I16" s="96"/>
      <c r="J16" s="96"/>
      <c r="K16" s="96"/>
    </row>
    <row r="17" spans="1:11" s="17" customFormat="1" ht="21" customHeight="1">
      <c r="A17" s="85" t="s">
        <v>40</v>
      </c>
      <c r="B17" s="97">
        <f>MROUND(B9/B6*100000,500)</f>
        <v>14500</v>
      </c>
      <c r="C17" s="97">
        <f>MROUND(C9/C6*100000,500)</f>
        <v>16000</v>
      </c>
      <c r="D17" s="97">
        <f>MROUND(D9/D6*100000,500)</f>
        <v>16500</v>
      </c>
      <c r="E17" s="97">
        <f>MROUND(E9/E6*100000,500)</f>
        <v>16500</v>
      </c>
      <c r="F17" s="97">
        <f>MROUND(F9/F6*100000,500)</f>
        <v>17000</v>
      </c>
      <c r="G17" s="97">
        <f>MROUND(G9/G6*100000,500)</f>
        <v>19000</v>
      </c>
      <c r="H17" s="97">
        <f>MROUND(H9/H6*100000,500)</f>
        <v>19500</v>
      </c>
      <c r="I17" s="97">
        <f>MROUND(I9/I6*100000,500)</f>
        <v>19000</v>
      </c>
      <c r="J17" s="97">
        <f>MROUND(J9/J6*100000,500)</f>
        <v>19500</v>
      </c>
      <c r="K17" s="97">
        <f>MROUND(K9/K6*100000,500)</f>
        <v>18000</v>
      </c>
    </row>
    <row r="18" spans="1:11" s="17" customFormat="1" ht="12.75">
      <c r="A18" s="50" t="s">
        <v>23</v>
      </c>
      <c r="B18" s="76">
        <f>MROUND(B10/B7*100000,500)</f>
        <v>14500</v>
      </c>
      <c r="C18" s="76">
        <f>MROUND(C10/C7*100000,500)</f>
        <v>16000</v>
      </c>
      <c r="D18" s="76">
        <f>MROUND(D10/D7*100000,500)</f>
        <v>16500</v>
      </c>
      <c r="E18" s="76">
        <f>MROUND(E10/E7*100000,500)</f>
        <v>16000</v>
      </c>
      <c r="F18" s="76">
        <f>MROUND(F10/F7*100000,500)</f>
        <v>16500</v>
      </c>
      <c r="G18" s="76">
        <f>MROUND(G10/G7*100000,500)</f>
        <v>18500</v>
      </c>
      <c r="H18" s="76">
        <f>MROUND(H10/H7*100000,500)</f>
        <v>19000</v>
      </c>
      <c r="I18" s="76">
        <f>MROUND(I10/I7*100000,500)</f>
        <v>19000</v>
      </c>
      <c r="J18" s="76">
        <f>MROUND(J10/J7*100000,500)</f>
        <v>19500</v>
      </c>
      <c r="K18" s="76">
        <f>MROUND(K10/K7*100000,500)</f>
        <v>18500</v>
      </c>
    </row>
    <row r="19" spans="1:11" s="17" customFormat="1" ht="12.75">
      <c r="A19" s="50" t="s">
        <v>24</v>
      </c>
      <c r="B19" s="76">
        <f>MROUND(B11/B8*100000,500)</f>
        <v>16500</v>
      </c>
      <c r="C19" s="76">
        <f>MROUND(C11/C8*100000,500)</f>
        <v>17000</v>
      </c>
      <c r="D19" s="76">
        <f>MROUND(D11/D8*100000,500)</f>
        <v>17500</v>
      </c>
      <c r="E19" s="76">
        <f>MROUND(E11/E8*100000,500)</f>
        <v>18500</v>
      </c>
      <c r="F19" s="76">
        <f>MROUND(F11/F8*100000,500)</f>
        <v>19500</v>
      </c>
      <c r="G19" s="76">
        <f>MROUND(G11/G8*100000,500)</f>
        <v>24500</v>
      </c>
      <c r="H19" s="76">
        <f>MROUND(H11/H8*100000,500)</f>
        <v>26000</v>
      </c>
      <c r="I19" s="76">
        <f>MROUND(I11/I8*100000,500)</f>
        <v>23000</v>
      </c>
      <c r="J19" s="76">
        <f>MROUND(J11/J8*100000,500)</f>
        <v>20500</v>
      </c>
      <c r="K19" s="76">
        <f>MROUND(K11/K8*100000,500)</f>
        <v>16500</v>
      </c>
    </row>
    <row r="20" spans="1:11" s="17" customFormat="1" ht="24.75" customHeight="1">
      <c r="A20" s="87" t="s">
        <v>44</v>
      </c>
      <c r="B20" s="98">
        <f aca="true" t="shared" si="2" ref="B20:K20">SUM(B21:B22)</f>
        <v>795</v>
      </c>
      <c r="C20" s="98">
        <f t="shared" si="2"/>
        <v>796</v>
      </c>
      <c r="D20" s="98">
        <f t="shared" si="2"/>
        <v>956</v>
      </c>
      <c r="E20" s="98">
        <f t="shared" si="2"/>
        <v>1160</v>
      </c>
      <c r="F20" s="98">
        <f t="shared" si="2"/>
        <v>1220</v>
      </c>
      <c r="G20" s="98">
        <f t="shared" si="2"/>
        <v>1372</v>
      </c>
      <c r="H20" s="98">
        <f t="shared" si="2"/>
        <v>1404</v>
      </c>
      <c r="I20" s="98">
        <f t="shared" si="2"/>
        <v>1485</v>
      </c>
      <c r="J20" s="98">
        <f>SUM(J21:J22)</f>
        <v>1491</v>
      </c>
      <c r="K20" s="98">
        <f t="shared" si="2"/>
        <v>1319</v>
      </c>
    </row>
    <row r="21" spans="1:11" s="17" customFormat="1" ht="12.75">
      <c r="A21" s="50" t="s">
        <v>23</v>
      </c>
      <c r="B21" s="67">
        <v>748</v>
      </c>
      <c r="C21" s="67">
        <v>756</v>
      </c>
      <c r="D21" s="67">
        <v>917</v>
      </c>
      <c r="E21" s="67">
        <v>1095</v>
      </c>
      <c r="F21" s="67">
        <v>1137</v>
      </c>
      <c r="G21" s="67">
        <v>1306</v>
      </c>
      <c r="H21" s="67">
        <v>1344</v>
      </c>
      <c r="I21" s="67">
        <v>1435</v>
      </c>
      <c r="J21" s="67">
        <v>1448</v>
      </c>
      <c r="K21" s="67">
        <v>1283</v>
      </c>
    </row>
    <row r="22" spans="1:11" s="17" customFormat="1" ht="12.75">
      <c r="A22" s="50" t="s">
        <v>24</v>
      </c>
      <c r="B22" s="67">
        <v>47</v>
      </c>
      <c r="C22" s="67">
        <v>40</v>
      </c>
      <c r="D22" s="67">
        <v>39</v>
      </c>
      <c r="E22" s="67">
        <v>65</v>
      </c>
      <c r="F22" s="67">
        <v>83</v>
      </c>
      <c r="G22" s="67">
        <v>66</v>
      </c>
      <c r="H22" s="67">
        <v>60</v>
      </c>
      <c r="I22" s="67">
        <v>50</v>
      </c>
      <c r="J22" s="67">
        <v>43</v>
      </c>
      <c r="K22" s="67">
        <v>36</v>
      </c>
    </row>
    <row r="23" spans="1:11" s="17" customFormat="1" ht="27.75" customHeight="1">
      <c r="A23" s="87" t="s">
        <v>45</v>
      </c>
      <c r="B23" s="98">
        <f aca="true" t="shared" si="3" ref="B23:K23">SUM(B24:B25)</f>
        <v>2192</v>
      </c>
      <c r="C23" s="98">
        <f t="shared" si="3"/>
        <v>2700</v>
      </c>
      <c r="D23" s="98">
        <f t="shared" si="3"/>
        <v>2851</v>
      </c>
      <c r="E23" s="98">
        <f t="shared" si="3"/>
        <v>2893</v>
      </c>
      <c r="F23" s="98">
        <f t="shared" si="3"/>
        <v>3204</v>
      </c>
      <c r="G23" s="98">
        <f t="shared" si="3"/>
        <v>3502</v>
      </c>
      <c r="H23" s="98">
        <f t="shared" si="3"/>
        <v>3530</v>
      </c>
      <c r="I23" s="98">
        <f t="shared" si="3"/>
        <v>3273</v>
      </c>
      <c r="J23" s="98">
        <f>SUM(J24:J25)</f>
        <v>3211</v>
      </c>
      <c r="K23" s="98">
        <f t="shared" si="3"/>
        <v>2873</v>
      </c>
    </row>
    <row r="24" spans="1:11" s="17" customFormat="1" ht="12.75">
      <c r="A24" s="51" t="s">
        <v>23</v>
      </c>
      <c r="B24" s="68">
        <v>1944</v>
      </c>
      <c r="C24" s="68">
        <v>2412</v>
      </c>
      <c r="D24" s="68">
        <v>2553</v>
      </c>
      <c r="E24" s="68">
        <v>2592</v>
      </c>
      <c r="F24" s="68">
        <v>2895</v>
      </c>
      <c r="G24" s="68">
        <v>3067</v>
      </c>
      <c r="H24" s="68">
        <v>3006</v>
      </c>
      <c r="I24" s="68">
        <v>2863</v>
      </c>
      <c r="J24" s="68">
        <v>2859</v>
      </c>
      <c r="K24" s="68">
        <v>2628</v>
      </c>
    </row>
    <row r="25" spans="1:11" s="17" customFormat="1" ht="12.75">
      <c r="A25" s="50" t="s">
        <v>24</v>
      </c>
      <c r="B25" s="68">
        <v>248</v>
      </c>
      <c r="C25" s="68">
        <v>288</v>
      </c>
      <c r="D25" s="68">
        <v>298</v>
      </c>
      <c r="E25" s="68">
        <v>301</v>
      </c>
      <c r="F25" s="68">
        <v>309</v>
      </c>
      <c r="G25" s="68">
        <v>435</v>
      </c>
      <c r="H25" s="68">
        <v>524</v>
      </c>
      <c r="I25" s="68">
        <v>410</v>
      </c>
      <c r="J25" s="68">
        <v>352</v>
      </c>
      <c r="K25" s="68">
        <v>245</v>
      </c>
    </row>
    <row r="26" spans="1:11" s="17" customFormat="1" ht="26.25" customHeight="1">
      <c r="A26" s="87" t="s">
        <v>46</v>
      </c>
      <c r="B26" s="98">
        <f>SUM(B27:B28)</f>
        <v>173</v>
      </c>
      <c r="C26" s="98">
        <f aca="true" t="shared" si="4" ref="C26:K26">SUM(C27:C28)</f>
        <v>181</v>
      </c>
      <c r="D26" s="98">
        <f t="shared" si="4"/>
        <v>196</v>
      </c>
      <c r="E26" s="98">
        <f t="shared" si="4"/>
        <v>267</v>
      </c>
      <c r="F26" s="98">
        <f t="shared" si="4"/>
        <v>272</v>
      </c>
      <c r="G26" s="98">
        <f t="shared" si="4"/>
        <v>299</v>
      </c>
      <c r="H26" s="98">
        <f t="shared" si="4"/>
        <v>279</v>
      </c>
      <c r="I26" s="98">
        <f t="shared" si="4"/>
        <v>285</v>
      </c>
      <c r="J26" s="98">
        <f t="shared" si="4"/>
        <v>283</v>
      </c>
      <c r="K26" s="98">
        <f t="shared" si="4"/>
        <v>267</v>
      </c>
    </row>
    <row r="27" spans="1:11" s="17" customFormat="1" ht="12.75">
      <c r="A27" s="51" t="s">
        <v>23</v>
      </c>
      <c r="B27" s="67">
        <v>161</v>
      </c>
      <c r="C27" s="67">
        <v>169</v>
      </c>
      <c r="D27" s="67">
        <v>188</v>
      </c>
      <c r="E27" s="67">
        <v>247</v>
      </c>
      <c r="F27" s="67">
        <v>246</v>
      </c>
      <c r="G27" s="67">
        <v>277</v>
      </c>
      <c r="H27" s="67">
        <v>254</v>
      </c>
      <c r="I27" s="67">
        <v>266</v>
      </c>
      <c r="J27" s="67">
        <v>264</v>
      </c>
      <c r="K27" s="67">
        <v>255</v>
      </c>
    </row>
    <row r="28" spans="1:11" s="17" customFormat="1" ht="13.5" thickBot="1">
      <c r="A28" s="50" t="s">
        <v>24</v>
      </c>
      <c r="B28" s="67">
        <v>12</v>
      </c>
      <c r="C28" s="67">
        <v>12</v>
      </c>
      <c r="D28" s="67">
        <v>8</v>
      </c>
      <c r="E28" s="62">
        <v>20</v>
      </c>
      <c r="F28" s="62">
        <v>26</v>
      </c>
      <c r="G28" s="62">
        <v>22</v>
      </c>
      <c r="H28" s="62">
        <v>25</v>
      </c>
      <c r="I28" s="62">
        <v>19</v>
      </c>
      <c r="J28" s="62">
        <v>19</v>
      </c>
      <c r="K28" s="62">
        <v>12</v>
      </c>
    </row>
    <row r="29" spans="1:11" s="21" customFormat="1" ht="15.75" customHeight="1">
      <c r="A29" s="152" t="s">
        <v>106</v>
      </c>
      <c r="B29" s="127"/>
      <c r="C29" s="127"/>
      <c r="D29" s="127"/>
      <c r="E29" s="127"/>
      <c r="F29" s="127"/>
      <c r="G29" s="127"/>
      <c r="H29" s="127"/>
      <c r="I29" s="127"/>
      <c r="J29" s="127"/>
      <c r="K29" s="127"/>
    </row>
    <row r="30" spans="1:11" s="21" customFormat="1" ht="41.25" customHeight="1">
      <c r="A30" s="150" t="s">
        <v>103</v>
      </c>
      <c r="B30" s="116"/>
      <c r="C30" s="116"/>
      <c r="D30" s="116"/>
      <c r="E30" s="116"/>
      <c r="F30" s="116"/>
      <c r="G30" s="116"/>
      <c r="H30" s="116"/>
      <c r="I30" s="116"/>
      <c r="J30" s="116"/>
      <c r="K30" s="116"/>
    </row>
    <row r="31" spans="1:11" ht="43.5" customHeight="1">
      <c r="A31" s="147" t="s">
        <v>104</v>
      </c>
      <c r="B31" s="124"/>
      <c r="C31" s="124"/>
      <c r="D31" s="124"/>
      <c r="E31" s="124"/>
      <c r="F31" s="124"/>
      <c r="G31" s="124"/>
      <c r="H31" s="124"/>
      <c r="I31" s="124"/>
      <c r="J31" s="124"/>
      <c r="K31" s="124"/>
    </row>
    <row r="32" spans="1:11" ht="42" customHeight="1">
      <c r="A32" s="121" t="s">
        <v>66</v>
      </c>
      <c r="B32" s="122"/>
      <c r="C32" s="122"/>
      <c r="D32" s="122"/>
      <c r="E32" s="122"/>
      <c r="F32" s="122"/>
      <c r="G32" s="122"/>
      <c r="H32" s="122"/>
      <c r="I32" s="122"/>
      <c r="J32" s="122"/>
      <c r="K32" s="123"/>
    </row>
  </sheetData>
  <mergeCells count="6">
    <mergeCell ref="A32:K32"/>
    <mergeCell ref="A31:K31"/>
    <mergeCell ref="A1:K1"/>
    <mergeCell ref="A30:K30"/>
    <mergeCell ref="I4:K4"/>
    <mergeCell ref="A29:K29"/>
  </mergeCells>
  <printOptions/>
  <pageMargins left="0.1968503937007874" right="0.1968503937007874" top="0.1968503937007874" bottom="0.1968503937007874" header="0.5118110236220472" footer="0.5118110236220472"/>
  <pageSetup horizontalDpi="600" verticalDpi="600" orientation="portrait" paperSize="9" r:id="rId1"/>
  <ignoredErrors>
    <ignoredError sqref="K23 B23:I23" formulaRange="1"/>
  </ignoredErrors>
</worksheet>
</file>

<file path=xl/worksheets/sheet7.xml><?xml version="1.0" encoding="utf-8"?>
<worksheet xmlns="http://schemas.openxmlformats.org/spreadsheetml/2006/main" xmlns:r="http://schemas.openxmlformats.org/officeDocument/2006/relationships">
  <sheetPr codeName="Sheet8"/>
  <dimension ref="A1:K37"/>
  <sheetViews>
    <sheetView workbookViewId="0" topLeftCell="A1">
      <selection activeCell="A1" sqref="A1:K1"/>
    </sheetView>
  </sheetViews>
  <sheetFormatPr defaultColWidth="9.140625" defaultRowHeight="12.75"/>
  <cols>
    <col min="1" max="1" width="25.140625" style="1" customWidth="1"/>
    <col min="2" max="11" width="6.7109375" style="1" customWidth="1"/>
    <col min="12" max="16384" width="9.140625" style="1" customWidth="1"/>
  </cols>
  <sheetData>
    <row r="1" spans="1:11" ht="14.25">
      <c r="A1" s="148" t="s">
        <v>74</v>
      </c>
      <c r="B1" s="149"/>
      <c r="C1" s="149"/>
      <c r="D1" s="149"/>
      <c r="E1" s="149"/>
      <c r="F1" s="149"/>
      <c r="G1" s="149"/>
      <c r="H1" s="149"/>
      <c r="I1" s="149"/>
      <c r="J1" s="149"/>
      <c r="K1" s="149"/>
    </row>
    <row r="2" spans="1:11" ht="12.75">
      <c r="A2" s="9"/>
      <c r="B2" s="10"/>
      <c r="C2" s="10"/>
      <c r="D2" s="10"/>
      <c r="E2" s="10"/>
      <c r="F2" s="10"/>
      <c r="G2" s="10"/>
      <c r="H2" s="10"/>
      <c r="I2" s="10"/>
      <c r="J2" s="10"/>
      <c r="K2" s="10"/>
    </row>
    <row r="3" spans="1:11" ht="13.5" thickBot="1">
      <c r="A3" s="48"/>
      <c r="B3" s="38"/>
      <c r="C3" s="38"/>
      <c r="D3" s="38"/>
      <c r="E3" s="38"/>
      <c r="F3" s="144" t="s">
        <v>9</v>
      </c>
      <c r="G3" s="144"/>
      <c r="H3" s="144"/>
      <c r="I3" s="144"/>
      <c r="J3" s="144"/>
      <c r="K3" s="144"/>
    </row>
    <row r="4" spans="1:11" ht="12.75">
      <c r="A4" s="52"/>
      <c r="B4" s="53" t="s">
        <v>0</v>
      </c>
      <c r="C4" s="53" t="s">
        <v>1</v>
      </c>
      <c r="D4" s="53" t="s">
        <v>2</v>
      </c>
      <c r="E4" s="53" t="s">
        <v>3</v>
      </c>
      <c r="F4" s="53" t="s">
        <v>4</v>
      </c>
      <c r="G4" s="53" t="s">
        <v>5</v>
      </c>
      <c r="H4" s="53" t="s">
        <v>6</v>
      </c>
      <c r="I4" s="53" t="s">
        <v>7</v>
      </c>
      <c r="J4" s="53" t="s">
        <v>8</v>
      </c>
      <c r="K4" s="53">
        <v>2009</v>
      </c>
    </row>
    <row r="5" spans="1:11" ht="24" customHeight="1">
      <c r="A5" s="54" t="s">
        <v>47</v>
      </c>
      <c r="B5" s="70">
        <f aca="true" t="shared" si="0" ref="B5:K5">SUM(B6:B14)</f>
        <v>4891</v>
      </c>
      <c r="C5" s="70">
        <f t="shared" si="0"/>
        <v>5223</v>
      </c>
      <c r="D5" s="70">
        <f t="shared" si="0"/>
        <v>5097</v>
      </c>
      <c r="E5" s="70">
        <f t="shared" si="0"/>
        <v>4994</v>
      </c>
      <c r="F5" s="70">
        <f t="shared" si="0"/>
        <v>5161</v>
      </c>
      <c r="G5" s="70">
        <f t="shared" si="0"/>
        <v>6464</v>
      </c>
      <c r="H5" s="70">
        <f t="shared" si="0"/>
        <v>6799</v>
      </c>
      <c r="I5" s="70">
        <f t="shared" si="0"/>
        <v>6535</v>
      </c>
      <c r="J5" s="70">
        <f>SUM(J6:J14)</f>
        <v>7170</v>
      </c>
      <c r="K5" s="70">
        <f t="shared" si="0"/>
        <v>6908</v>
      </c>
    </row>
    <row r="6" spans="1:11" s="21" customFormat="1" ht="12">
      <c r="A6" s="55" t="s">
        <v>30</v>
      </c>
      <c r="B6" s="69">
        <v>986</v>
      </c>
      <c r="C6" s="69">
        <v>1192</v>
      </c>
      <c r="D6" s="69">
        <v>1087</v>
      </c>
      <c r="E6" s="69">
        <v>810</v>
      </c>
      <c r="F6" s="69">
        <v>891</v>
      </c>
      <c r="G6" s="69">
        <v>1431</v>
      </c>
      <c r="H6" s="69">
        <v>1620</v>
      </c>
      <c r="I6" s="69">
        <v>1491</v>
      </c>
      <c r="J6" s="69">
        <v>1866</v>
      </c>
      <c r="K6" s="69">
        <v>1748</v>
      </c>
    </row>
    <row r="7" spans="1:11" s="21" customFormat="1" ht="12">
      <c r="A7" s="55" t="s">
        <v>31</v>
      </c>
      <c r="B7" s="69">
        <v>1580</v>
      </c>
      <c r="C7" s="69">
        <v>1527</v>
      </c>
      <c r="D7" s="69">
        <v>1394</v>
      </c>
      <c r="E7" s="69">
        <v>1307</v>
      </c>
      <c r="F7" s="69">
        <v>1271</v>
      </c>
      <c r="G7" s="69">
        <v>1591</v>
      </c>
      <c r="H7" s="69">
        <v>1775</v>
      </c>
      <c r="I7" s="69">
        <v>1641</v>
      </c>
      <c r="J7" s="69">
        <v>1753</v>
      </c>
      <c r="K7" s="69">
        <v>1921</v>
      </c>
    </row>
    <row r="8" spans="1:11" s="21" customFormat="1" ht="12">
      <c r="A8" s="55" t="s">
        <v>32</v>
      </c>
      <c r="B8" s="69">
        <v>734</v>
      </c>
      <c r="C8" s="69">
        <v>834</v>
      </c>
      <c r="D8" s="69">
        <v>895</v>
      </c>
      <c r="E8" s="69">
        <v>978</v>
      </c>
      <c r="F8" s="69">
        <v>994</v>
      </c>
      <c r="G8" s="69">
        <v>1130</v>
      </c>
      <c r="H8" s="69">
        <v>1047</v>
      </c>
      <c r="I8" s="69">
        <v>1082</v>
      </c>
      <c r="J8" s="69">
        <v>1161</v>
      </c>
      <c r="K8" s="69">
        <v>1070</v>
      </c>
    </row>
    <row r="9" spans="1:11" s="21" customFormat="1" ht="12">
      <c r="A9" s="55" t="s">
        <v>33</v>
      </c>
      <c r="B9" s="69">
        <v>713</v>
      </c>
      <c r="C9" s="69">
        <v>712</v>
      </c>
      <c r="D9" s="69">
        <v>670</v>
      </c>
      <c r="E9" s="69">
        <v>777</v>
      </c>
      <c r="F9" s="69">
        <v>899</v>
      </c>
      <c r="G9" s="69">
        <v>904</v>
      </c>
      <c r="H9" s="69">
        <v>948</v>
      </c>
      <c r="I9" s="69">
        <v>990</v>
      </c>
      <c r="J9" s="69">
        <v>1012</v>
      </c>
      <c r="K9" s="69">
        <v>862</v>
      </c>
    </row>
    <row r="10" spans="1:11" s="21" customFormat="1" ht="12">
      <c r="A10" s="55" t="s">
        <v>26</v>
      </c>
      <c r="B10" s="69">
        <v>698</v>
      </c>
      <c r="C10" s="69">
        <v>773</v>
      </c>
      <c r="D10" s="69">
        <v>836</v>
      </c>
      <c r="E10" s="69">
        <v>884</v>
      </c>
      <c r="F10" s="69">
        <v>857</v>
      </c>
      <c r="G10" s="69">
        <v>1039</v>
      </c>
      <c r="H10" s="69">
        <v>986</v>
      </c>
      <c r="I10" s="69">
        <v>882</v>
      </c>
      <c r="J10" s="69">
        <v>916</v>
      </c>
      <c r="K10" s="69">
        <v>861</v>
      </c>
    </row>
    <row r="11" spans="1:11" s="21" customFormat="1" ht="12">
      <c r="A11" s="55" t="s">
        <v>27</v>
      </c>
      <c r="B11" s="69">
        <v>156</v>
      </c>
      <c r="C11" s="69">
        <v>133</v>
      </c>
      <c r="D11" s="69">
        <v>175</v>
      </c>
      <c r="E11" s="69">
        <v>186</v>
      </c>
      <c r="F11" s="69">
        <v>201</v>
      </c>
      <c r="G11" s="69">
        <v>305</v>
      </c>
      <c r="H11" s="69">
        <v>314</v>
      </c>
      <c r="I11" s="69">
        <v>360</v>
      </c>
      <c r="J11" s="69">
        <v>368</v>
      </c>
      <c r="K11" s="69">
        <v>357</v>
      </c>
    </row>
    <row r="12" spans="1:11" s="21" customFormat="1" ht="12">
      <c r="A12" s="55" t="s">
        <v>28</v>
      </c>
      <c r="B12" s="69">
        <v>18</v>
      </c>
      <c r="C12" s="69">
        <v>41</v>
      </c>
      <c r="D12" s="69">
        <v>30</v>
      </c>
      <c r="E12" s="69">
        <v>37</v>
      </c>
      <c r="F12" s="69">
        <v>32</v>
      </c>
      <c r="G12" s="69">
        <v>41</v>
      </c>
      <c r="H12" s="69">
        <v>83</v>
      </c>
      <c r="I12" s="69">
        <v>67</v>
      </c>
      <c r="J12" s="69">
        <v>73</v>
      </c>
      <c r="K12" s="69">
        <v>69</v>
      </c>
    </row>
    <row r="13" spans="1:11" s="21" customFormat="1" ht="12">
      <c r="A13" s="55" t="s">
        <v>29</v>
      </c>
      <c r="B13" s="69">
        <v>4</v>
      </c>
      <c r="C13" s="69">
        <v>9</v>
      </c>
      <c r="D13" s="69">
        <v>10</v>
      </c>
      <c r="E13" s="69">
        <v>13</v>
      </c>
      <c r="F13" s="69">
        <v>16</v>
      </c>
      <c r="G13" s="69">
        <v>22</v>
      </c>
      <c r="H13" s="69">
        <v>26</v>
      </c>
      <c r="I13" s="69">
        <v>22</v>
      </c>
      <c r="J13" s="69">
        <v>21</v>
      </c>
      <c r="K13" s="69">
        <v>19</v>
      </c>
    </row>
    <row r="14" spans="1:11" s="21" customFormat="1" ht="12">
      <c r="A14" s="55" t="s">
        <v>34</v>
      </c>
      <c r="B14" s="69">
        <v>2</v>
      </c>
      <c r="C14" s="69">
        <v>2</v>
      </c>
      <c r="D14" s="69">
        <v>0</v>
      </c>
      <c r="E14" s="69">
        <v>2</v>
      </c>
      <c r="F14" s="69">
        <v>0</v>
      </c>
      <c r="G14" s="69">
        <v>1</v>
      </c>
      <c r="H14" s="69">
        <v>0</v>
      </c>
      <c r="I14" s="69">
        <v>0</v>
      </c>
      <c r="J14" s="69">
        <v>0</v>
      </c>
      <c r="K14" s="69">
        <v>1</v>
      </c>
    </row>
    <row r="15" spans="1:11" ht="24" customHeight="1">
      <c r="A15" s="56" t="s">
        <v>48</v>
      </c>
      <c r="B15" s="71">
        <f>SUM(B16:B24)</f>
        <v>6104</v>
      </c>
      <c r="C15" s="71">
        <f aca="true" t="shared" si="1" ref="C15:K15">SUM(C16:C24)</f>
        <v>6978</v>
      </c>
      <c r="D15" s="71">
        <f t="shared" si="1"/>
        <v>7556</v>
      </c>
      <c r="E15" s="71">
        <f t="shared" si="1"/>
        <v>7718</v>
      </c>
      <c r="F15" s="71">
        <f t="shared" si="1"/>
        <v>7666</v>
      </c>
      <c r="G15" s="71">
        <f t="shared" si="1"/>
        <v>9556</v>
      </c>
      <c r="H15" s="71">
        <f t="shared" si="1"/>
        <v>10447</v>
      </c>
      <c r="I15" s="71">
        <f t="shared" si="1"/>
        <v>11386</v>
      </c>
      <c r="J15" s="71">
        <f t="shared" si="1"/>
        <v>11627</v>
      </c>
      <c r="K15" s="71">
        <f t="shared" si="1"/>
        <v>11217</v>
      </c>
    </row>
    <row r="16" spans="1:11" ht="12.75">
      <c r="A16" s="55" t="s">
        <v>30</v>
      </c>
      <c r="B16" s="69">
        <v>1882</v>
      </c>
      <c r="C16" s="69">
        <v>2461</v>
      </c>
      <c r="D16" s="69">
        <v>2329</v>
      </c>
      <c r="E16" s="69">
        <v>2213</v>
      </c>
      <c r="F16" s="69">
        <v>2052</v>
      </c>
      <c r="G16" s="69">
        <v>3264</v>
      </c>
      <c r="H16" s="69">
        <v>3654</v>
      </c>
      <c r="I16" s="69">
        <v>4045</v>
      </c>
      <c r="J16" s="69">
        <v>4248</v>
      </c>
      <c r="K16" s="69">
        <v>3184</v>
      </c>
    </row>
    <row r="17" spans="1:11" ht="12.75">
      <c r="A17" s="55" t="s">
        <v>31</v>
      </c>
      <c r="B17" s="69">
        <v>2332</v>
      </c>
      <c r="C17" s="69">
        <v>2419</v>
      </c>
      <c r="D17" s="69">
        <v>2836</v>
      </c>
      <c r="E17" s="69">
        <v>2637</v>
      </c>
      <c r="F17" s="69">
        <v>2463</v>
      </c>
      <c r="G17" s="69">
        <v>3065</v>
      </c>
      <c r="H17" s="69">
        <v>3184</v>
      </c>
      <c r="I17" s="69">
        <v>3564</v>
      </c>
      <c r="J17" s="69">
        <v>3617</v>
      </c>
      <c r="K17" s="69">
        <v>3907</v>
      </c>
    </row>
    <row r="18" spans="1:11" ht="12.75">
      <c r="A18" s="55" t="s">
        <v>32</v>
      </c>
      <c r="B18" s="69">
        <v>726</v>
      </c>
      <c r="C18" s="69">
        <v>781</v>
      </c>
      <c r="D18" s="69">
        <v>924</v>
      </c>
      <c r="E18" s="69">
        <v>1113</v>
      </c>
      <c r="F18" s="69">
        <v>1146</v>
      </c>
      <c r="G18" s="69">
        <v>1162</v>
      </c>
      <c r="H18" s="69">
        <v>1290</v>
      </c>
      <c r="I18" s="69">
        <v>1318</v>
      </c>
      <c r="J18" s="69">
        <v>1369</v>
      </c>
      <c r="K18" s="69">
        <v>1483</v>
      </c>
    </row>
    <row r="19" spans="1:11" ht="12.75">
      <c r="A19" s="55" t="s">
        <v>33</v>
      </c>
      <c r="B19" s="69">
        <v>534</v>
      </c>
      <c r="C19" s="69">
        <v>580</v>
      </c>
      <c r="D19" s="69">
        <v>640</v>
      </c>
      <c r="E19" s="69">
        <v>736</v>
      </c>
      <c r="F19" s="69">
        <v>894</v>
      </c>
      <c r="G19" s="69">
        <v>919</v>
      </c>
      <c r="H19" s="69">
        <v>1009</v>
      </c>
      <c r="I19" s="69">
        <v>1103</v>
      </c>
      <c r="J19" s="69">
        <v>1033</v>
      </c>
      <c r="K19" s="69">
        <v>1180</v>
      </c>
    </row>
    <row r="20" spans="1:11" ht="12.75">
      <c r="A20" s="55" t="s">
        <v>26</v>
      </c>
      <c r="B20" s="69">
        <v>518</v>
      </c>
      <c r="C20" s="69">
        <v>615</v>
      </c>
      <c r="D20" s="69">
        <v>685</v>
      </c>
      <c r="E20" s="69">
        <v>815</v>
      </c>
      <c r="F20" s="69">
        <v>885</v>
      </c>
      <c r="G20" s="69">
        <v>924</v>
      </c>
      <c r="H20" s="69">
        <v>997</v>
      </c>
      <c r="I20" s="69">
        <v>989</v>
      </c>
      <c r="J20" s="69">
        <v>994</v>
      </c>
      <c r="K20" s="69">
        <v>1051</v>
      </c>
    </row>
    <row r="21" spans="1:11" ht="12.75">
      <c r="A21" s="55" t="s">
        <v>27</v>
      </c>
      <c r="B21" s="69">
        <v>94</v>
      </c>
      <c r="C21" s="69">
        <v>104</v>
      </c>
      <c r="D21" s="69">
        <v>119</v>
      </c>
      <c r="E21" s="69">
        <v>180</v>
      </c>
      <c r="F21" s="69">
        <v>207</v>
      </c>
      <c r="G21" s="69">
        <v>191</v>
      </c>
      <c r="H21" s="69">
        <v>270</v>
      </c>
      <c r="I21" s="69">
        <v>317</v>
      </c>
      <c r="J21" s="69">
        <v>309</v>
      </c>
      <c r="K21" s="69">
        <v>362</v>
      </c>
    </row>
    <row r="22" spans="1:11" ht="12.75">
      <c r="A22" s="55" t="s">
        <v>28</v>
      </c>
      <c r="B22" s="69">
        <v>11</v>
      </c>
      <c r="C22" s="69">
        <v>16</v>
      </c>
      <c r="D22" s="69">
        <v>21</v>
      </c>
      <c r="E22" s="69">
        <v>17</v>
      </c>
      <c r="F22" s="69">
        <v>15</v>
      </c>
      <c r="G22" s="69">
        <v>24</v>
      </c>
      <c r="H22" s="69">
        <v>35</v>
      </c>
      <c r="I22" s="69">
        <v>40</v>
      </c>
      <c r="J22" s="69">
        <v>36</v>
      </c>
      <c r="K22" s="69">
        <v>37</v>
      </c>
    </row>
    <row r="23" spans="1:11" ht="12.75">
      <c r="A23" s="55" t="s">
        <v>29</v>
      </c>
      <c r="B23" s="69">
        <v>7</v>
      </c>
      <c r="C23" s="69">
        <v>2</v>
      </c>
      <c r="D23" s="69">
        <v>2</v>
      </c>
      <c r="E23" s="69">
        <v>7</v>
      </c>
      <c r="F23" s="69">
        <v>4</v>
      </c>
      <c r="G23" s="69">
        <v>7</v>
      </c>
      <c r="H23" s="69">
        <v>8</v>
      </c>
      <c r="I23" s="69">
        <v>10</v>
      </c>
      <c r="J23" s="69">
        <v>21</v>
      </c>
      <c r="K23" s="69">
        <v>12</v>
      </c>
    </row>
    <row r="24" spans="1:11" s="21" customFormat="1" ht="12">
      <c r="A24" s="55" t="s">
        <v>34</v>
      </c>
      <c r="B24" s="69">
        <v>0</v>
      </c>
      <c r="C24" s="69">
        <v>0</v>
      </c>
      <c r="D24" s="69">
        <v>0</v>
      </c>
      <c r="E24" s="69">
        <v>0</v>
      </c>
      <c r="F24" s="69">
        <v>0</v>
      </c>
      <c r="G24" s="69">
        <v>0</v>
      </c>
      <c r="H24" s="69">
        <v>0</v>
      </c>
      <c r="I24" s="69">
        <v>0</v>
      </c>
      <c r="J24" s="69">
        <v>0</v>
      </c>
      <c r="K24" s="69">
        <v>1</v>
      </c>
    </row>
    <row r="25" spans="1:11" ht="24" customHeight="1">
      <c r="A25" s="56" t="s">
        <v>49</v>
      </c>
      <c r="B25" s="71">
        <f>SUM(B26:B34)</f>
        <v>3937</v>
      </c>
      <c r="C25" s="71">
        <f aca="true" t="shared" si="2" ref="C25:K25">SUM(C26:C34)</f>
        <v>3918</v>
      </c>
      <c r="D25" s="71">
        <f t="shared" si="2"/>
        <v>4281</v>
      </c>
      <c r="E25" s="71">
        <f t="shared" si="2"/>
        <v>4158</v>
      </c>
      <c r="F25" s="71">
        <f t="shared" si="2"/>
        <v>4270</v>
      </c>
      <c r="G25" s="71">
        <f t="shared" si="2"/>
        <v>5298</v>
      </c>
      <c r="H25" s="71">
        <f t="shared" si="2"/>
        <v>5631</v>
      </c>
      <c r="I25" s="71">
        <f t="shared" si="2"/>
        <v>5783</v>
      </c>
      <c r="J25" s="71">
        <f t="shared" si="2"/>
        <v>6424</v>
      </c>
      <c r="K25" s="71">
        <f t="shared" si="2"/>
        <v>5895</v>
      </c>
    </row>
    <row r="26" spans="1:11" ht="12.75">
      <c r="A26" s="55" t="s">
        <v>30</v>
      </c>
      <c r="B26" s="69">
        <v>709</v>
      </c>
      <c r="C26" s="69">
        <v>762</v>
      </c>
      <c r="D26" s="69">
        <v>706</v>
      </c>
      <c r="E26" s="69">
        <v>519</v>
      </c>
      <c r="F26" s="69">
        <v>518</v>
      </c>
      <c r="G26" s="69">
        <v>926</v>
      </c>
      <c r="H26" s="69">
        <v>966</v>
      </c>
      <c r="I26" s="69">
        <v>999</v>
      </c>
      <c r="J26" s="69">
        <v>1242</v>
      </c>
      <c r="K26" s="69">
        <v>994</v>
      </c>
    </row>
    <row r="27" spans="1:11" ht="12.75">
      <c r="A27" s="55" t="s">
        <v>31</v>
      </c>
      <c r="B27" s="69">
        <v>1208</v>
      </c>
      <c r="C27" s="69">
        <v>1082</v>
      </c>
      <c r="D27" s="69">
        <v>1043</v>
      </c>
      <c r="E27" s="69">
        <v>958</v>
      </c>
      <c r="F27" s="69">
        <v>937</v>
      </c>
      <c r="G27" s="69">
        <v>1199</v>
      </c>
      <c r="H27" s="69">
        <v>1235</v>
      </c>
      <c r="I27" s="69">
        <v>1248</v>
      </c>
      <c r="J27" s="69">
        <v>1475</v>
      </c>
      <c r="K27" s="69">
        <v>1568</v>
      </c>
    </row>
    <row r="28" spans="1:11" ht="12.75">
      <c r="A28" s="55" t="s">
        <v>32</v>
      </c>
      <c r="B28" s="69">
        <v>601</v>
      </c>
      <c r="C28" s="69">
        <v>651</v>
      </c>
      <c r="D28" s="69">
        <v>745</v>
      </c>
      <c r="E28" s="69">
        <v>802</v>
      </c>
      <c r="F28" s="69">
        <v>805</v>
      </c>
      <c r="G28" s="69">
        <v>857</v>
      </c>
      <c r="H28" s="69">
        <v>977</v>
      </c>
      <c r="I28" s="69">
        <v>1017</v>
      </c>
      <c r="J28" s="69">
        <v>1049</v>
      </c>
      <c r="K28" s="69">
        <v>1002</v>
      </c>
    </row>
    <row r="29" spans="1:11" ht="12.75">
      <c r="A29" s="55" t="s">
        <v>33</v>
      </c>
      <c r="B29" s="69">
        <v>566</v>
      </c>
      <c r="C29" s="69">
        <v>560</v>
      </c>
      <c r="D29" s="69">
        <v>701</v>
      </c>
      <c r="E29" s="69">
        <v>710</v>
      </c>
      <c r="F29" s="69">
        <v>757</v>
      </c>
      <c r="G29" s="69">
        <v>891</v>
      </c>
      <c r="H29" s="69">
        <v>907</v>
      </c>
      <c r="I29" s="69">
        <v>947</v>
      </c>
      <c r="J29" s="69">
        <v>1023</v>
      </c>
      <c r="K29" s="69">
        <v>870</v>
      </c>
    </row>
    <row r="30" spans="1:11" ht="12.75">
      <c r="A30" s="55" t="s">
        <v>26</v>
      </c>
      <c r="B30" s="69">
        <v>627</v>
      </c>
      <c r="C30" s="69">
        <v>660</v>
      </c>
      <c r="D30" s="69">
        <v>824</v>
      </c>
      <c r="E30" s="69">
        <v>879</v>
      </c>
      <c r="F30" s="69">
        <v>904</v>
      </c>
      <c r="G30" s="69">
        <v>1037</v>
      </c>
      <c r="H30" s="69">
        <v>1069</v>
      </c>
      <c r="I30" s="69">
        <v>1084</v>
      </c>
      <c r="J30" s="69">
        <v>1072</v>
      </c>
      <c r="K30" s="69">
        <v>972</v>
      </c>
    </row>
    <row r="31" spans="1:11" ht="12.75">
      <c r="A31" s="55" t="s">
        <v>27</v>
      </c>
      <c r="B31" s="69">
        <v>164</v>
      </c>
      <c r="C31" s="69">
        <v>156</v>
      </c>
      <c r="D31" s="69">
        <v>189</v>
      </c>
      <c r="E31" s="69">
        <v>217</v>
      </c>
      <c r="F31" s="69">
        <v>254</v>
      </c>
      <c r="G31" s="69">
        <v>315</v>
      </c>
      <c r="H31" s="69">
        <v>364</v>
      </c>
      <c r="I31" s="69">
        <v>392</v>
      </c>
      <c r="J31" s="69">
        <v>457</v>
      </c>
      <c r="K31" s="69">
        <v>374</v>
      </c>
    </row>
    <row r="32" spans="1:11" ht="12.75">
      <c r="A32" s="55" t="s">
        <v>28</v>
      </c>
      <c r="B32" s="69">
        <v>53</v>
      </c>
      <c r="C32" s="69">
        <v>33</v>
      </c>
      <c r="D32" s="69">
        <v>54</v>
      </c>
      <c r="E32" s="69">
        <v>55</v>
      </c>
      <c r="F32" s="69">
        <v>77</v>
      </c>
      <c r="G32" s="69">
        <v>55</v>
      </c>
      <c r="H32" s="69">
        <v>85</v>
      </c>
      <c r="I32" s="69">
        <v>74</v>
      </c>
      <c r="J32" s="69">
        <v>80</v>
      </c>
      <c r="K32" s="69">
        <v>90</v>
      </c>
    </row>
    <row r="33" spans="1:11" ht="12.75">
      <c r="A33" s="55" t="s">
        <v>29</v>
      </c>
      <c r="B33" s="69">
        <v>9</v>
      </c>
      <c r="C33" s="69">
        <v>14</v>
      </c>
      <c r="D33" s="69">
        <v>19</v>
      </c>
      <c r="E33" s="69">
        <v>18</v>
      </c>
      <c r="F33" s="69">
        <v>18</v>
      </c>
      <c r="G33" s="69">
        <v>18</v>
      </c>
      <c r="H33" s="69">
        <v>28</v>
      </c>
      <c r="I33" s="69">
        <v>22</v>
      </c>
      <c r="J33" s="69">
        <v>26</v>
      </c>
      <c r="K33" s="69">
        <v>25</v>
      </c>
    </row>
    <row r="34" spans="1:11" s="21" customFormat="1" ht="12.75" thickBot="1">
      <c r="A34" s="55" t="s">
        <v>34</v>
      </c>
      <c r="B34" s="69">
        <v>0</v>
      </c>
      <c r="C34" s="69">
        <v>0</v>
      </c>
      <c r="D34" s="69">
        <v>0</v>
      </c>
      <c r="E34" s="69">
        <v>0</v>
      </c>
      <c r="F34" s="69">
        <v>0</v>
      </c>
      <c r="G34" s="69">
        <v>0</v>
      </c>
      <c r="H34" s="69">
        <v>0</v>
      </c>
      <c r="I34" s="69">
        <v>0</v>
      </c>
      <c r="J34" s="69">
        <v>0</v>
      </c>
      <c r="K34" s="69">
        <v>0</v>
      </c>
    </row>
    <row r="35" spans="1:11" ht="56.25" customHeight="1">
      <c r="A35" s="152" t="s">
        <v>35</v>
      </c>
      <c r="B35" s="127"/>
      <c r="C35" s="127"/>
      <c r="D35" s="127"/>
      <c r="E35" s="127"/>
      <c r="F35" s="127"/>
      <c r="G35" s="127"/>
      <c r="H35" s="127"/>
      <c r="I35" s="127"/>
      <c r="J35" s="127"/>
      <c r="K35" s="127"/>
    </row>
    <row r="36" spans="1:11" ht="54" customHeight="1">
      <c r="A36" s="153" t="s">
        <v>91</v>
      </c>
      <c r="B36" s="154"/>
      <c r="C36" s="154"/>
      <c r="D36" s="154"/>
      <c r="E36" s="154"/>
      <c r="F36" s="154"/>
      <c r="G36" s="154"/>
      <c r="H36" s="154"/>
      <c r="I36" s="154"/>
      <c r="J36" s="154"/>
      <c r="K36" s="154"/>
    </row>
    <row r="37" spans="1:11" ht="54" customHeight="1">
      <c r="A37" s="121" t="s">
        <v>92</v>
      </c>
      <c r="B37" s="131"/>
      <c r="C37" s="131"/>
      <c r="D37" s="131"/>
      <c r="E37" s="131"/>
      <c r="F37" s="131"/>
      <c r="G37" s="131"/>
      <c r="H37" s="131"/>
      <c r="I37" s="131"/>
      <c r="J37" s="131"/>
      <c r="K37" s="131"/>
    </row>
  </sheetData>
  <mergeCells count="5">
    <mergeCell ref="A37:K37"/>
    <mergeCell ref="A35:K35"/>
    <mergeCell ref="A1:K1"/>
    <mergeCell ref="F3:K3"/>
    <mergeCell ref="A36:K36"/>
  </mergeCells>
  <printOptions/>
  <pageMargins left="0.1968503937007874" right="0.1968503937007874" top="0.1968503937007874" bottom="0.1968503937007874" header="0.5118110236220472" footer="0.5118110236220472"/>
  <pageSetup horizontalDpi="600" verticalDpi="600" orientation="portrait" paperSize="9" r:id="rId1"/>
  <ignoredErrors>
    <ignoredError sqref="B4:I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Statistics July 2010</dc:title>
  <dc:subject>Safety in Custody Statistics July 2010</dc:subject>
  <dc:creator>Ministry of Justice</dc:creator>
  <cp:keywords>deaths, self-harm, self harm, assaults, prison, custody, criminal, statistics, ministry of justice</cp:keywords>
  <dc:description/>
  <cp:lastModifiedBy>Marc Archbold</cp:lastModifiedBy>
  <cp:lastPrinted>2010-07-07T14:46:00Z</cp:lastPrinted>
  <dcterms:created xsi:type="dcterms:W3CDTF">2009-04-23T14:14:05Z</dcterms:created>
  <dcterms:modified xsi:type="dcterms:W3CDTF">2010-07-21T13:36:58Z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