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5" windowWidth="18180" windowHeight="10140" tabRatio="862" activeTab="0"/>
  </bookViews>
  <sheets>
    <sheet name="Index" sheetId="1" r:id="rId1"/>
    <sheet name="2.1 Self-harm summary" sheetId="2" r:id="rId2"/>
    <sheet name="2.2 Self-harm by method" sheetId="3" r:id="rId3"/>
    <sheet name="2.3 Self-harm by age" sheetId="4" r:id="rId4"/>
    <sheet name="2.4 Ind self-harming by age" sheetId="5" r:id="rId5"/>
    <sheet name="2.5 Self-harm by time in" sheetId="6" r:id="rId6"/>
    <sheet name="2.6 Self-harm by status" sheetId="7" r:id="rId7"/>
    <sheet name="2.7 Self-harm by ethnicity" sheetId="8" r:id="rId8"/>
    <sheet name="2.8 Self-harm by nationality" sheetId="9" r:id="rId9"/>
    <sheet name="2.9 Ind self-harm nationality" sheetId="10" r:id="rId10"/>
    <sheet name="2.10 Self-harm by location" sheetId="11" r:id="rId11"/>
    <sheet name="2.11 Self-harm hosp attendance" sheetId="12" r:id="rId12"/>
    <sheet name="2.12 Self-harm frequency" sheetId="13" r:id="rId13"/>
    <sheet name="2.13 Self-harm by prison" sheetId="14" r:id="rId14"/>
    <sheet name="2.14 Major prison changes" sheetId="15" r:id="rId15"/>
    <sheet name="2.15 Notes" sheetId="16" r:id="rId16"/>
  </sheets>
  <definedNames>
    <definedName name="_xlnm.Print_Area" localSheetId="0">'Index'!$A$1:$E$21</definedName>
  </definedNames>
  <calcPr fullCalcOnLoad="1"/>
</workbook>
</file>

<file path=xl/sharedStrings.xml><?xml version="1.0" encoding="utf-8"?>
<sst xmlns="http://schemas.openxmlformats.org/spreadsheetml/2006/main" count="710" uniqueCount="382">
  <si>
    <r>
      <t>All Prisons</t>
    </r>
    <r>
      <rPr>
        <b/>
        <vertAlign val="superscript"/>
        <sz val="10"/>
        <color indexed="8"/>
        <rFont val="Arial"/>
        <family val="2"/>
      </rPr>
      <t>1</t>
    </r>
  </si>
  <si>
    <r>
      <t>SELF-HARM INCIDENTS</t>
    </r>
    <r>
      <rPr>
        <b/>
        <vertAlign val="superscript"/>
        <sz val="10"/>
        <rFont val="Arial"/>
        <family val="2"/>
      </rPr>
      <t>1, 2</t>
    </r>
  </si>
  <si>
    <r>
      <t>MALES AND FEMALES</t>
    </r>
    <r>
      <rPr>
        <b/>
        <vertAlign val="superscript"/>
        <sz val="10"/>
        <rFont val="Arial"/>
        <family val="2"/>
      </rPr>
      <t>1, 2</t>
    </r>
  </si>
  <si>
    <t/>
  </si>
  <si>
    <r>
      <t>SELF-HARM INCIDENTS</t>
    </r>
    <r>
      <rPr>
        <b/>
        <vertAlign val="superscript"/>
        <sz val="10"/>
        <rFont val="Arial"/>
        <family val="2"/>
      </rPr>
      <t>2, 3</t>
    </r>
  </si>
  <si>
    <t>(r) the number of unknowns have been reduced since the last publication as a result of work to create a backdated quarterly time series</t>
  </si>
  <si>
    <t xml:space="preserve">(r) this table omits an 'unknown' category because there is no method of counting individuals whose personal details such as nationality are missing.  Since the last publication the incidents for which no indivdual was originally identified have been further processedas a result of work to create a backdated quarterly time series.  Numbers have therfore been revised. </t>
  </si>
  <si>
    <t>In-patient(Over 24 hours)</t>
  </si>
  <si>
    <t>In-patient (Overnight only)</t>
  </si>
  <si>
    <t>Life support</t>
  </si>
  <si>
    <t>IOW: Albany</t>
  </si>
  <si>
    <t>IOW: Camp Hill</t>
  </si>
  <si>
    <t>IOW: Parkhurst</t>
  </si>
  <si>
    <t>Isis</t>
  </si>
  <si>
    <t>Sheppey: Elmley</t>
  </si>
  <si>
    <t>Sheppey: Standford Hill</t>
  </si>
  <si>
    <t>Sheppey: Swaleside</t>
  </si>
  <si>
    <r>
      <t>Females</t>
    </r>
    <r>
      <rPr>
        <vertAlign val="superscript"/>
        <sz val="10"/>
        <rFont val="Arial"/>
        <family val="2"/>
      </rPr>
      <t>5</t>
    </r>
  </si>
  <si>
    <r>
      <t>Males</t>
    </r>
    <r>
      <rPr>
        <vertAlign val="superscript"/>
        <sz val="10"/>
        <rFont val="Arial"/>
        <family val="2"/>
      </rPr>
      <t>5</t>
    </r>
  </si>
  <si>
    <t>NUMBERS OF INDIVIDUALS SELF-HARMING</t>
  </si>
  <si>
    <t>Number of individuals</t>
  </si>
  <si>
    <t>Ethnicity</t>
  </si>
  <si>
    <t>Not stated</t>
  </si>
  <si>
    <t>Foreign National</t>
  </si>
  <si>
    <t>UK National</t>
  </si>
  <si>
    <t>Age group</t>
  </si>
  <si>
    <t>Convicted unsentenced</t>
  </si>
  <si>
    <t>6 months to 1 year</t>
  </si>
  <si>
    <t>Over 1 year</t>
  </si>
  <si>
    <t>England and Wales</t>
  </si>
  <si>
    <t>All Ethnicities</t>
  </si>
  <si>
    <t>All Nationality Types</t>
  </si>
  <si>
    <t>All Locations</t>
  </si>
  <si>
    <t>All Methods</t>
  </si>
  <si>
    <t>MALES AND FEMALES</t>
  </si>
  <si>
    <t>MALES</t>
  </si>
  <si>
    <t>FEMALES</t>
  </si>
  <si>
    <t>All</t>
  </si>
  <si>
    <t>EEA Foreign National</t>
  </si>
  <si>
    <t>2004</t>
  </si>
  <si>
    <t>2005</t>
  </si>
  <si>
    <t>2006</t>
  </si>
  <si>
    <t>2007</t>
  </si>
  <si>
    <t>2008</t>
  </si>
  <si>
    <t>A &amp; E</t>
  </si>
  <si>
    <t>All Ages</t>
  </si>
  <si>
    <t>On day of arrival</t>
  </si>
  <si>
    <t>Court</t>
  </si>
  <si>
    <t>Detox unit</t>
  </si>
  <si>
    <t>Escort vehicle</t>
  </si>
  <si>
    <t>Health care</t>
  </si>
  <si>
    <t>Induction</t>
  </si>
  <si>
    <t>Normal</t>
  </si>
  <si>
    <t>Other</t>
  </si>
  <si>
    <t>Segregation</t>
  </si>
  <si>
    <t>Vulnerable Prisoners Unit</t>
  </si>
  <si>
    <t>Not recorded</t>
  </si>
  <si>
    <t>Burning</t>
  </si>
  <si>
    <t>Cutting/scratching</t>
  </si>
  <si>
    <t>Hanging</t>
  </si>
  <si>
    <t>Self-strangulation</t>
  </si>
  <si>
    <t xml:space="preserve">(2)The range of methods are based on choices integrated into IT systems some years ago.  The methods recorded are based on initial assessment by prison staff and should not be treated as confirmed clinical diagnoses.  </t>
  </si>
  <si>
    <t>Attendances at hospital</t>
  </si>
  <si>
    <t>15-17 year olds</t>
  </si>
  <si>
    <t>18 - 20</t>
  </si>
  <si>
    <t>21-24</t>
  </si>
  <si>
    <t>25-29</t>
  </si>
  <si>
    <t>30-39</t>
  </si>
  <si>
    <t>40-49</t>
  </si>
  <si>
    <t>50-59</t>
  </si>
  <si>
    <t>60 and over</t>
  </si>
  <si>
    <t xml:space="preserve">(3) Ethnicity is based on self reporting by prisoners and has not been independently validated.   </t>
  </si>
  <si>
    <t>Asian</t>
  </si>
  <si>
    <t>Black</t>
  </si>
  <si>
    <t>Mixed</t>
  </si>
  <si>
    <t>White</t>
  </si>
  <si>
    <t>Month</t>
  </si>
  <si>
    <t xml:space="preserve"> Year   </t>
  </si>
  <si>
    <t>Foston Hall</t>
  </si>
  <si>
    <t xml:space="preserve">July </t>
  </si>
  <si>
    <t>Send</t>
  </si>
  <si>
    <t>Aldington</t>
  </si>
  <si>
    <t>CLOSED</t>
  </si>
  <si>
    <t>Risley</t>
  </si>
  <si>
    <t>April</t>
  </si>
  <si>
    <t>Low Newton</t>
  </si>
  <si>
    <t>Rye Hill</t>
  </si>
  <si>
    <t>OPENED</t>
  </si>
  <si>
    <t>Dovegate</t>
  </si>
  <si>
    <t>Downview</t>
  </si>
  <si>
    <t>Morton Hall</t>
  </si>
  <si>
    <t>Haslar</t>
  </si>
  <si>
    <t>Dover</t>
  </si>
  <si>
    <t>Rochester</t>
  </si>
  <si>
    <t>Buckley Hall</t>
  </si>
  <si>
    <t>Wolds</t>
  </si>
  <si>
    <t>Canterbury</t>
  </si>
  <si>
    <t>Winchester</t>
  </si>
  <si>
    <t>Weare</t>
  </si>
  <si>
    <t>March</t>
  </si>
  <si>
    <t>Peterborough</t>
  </si>
  <si>
    <t>Durham</t>
  </si>
  <si>
    <t>Edmunds Hill</t>
  </si>
  <si>
    <t xml:space="preserve">Onley </t>
  </si>
  <si>
    <t>Swinfen Hall</t>
  </si>
  <si>
    <t>Brockhill</t>
  </si>
  <si>
    <t>Bullwood Hall</t>
  </si>
  <si>
    <t>June</t>
  </si>
  <si>
    <t>Kennet</t>
  </si>
  <si>
    <t>Cookham Wood</t>
  </si>
  <si>
    <t>Acklington</t>
  </si>
  <si>
    <t>Ashfield</t>
  </si>
  <si>
    <t>Blundeston</t>
  </si>
  <si>
    <t>Brinsford</t>
  </si>
  <si>
    <t>Bristol</t>
  </si>
  <si>
    <t>Brixton</t>
  </si>
  <si>
    <t>Bronzefield</t>
  </si>
  <si>
    <t>Bullingdon</t>
  </si>
  <si>
    <t>Cardiff</t>
  </si>
  <si>
    <t>Castington</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</si>
  <si>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</si>
  <si>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</si>
  <si>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</si>
  <si>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</si>
  <si>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</si>
  <si>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</si>
  <si>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</si>
  <si>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</si>
  <si>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</si>
  <si>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</si>
  <si>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</si>
  <si>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</si>
  <si>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</si>
  <si>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</si>
  <si>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</si>
  <si>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</si>
  <si>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</si>
  <si>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</si>
  <si>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</si>
  <si>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</si>
  <si>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</si>
  <si>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</si>
  <si>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</si>
  <si>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Grendon / Spring Hill</t>
  </si>
  <si>
    <t>Guys Marsh</t>
  </si>
  <si>
    <t>Haverigg</t>
  </si>
  <si>
    <t>Hewell Cluster</t>
  </si>
  <si>
    <t>High Down</t>
  </si>
  <si>
    <t>Highpoint</t>
  </si>
  <si>
    <t>Hindley</t>
  </si>
  <si>
    <t>Hollesley Bay</t>
  </si>
  <si>
    <t>Holloway</t>
  </si>
  <si>
    <t>Holme House</t>
  </si>
  <si>
    <t>Hull</t>
  </si>
  <si>
    <t>Huntercombe</t>
  </si>
  <si>
    <t>Kingston</t>
  </si>
  <si>
    <t>Kirkham</t>
  </si>
  <si>
    <t>Kirklevington</t>
  </si>
  <si>
    <t>Lancaster</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</si>
  <si>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</si>
  <si>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</si>
  <si>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</si>
  <si>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</si>
  <si>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</si>
  <si>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</si>
  <si>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</si>
  <si>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</si>
  <si>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</si>
  <si>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</si>
  <si>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</si>
  <si>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</si>
  <si>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</si>
  <si>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</si>
  <si>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</si>
  <si>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</si>
  <si>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</si>
  <si>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</si>
  <si>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Norwich</t>
  </si>
  <si>
    <t>Nottingham</t>
  </si>
  <si>
    <t>Onley</t>
  </si>
  <si>
    <t>Parc</t>
  </si>
  <si>
    <t>Pentonville</t>
  </si>
  <si>
    <t>Portland</t>
  </si>
  <si>
    <t>Preston</t>
  </si>
  <si>
    <t>Ranby</t>
  </si>
  <si>
    <t>Reading</t>
  </si>
  <si>
    <t>Shepton Mallet</t>
  </si>
  <si>
    <t>Shrewsbury</t>
  </si>
  <si>
    <t>Stafford</t>
  </si>
  <si>
    <t>Stocken</t>
  </si>
  <si>
    <t>Stoke Heath</t>
  </si>
  <si>
    <t>Styal</t>
  </si>
  <si>
    <t>Sudbury</t>
  </si>
  <si>
    <t>Swansea</t>
  </si>
  <si>
    <t>Thorn Cross</t>
  </si>
  <si>
    <t>Usk\Prescoed</t>
  </si>
  <si>
    <t>Verne</t>
  </si>
  <si>
    <t>Wakefield</t>
  </si>
  <si>
    <t>Wandsworth</t>
  </si>
  <si>
    <t>Warren Hill</t>
  </si>
  <si>
    <t>Wayland</t>
  </si>
  <si>
    <t>Wealstun</t>
  </si>
  <si>
    <t>Wellingborough</t>
  </si>
  <si>
    <t>Werrington</t>
  </si>
  <si>
    <t>Wetherby</t>
  </si>
  <si>
    <t>Whatton</t>
  </si>
  <si>
    <t>Whitemoor</t>
  </si>
  <si>
    <t>Woodhill</t>
  </si>
  <si>
    <t>Wormwood Scrubs</t>
  </si>
  <si>
    <t>Wymott</t>
  </si>
  <si>
    <t>Moorland</t>
  </si>
  <si>
    <t>Moorland Open (Hatfield)</t>
  </si>
  <si>
    <t>Self-harm incidents by age group</t>
  </si>
  <si>
    <t>Self-harm incidents by time in current prison</t>
  </si>
  <si>
    <t>3 months to 6 months</t>
  </si>
  <si>
    <t>ESCORT AREAS</t>
  </si>
  <si>
    <t>Hewell, Blakenhurst and Brockhill merged</t>
  </si>
  <si>
    <t>Changed from male to female prison</t>
  </si>
  <si>
    <t>Changed from male and female prison to male only</t>
  </si>
  <si>
    <t>September</t>
  </si>
  <si>
    <t>Changed from male and female prison to female only</t>
  </si>
  <si>
    <t>Changed from male prison to Immigration Removal Centre</t>
  </si>
  <si>
    <t>Changed from adult male prison to YOI</t>
  </si>
  <si>
    <t>Changed from female to male prison</t>
  </si>
  <si>
    <t>Changed from male local prison to male training prison</t>
  </si>
  <si>
    <t>Changed from Cat A local and female Cat B local to male local prison only</t>
  </si>
  <si>
    <t>January</t>
  </si>
  <si>
    <t>Changed from YOI to YOI + category C training prison</t>
  </si>
  <si>
    <t>Changed from female and 15-17 to male prison only</t>
  </si>
  <si>
    <t>Type of change</t>
  </si>
  <si>
    <t>3 days to 7 days</t>
  </si>
  <si>
    <t>8 days to 30 days</t>
  </si>
  <si>
    <t>31 days to 3 months</t>
  </si>
  <si>
    <t>OPENED (On site of former HMP Pucklechurch)</t>
  </si>
  <si>
    <t>Unknown</t>
  </si>
  <si>
    <t>*</t>
  </si>
  <si>
    <t>Non EEA Foreign National</t>
  </si>
  <si>
    <t>Number of self-harm incidents</t>
  </si>
  <si>
    <t>(1) The list here shows years of opening/closing and major re-roles of establishments. However, prisons are constantly evolving as new wings open and old ones close for refurbishment.  Even a relatively minor change in a prison has the potential to affect the distribution of safer custody risk for example the opening or closing of a special unit.  When intepreting statistics for particular establishments there is no substitute for knowledge of local factors likely to affect safer custody risk.</t>
  </si>
  <si>
    <t>Bure</t>
  </si>
  <si>
    <t>* Not applicable - prison not open</t>
  </si>
  <si>
    <t>Overdose/self-poisoning/swallowing</t>
  </si>
  <si>
    <t xml:space="preserve">(1) Nationality is based on self reporting by prisoners and is not independently verified.  </t>
  </si>
  <si>
    <t xml:space="preserve">(1) The range of locations are based on choices integrated into IT systems some years ago.  The use and preferred names for some locations such as segregation unit (now care and separation unit)  has changed over the years.  Such changes may have led to changes in local reporting practices and so care needs to be taken when interpreting changes over time.  </t>
  </si>
  <si>
    <t>1st or 2nd full day</t>
  </si>
  <si>
    <t>Males</t>
  </si>
  <si>
    <t>Females</t>
  </si>
  <si>
    <t>2009</t>
  </si>
  <si>
    <t>2010</t>
  </si>
  <si>
    <r>
      <t>1st or 2nd full day</t>
    </r>
    <r>
      <rPr>
        <vertAlign val="superscript"/>
        <sz val="10"/>
        <color indexed="8"/>
        <rFont val="Arial"/>
        <family val="2"/>
      </rPr>
      <t>3</t>
    </r>
  </si>
  <si>
    <t>Nationality Type</t>
  </si>
  <si>
    <r>
      <t>Nationality Type</t>
    </r>
    <r>
      <rPr>
        <b/>
        <strike/>
        <vertAlign val="superscript"/>
        <sz val="10"/>
        <rFont val="Arial"/>
        <family val="2"/>
      </rPr>
      <t>1</t>
    </r>
  </si>
  <si>
    <r>
      <t>Type of location</t>
    </r>
    <r>
      <rPr>
        <b/>
        <vertAlign val="superscript"/>
        <sz val="10"/>
        <rFont val="Arial"/>
        <family val="2"/>
      </rPr>
      <t>1</t>
    </r>
  </si>
  <si>
    <r>
      <t>Other</t>
    </r>
    <r>
      <rPr>
        <vertAlign val="superscript"/>
        <sz val="10"/>
        <color indexed="8"/>
        <rFont val="Arial"/>
        <family val="2"/>
      </rPr>
      <t>4</t>
    </r>
  </si>
  <si>
    <t xml:space="preserve">(4) The other category includes 'head banging' and 'ligature making' and a small proportion of incidents, difficult to classify on information provided. </t>
  </si>
  <si>
    <t xml:space="preserve">(4) the 'All ages' total refers to the number of individuals for the year. It is not the sum of the categories for the reasons mentioned in point (3). </t>
  </si>
  <si>
    <r>
      <t>Other</t>
    </r>
    <r>
      <rPr>
        <vertAlign val="superscript"/>
        <sz val="10"/>
        <rFont val="Arial"/>
        <family val="2"/>
      </rPr>
      <t>4</t>
    </r>
  </si>
  <si>
    <t>Over 20</t>
  </si>
  <si>
    <t>(1) Most prisoners do not self-harm while in prison custody.  Of those that do, 60% of males and over 40% of females will self-harm just once</t>
  </si>
  <si>
    <t xml:space="preserve">(3) A minority of self-harm incidents (7% in 2010) do not have details of prisoners recorded against them. As a result the actual numbers will be somewhat different from those shown here.  However, the distribution is expected to be very similar  </t>
  </si>
  <si>
    <t>(2)  It is not possible to count the number of unique individuals with absolute accuracy.  The method used in this table uses unique surname and date of birth.  The main alternative uses unique prisoner number.  However, the implementation of the new prison computer system, NOMIS, means that prisoners could have more than one prisoner number when they moved from a prison without NOMIS to one without.  Once NOMIS is operational throughout the prison esate, including contracted prisons,prisoner number should offer a more accurate method for counting individuals.</t>
  </si>
  <si>
    <t>Civil</t>
  </si>
  <si>
    <t>Untried</t>
  </si>
  <si>
    <t>Immigration Detainee</t>
  </si>
  <si>
    <t>Sentenced-determinate</t>
  </si>
  <si>
    <t>Sentenced-ISPP</t>
  </si>
  <si>
    <t>Sentenced-indeterminate-life</t>
  </si>
  <si>
    <t>Sentenced-licence recall</t>
  </si>
  <si>
    <t>Self-harm incidents per 1,000 prisoners</t>
  </si>
  <si>
    <t>Self-harm related hospital attendances</t>
  </si>
  <si>
    <t>1st or 2nd full day3</t>
  </si>
  <si>
    <t>Individuals self-harming per 1,000 prisoners</t>
  </si>
  <si>
    <r>
      <t>Prison population</t>
    </r>
    <r>
      <rPr>
        <b/>
        <vertAlign val="superscript"/>
        <sz val="10"/>
        <rFont val="Arial"/>
        <family val="2"/>
      </rPr>
      <t>1</t>
    </r>
  </si>
  <si>
    <r>
      <t>Self-harm incidents</t>
    </r>
    <r>
      <rPr>
        <b/>
        <vertAlign val="superscript"/>
        <sz val="10"/>
        <rFont val="Arial"/>
        <family val="2"/>
      </rPr>
      <t>2,3</t>
    </r>
  </si>
  <si>
    <r>
      <t>Individuals self-harming</t>
    </r>
    <r>
      <rPr>
        <b/>
        <vertAlign val="superscript"/>
        <sz val="10"/>
        <rFont val="Arial"/>
        <family val="2"/>
      </rPr>
      <t>4</t>
    </r>
  </si>
  <si>
    <r>
      <t>Self-harm incidents per individual</t>
    </r>
    <r>
      <rPr>
        <b/>
        <vertAlign val="superscript"/>
        <sz val="10"/>
        <rFont val="Arial"/>
        <family val="2"/>
      </rPr>
      <t>3,5</t>
    </r>
  </si>
  <si>
    <t>(1) As published in Offender Management Statistics Quarterly Bulletin</t>
  </si>
  <si>
    <t>Table 2.1: Annual self-harm summary statistics, England and Wales</t>
  </si>
  <si>
    <t>Contents</t>
  </si>
  <si>
    <r>
      <t>Table 2.1:</t>
    </r>
    <r>
      <rPr>
        <sz val="11"/>
        <color indexed="8"/>
        <rFont val="Arial"/>
        <family val="2"/>
      </rPr>
      <t xml:space="preserve">  Self-harm summary, England and Wales</t>
    </r>
  </si>
  <si>
    <r>
      <t>Table 2.2:</t>
    </r>
    <r>
      <rPr>
        <sz val="11"/>
        <color indexed="8"/>
        <rFont val="Arial"/>
        <family val="2"/>
      </rPr>
      <t xml:space="preserve">  Self-harm incidents by method, England and Wales</t>
    </r>
  </si>
  <si>
    <r>
      <t>Table 2.3:</t>
    </r>
    <r>
      <rPr>
        <sz val="11"/>
        <color indexed="8"/>
        <rFont val="Arial"/>
        <family val="2"/>
      </rPr>
      <t xml:space="preserve">  Self-harm incidents by age group, England and Wales</t>
    </r>
  </si>
  <si>
    <r>
      <t>Table 2.4:</t>
    </r>
    <r>
      <rPr>
        <sz val="11"/>
        <color indexed="8"/>
        <rFont val="Arial"/>
        <family val="2"/>
      </rPr>
      <t xml:space="preserve">  Individuals self-harming by age group, England and Wales</t>
    </r>
  </si>
  <si>
    <r>
      <t>Table 2.5:</t>
    </r>
    <r>
      <rPr>
        <sz val="11"/>
        <color indexed="8"/>
        <rFont val="Arial"/>
        <family val="2"/>
      </rPr>
      <t xml:space="preserve">  Self-harm incidents by time in current prison, England and Wales</t>
    </r>
  </si>
  <si>
    <r>
      <t>Table 2.6:</t>
    </r>
    <r>
      <rPr>
        <sz val="11"/>
        <color indexed="8"/>
        <rFont val="Arial"/>
        <family val="2"/>
      </rPr>
      <t xml:space="preserve">  Self-harm incidents  by type of custody, England and Wales - pending review</t>
    </r>
  </si>
  <si>
    <r>
      <t>Table 2.7:</t>
    </r>
    <r>
      <rPr>
        <sz val="11"/>
        <color indexed="8"/>
        <rFont val="Arial"/>
        <family val="2"/>
      </rPr>
      <t xml:space="preserve">  Self-harm incidents by ethnicity, England and Wales</t>
    </r>
  </si>
  <si>
    <r>
      <t>Table 2.8:</t>
    </r>
    <r>
      <rPr>
        <sz val="11"/>
        <color indexed="8"/>
        <rFont val="Arial"/>
        <family val="2"/>
      </rPr>
      <t xml:space="preserve">  Self-harm incidents by nationality type, England and Wales</t>
    </r>
  </si>
  <si>
    <r>
      <t>Table 2.9:</t>
    </r>
    <r>
      <rPr>
        <sz val="11"/>
        <color indexed="8"/>
        <rFont val="Arial"/>
        <family val="2"/>
      </rPr>
      <t xml:space="preserve">  Individuals self-harming by nationality type, England and Wales</t>
    </r>
  </si>
  <si>
    <r>
      <t>Table 2.10:</t>
    </r>
    <r>
      <rPr>
        <sz val="11"/>
        <color indexed="8"/>
        <rFont val="Arial"/>
        <family val="2"/>
      </rPr>
      <t xml:space="preserve">  Self-harm incidents by location, England and Wales</t>
    </r>
  </si>
  <si>
    <t>Table 2.1</t>
  </si>
  <si>
    <t>Table 2.2</t>
  </si>
  <si>
    <t>Table 2.3</t>
  </si>
  <si>
    <t>Table 2.4</t>
  </si>
  <si>
    <t>Table 2.5</t>
  </si>
  <si>
    <t>Table 2.6</t>
  </si>
  <si>
    <t>Table 2.7</t>
  </si>
  <si>
    <t>Table 2.8</t>
  </si>
  <si>
    <t>Table 2.9</t>
  </si>
  <si>
    <t>Table 2.10</t>
  </si>
  <si>
    <t>Table 2.11</t>
  </si>
  <si>
    <t>Table 2.12</t>
  </si>
  <si>
    <t>Table 2.13</t>
  </si>
  <si>
    <t>Table 2.14</t>
  </si>
  <si>
    <t>Table 2.15</t>
  </si>
  <si>
    <r>
      <t>Table 2.11:</t>
    </r>
    <r>
      <rPr>
        <sz val="11"/>
        <color indexed="8"/>
        <rFont val="Arial"/>
        <family val="2"/>
      </rPr>
      <t xml:space="preserve">  Self-harm incidents by type of hospital attendances, England and Wales</t>
    </r>
  </si>
  <si>
    <r>
      <t>Table 2.12:</t>
    </r>
    <r>
      <rPr>
        <sz val="11"/>
        <color indexed="8"/>
        <rFont val="Arial"/>
        <family val="2"/>
      </rPr>
      <t xml:space="preserve">  Self-harm frequency, England and Wales</t>
    </r>
  </si>
  <si>
    <r>
      <t xml:space="preserve">Table 2.13:  </t>
    </r>
    <r>
      <rPr>
        <sz val="11"/>
        <color indexed="8"/>
        <rFont val="Arial"/>
        <family val="2"/>
      </rPr>
      <t>Self-harm incidents by establishment, England and Wales</t>
    </r>
  </si>
  <si>
    <r>
      <t xml:space="preserve">Table 2.14:  </t>
    </r>
    <r>
      <rPr>
        <sz val="11"/>
        <color indexed="8"/>
        <rFont val="Arial"/>
        <family val="2"/>
      </rPr>
      <t>Dates of prisons opening/closing and major re-roles of prisons, England and Wales</t>
    </r>
  </si>
  <si>
    <r>
      <t xml:space="preserve">Table 2.15:  </t>
    </r>
    <r>
      <rPr>
        <sz val="11"/>
        <color indexed="8"/>
        <rFont val="Arial"/>
        <family val="2"/>
      </rPr>
      <t>Notes on Data and Methodology</t>
    </r>
  </si>
  <si>
    <r>
      <t xml:space="preserve">2) </t>
    </r>
    <r>
      <rPr>
        <u val="single"/>
        <sz val="10"/>
        <rFont val="Arial"/>
        <family val="2"/>
      </rPr>
      <t>Prison population:</t>
    </r>
    <r>
      <rPr>
        <sz val="10"/>
        <rFont val="Arial"/>
        <family val="2"/>
      </rPr>
      <t xml:space="preserve"> figures are averaged across 12 months. See Offender Management annual statistics Table A1.2.</t>
    </r>
  </si>
  <si>
    <r>
      <t xml:space="preserve">3) </t>
    </r>
    <r>
      <rPr>
        <u val="single"/>
        <sz val="10"/>
        <rFont val="Arial"/>
        <family val="2"/>
      </rPr>
      <t>Data Sources and Quality:</t>
    </r>
    <r>
      <rPr>
        <b/>
        <sz val="10"/>
        <rFont val="Arial"/>
        <family val="2"/>
      </rPr>
      <t xml:space="preserve"> t</t>
    </r>
    <r>
      <rPr>
        <sz val="10"/>
        <rFont val="Arial"/>
        <family val="2"/>
      </rPr>
      <t>hese figures have been drawn from administrative IT systems.  Care is taken when processing and analysing returns but the detail is subject to the inaccuracies inherent in any large scale recording system. Although shown to the last whole number, the figures may not be accurate to that level.</t>
    </r>
  </si>
  <si>
    <t xml:space="preserve">7) It is not possible to count the number of unique individuals with absolute accuracy. Figures for 2009 have been revised as the use of prison numbers to identify unique individuals in the previous publication overestimated the numbers due to duplicate numbers being issued to some individuals. The revised figures combine unique surname and date of birth to count individuals. </t>
  </si>
  <si>
    <r>
      <t xml:space="preserve">8) </t>
    </r>
    <r>
      <rPr>
        <u val="single"/>
        <sz val="10"/>
        <rFont val="Arial"/>
        <family val="2"/>
      </rPr>
      <t>Age</t>
    </r>
    <r>
      <rPr>
        <sz val="10"/>
        <rFont val="Arial"/>
        <family val="2"/>
      </rPr>
      <t xml:space="preserve">: Figures for individuals in each age group indicate the age of an individual when the incident occurred. As individuals may self-harm more than once during the year, they may appear in more than one age group, so the figures in the age groups may not sum to the total. </t>
    </r>
  </si>
  <si>
    <r>
      <t xml:space="preserve">9) </t>
    </r>
    <r>
      <rPr>
        <u val="single"/>
        <sz val="10"/>
        <rFont val="Arial"/>
        <family val="2"/>
      </rPr>
      <t>Time in current prison</t>
    </r>
    <r>
      <rPr>
        <sz val="10"/>
        <rFont val="Arial"/>
        <family val="0"/>
      </rPr>
      <t xml:space="preserve">: '3 months' is defined as 90 days, '3 to 6 months' is defined as 91 to 182 days.  </t>
    </r>
  </si>
  <si>
    <r>
      <t xml:space="preserve">10) </t>
    </r>
    <r>
      <rPr>
        <u val="single"/>
        <sz val="10"/>
        <rFont val="Arial"/>
        <family val="2"/>
      </rPr>
      <t>Ethnicity</t>
    </r>
    <r>
      <rPr>
        <sz val="10"/>
        <rFont val="Arial"/>
        <family val="2"/>
      </rPr>
      <t xml:space="preserve"> is based on self reporting by prisoners and has not been independently validated.   </t>
    </r>
  </si>
  <si>
    <r>
      <t xml:space="preserve">11) </t>
    </r>
    <r>
      <rPr>
        <u val="single"/>
        <sz val="10"/>
        <rFont val="Arial"/>
        <family val="2"/>
      </rPr>
      <t>Nationality</t>
    </r>
    <r>
      <rPr>
        <sz val="10"/>
        <rFont val="Arial"/>
        <family val="2"/>
      </rPr>
      <t xml:space="preserve"> is based on self reporting by prisoners and has not been independently validated.</t>
    </r>
  </si>
  <si>
    <t>Table 2.2: Annual self-harm incidents by method, England and Wales</t>
  </si>
  <si>
    <t>Table 2.3: Annual self-harm incidents by age group, England and Wales</t>
  </si>
  <si>
    <t>Table 2.4: Annual individuals self-harming by age group, England and Wales</t>
  </si>
  <si>
    <t>Table 2.5: Annual self-harm incidents by time in current prison, England and Wales</t>
  </si>
  <si>
    <t>Table 2.6: Annual self-harm incidents  by type of custody, England and Wales</t>
  </si>
  <si>
    <r>
      <t>Table 2.8: Annual self-harm incidents by nationality</t>
    </r>
    <r>
      <rPr>
        <b/>
        <vertAlign val="superscript"/>
        <sz val="12"/>
        <rFont val="Arial"/>
        <family val="2"/>
      </rPr>
      <t>1</t>
    </r>
    <r>
      <rPr>
        <b/>
        <sz val="12"/>
        <rFont val="Arial"/>
        <family val="2"/>
      </rPr>
      <t xml:space="preserve"> type, England and Wales</t>
    </r>
  </si>
  <si>
    <t>Table 2.9: Annual individuals self-harming by nationality type, England and Wales</t>
  </si>
  <si>
    <t>Table 2.10: Annual self-harm incidents by location, England and Wales</t>
  </si>
  <si>
    <t>Table 2.11: Annual self-harm incidents by type of hospital attendances, England and Wales</t>
  </si>
  <si>
    <r>
      <t>Table 2.12: Frequency of self-harm</t>
    </r>
    <r>
      <rPr>
        <b/>
        <vertAlign val="superscript"/>
        <sz val="12"/>
        <rFont val="Arial"/>
        <family val="2"/>
      </rPr>
      <t>1</t>
    </r>
    <r>
      <rPr>
        <b/>
        <sz val="12"/>
        <rFont val="Arial"/>
        <family val="2"/>
      </rPr>
      <t>-Numbers of individuals</t>
    </r>
    <r>
      <rPr>
        <b/>
        <vertAlign val="superscript"/>
        <sz val="12"/>
        <rFont val="Arial"/>
        <family val="2"/>
      </rPr>
      <t>2,3</t>
    </r>
    <r>
      <rPr>
        <b/>
        <sz val="12"/>
        <rFont val="Arial"/>
        <family val="2"/>
      </rPr>
      <t xml:space="preserve"> self-harming n-times during year, England and Wales</t>
    </r>
  </si>
  <si>
    <t>Table 2.13: Annual self-harm incidents by establishment, England and Wales</t>
  </si>
  <si>
    <t>Table 2.14: Dates of prisons opening/closing and major re-roles of prisons, England and Wales</t>
  </si>
  <si>
    <r>
      <t xml:space="preserve">1) </t>
    </r>
    <r>
      <rPr>
        <u val="single"/>
        <sz val="10"/>
        <rFont val="Arial"/>
        <family val="2"/>
      </rPr>
      <t>Revisions</t>
    </r>
    <r>
      <rPr>
        <sz val="10"/>
        <rFont val="Arial"/>
        <family val="2"/>
      </rPr>
      <t>: In order to create  back series of quarterly figures some historical data has been subject to minor revisions</t>
    </r>
  </si>
  <si>
    <r>
      <t>Establishment</t>
    </r>
    <r>
      <rPr>
        <b/>
        <vertAlign val="superscript"/>
        <sz val="10"/>
        <color indexed="8"/>
        <rFont val="Arial"/>
        <family val="2"/>
      </rPr>
      <t>1</t>
    </r>
  </si>
  <si>
    <t xml:space="preserve">(2) A new system for monitoring self-harm was introduced in December 2002 and as a result recording of self harm improved throughout 2003. Numbers before 2004 have therefore not been included as they are not directly comparable with later figures. </t>
  </si>
  <si>
    <t xml:space="preserve">(3)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</si>
  <si>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(4) The numbers of different individuals has been revised and is now based on unique surname and date of birth. The alternative method based on unique prisoner numbers has proven to be less consistent over time due to changes in the prison numbering system.  Neither method produces absolute numbers of unique individuals but the current method has advantages in that it is more consistent over time.</t>
  </si>
  <si>
    <t>(1) A new system for monitoring self-harm was introduced in December 2002 and as a result recording of self-harm improved throughout 2003. Numbers before 2004 have therfore not been included as they are not directly comparable with later figures.</t>
  </si>
  <si>
    <t>(1) A new system for monitoring self-harm was introduced in December 2002 and as a result recording of self-harm improved throughout 2003. Numbers before 2004 have therefore not been included as they are not directly comparable with later figures.</t>
  </si>
  <si>
    <t xml:space="preserve">(2)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</si>
  <si>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 xml:space="preserve">(2) In prisons, as in the community, it is not possible to identify every self-harmer with absolute accuracy. In prison custody, however, such indivduals are more likely to be detected and counted. Care needs to be taken when comparing figures shown here with other sources where data may be less complete. </t>
  </si>
  <si>
    <t>(3) The numbers in each category are based on how old an individual was when the self-harm incident took place.  As a result, individuals may appear in more than one category during a year.  The numbers may be compared with the numbers of incidents in the same categories as shown in table 3.</t>
  </si>
  <si>
    <t>(3) 'Unknowns' occur when dates of arrival in a prison are either missing or inconsistent with the date of the incident.  The relatively high figure in 2010 relates to transition to a new system.  Unknown records are kept under review and may be further processed in a future publication to help improve overall accuracy.</t>
  </si>
  <si>
    <t>(3) A new sentence, imprisonment for public protection, was introduced in 2005 and numbers of prisoners held on this sentence have since been increasing in recent years.  This group of prisoners are high risk and the increase in this category is offset by reductions elsewhere.</t>
  </si>
  <si>
    <t>(1)A new system for monitoring self-harm was introduced in December 2002 and as a result recording of self-harm improved throughout 2003. Numbers before 2004 have therefore not been included as they are not directly comparable with later figures.</t>
  </si>
  <si>
    <t>(2) A new system for monitoring self-harm was introduced in December 2002 and as a result recording of self-harm improved throughout 2003. Numbers before 2004 have therefore not been included as they are not directly comparable with later figures.</t>
  </si>
  <si>
    <t xml:space="preserve">(3) In prisons, as in the community, it is not possible to count self-harm incidents with absolute accuracy. Nor is it possible to identify every individual who self harms. In prison custody, however, such incidents are more likely to be detected and self harming individuals identified. Care needs to be taken when comparing figures shown here with those from other sources where data may be less complete. </t>
  </si>
  <si>
    <t>(4) It is not possible to count the number of unique individuals with absolute accuracy.  The method used in this table uses unique surname and date of birth.  The main alternative uses unique prisoner number.  However, the implementation of the new prison computer system, NOMIS, means that prisoners could have more than one prisoner number when they moved from a prison without NOMIS to one without.  Once NOMIS is operational throughout the prison esate, including contracted prisons, prisoner number should offer a more accurate method for counting individuals.</t>
  </si>
  <si>
    <t xml:space="preserve">(3) In prisons, as in the community, it is not possible to count self-harm incidents with absolute accuracy. Nor is it possible to identify every individual who self-harms. In prison custody, however, such incidents are more likely to be detected and self-harming individuals identified. Care needs to be taken when comparing figures shown here with those from other sources where data may be less complete. </t>
  </si>
  <si>
    <t>(4) The 'other' category typically refers to locations elsewhere in the prison.  It also includes a small proportion of incidents which were difficult to classify on the information provided.</t>
  </si>
  <si>
    <t xml:space="preserve">(3) The hospital attendances in this table refer to those arising immediately from self-harm incidents.  They do not include any subsequent hospital visits that may be required to continue treatment. The numbers by types of hospital attendances, e.g. life support, are drawn from administrative systems.  The numbers have not been clinically confirmed and therefore should be interpreted with caution.  </t>
  </si>
  <si>
    <t>n =</t>
  </si>
  <si>
    <t xml:space="preserve">(1) Rises or falls in numbers of self-harm incidents from one year to the next are not a good indicator of underlying trend.  This table should be read in conjunction with table 2.14 which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year to the next. </t>
  </si>
  <si>
    <t>2.15. Notes on Data and Methodology</t>
  </si>
  <si>
    <r>
      <t xml:space="preserve">4) </t>
    </r>
    <r>
      <rPr>
        <u val="single"/>
        <sz val="10"/>
        <rFont val="Arial"/>
        <family val="2"/>
      </rPr>
      <t>Counting self-harm</t>
    </r>
    <r>
      <rPr>
        <sz val="10"/>
        <rFont val="Arial"/>
        <family val="2"/>
      </rPr>
      <t>: A new system for monitoring self-harm was introduced in December 2002 and as a result recording of self-harm improved throughout 2003. Numbers before 2004 have therefore not been included as they are not directly comparable with later figures.</t>
    </r>
  </si>
  <si>
    <t xml:space="preserve">5)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</si>
  <si>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6) Figures for male and female incidents of self-harm have been revised as previously some incidents were mis-classified. This was caused by prisons re-roling from female to male prisoners (see Table 2.14 Major Prison Changes) because prisoner details are not recorded in a small proportion of self-harm incidents. In these cases, whether the incident is recorded as male or female is determined by the prison specification.</t>
  </si>
  <si>
    <r>
      <t xml:space="preserve">12) </t>
    </r>
    <r>
      <rPr>
        <u val="single"/>
        <sz val="10"/>
        <rFont val="Arial"/>
        <family val="2"/>
      </rPr>
      <t xml:space="preserve">Hospital attendance: </t>
    </r>
    <r>
      <rPr>
        <sz val="10"/>
        <rFont val="Arial"/>
        <family val="2"/>
      </rPr>
      <t xml:space="preserve">The hospital attendances arising immediately from self-harm incidents. It does not include any subsequent hospital visits for any further treatment. Figures are taken from administrative systems and have not been clinically confirmed so should be interpreted with caution.  </t>
    </r>
  </si>
  <si>
    <t>Table 2.7: Self-harm incidents by ethnicity, England and Wales</t>
  </si>
  <si>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</si>
  <si>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</si>
  <si>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</si>
  <si>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</si>
  <si>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Data Sources and Quality</t>
    </r>
    <r>
      <rPr>
        <sz val="10"/>
        <rFont val="Arial"/>
        <family val="2"/>
      </rPr>
      <t xml:space="preserve">
These figures have been drawn from the NOMS Incident Reporting System.  .  Care is taken when processing and analysing the returns but the detail collected is subject to the inaccuracies inherent in any large scale recording system.  Although the figures are shown to the last indivdual the figures may not be accurate to that level.</t>
    </r>
  </si>
  <si>
    <r>
      <t xml:space="preserve">Data Sources and Quality
</t>
    </r>
    <r>
      <rPr>
        <sz val="9"/>
        <rFont val="Arial"/>
        <family val="2"/>
      </rPr>
      <t>These figures have been drawn from the NOMS Incident Reporting System.  Care is taken when processing and analysing returns but the detail is subject to the inaccuracies inherent in any large scale recording system. Although shown to the last case, the figures may not be accurate to that level.</t>
    </r>
  </si>
  <si>
    <r>
      <t xml:space="preserve">Data Sources and Quality
</t>
    </r>
    <r>
      <rPr>
        <sz val="10"/>
        <rFont val="Arial"/>
        <family val="2"/>
      </rPr>
      <t>These figures have been drawn from the NOMS Incident Reporting System.  .  Care is taken when processing and analysing returns but the detail is subject to the inaccuracies inherent in any large scale recording system. Although shown to the last individual,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</si>
  <si>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</si>
  <si>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</si>
  <si>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</si>
  <si>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r>
      <t>SELF-HARM INCIDENTS</t>
    </r>
    <r>
      <rPr>
        <b/>
        <vertAlign val="superscript"/>
        <sz val="10"/>
        <color indexed="8"/>
        <rFont val="Arial"/>
        <family val="2"/>
      </rPr>
      <t>1, 2, 3</t>
    </r>
  </si>
  <si>
    <r>
      <t xml:space="preserve">INDIVIDUALS SELF-HARMING </t>
    </r>
    <r>
      <rPr>
        <i/>
        <sz val="10"/>
        <rFont val="Arial"/>
        <family val="2"/>
      </rPr>
      <t>(Unique Surname and date of birth method)</t>
    </r>
    <r>
      <rPr>
        <b/>
        <vertAlign val="superscript"/>
        <sz val="10"/>
        <rFont val="Arial"/>
        <family val="2"/>
      </rPr>
      <t>1, 2, 3</t>
    </r>
  </si>
  <si>
    <r>
      <t>All Ages</t>
    </r>
    <r>
      <rPr>
        <b/>
        <vertAlign val="superscript"/>
        <sz val="10"/>
        <rFont val="Arial"/>
        <family val="2"/>
      </rPr>
      <t>4</t>
    </r>
  </si>
  <si>
    <r>
      <t>SELF-HARM INCIDENTS</t>
    </r>
    <r>
      <rPr>
        <b/>
        <vertAlign val="superscript"/>
        <sz val="10"/>
        <rFont val="Arial"/>
        <family val="2"/>
      </rPr>
      <t>1,2</t>
    </r>
  </si>
  <si>
    <r>
      <t>INDIVIDUALS SELF-HARMING</t>
    </r>
    <r>
      <rPr>
        <b/>
        <vertAlign val="superscript"/>
        <sz val="10"/>
        <rFont val="Arial"/>
        <family val="2"/>
      </rPr>
      <t>2, 3, 4</t>
    </r>
  </si>
  <si>
    <r>
      <t>All hospital attendances</t>
    </r>
    <r>
      <rPr>
        <b/>
        <vertAlign val="superscript"/>
        <sz val="10"/>
        <rFont val="Arial"/>
        <family val="2"/>
      </rPr>
      <t>3</t>
    </r>
  </si>
  <si>
    <r>
      <t>Altcourse</t>
    </r>
    <r>
      <rPr>
        <vertAlign val="superscript"/>
        <sz val="10"/>
        <rFont val="Arial"/>
        <family val="2"/>
      </rPr>
      <t>2</t>
    </r>
  </si>
  <si>
    <r>
      <t>Ashfield</t>
    </r>
    <r>
      <rPr>
        <vertAlign val="superscript"/>
        <sz val="10"/>
        <rFont val="Arial"/>
        <family val="2"/>
      </rPr>
      <t>2</t>
    </r>
  </si>
  <si>
    <r>
      <t>Ashwell</t>
    </r>
    <r>
      <rPr>
        <vertAlign val="superscript"/>
        <sz val="10"/>
        <rFont val="Arial"/>
        <family val="2"/>
      </rPr>
      <t>2</t>
    </r>
  </si>
  <si>
    <r>
      <t>Askham Grange</t>
    </r>
    <r>
      <rPr>
        <vertAlign val="superscript"/>
        <sz val="10"/>
        <rFont val="Arial"/>
        <family val="2"/>
      </rPr>
      <t>2</t>
    </r>
  </si>
  <si>
    <r>
      <t>Aylesbury</t>
    </r>
    <r>
      <rPr>
        <vertAlign val="superscript"/>
        <sz val="10"/>
        <rFont val="Arial"/>
        <family val="2"/>
      </rPr>
      <t>2</t>
    </r>
  </si>
  <si>
    <r>
      <t>Bedford</t>
    </r>
    <r>
      <rPr>
        <vertAlign val="superscript"/>
        <sz val="10"/>
        <rFont val="Arial"/>
        <family val="2"/>
      </rPr>
      <t>2</t>
    </r>
  </si>
  <si>
    <r>
      <t>Belmarsh</t>
    </r>
    <r>
      <rPr>
        <vertAlign val="superscript"/>
        <sz val="10"/>
        <rFont val="Arial"/>
        <family val="2"/>
      </rPr>
      <t>2</t>
    </r>
  </si>
  <si>
    <r>
      <t>Birmingham</t>
    </r>
    <r>
      <rPr>
        <vertAlign val="superscript"/>
        <sz val="10"/>
        <rFont val="Arial"/>
        <family val="2"/>
      </rPr>
      <t>2</t>
    </r>
  </si>
  <si>
    <r>
      <t>Blantyre House</t>
    </r>
    <r>
      <rPr>
        <vertAlign val="superscript"/>
        <sz val="10"/>
        <color indexed="8"/>
        <rFont val="Arial"/>
        <family val="2"/>
      </rPr>
      <t>2</t>
    </r>
  </si>
  <si>
    <t>-</t>
  </si>
  <si>
    <t>(2) The original published version of this table contained a production error resulting in these 8 prisons being offset by one row.  The error has now been corrected (see erratum 31 January 2012)</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</si>
</sst>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_(* \(#,##0.00\);_(* &quot;-&quot;??_);_(@_)"/>
    <numFmt numFmtId="166" formatCode="_(* #,##0_);_(* \(#,##0\);_(* &quot;-&quot;_);_(@_)"/>
    <numFmt numFmtId="167" formatCode="_(&quot;$&quot;* #,##0.00_);_(&quot;$&quot;* \(#,##0.00\);_(&quot;$&quot;* &quot;-&quot;??_);_(@_)"/>
    <numFmt numFmtId="168" formatCode="_(&quot;$&quot;* #,##0_);_(&quot;$&quot;* \(#,##0\);_(&quot;$&quot;* &quot;-&quot;_);_(@_)"/>
    <numFmt numFmtId="169" formatCode="0.0000"/>
    <numFmt numFmtId="170" formatCode="0.000"/>
    <numFmt numFmtId="171" formatCode="0.0"/>
    <numFmt numFmtId="172" formatCode="&quot;Yes&quot;;&quot;Yes&quot;;&quot;No&quot;"/>
    <numFmt numFmtId="173" formatCode="&quot;True&quot;;&quot;True&quot;;&quot;False&quot;"/>
    <numFmt numFmtId="174" formatCode="&quot;On&quot;;&quot;On&quot;;&quot;Off&quot;"/>
    <numFmt numFmtId="175" formatCode="[$€-2]\ #,##0.00_);[Red]\([$€-2]\ #,##0.00\)"/>
    <numFmt numFmtId="176" formatCode="_-* #,##0_-;\-* #,##0_-;_-* &quot;-&quot;??_-;_-@_-"/>
    <numFmt numFmtId="177" formatCode="#,##0.000"/>
    <numFmt numFmtId="178" formatCode="#,##0.0000"/>
    <numFmt numFmtId="179" formatCode="#,##0.0"/>
  </numFmts>
  <fonts count="53">
    <font>
      <sz val="10"/>
      <name val="Arial"/>
      <family val="0"/>
    </font>
    <font>
      <sz val="8"/>
      <name val="Arial"/>
      <family val="0"/>
    </font>
    <font>
      <sz val="10"/>
      <name val="Arial Narrow"/>
      <family val="2"/>
    </font>
    <font>
      <sz val="10"/>
      <color indexed="8"/>
      <name val="Arial Narrow"/>
      <family val="2"/>
    </font>
    <font>
      <sz val="10"/>
      <color indexed="8"/>
      <name val="Arial"/>
      <family val="0"/>
    </font>
    <font>
      <u val="single"/>
      <sz val="10"/>
      <color indexed="12"/>
      <name val="Arial"/>
      <family val="0"/>
    </font>
    <font>
      <u val="single"/>
      <sz val="10"/>
      <color indexed="36"/>
      <name val="Arial"/>
      <family val="0"/>
    </font>
    <font>
      <sz val="11"/>
      <name val="Arial"/>
      <family val="2"/>
    </font>
    <font>
      <sz val="9"/>
      <name val="Arial"/>
      <family val="2"/>
    </font>
    <font>
      <b/>
      <sz val="10"/>
      <name val="Arial"/>
      <family val="2"/>
    </font>
    <font>
      <b/>
      <vertAlign val="superscript"/>
      <sz val="10"/>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2"/>
      <name val="Arial"/>
      <family val="2"/>
    </font>
    <font>
      <sz val="12"/>
      <name val="Arial"/>
      <family val="2"/>
    </font>
    <font>
      <b/>
      <sz val="11"/>
      <name val="Arial"/>
      <family val="2"/>
    </font>
    <font>
      <b/>
      <sz val="11"/>
      <color indexed="8"/>
      <name val="Arial"/>
      <family val="2"/>
    </font>
    <font>
      <sz val="11"/>
      <color indexed="8"/>
      <name val="Arial"/>
      <family val="2"/>
    </font>
    <font>
      <b/>
      <sz val="9"/>
      <name val="Arial"/>
      <family val="2"/>
    </font>
    <font>
      <b/>
      <sz val="10"/>
      <color indexed="8"/>
      <name val="Arial"/>
      <family val="2"/>
    </font>
    <font>
      <sz val="11"/>
      <color indexed="22"/>
      <name val="Arial"/>
      <family val="2"/>
    </font>
    <font>
      <sz val="10"/>
      <color indexed="22"/>
      <name val="Arial"/>
      <family val="2"/>
    </font>
    <font>
      <b/>
      <sz val="10"/>
      <color indexed="10"/>
      <name val="Arial"/>
      <family val="2"/>
    </font>
    <font>
      <b/>
      <vertAlign val="superscript"/>
      <sz val="10"/>
      <color indexed="8"/>
      <name val="Arial"/>
      <family val="2"/>
    </font>
    <font>
      <vertAlign val="superscript"/>
      <sz val="10"/>
      <color indexed="8"/>
      <name val="Arial"/>
      <family val="2"/>
    </font>
    <font>
      <sz val="10"/>
      <color indexed="12"/>
      <name val="Arial"/>
      <family val="2"/>
    </font>
    <font>
      <b/>
      <vertAlign val="superscript"/>
      <sz val="12"/>
      <name val="Arial"/>
      <family val="2"/>
    </font>
    <font>
      <b/>
      <strike/>
      <vertAlign val="superscript"/>
      <sz val="10"/>
      <name val="Arial"/>
      <family val="2"/>
    </font>
    <font>
      <b/>
      <u val="single"/>
      <sz val="11"/>
      <color indexed="22"/>
      <name val="Arial"/>
      <family val="2"/>
    </font>
    <font>
      <u val="single"/>
      <sz val="10"/>
      <color indexed="22"/>
      <name val="Arial"/>
      <family val="2"/>
    </font>
    <font>
      <b/>
      <u val="single"/>
      <sz val="11"/>
      <color indexed="12"/>
      <name val="Arial"/>
      <family val="2"/>
    </font>
    <font>
      <b/>
      <sz val="11"/>
      <color indexed="12"/>
      <name val="Arial"/>
      <family val="2"/>
    </font>
    <font>
      <u val="single"/>
      <sz val="10"/>
      <name val="Arial"/>
      <family val="2"/>
    </font>
    <font>
      <u val="single"/>
      <sz val="11"/>
      <color indexed="12"/>
      <name val="Arial"/>
      <family val="2"/>
    </font>
    <font>
      <b/>
      <u val="single"/>
      <sz val="11"/>
      <name val="Arial"/>
      <family val="2"/>
    </font>
    <font>
      <i/>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color indexed="63"/>
      </top>
      <bottom style="thin">
        <color indexed="22"/>
      </bottom>
    </border>
    <border>
      <left>
        <color indexed="63"/>
      </left>
      <right>
        <color indexed="63"/>
      </right>
      <top style="medium"/>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5"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307">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2" fillId="0" borderId="10" xfId="0" applyFont="1" applyBorder="1" applyAlignment="1">
      <alignment/>
    </xf>
    <xf numFmtId="0" fontId="2" fillId="0" borderId="10" xfId="0" applyFont="1" applyBorder="1" applyAlignment="1">
      <alignment horizontal="right"/>
    </xf>
    <xf numFmtId="0" fontId="2" fillId="0" borderId="0" xfId="0" applyFont="1" applyAlignment="1">
      <alignment horizontal="center"/>
    </xf>
    <xf numFmtId="0" fontId="2" fillId="0" borderId="10" xfId="0" applyFont="1" applyBorder="1" applyAlignment="1">
      <alignment horizontal="center"/>
    </xf>
    <xf numFmtId="0" fontId="0" fillId="0" borderId="0" xfId="0" applyFont="1" applyAlignment="1">
      <alignment horizontal="right"/>
    </xf>
    <xf numFmtId="0" fontId="0" fillId="0" borderId="0" xfId="0" applyFont="1" applyAlignment="1">
      <alignment/>
    </xf>
    <xf numFmtId="0" fontId="0" fillId="0" borderId="10" xfId="0" applyFont="1" applyBorder="1" applyAlignment="1">
      <alignment/>
    </xf>
    <xf numFmtId="0" fontId="0" fillId="0" borderId="10" xfId="0" applyFont="1" applyBorder="1" applyAlignment="1">
      <alignment horizontal="right"/>
    </xf>
    <xf numFmtId="0" fontId="0" fillId="0" borderId="0" xfId="0" applyFont="1" applyBorder="1" applyAlignment="1">
      <alignment/>
    </xf>
    <xf numFmtId="0" fontId="0" fillId="0" borderId="10" xfId="0" applyFont="1" applyBorder="1" applyAlignment="1">
      <alignment/>
    </xf>
    <xf numFmtId="3" fontId="0" fillId="0" borderId="0" xfId="0" applyNumberFormat="1" applyFont="1" applyBorder="1" applyAlignment="1">
      <alignment/>
    </xf>
    <xf numFmtId="3" fontId="0" fillId="0" borderId="0" xfId="0" applyNumberFormat="1" applyFont="1" applyAlignment="1">
      <alignment/>
    </xf>
    <xf numFmtId="3" fontId="0" fillId="0" borderId="0" xfId="0" applyNumberFormat="1" applyFont="1" applyBorder="1" applyAlignment="1">
      <alignment horizontal="right"/>
    </xf>
    <xf numFmtId="3" fontId="4" fillId="0" borderId="0" xfId="0" applyNumberFormat="1" applyFont="1" applyFill="1" applyBorder="1" applyAlignment="1">
      <alignment horizontal="right" vertical="top"/>
    </xf>
    <xf numFmtId="3" fontId="0" fillId="0" borderId="0" xfId="0" applyNumberFormat="1" applyFont="1" applyBorder="1" applyAlignment="1">
      <alignment horizontal="left" indent="1"/>
    </xf>
    <xf numFmtId="0" fontId="7" fillId="0" borderId="0" xfId="0" applyFont="1" applyAlignment="1">
      <alignment/>
    </xf>
    <xf numFmtId="0" fontId="9" fillId="0" borderId="0" xfId="0" applyFont="1" applyAlignment="1">
      <alignment/>
    </xf>
    <xf numFmtId="0" fontId="32" fillId="0" borderId="0" xfId="0" applyFont="1" applyAlignment="1">
      <alignment/>
    </xf>
    <xf numFmtId="0" fontId="7" fillId="0" borderId="0" xfId="0" applyFont="1" applyBorder="1" applyAlignment="1">
      <alignment/>
    </xf>
    <xf numFmtId="0" fontId="30" fillId="0" borderId="0" xfId="0" applyFont="1" applyAlignment="1">
      <alignment/>
    </xf>
    <xf numFmtId="0" fontId="31" fillId="0" borderId="0" xfId="0" applyFont="1" applyAlignment="1">
      <alignment/>
    </xf>
    <xf numFmtId="0" fontId="7" fillId="0" borderId="0" xfId="0" applyFont="1" applyFill="1" applyBorder="1" applyAlignment="1">
      <alignment/>
    </xf>
    <xf numFmtId="0" fontId="7"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xf>
    <xf numFmtId="0" fontId="37" fillId="0" borderId="0" xfId="0" applyFont="1" applyAlignment="1">
      <alignment/>
    </xf>
    <xf numFmtId="0" fontId="3" fillId="0" borderId="0" xfId="57" applyFont="1" applyFill="1" applyBorder="1" applyAlignment="1">
      <alignment wrapText="1"/>
      <protection/>
    </xf>
    <xf numFmtId="0" fontId="0" fillId="0" borderId="0" xfId="0" applyFont="1" applyAlignment="1">
      <alignment horizontal="left" indent="1"/>
    </xf>
    <xf numFmtId="0" fontId="0" fillId="0" borderId="0" xfId="0" applyFont="1" applyBorder="1" applyAlignment="1">
      <alignment wrapText="1"/>
    </xf>
    <xf numFmtId="0" fontId="0" fillId="0" borderId="0" xfId="0" applyFont="1" applyFill="1" applyAlignment="1">
      <alignment horizontal="right"/>
    </xf>
    <xf numFmtId="0" fontId="0" fillId="0" borderId="10" xfId="0" applyFont="1" applyFill="1" applyBorder="1" applyAlignment="1">
      <alignment/>
    </xf>
    <xf numFmtId="3" fontId="0" fillId="0" borderId="10" xfId="0" applyNumberFormat="1" applyFont="1" applyFill="1" applyBorder="1" applyAlignment="1">
      <alignment horizontal="right"/>
    </xf>
    <xf numFmtId="0" fontId="36" fillId="0" borderId="11" xfId="0" applyFont="1" applyFill="1" applyBorder="1" applyAlignment="1">
      <alignment/>
    </xf>
    <xf numFmtId="1" fontId="36" fillId="0" borderId="12" xfId="75" applyNumberFormat="1" applyFont="1" applyFill="1" applyBorder="1" applyAlignment="1">
      <alignment horizontal="right" vertical="center"/>
      <protection/>
    </xf>
    <xf numFmtId="0" fontId="4" fillId="0" borderId="0" xfId="0" applyFont="1" applyFill="1" applyAlignment="1">
      <alignment horizontal="right"/>
    </xf>
    <xf numFmtId="0" fontId="36" fillId="0" borderId="0" xfId="0" applyFont="1" applyFill="1" applyBorder="1" applyAlignment="1">
      <alignment/>
    </xf>
    <xf numFmtId="3" fontId="39" fillId="0" borderId="0" xfId="0" applyNumberFormat="1" applyFont="1" applyFill="1" applyBorder="1" applyAlignment="1">
      <alignment horizontal="right"/>
    </xf>
    <xf numFmtId="0" fontId="4" fillId="0" borderId="0" xfId="0" applyFont="1" applyAlignment="1">
      <alignment/>
    </xf>
    <xf numFmtId="3" fontId="0" fillId="0" borderId="0" xfId="0" applyNumberFormat="1" applyFont="1" applyFill="1" applyAlignment="1">
      <alignment/>
    </xf>
    <xf numFmtId="3" fontId="29" fillId="0" borderId="0" xfId="0" applyNumberFormat="1" applyFont="1" applyBorder="1" applyAlignment="1">
      <alignment horizontal="right"/>
    </xf>
    <xf numFmtId="3" fontId="4" fillId="0" borderId="0" xfId="0" applyNumberFormat="1" applyFont="1" applyFill="1" applyAlignment="1">
      <alignment horizontal="right"/>
    </xf>
    <xf numFmtId="3" fontId="29" fillId="0" borderId="0" xfId="0" applyNumberFormat="1" applyFont="1" applyFill="1" applyBorder="1" applyAlignment="1">
      <alignment horizontal="right"/>
    </xf>
    <xf numFmtId="9" fontId="4" fillId="0" borderId="0" xfId="0" applyNumberFormat="1" applyFont="1" applyFill="1" applyAlignment="1">
      <alignment horizontal="right"/>
    </xf>
    <xf numFmtId="0" fontId="0" fillId="0" borderId="0" xfId="0" applyFont="1" applyAlignment="1">
      <alignment wrapText="1"/>
    </xf>
    <xf numFmtId="3" fontId="0" fillId="0" borderId="0" xfId="0" applyNumberFormat="1" applyFont="1" applyFill="1" applyAlignment="1">
      <alignment horizontal="right"/>
    </xf>
    <xf numFmtId="0" fontId="30" fillId="0" borderId="0" xfId="0" applyFont="1" applyFill="1" applyAlignment="1">
      <alignment/>
    </xf>
    <xf numFmtId="0" fontId="9" fillId="0" borderId="0" xfId="0" applyFont="1" applyFill="1" applyAlignment="1">
      <alignment/>
    </xf>
    <xf numFmtId="0" fontId="9" fillId="0" borderId="11" xfId="0" applyFont="1" applyFill="1" applyBorder="1" applyAlignment="1">
      <alignment/>
    </xf>
    <xf numFmtId="0" fontId="9" fillId="0" borderId="0" xfId="0" applyFont="1" applyFill="1" applyBorder="1" applyAlignment="1">
      <alignment/>
    </xf>
    <xf numFmtId="3" fontId="9" fillId="0" borderId="0" xfId="0" applyNumberFormat="1" applyFont="1" applyFill="1" applyBorder="1" applyAlignment="1">
      <alignment horizontal="right"/>
    </xf>
    <xf numFmtId="3" fontId="0" fillId="0" borderId="0" xfId="0" applyNumberFormat="1" applyFont="1" applyFill="1" applyBorder="1" applyAlignment="1">
      <alignment horizontal="right"/>
    </xf>
    <xf numFmtId="0" fontId="30" fillId="0" borderId="0" xfId="0" applyFont="1" applyFill="1" applyAlignment="1">
      <alignment/>
    </xf>
    <xf numFmtId="0" fontId="0" fillId="0" borderId="0" xfId="0" applyFont="1" applyFill="1" applyBorder="1" applyAlignment="1">
      <alignment horizontal="left" indent="1"/>
    </xf>
    <xf numFmtId="0" fontId="0" fillId="0" borderId="0" xfId="0" applyFont="1" applyFill="1" applyAlignment="1">
      <alignment wrapText="1"/>
    </xf>
    <xf numFmtId="3" fontId="0" fillId="0" borderId="0" xfId="0" applyNumberFormat="1" applyFont="1" applyFill="1" applyAlignment="1">
      <alignment horizontal="right" wrapText="1"/>
    </xf>
    <xf numFmtId="0" fontId="9" fillId="0" borderId="11" xfId="0" applyFont="1" applyFill="1" applyBorder="1" applyAlignment="1">
      <alignment wrapText="1"/>
    </xf>
    <xf numFmtId="0" fontId="0" fillId="0" borderId="0" xfId="0" applyFont="1" applyFill="1" applyAlignment="1">
      <alignment horizontal="center"/>
    </xf>
    <xf numFmtId="0" fontId="9" fillId="0" borderId="0" xfId="0" applyFont="1" applyFill="1" applyBorder="1" applyAlignment="1">
      <alignment wrapText="1"/>
    </xf>
    <xf numFmtId="3" fontId="9" fillId="0" borderId="0" xfId="0" applyNumberFormat="1" applyFont="1" applyFill="1" applyBorder="1" applyAlignment="1">
      <alignment horizontal="right" wrapText="1"/>
    </xf>
    <xf numFmtId="3" fontId="0" fillId="0" borderId="0" xfId="0" applyNumberFormat="1" applyFont="1" applyFill="1" applyBorder="1" applyAlignment="1">
      <alignment horizontal="right" wrapText="1"/>
    </xf>
    <xf numFmtId="0" fontId="0" fillId="0" borderId="0" xfId="0" applyFont="1" applyFill="1" applyBorder="1" applyAlignment="1">
      <alignment horizontal="left" wrapText="1" indent="1"/>
    </xf>
    <xf numFmtId="3" fontId="0" fillId="0" borderId="10" xfId="0" applyNumberFormat="1" applyFont="1" applyBorder="1" applyAlignment="1">
      <alignment horizontal="right"/>
    </xf>
    <xf numFmtId="0" fontId="31" fillId="0" borderId="0" xfId="0" applyFont="1" applyFill="1" applyAlignment="1">
      <alignment/>
    </xf>
    <xf numFmtId="0" fontId="9" fillId="0" borderId="12" xfId="0" applyFont="1" applyFill="1" applyBorder="1" applyAlignment="1">
      <alignment/>
    </xf>
    <xf numFmtId="0" fontId="42" fillId="0" borderId="0" xfId="0" applyFont="1" applyFill="1" applyBorder="1" applyAlignment="1">
      <alignment/>
    </xf>
    <xf numFmtId="0" fontId="4" fillId="0" borderId="0" xfId="0" applyFont="1" applyAlignment="1">
      <alignment horizontal="left" indent="1"/>
    </xf>
    <xf numFmtId="0" fontId="4" fillId="0" borderId="0" xfId="66" applyFont="1" applyFill="1" applyBorder="1" applyAlignment="1">
      <alignment horizontal="left" wrapText="1" indent="1"/>
      <protection/>
    </xf>
    <xf numFmtId="0" fontId="4" fillId="0" borderId="0" xfId="69" applyFont="1" applyFill="1" applyBorder="1" applyAlignment="1">
      <alignment horizontal="left" wrapText="1" indent="1"/>
      <protection/>
    </xf>
    <xf numFmtId="3" fontId="0" fillId="0" borderId="0" xfId="0" applyNumberFormat="1" applyFont="1" applyAlignment="1">
      <alignment horizontal="right"/>
    </xf>
    <xf numFmtId="3" fontId="0" fillId="0" borderId="0" xfId="0" applyNumberFormat="1" applyFont="1" applyFill="1" applyAlignment="1">
      <alignment/>
    </xf>
    <xf numFmtId="0" fontId="0" fillId="0" borderId="0" xfId="0" applyFont="1" applyFill="1" applyAlignment="1">
      <alignment/>
    </xf>
    <xf numFmtId="3" fontId="9" fillId="0" borderId="0" xfId="0" applyNumberFormat="1" applyFont="1" applyFill="1" applyBorder="1" applyAlignment="1">
      <alignment/>
    </xf>
    <xf numFmtId="3" fontId="0" fillId="0" borderId="0" xfId="0" applyNumberFormat="1" applyFont="1" applyFill="1" applyBorder="1" applyAlignment="1">
      <alignment/>
    </xf>
    <xf numFmtId="3" fontId="0" fillId="0" borderId="10" xfId="0" applyNumberFormat="1" applyFont="1" applyFill="1" applyBorder="1" applyAlignment="1">
      <alignment/>
    </xf>
    <xf numFmtId="0" fontId="0" fillId="0" borderId="0" xfId="0" applyFont="1" applyFill="1" applyAlignment="1">
      <alignment horizontal="left" indent="1"/>
    </xf>
    <xf numFmtId="3" fontId="42" fillId="0" borderId="0" xfId="80" applyNumberFormat="1" applyFont="1" applyFill="1" applyBorder="1" applyAlignment="1">
      <alignment/>
    </xf>
    <xf numFmtId="0" fontId="0" fillId="0" borderId="0" xfId="0" applyFont="1" applyBorder="1" applyAlignment="1">
      <alignment horizontal="left" indent="1"/>
    </xf>
    <xf numFmtId="3" fontId="4" fillId="0" borderId="0" xfId="71" applyNumberFormat="1" applyFont="1" applyFill="1" applyBorder="1" applyAlignment="1">
      <alignment horizontal="right" wrapText="1"/>
      <protection/>
    </xf>
    <xf numFmtId="0" fontId="36" fillId="0" borderId="12" xfId="70" applyFont="1" applyFill="1" applyBorder="1" applyAlignment="1">
      <alignment horizontal="center"/>
      <protection/>
    </xf>
    <xf numFmtId="3" fontId="4" fillId="0" borderId="0" xfId="70" applyNumberFormat="1" applyFont="1" applyFill="1" applyBorder="1" applyAlignment="1">
      <alignment horizontal="right" wrapText="1"/>
      <protection/>
    </xf>
    <xf numFmtId="0" fontId="4" fillId="0" borderId="0" xfId="70" applyFont="1" applyFill="1" applyBorder="1" applyAlignment="1">
      <alignment horizontal="left" wrapText="1" indent="1"/>
      <protection/>
    </xf>
    <xf numFmtId="0" fontId="36" fillId="0" borderId="12" xfId="74" applyFont="1" applyFill="1" applyBorder="1" applyAlignment="1">
      <alignment horizontal="left" vertical="center"/>
      <protection/>
    </xf>
    <xf numFmtId="0" fontId="36" fillId="0" borderId="0" xfId="74" applyFont="1" applyFill="1" applyBorder="1" applyAlignment="1">
      <alignment horizontal="left" vertical="center"/>
      <protection/>
    </xf>
    <xf numFmtId="0" fontId="4" fillId="0" borderId="0" xfId="76" applyFont="1" applyFill="1" applyBorder="1" applyAlignment="1">
      <alignment horizontal="left" wrapText="1" indent="1"/>
      <protection/>
    </xf>
    <xf numFmtId="0" fontId="4" fillId="0" borderId="0" xfId="0" applyFont="1" applyAlignment="1">
      <alignment horizontal="center"/>
    </xf>
    <xf numFmtId="0" fontId="34" fillId="0" borderId="0" xfId="0" applyFont="1" applyAlignment="1">
      <alignment/>
    </xf>
    <xf numFmtId="0" fontId="7" fillId="0" borderId="0" xfId="0" applyFont="1" applyAlignment="1">
      <alignment horizontal="center"/>
    </xf>
    <xf numFmtId="0" fontId="0" fillId="0" borderId="0" xfId="0" applyFont="1" applyAlignment="1">
      <alignment horizontal="center"/>
    </xf>
    <xf numFmtId="3" fontId="36" fillId="0" borderId="12" xfId="70" applyNumberFormat="1" applyFont="1" applyFill="1" applyBorder="1" applyAlignment="1">
      <alignment horizontal="right"/>
      <protection/>
    </xf>
    <xf numFmtId="1" fontId="36" fillId="0" borderId="12" xfId="70" applyNumberFormat="1" applyFont="1" applyFill="1" applyBorder="1" applyAlignment="1">
      <alignment horizontal="right"/>
      <protection/>
    </xf>
    <xf numFmtId="0" fontId="31" fillId="0" borderId="0" xfId="0" applyFont="1" applyAlignment="1">
      <alignment/>
    </xf>
    <xf numFmtId="3" fontId="0" fillId="0" borderId="11" xfId="0" applyNumberFormat="1" applyFont="1" applyFill="1" applyBorder="1" applyAlignment="1">
      <alignment horizontal="right"/>
    </xf>
    <xf numFmtId="0" fontId="0" fillId="0" borderId="10" xfId="0" applyBorder="1" applyAlignment="1">
      <alignment/>
    </xf>
    <xf numFmtId="3" fontId="0" fillId="0" borderId="0" xfId="80" applyNumberFormat="1" applyFont="1" applyFill="1" applyAlignment="1">
      <alignment horizontal="right"/>
    </xf>
    <xf numFmtId="0" fontId="0" fillId="0" borderId="10" xfId="0" applyFont="1" applyFill="1" applyBorder="1" applyAlignment="1">
      <alignment/>
    </xf>
    <xf numFmtId="0" fontId="45" fillId="0" borderId="0" xfId="0" applyFont="1" applyAlignment="1">
      <alignment/>
    </xf>
    <xf numFmtId="0" fontId="45" fillId="0" borderId="0" xfId="0" applyFont="1" applyAlignment="1">
      <alignment horizontal="center"/>
    </xf>
    <xf numFmtId="0" fontId="38" fillId="0" borderId="0" xfId="0" applyFont="1" applyAlignment="1">
      <alignment horizontal="center"/>
    </xf>
    <xf numFmtId="0" fontId="38" fillId="0" borderId="0" xfId="0" applyFont="1" applyAlignment="1">
      <alignment/>
    </xf>
    <xf numFmtId="0" fontId="46" fillId="0" borderId="0" xfId="53" applyFont="1" applyAlignment="1" applyProtection="1">
      <alignment/>
      <protection/>
    </xf>
    <xf numFmtId="0" fontId="37" fillId="0" borderId="0" xfId="0" applyFont="1" applyAlignment="1">
      <alignment horizontal="center"/>
    </xf>
    <xf numFmtId="0" fontId="4" fillId="0" borderId="0" xfId="59" applyFont="1" applyFill="1" applyBorder="1" applyAlignment="1">
      <alignment horizontal="center"/>
      <protection/>
    </xf>
    <xf numFmtId="0" fontId="4" fillId="0" borderId="7" xfId="59" applyFont="1" applyFill="1" applyBorder="1" applyAlignment="1">
      <alignment horizontal="right" wrapText="1"/>
      <protection/>
    </xf>
    <xf numFmtId="0" fontId="4" fillId="0" borderId="7" xfId="59" applyFont="1" applyFill="1" applyBorder="1" applyAlignment="1">
      <alignment horizontal="left" wrapText="1" indent="1"/>
      <protection/>
    </xf>
    <xf numFmtId="3" fontId="4" fillId="0" borderId="7" xfId="59" applyNumberFormat="1" applyFont="1" applyFill="1" applyBorder="1" applyAlignment="1">
      <alignment horizontal="right" wrapText="1"/>
      <protection/>
    </xf>
    <xf numFmtId="0" fontId="4" fillId="0" borderId="11" xfId="59" applyFont="1" applyFill="1" applyBorder="1" applyAlignment="1">
      <alignment horizontal="left" indent="1"/>
      <protection/>
    </xf>
    <xf numFmtId="0" fontId="4" fillId="0" borderId="11" xfId="59" applyFont="1" applyFill="1" applyBorder="1" applyAlignment="1">
      <alignment horizontal="right"/>
      <protection/>
    </xf>
    <xf numFmtId="0" fontId="0" fillId="0" borderId="10" xfId="0" applyFont="1" applyFill="1" applyBorder="1" applyAlignment="1">
      <alignment horizontal="right"/>
    </xf>
    <xf numFmtId="0" fontId="0" fillId="0" borderId="0" xfId="0" applyFont="1" applyBorder="1" applyAlignment="1">
      <alignment/>
    </xf>
    <xf numFmtId="3" fontId="0" fillId="0" borderId="0" xfId="0" applyNumberFormat="1" applyFont="1" applyBorder="1" applyAlignment="1">
      <alignment/>
    </xf>
    <xf numFmtId="1" fontId="0" fillId="0" borderId="0" xfId="0" applyNumberFormat="1" applyFont="1" applyFill="1" applyBorder="1" applyAlignment="1">
      <alignment/>
    </xf>
    <xf numFmtId="1" fontId="31" fillId="0" borderId="0" xfId="0" applyNumberFormat="1" applyFont="1" applyFill="1" applyAlignment="1">
      <alignment/>
    </xf>
    <xf numFmtId="1" fontId="0" fillId="0" borderId="0" xfId="0" applyNumberFormat="1" applyFont="1" applyFill="1" applyAlignment="1">
      <alignment/>
    </xf>
    <xf numFmtId="1" fontId="0" fillId="0" borderId="10" xfId="0" applyNumberFormat="1" applyFont="1" applyFill="1" applyBorder="1" applyAlignment="1">
      <alignment/>
    </xf>
    <xf numFmtId="1" fontId="9" fillId="0" borderId="12" xfId="75" applyNumberFormat="1" applyFont="1" applyFill="1" applyBorder="1" applyAlignment="1">
      <alignment horizontal="right" vertical="center"/>
      <protection/>
    </xf>
    <xf numFmtId="179" fontId="0" fillId="0" borderId="0" xfId="67" applyNumberFormat="1" applyFont="1" applyFill="1" applyBorder="1" applyAlignment="1">
      <alignment horizontal="left" wrapText="1" indent="1"/>
      <protection/>
    </xf>
    <xf numFmtId="3" fontId="0" fillId="0" borderId="10" xfId="80" applyNumberFormat="1" applyFont="1" applyFill="1" applyBorder="1" applyAlignment="1">
      <alignment horizontal="right"/>
    </xf>
    <xf numFmtId="3" fontId="4" fillId="0" borderId="0" xfId="0" applyNumberFormat="1" applyFont="1" applyBorder="1" applyAlignment="1">
      <alignment horizontal="left" indent="1"/>
    </xf>
    <xf numFmtId="3" fontId="0" fillId="0" borderId="0" xfId="0" applyNumberFormat="1" applyFont="1" applyFill="1" applyBorder="1" applyAlignment="1">
      <alignment horizontal="left" indent="1"/>
    </xf>
    <xf numFmtId="3" fontId="0" fillId="0" borderId="0" xfId="0" applyNumberFormat="1" applyFont="1" applyFill="1" applyBorder="1" applyAlignment="1">
      <alignment/>
    </xf>
    <xf numFmtId="179" fontId="4" fillId="0" borderId="0" xfId="0" applyNumberFormat="1" applyFont="1" applyFill="1" applyBorder="1" applyAlignment="1">
      <alignment horizontal="right" vertical="top"/>
    </xf>
    <xf numFmtId="179" fontId="36" fillId="0" borderId="0" xfId="0" applyNumberFormat="1" applyFont="1" applyFill="1" applyBorder="1" applyAlignment="1">
      <alignment horizontal="right" vertical="top"/>
    </xf>
    <xf numFmtId="0" fontId="4" fillId="0" borderId="0" xfId="64" applyFont="1" applyFill="1" applyBorder="1" applyAlignment="1">
      <alignment horizontal="right" wrapText="1"/>
      <protection/>
    </xf>
    <xf numFmtId="0" fontId="4" fillId="0" borderId="13" xfId="64" applyFont="1" applyFill="1" applyBorder="1" applyAlignment="1">
      <alignment horizontal="right" wrapText="1"/>
      <protection/>
    </xf>
    <xf numFmtId="0" fontId="0" fillId="0" borderId="11" xfId="0" applyFont="1" applyFill="1" applyBorder="1" applyAlignment="1">
      <alignment horizontal="left" indent="1"/>
    </xf>
    <xf numFmtId="0" fontId="0" fillId="0" borderId="0" xfId="0" applyAlignment="1">
      <alignment/>
    </xf>
    <xf numFmtId="0" fontId="30" fillId="0" borderId="0" xfId="0" applyFont="1" applyAlignment="1">
      <alignment/>
    </xf>
    <xf numFmtId="3" fontId="4" fillId="0" borderId="0" xfId="0" applyNumberFormat="1" applyFont="1" applyFill="1" applyBorder="1" applyAlignment="1">
      <alignment horizontal="right"/>
    </xf>
    <xf numFmtId="10" fontId="2" fillId="0" borderId="0" xfId="80" applyNumberFormat="1" applyFont="1" applyAlignment="1">
      <alignment/>
    </xf>
    <xf numFmtId="3" fontId="9" fillId="0" borderId="0" xfId="0" applyNumberFormat="1" applyFont="1" applyBorder="1" applyAlignment="1">
      <alignment/>
    </xf>
    <xf numFmtId="3" fontId="36" fillId="0" borderId="0" xfId="65" applyNumberFormat="1" applyFont="1" applyFill="1" applyBorder="1" applyAlignment="1">
      <alignment horizontal="right"/>
      <protection/>
    </xf>
    <xf numFmtId="3" fontId="9" fillId="0" borderId="0" xfId="0" applyNumberFormat="1" applyFont="1" applyBorder="1" applyAlignment="1">
      <alignment horizontal="right"/>
    </xf>
    <xf numFmtId="3" fontId="9" fillId="0" borderId="0" xfId="65" applyNumberFormat="1" applyFont="1" applyFill="1" applyBorder="1" applyAlignment="1">
      <alignment horizontal="right"/>
      <protection/>
    </xf>
    <xf numFmtId="3" fontId="36" fillId="0" borderId="0" xfId="0" applyNumberFormat="1" applyFont="1" applyFill="1" applyBorder="1" applyAlignment="1">
      <alignment horizontal="right" vertical="top"/>
    </xf>
    <xf numFmtId="3" fontId="36" fillId="0" borderId="0" xfId="0" applyNumberFormat="1" applyFont="1" applyBorder="1" applyAlignment="1">
      <alignment/>
    </xf>
    <xf numFmtId="3" fontId="9" fillId="0" borderId="0" xfId="0" applyNumberFormat="1" applyFont="1" applyFill="1" applyBorder="1" applyAlignment="1">
      <alignment horizontal="left" vertical="top"/>
    </xf>
    <xf numFmtId="0" fontId="31" fillId="0" borderId="0" xfId="0" applyFont="1" applyFill="1" applyAlignment="1">
      <alignment/>
    </xf>
    <xf numFmtId="0" fontId="30" fillId="0" borderId="0" xfId="0" applyFont="1" applyAlignment="1">
      <alignment horizontal="left"/>
    </xf>
    <xf numFmtId="0" fontId="7" fillId="0" borderId="0" xfId="0" applyFont="1" applyAlignment="1">
      <alignment horizontal="left"/>
    </xf>
    <xf numFmtId="0" fontId="33" fillId="0" borderId="0" xfId="0" applyFont="1" applyFill="1" applyAlignment="1">
      <alignment horizontal="left"/>
    </xf>
    <xf numFmtId="0" fontId="47" fillId="0" borderId="0" xfId="53" applyFont="1" applyAlignment="1" applyProtection="1">
      <alignment/>
      <protection/>
    </xf>
    <xf numFmtId="0" fontId="34" fillId="0" borderId="0" xfId="0" applyFont="1" applyFill="1" applyAlignment="1">
      <alignment horizontal="left"/>
    </xf>
    <xf numFmtId="0" fontId="47" fillId="0" borderId="0" xfId="53" applyFont="1" applyFill="1" applyAlignment="1" applyProtection="1">
      <alignment/>
      <protection/>
    </xf>
    <xf numFmtId="0" fontId="48" fillId="0" borderId="0" xfId="0" applyFont="1" applyAlignment="1">
      <alignment/>
    </xf>
    <xf numFmtId="0" fontId="33" fillId="0" borderId="0" xfId="0" applyFont="1" applyAlignment="1">
      <alignment horizontal="left"/>
    </xf>
    <xf numFmtId="0" fontId="0" fillId="0" borderId="0" xfId="0" applyFont="1" applyAlignment="1">
      <alignment/>
    </xf>
    <xf numFmtId="0" fontId="0" fillId="0" borderId="0" xfId="0" applyFont="1" applyBorder="1" applyAlignment="1">
      <alignment horizontal="center"/>
    </xf>
    <xf numFmtId="1" fontId="0" fillId="0" borderId="0" xfId="0" applyNumberFormat="1" applyFont="1" applyBorder="1" applyAlignment="1">
      <alignment horizontal="center"/>
    </xf>
    <xf numFmtId="0" fontId="0" fillId="0" borderId="0" xfId="0" applyFont="1" applyBorder="1" applyAlignment="1">
      <alignment horizontal="left"/>
    </xf>
    <xf numFmtId="0" fontId="36" fillId="0" borderId="12" xfId="77" applyFont="1" applyFill="1" applyBorder="1" applyAlignment="1">
      <alignment horizontal="left"/>
      <protection/>
    </xf>
    <xf numFmtId="0" fontId="9" fillId="0" borderId="12" xfId="0" applyFont="1" applyBorder="1" applyAlignment="1">
      <alignment horizontal="center"/>
    </xf>
    <xf numFmtId="1" fontId="9" fillId="0" borderId="12" xfId="0" applyNumberFormat="1" applyFont="1" applyBorder="1" applyAlignment="1">
      <alignment horizontal="center"/>
    </xf>
    <xf numFmtId="0" fontId="9" fillId="0" borderId="12" xfId="0" applyFont="1" applyBorder="1" applyAlignment="1">
      <alignment horizontal="left"/>
    </xf>
    <xf numFmtId="0" fontId="36" fillId="0" borderId="0" xfId="77" applyFont="1" applyFill="1" applyBorder="1" applyAlignment="1">
      <alignment horizontal="left"/>
      <protection/>
    </xf>
    <xf numFmtId="0" fontId="9" fillId="0" borderId="0" xfId="0" applyFont="1" applyBorder="1" applyAlignment="1">
      <alignment horizontal="center"/>
    </xf>
    <xf numFmtId="1" fontId="9" fillId="0" borderId="0" xfId="0" applyNumberFormat="1" applyFont="1" applyBorder="1" applyAlignment="1">
      <alignment horizontal="center"/>
    </xf>
    <xf numFmtId="0" fontId="9" fillId="0" borderId="0" xfId="0" applyFont="1" applyBorder="1" applyAlignment="1">
      <alignment horizontal="left"/>
    </xf>
    <xf numFmtId="3" fontId="36" fillId="0" borderId="12" xfId="75" applyNumberFormat="1" applyFont="1" applyFill="1" applyBorder="1" applyAlignment="1">
      <alignment horizontal="right" vertical="center"/>
      <protection/>
    </xf>
    <xf numFmtId="3" fontId="36" fillId="0" borderId="12" xfId="75" applyNumberFormat="1" applyFont="1" applyFill="1" applyBorder="1" applyAlignment="1">
      <alignment horizontal="right"/>
      <protection/>
    </xf>
    <xf numFmtId="3" fontId="36" fillId="0" borderId="0" xfId="75" applyNumberFormat="1" applyFont="1" applyFill="1" applyBorder="1" applyAlignment="1">
      <alignment horizontal="right" vertical="center"/>
      <protection/>
    </xf>
    <xf numFmtId="3" fontId="36" fillId="0" borderId="0" xfId="75" applyNumberFormat="1" applyFont="1" applyFill="1" applyBorder="1" applyAlignment="1">
      <alignment horizontal="right"/>
      <protection/>
    </xf>
    <xf numFmtId="3" fontId="4" fillId="0" borderId="0" xfId="74" applyNumberFormat="1" applyFont="1" applyFill="1" applyBorder="1" applyAlignment="1">
      <alignment horizontal="right"/>
      <protection/>
    </xf>
    <xf numFmtId="3" fontId="4" fillId="20" borderId="0" xfId="74" applyNumberFormat="1" applyFont="1" applyFill="1" applyBorder="1" applyAlignment="1">
      <alignment horizontal="right"/>
      <protection/>
    </xf>
    <xf numFmtId="3" fontId="4" fillId="0" borderId="0" xfId="60" applyNumberFormat="1" applyFont="1" applyBorder="1" applyAlignment="1">
      <alignment horizontal="right"/>
      <protection/>
    </xf>
    <xf numFmtId="3" fontId="4" fillId="0" borderId="0" xfId="60" applyNumberFormat="1" applyFont="1" applyFill="1" applyBorder="1" applyAlignment="1">
      <alignment horizontal="right"/>
      <protection/>
    </xf>
    <xf numFmtId="3" fontId="4" fillId="0" borderId="10" xfId="74" applyNumberFormat="1" applyFont="1" applyFill="1" applyBorder="1" applyAlignment="1">
      <alignment horizontal="right" wrapText="1"/>
      <protection/>
    </xf>
    <xf numFmtId="3" fontId="36" fillId="0" borderId="0" xfId="74" applyNumberFormat="1" applyFont="1" applyFill="1" applyBorder="1" applyAlignment="1">
      <alignment horizontal="right" vertical="center"/>
      <protection/>
    </xf>
    <xf numFmtId="3" fontId="4" fillId="0" borderId="0" xfId="58" applyNumberFormat="1" applyFont="1" applyFill="1" applyBorder="1" applyAlignment="1">
      <alignment horizontal="right" wrapText="1"/>
      <protection/>
    </xf>
    <xf numFmtId="3" fontId="4" fillId="0" borderId="0" xfId="58" applyNumberFormat="1" applyFont="1" applyFill="1" applyBorder="1" applyAlignment="1">
      <alignment horizontal="right"/>
      <protection/>
    </xf>
    <xf numFmtId="3" fontId="4" fillId="0" borderId="0" xfId="58" applyNumberFormat="1" applyFont="1" applyBorder="1" applyAlignment="1">
      <alignment horizontal="right"/>
      <protection/>
    </xf>
    <xf numFmtId="0" fontId="4" fillId="0" borderId="0" xfId="62" applyFont="1" applyFill="1" applyBorder="1" applyAlignment="1">
      <alignment horizontal="right" wrapText="1"/>
      <protection/>
    </xf>
    <xf numFmtId="0" fontId="4" fillId="0" borderId="0" xfId="62" applyFont="1" applyBorder="1">
      <alignment/>
      <protection/>
    </xf>
    <xf numFmtId="0" fontId="4" fillId="0" borderId="0" xfId="58" applyFont="1" applyFill="1" applyBorder="1" applyAlignment="1">
      <alignment horizontal="left" wrapText="1" indent="1"/>
      <protection/>
    </xf>
    <xf numFmtId="3" fontId="9" fillId="0" borderId="0" xfId="0" applyNumberFormat="1" applyFont="1" applyFill="1" applyBorder="1" applyAlignment="1">
      <alignment/>
    </xf>
    <xf numFmtId="0" fontId="9" fillId="0" borderId="11" xfId="0" applyFont="1" applyBorder="1" applyAlignment="1">
      <alignment/>
    </xf>
    <xf numFmtId="0" fontId="9" fillId="0" borderId="11" xfId="0" applyFont="1" applyBorder="1" applyAlignment="1">
      <alignment horizontal="right"/>
    </xf>
    <xf numFmtId="0" fontId="4" fillId="0" borderId="0" xfId="57" applyFont="1" applyFill="1" applyBorder="1" applyAlignment="1">
      <alignment horizontal="right" wrapText="1"/>
      <protection/>
    </xf>
    <xf numFmtId="9" fontId="0" fillId="0" borderId="10" xfId="80" applyFont="1" applyBorder="1" applyAlignment="1">
      <alignment/>
    </xf>
    <xf numFmtId="1" fontId="36" fillId="0" borderId="11" xfId="75" applyNumberFormat="1" applyFont="1" applyFill="1" applyBorder="1" applyAlignment="1">
      <alignment horizontal="right" vertical="center"/>
      <protection/>
    </xf>
    <xf numFmtId="0" fontId="0" fillId="0" borderId="10" xfId="0" applyFont="1" applyFill="1" applyBorder="1" applyAlignment="1">
      <alignment wrapText="1"/>
    </xf>
    <xf numFmtId="0" fontId="4" fillId="0" borderId="7" xfId="63" applyFont="1" applyFill="1" applyBorder="1" applyAlignment="1">
      <alignment wrapText="1"/>
      <protection/>
    </xf>
    <xf numFmtId="0" fontId="4" fillId="0" borderId="7" xfId="63" applyFont="1" applyFill="1" applyBorder="1" applyAlignment="1">
      <alignment horizontal="right" wrapText="1"/>
      <protection/>
    </xf>
    <xf numFmtId="3" fontId="9" fillId="0" borderId="0" xfId="0" applyNumberFormat="1" applyFont="1" applyFill="1" applyAlignment="1">
      <alignment/>
    </xf>
    <xf numFmtId="3" fontId="0" fillId="0" borderId="0" xfId="80" applyNumberFormat="1" applyFont="1" applyFill="1" applyBorder="1" applyAlignment="1">
      <alignment/>
    </xf>
    <xf numFmtId="0" fontId="50" fillId="0" borderId="0" xfId="53" applyFont="1" applyAlignment="1" applyProtection="1">
      <alignment/>
      <protection/>
    </xf>
    <xf numFmtId="0" fontId="51" fillId="0" borderId="0" xfId="0" applyFont="1" applyAlignment="1">
      <alignment/>
    </xf>
    <xf numFmtId="0" fontId="50" fillId="0" borderId="0" xfId="53" applyFont="1" applyFill="1" applyAlignment="1" applyProtection="1">
      <alignment/>
      <protection/>
    </xf>
    <xf numFmtId="0" fontId="30" fillId="0" borderId="0" xfId="0" applyFont="1" applyFill="1" applyAlignment="1">
      <alignment horizontal="left"/>
    </xf>
    <xf numFmtId="0" fontId="36" fillId="0" borderId="0" xfId="0" applyFont="1" applyFill="1" applyAlignment="1">
      <alignment/>
    </xf>
    <xf numFmtId="3" fontId="36" fillId="0" borderId="0" xfId="0" applyNumberFormat="1" applyFont="1" applyFill="1" applyAlignment="1">
      <alignment horizontal="right"/>
    </xf>
    <xf numFmtId="3" fontId="9" fillId="0" borderId="0" xfId="0" applyNumberFormat="1" applyFont="1" applyFill="1" applyAlignment="1">
      <alignment horizontal="right"/>
    </xf>
    <xf numFmtId="3" fontId="36" fillId="0" borderId="0" xfId="0" applyNumberFormat="1" applyFont="1" applyFill="1" applyBorder="1" applyAlignment="1">
      <alignment horizontal="right"/>
    </xf>
    <xf numFmtId="0" fontId="0" fillId="0" borderId="10" xfId="0" applyFont="1" applyFill="1" applyBorder="1" applyAlignment="1">
      <alignment horizontal="left" indent="1"/>
    </xf>
    <xf numFmtId="0" fontId="0" fillId="0" borderId="10" xfId="0" applyFont="1" applyFill="1" applyBorder="1" applyAlignment="1">
      <alignment horizontal="center"/>
    </xf>
    <xf numFmtId="0" fontId="9" fillId="0" borderId="0" xfId="0" applyFont="1" applyFill="1" applyBorder="1" applyAlignment="1">
      <alignment horizontal="left"/>
    </xf>
    <xf numFmtId="0" fontId="0" fillId="0" borderId="0" xfId="0" applyFont="1" applyAlignment="1">
      <alignment horizontal="left"/>
    </xf>
    <xf numFmtId="164" fontId="0" fillId="0" borderId="0" xfId="80" applyNumberFormat="1" applyFont="1" applyFill="1" applyBorder="1" applyAlignment="1">
      <alignment horizontal="right"/>
    </xf>
    <xf numFmtId="3" fontId="4" fillId="0" borderId="0" xfId="68" applyNumberFormat="1" applyFont="1" applyFill="1" applyBorder="1" applyAlignment="1">
      <alignment horizontal="right" wrapText="1"/>
      <protection/>
    </xf>
    <xf numFmtId="3" fontId="4" fillId="0" borderId="7" xfId="72" applyNumberFormat="1" applyFont="1" applyFill="1" applyBorder="1" applyAlignment="1">
      <alignment horizontal="right" wrapText="1"/>
      <protection/>
    </xf>
    <xf numFmtId="3" fontId="4" fillId="0" borderId="0" xfId="73" applyNumberFormat="1" applyFont="1" applyFill="1" applyBorder="1" applyAlignment="1">
      <alignment horizontal="right" wrapText="1"/>
      <protection/>
    </xf>
    <xf numFmtId="0" fontId="4" fillId="0" borderId="0" xfId="73" applyFont="1" applyFill="1" applyBorder="1" applyAlignment="1">
      <alignment horizontal="left" wrapText="1" indent="1"/>
      <protection/>
    </xf>
    <xf numFmtId="0" fontId="9" fillId="0" borderId="0" xfId="71" applyFont="1" applyFill="1" applyBorder="1" applyAlignment="1">
      <alignment wrapText="1"/>
      <protection/>
    </xf>
    <xf numFmtId="3" fontId="0" fillId="0" borderId="0" xfId="71" applyNumberFormat="1" applyFont="1" applyFill="1" applyBorder="1" applyAlignment="1">
      <alignment horizontal="right" wrapText="1"/>
      <protection/>
    </xf>
    <xf numFmtId="3" fontId="9" fillId="0" borderId="0" xfId="71" applyNumberFormat="1" applyFont="1" applyFill="1" applyBorder="1" applyAlignment="1">
      <alignment horizontal="right" wrapText="1"/>
      <protection/>
    </xf>
    <xf numFmtId="3" fontId="4" fillId="0" borderId="7" xfId="61" applyNumberFormat="1" applyFont="1" applyFill="1" applyBorder="1" applyAlignment="1">
      <alignment horizontal="right" wrapText="1"/>
      <protection/>
    </xf>
    <xf numFmtId="0" fontId="9" fillId="0" borderId="0" xfId="0" applyFont="1" applyBorder="1" applyAlignment="1">
      <alignment/>
    </xf>
    <xf numFmtId="0" fontId="0" fillId="0" borderId="0" xfId="0" applyFont="1" applyAlignment="1">
      <alignment/>
    </xf>
    <xf numFmtId="0" fontId="36" fillId="0" borderId="0" xfId="59" applyFont="1" applyFill="1" applyBorder="1" applyAlignment="1">
      <alignment horizontal="left"/>
      <protection/>
    </xf>
    <xf numFmtId="9" fontId="9" fillId="0" borderId="0" xfId="80" applyFont="1" applyFill="1" applyAlignment="1">
      <alignment/>
    </xf>
    <xf numFmtId="0" fontId="0" fillId="0" borderId="0" xfId="0" applyFont="1" applyAlignment="1">
      <alignment/>
    </xf>
    <xf numFmtId="3" fontId="36" fillId="0" borderId="0" xfId="59" applyNumberFormat="1" applyFont="1" applyFill="1" applyBorder="1" applyAlignment="1">
      <alignment horizontal="right"/>
      <protection/>
    </xf>
    <xf numFmtId="3" fontId="0" fillId="0" borderId="0" xfId="0" applyNumberFormat="1" applyFont="1" applyAlignment="1">
      <alignment/>
    </xf>
    <xf numFmtId="0" fontId="9" fillId="0" borderId="0" xfId="0" applyFont="1" applyFill="1" applyAlignment="1">
      <alignment/>
    </xf>
    <xf numFmtId="3" fontId="9" fillId="0" borderId="0" xfId="80" applyNumberFormat="1" applyFont="1" applyFill="1" applyAlignment="1">
      <alignment/>
    </xf>
    <xf numFmtId="3" fontId="0" fillId="0" borderId="0" xfId="0" applyNumberFormat="1" applyFont="1" applyAlignment="1">
      <alignment/>
    </xf>
    <xf numFmtId="0" fontId="36" fillId="0" borderId="7" xfId="59" applyFont="1" applyFill="1" applyBorder="1" applyAlignment="1">
      <alignment horizontal="left" wrapText="1"/>
      <protection/>
    </xf>
    <xf numFmtId="0" fontId="0" fillId="0" borderId="10" xfId="0" applyFont="1" applyBorder="1" applyAlignment="1">
      <alignment/>
    </xf>
    <xf numFmtId="3" fontId="8" fillId="0" borderId="0" xfId="0" applyNumberFormat="1" applyFont="1" applyAlignment="1">
      <alignment vertical="top" wrapText="1"/>
    </xf>
    <xf numFmtId="3" fontId="8" fillId="0" borderId="14" xfId="0" applyNumberFormat="1" applyFont="1" applyFill="1" applyBorder="1" applyAlignment="1">
      <alignment vertical="top" wrapText="1"/>
    </xf>
    <xf numFmtId="3" fontId="8" fillId="0" borderId="14" xfId="0" applyNumberFormat="1" applyFont="1" applyBorder="1" applyAlignment="1">
      <alignment vertical="top" wrapText="1"/>
    </xf>
    <xf numFmtId="0" fontId="0" fillId="0" borderId="0" xfId="0" applyNumberFormat="1" applyFont="1" applyBorder="1" applyAlignment="1">
      <alignment vertical="top" wrapText="1"/>
    </xf>
    <xf numFmtId="0" fontId="0" fillId="0" borderId="0" xfId="0" applyFont="1" applyBorder="1" applyAlignment="1">
      <alignment vertical="top" wrapText="1"/>
    </xf>
    <xf numFmtId="3" fontId="8" fillId="0" borderId="15" xfId="0" applyNumberFormat="1" applyFont="1" applyBorder="1" applyAlignment="1">
      <alignment vertical="top" wrapText="1"/>
    </xf>
    <xf numFmtId="3" fontId="8" fillId="0" borderId="0" xfId="0" applyNumberFormat="1" applyFont="1" applyFill="1" applyBorder="1" applyAlignment="1">
      <alignment vertical="top" wrapText="1"/>
    </xf>
    <xf numFmtId="0" fontId="8" fillId="0" borderId="0" xfId="0" applyFont="1" applyFill="1" applyBorder="1" applyAlignment="1">
      <alignment vertical="top" wrapText="1"/>
    </xf>
    <xf numFmtId="0" fontId="8" fillId="0" borderId="0" xfId="0" applyFont="1" applyBorder="1" applyAlignment="1">
      <alignment vertical="top" wrapText="1"/>
    </xf>
    <xf numFmtId="0" fontId="8" fillId="0" borderId="0" xfId="0" applyFont="1" applyAlignment="1">
      <alignment wrapText="1"/>
    </xf>
    <xf numFmtId="0" fontId="8" fillId="0" borderId="0" xfId="0" applyFont="1" applyAlignment="1">
      <alignment/>
    </xf>
    <xf numFmtId="0" fontId="8" fillId="0" borderId="14" xfId="0" applyFont="1" applyFill="1" applyBorder="1" applyAlignment="1">
      <alignment vertical="top" wrapText="1"/>
    </xf>
    <xf numFmtId="0" fontId="8" fillId="0" borderId="14" xfId="0" applyFont="1" applyBorder="1" applyAlignment="1">
      <alignment vertical="top" wrapText="1"/>
    </xf>
    <xf numFmtId="0" fontId="8" fillId="0" borderId="14" xfId="0" applyFont="1" applyBorder="1" applyAlignment="1">
      <alignment wrapText="1"/>
    </xf>
    <xf numFmtId="0" fontId="8" fillId="0" borderId="14" xfId="0" applyFont="1" applyBorder="1" applyAlignment="1">
      <alignment/>
    </xf>
    <xf numFmtId="0" fontId="30" fillId="0" borderId="0" xfId="0" applyFont="1" applyBorder="1" applyAlignment="1">
      <alignment/>
    </xf>
    <xf numFmtId="0" fontId="31" fillId="0" borderId="0" xfId="0" applyFont="1" applyAlignment="1">
      <alignment/>
    </xf>
    <xf numFmtId="0" fontId="35" fillId="0" borderId="16" xfId="0" applyFont="1" applyBorder="1" applyAlignment="1">
      <alignment vertical="top" wrapText="1"/>
    </xf>
    <xf numFmtId="0" fontId="8" fillId="0" borderId="15" xfId="0" applyFont="1" applyBorder="1" applyAlignment="1">
      <alignment vertical="top" wrapText="1"/>
    </xf>
    <xf numFmtId="0" fontId="8" fillId="0" borderId="15" xfId="0" applyFont="1" applyBorder="1" applyAlignment="1">
      <alignment wrapText="1"/>
    </xf>
    <xf numFmtId="0" fontId="0" fillId="0" borderId="17" xfId="0" applyBorder="1" applyAlignment="1">
      <alignment wrapText="1"/>
    </xf>
    <xf numFmtId="0" fontId="8" fillId="0" borderId="0" xfId="0" applyNumberFormat="1" applyFont="1" applyAlignment="1">
      <alignment vertical="top" wrapText="1"/>
    </xf>
    <xf numFmtId="0" fontId="8" fillId="0" borderId="0" xfId="0" applyNumberFormat="1" applyFont="1" applyAlignment="1">
      <alignment wrapText="1"/>
    </xf>
    <xf numFmtId="0" fontId="0" fillId="0" borderId="15" xfId="0" applyBorder="1" applyAlignment="1">
      <alignment wrapText="1"/>
    </xf>
    <xf numFmtId="0" fontId="0" fillId="0" borderId="14" xfId="0" applyBorder="1" applyAlignment="1">
      <alignment wrapText="1"/>
    </xf>
    <xf numFmtId="0" fontId="8" fillId="0" borderId="0" xfId="0" applyFont="1" applyAlignment="1">
      <alignment vertical="top" wrapText="1"/>
    </xf>
    <xf numFmtId="0" fontId="0" fillId="0" borderId="0" xfId="0" applyAlignment="1">
      <alignment wrapText="1"/>
    </xf>
    <xf numFmtId="2" fontId="8" fillId="0" borderId="0" xfId="0" applyNumberFormat="1" applyFont="1" applyFill="1" applyBorder="1" applyAlignment="1">
      <alignment vertical="top" wrapText="1"/>
    </xf>
    <xf numFmtId="2" fontId="0" fillId="0" borderId="0" xfId="0" applyNumberFormat="1" applyBorder="1" applyAlignment="1">
      <alignment wrapText="1"/>
    </xf>
    <xf numFmtId="2" fontId="8" fillId="0" borderId="0" xfId="0" applyNumberFormat="1" applyFont="1" applyBorder="1" applyAlignment="1">
      <alignment horizontal="left" vertical="top" wrapText="1"/>
    </xf>
    <xf numFmtId="2" fontId="35" fillId="0" borderId="16" xfId="0" applyNumberFormat="1" applyFont="1" applyBorder="1" applyAlignment="1">
      <alignment horizontal="left" vertical="top" wrapText="1"/>
    </xf>
    <xf numFmtId="2" fontId="35" fillId="0" borderId="15" xfId="0" applyNumberFormat="1" applyFont="1" applyBorder="1" applyAlignment="1">
      <alignment horizontal="left" vertical="top" wrapText="1"/>
    </xf>
    <xf numFmtId="2" fontId="35" fillId="0" borderId="17" xfId="0" applyNumberFormat="1" applyFont="1" applyBorder="1" applyAlignment="1">
      <alignment horizontal="left" vertical="top" wrapText="1"/>
    </xf>
    <xf numFmtId="0" fontId="9" fillId="0" borderId="0" xfId="0" applyFont="1" applyFill="1" applyBorder="1" applyAlignment="1">
      <alignment wrapText="1"/>
    </xf>
    <xf numFmtId="0" fontId="0" fillId="0" borderId="0" xfId="0" applyFont="1" applyAlignment="1">
      <alignment wrapText="1"/>
    </xf>
    <xf numFmtId="2" fontId="8" fillId="0" borderId="0" xfId="0" applyNumberFormat="1" applyFont="1" applyFill="1" applyBorder="1" applyAlignment="1">
      <alignment horizontal="left" vertical="top" wrapText="1"/>
    </xf>
    <xf numFmtId="3" fontId="35" fillId="0" borderId="16" xfId="0" applyNumberFormat="1" applyFont="1" applyBorder="1" applyAlignment="1">
      <alignment vertical="top" wrapText="1"/>
    </xf>
    <xf numFmtId="0" fontId="9" fillId="0" borderId="16" xfId="0" applyFont="1" applyBorder="1" applyAlignment="1">
      <alignment vertical="top" wrapText="1"/>
    </xf>
    <xf numFmtId="0" fontId="0" fillId="0" borderId="15" xfId="0" applyFont="1" applyBorder="1" applyAlignment="1">
      <alignment vertical="top" wrapText="1"/>
    </xf>
    <xf numFmtId="3" fontId="0" fillId="0" borderId="10" xfId="0" applyNumberFormat="1" applyFont="1" applyFill="1" applyBorder="1" applyAlignment="1">
      <alignment horizontal="right"/>
    </xf>
    <xf numFmtId="3" fontId="0" fillId="0" borderId="10" xfId="0" applyNumberFormat="1" applyFont="1" applyBorder="1" applyAlignment="1">
      <alignment horizontal="right"/>
    </xf>
    <xf numFmtId="0" fontId="0" fillId="0" borderId="14" xfId="0" applyFont="1" applyFill="1" applyBorder="1" applyAlignment="1">
      <alignment vertical="top" wrapText="1"/>
    </xf>
    <xf numFmtId="0" fontId="0" fillId="0" borderId="14" xfId="0" applyFont="1" applyBorder="1" applyAlignment="1">
      <alignment vertical="top" wrapText="1"/>
    </xf>
    <xf numFmtId="0" fontId="0" fillId="0" borderId="0" xfId="0" applyFont="1" applyFill="1" applyBorder="1" applyAlignment="1">
      <alignment vertical="top" wrapText="1"/>
    </xf>
    <xf numFmtId="0" fontId="9" fillId="0" borderId="18" xfId="0" applyFont="1" applyBorder="1" applyAlignment="1">
      <alignment vertical="top" wrapText="1"/>
    </xf>
    <xf numFmtId="0" fontId="0" fillId="0" borderId="0" xfId="0" applyBorder="1" applyAlignment="1">
      <alignment wrapText="1"/>
    </xf>
    <xf numFmtId="0" fontId="30" fillId="0" borderId="0" xfId="0" applyFont="1" applyAlignment="1">
      <alignment/>
    </xf>
    <xf numFmtId="0" fontId="0" fillId="0" borderId="0" xfId="0" applyFont="1" applyAlignment="1">
      <alignment vertical="top" wrapText="1"/>
    </xf>
    <xf numFmtId="0" fontId="0" fillId="0" borderId="14" xfId="0" applyFont="1" applyFill="1" applyBorder="1" applyAlignment="1">
      <alignment wrapText="1"/>
    </xf>
    <xf numFmtId="0" fontId="0" fillId="0" borderId="14" xfId="0" applyFont="1" applyBorder="1" applyAlignment="1">
      <alignment wrapText="1"/>
    </xf>
    <xf numFmtId="0" fontId="35" fillId="0" borderId="16" xfId="0" applyFont="1" applyFill="1" applyBorder="1" applyAlignment="1">
      <alignment vertical="top" wrapText="1"/>
    </xf>
    <xf numFmtId="0" fontId="8" fillId="0" borderId="15" xfId="0" applyFont="1" applyFill="1" applyBorder="1" applyAlignment="1">
      <alignment vertical="top" wrapText="1"/>
    </xf>
    <xf numFmtId="0" fontId="0" fillId="0" borderId="15" xfId="0" applyFill="1" applyBorder="1" applyAlignment="1">
      <alignment wrapText="1"/>
    </xf>
    <xf numFmtId="0" fontId="0" fillId="0" borderId="17" xfId="0" applyFill="1" applyBorder="1" applyAlignment="1">
      <alignment wrapText="1"/>
    </xf>
    <xf numFmtId="0" fontId="0" fillId="0" borderId="0" xfId="0" applyNumberFormat="1" applyFont="1" applyFill="1" applyBorder="1" applyAlignment="1">
      <alignment vertical="top" wrapText="1"/>
    </xf>
    <xf numFmtId="0" fontId="0" fillId="0" borderId="0" xfId="0" applyNumberFormat="1" applyFill="1" applyAlignment="1">
      <alignment wrapText="1"/>
    </xf>
    <xf numFmtId="3" fontId="0" fillId="0" borderId="10" xfId="0" applyNumberFormat="1" applyFont="1" applyBorder="1" applyAlignment="1">
      <alignment/>
    </xf>
    <xf numFmtId="0" fontId="35" fillId="0" borderId="16" xfId="0" applyFont="1" applyBorder="1" applyAlignment="1">
      <alignment horizontal="left" vertical="top" wrapText="1"/>
    </xf>
    <xf numFmtId="0" fontId="8" fillId="0" borderId="15" xfId="0" applyFont="1" applyBorder="1" applyAlignment="1">
      <alignment horizontal="left" vertical="top" wrapText="1"/>
    </xf>
    <xf numFmtId="0" fontId="8" fillId="0" borderId="15" xfId="0" applyFont="1" applyBorder="1" applyAlignment="1">
      <alignment horizontal="left" wrapText="1"/>
    </xf>
    <xf numFmtId="0" fontId="8" fillId="0" borderId="14" xfId="0" applyFont="1" applyFill="1" applyBorder="1" applyAlignment="1">
      <alignment horizontal="left" vertical="top" wrapText="1"/>
    </xf>
    <xf numFmtId="0" fontId="8" fillId="0" borderId="14" xfId="0" applyFont="1" applyBorder="1" applyAlignment="1">
      <alignment horizontal="left" vertical="top" wrapText="1"/>
    </xf>
    <xf numFmtId="0" fontId="8" fillId="0" borderId="14" xfId="0" applyFont="1" applyBorder="1" applyAlignment="1">
      <alignment horizontal="left" wrapText="1"/>
    </xf>
    <xf numFmtId="0" fontId="8" fillId="0" borderId="0" xfId="0" applyFont="1" applyFill="1" applyBorder="1" applyAlignment="1">
      <alignment horizontal="left" vertical="top" wrapText="1"/>
    </xf>
    <xf numFmtId="0" fontId="8" fillId="0" borderId="0" xfId="0" applyFont="1" applyBorder="1" applyAlignment="1">
      <alignment horizontal="left" vertical="top" wrapText="1"/>
    </xf>
    <xf numFmtId="0" fontId="8" fillId="0" borderId="0" xfId="0" applyFont="1" applyAlignment="1">
      <alignment horizontal="left" wrapText="1"/>
    </xf>
    <xf numFmtId="0" fontId="8" fillId="0" borderId="0" xfId="0" applyFont="1" applyAlignment="1">
      <alignment horizontal="left" vertical="top" wrapText="1"/>
    </xf>
    <xf numFmtId="0" fontId="35" fillId="0" borderId="18" xfId="0" applyFont="1" applyBorder="1" applyAlignment="1">
      <alignment vertical="top" wrapText="1"/>
    </xf>
    <xf numFmtId="0" fontId="8" fillId="0" borderId="0" xfId="0" applyFont="1" applyBorder="1" applyAlignment="1">
      <alignment wrapText="1"/>
    </xf>
    <xf numFmtId="0" fontId="8" fillId="0" borderId="0" xfId="0" applyFont="1" applyBorder="1" applyAlignment="1">
      <alignment wrapText="1"/>
    </xf>
    <xf numFmtId="0" fontId="8" fillId="0" borderId="14" xfId="0" applyFont="1" applyBorder="1" applyAlignment="1">
      <alignment wrapText="1"/>
    </xf>
    <xf numFmtId="0" fontId="4" fillId="0" borderId="18" xfId="74" applyFont="1" applyFill="1" applyBorder="1" applyAlignment="1">
      <alignment horizontal="left" vertical="top" wrapText="1"/>
      <protection/>
    </xf>
    <xf numFmtId="0" fontId="0" fillId="0" borderId="0" xfId="0" applyFont="1" applyAlignment="1">
      <alignment horizontal="left" vertical="top"/>
    </xf>
    <xf numFmtId="0" fontId="0" fillId="0" borderId="0" xfId="0" applyAlignment="1">
      <alignment/>
    </xf>
    <xf numFmtId="0" fontId="0" fillId="0" borderId="0" xfId="0" applyFont="1" applyBorder="1" applyAlignment="1">
      <alignment horizontal="left" vertical="top" wrapText="1"/>
    </xf>
    <xf numFmtId="0" fontId="0" fillId="0" borderId="0" xfId="0" applyFont="1" applyBorder="1" applyAlignment="1">
      <alignment wrapText="1"/>
    </xf>
    <xf numFmtId="0" fontId="0" fillId="0" borderId="0" xfId="0" applyFont="1" applyAlignment="1">
      <alignment wrapText="1"/>
    </xf>
    <xf numFmtId="0" fontId="0" fillId="0" borderId="0" xfId="0" applyNumberFormat="1" applyFont="1" applyFill="1" applyAlignment="1">
      <alignment wrapText="1"/>
    </xf>
    <xf numFmtId="0" fontId="0" fillId="0" borderId="0" xfId="0" applyFont="1" applyAlignment="1">
      <alignment horizontal="left" vertical="top" wrapText="1"/>
    </xf>
    <xf numFmtId="0" fontId="0" fillId="0" borderId="0" xfId="0" applyFont="1" applyAlignment="1">
      <alignment horizontal="right" vertical="top" wrapText="1"/>
    </xf>
    <xf numFmtId="0" fontId="0" fillId="0" borderId="0" xfId="0" applyFont="1" applyBorder="1" applyAlignment="1">
      <alignment wrapText="1"/>
    </xf>
    <xf numFmtId="3" fontId="0" fillId="0" borderId="0" xfId="74" applyNumberFormat="1" applyFont="1" applyFill="1" applyBorder="1" applyAlignment="1">
      <alignment horizontal="right"/>
      <protection/>
    </xf>
    <xf numFmtId="3" fontId="0" fillId="0" borderId="0" xfId="58" applyNumberFormat="1" applyFont="1" applyFill="1" applyBorder="1" applyAlignment="1">
      <alignment horizontal="right" wrapText="1"/>
      <protection/>
    </xf>
    <xf numFmtId="0" fontId="0" fillId="0" borderId="11" xfId="0" applyFont="1" applyBorder="1" applyAlignment="1">
      <alignment vertical="top" wrapText="1"/>
    </xf>
    <xf numFmtId="0" fontId="0" fillId="0" borderId="11" xfId="0" applyFont="1" applyBorder="1" applyAlignment="1">
      <alignment wrapText="1"/>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 Self-harm summary" xfId="57"/>
    <cellStyle name="Normal_12 Self-harm by prison" xfId="58"/>
    <cellStyle name="Normal_12 Self-harm frequency" xfId="59"/>
    <cellStyle name="Normal_14 Self-harm by prison" xfId="60"/>
    <cellStyle name="Normal_2.10 Self-harm by location" xfId="61"/>
    <cellStyle name="Normal_2.13 Self-harm by prison" xfId="62"/>
    <cellStyle name="Normal_2.8 Self-harm by nationality" xfId="63"/>
    <cellStyle name="Normal_3 Self-harm by age" xfId="64"/>
    <cellStyle name="Normal_3.1" xfId="65"/>
    <cellStyle name="Normal_3.3" xfId="66"/>
    <cellStyle name="Normal_5 Assaults by status" xfId="67"/>
    <cellStyle name="Normal_5 Self-harm by time in" xfId="68"/>
    <cellStyle name="Normal_6 Self-harmers by time in" xfId="69"/>
    <cellStyle name="Normal_6.12" xfId="70"/>
    <cellStyle name="Normal_6.8" xfId="71"/>
    <cellStyle name="Normal_7 Self-harm by ethnicity" xfId="72"/>
    <cellStyle name="Normal_9 Ind self-harm by nationality" xfId="73"/>
    <cellStyle name="Normal_C2" xfId="74"/>
    <cellStyle name="Normal_C4" xfId="75"/>
    <cellStyle name="Normal_C5" xfId="76"/>
    <cellStyle name="Normal_F7" xfId="77"/>
    <cellStyle name="Note" xfId="78"/>
    <cellStyle name="Output" xfId="79"/>
    <cellStyle name="Percent" xfId="80"/>
    <cellStyle name="Title" xfId="81"/>
    <cellStyle name="Total" xfId="82"/>
    <cellStyle name="Warning Text"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ustice.gov.uk/downloads/statistics/Master%20versions/Safety%20in%20Custody-Self-harm.xls#'2.7%20Self-harm%20by%20ethnicity'!A1" TargetMode="External" /><Relationship Id="rId2" Type="http://schemas.openxmlformats.org/officeDocument/2006/relationships/hyperlink" Target="http://www.justice.gov.uk/downloads/statistics/Master%20versions/Safety%20in%20Custody-Self-harm.xls#'2.11%20Self-harm%20hosp%20attendance'!A1"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1"/>
  <sheetViews>
    <sheetView tabSelected="1" zoomScale="85" zoomScaleNormal="85" zoomScalePageLayoutView="0" workbookViewId="0" topLeftCell="A1">
      <selection activeCell="A1" sqref="A1"/>
    </sheetView>
  </sheetViews>
  <sheetFormatPr defaultColWidth="9.140625" defaultRowHeight="12.75"/>
  <cols>
    <col min="1" max="1" width="95.7109375" style="92" customWidth="1"/>
    <col min="2" max="2" width="57.140625" style="19" customWidth="1"/>
    <col min="3" max="3" width="7.28125" style="9" customWidth="1"/>
    <col min="4" max="4" width="8.8515625" style="92" customWidth="1"/>
    <col min="5" max="5" width="72.140625" style="9" customWidth="1"/>
    <col min="6" max="16384" width="9.140625" style="9" customWidth="1"/>
  </cols>
  <sheetData>
    <row r="1" spans="1:4" s="42" customFormat="1" ht="15.75">
      <c r="A1" s="142" t="s">
        <v>278</v>
      </c>
      <c r="B1" s="190"/>
      <c r="D1" s="89"/>
    </row>
    <row r="2" spans="1:4" s="42" customFormat="1" ht="14.25">
      <c r="A2" s="143"/>
      <c r="B2" s="19"/>
      <c r="D2" s="89"/>
    </row>
    <row r="3" spans="1:5" s="90" customFormat="1" ht="15">
      <c r="A3" s="144" t="s">
        <v>279</v>
      </c>
      <c r="B3" s="189" t="s">
        <v>289</v>
      </c>
      <c r="D3" s="100"/>
      <c r="E3" s="30"/>
    </row>
    <row r="4" spans="1:5" s="19" customFormat="1" ht="15">
      <c r="A4" s="146"/>
      <c r="B4" s="145"/>
      <c r="D4" s="101"/>
      <c r="E4" s="100"/>
    </row>
    <row r="5" spans="1:5" ht="15">
      <c r="A5" s="144" t="s">
        <v>280</v>
      </c>
      <c r="B5" s="189" t="s">
        <v>290</v>
      </c>
      <c r="D5" s="102"/>
      <c r="E5" s="103"/>
    </row>
    <row r="6" spans="1:5" s="19" customFormat="1" ht="15">
      <c r="A6" s="146"/>
      <c r="B6" s="145"/>
      <c r="D6" s="102"/>
      <c r="E6" s="104"/>
    </row>
    <row r="7" spans="1:5" s="19" customFormat="1" ht="15">
      <c r="A7" s="144" t="s">
        <v>281</v>
      </c>
      <c r="B7" s="189" t="s">
        <v>291</v>
      </c>
      <c r="D7" s="102"/>
      <c r="E7" s="104"/>
    </row>
    <row r="8" spans="1:5" s="19" customFormat="1" ht="15">
      <c r="A8" s="146"/>
      <c r="B8" s="145"/>
      <c r="D8" s="102"/>
      <c r="E8" s="104"/>
    </row>
    <row r="9" spans="1:5" s="19" customFormat="1" ht="15">
      <c r="A9" s="144" t="s">
        <v>282</v>
      </c>
      <c r="B9" s="191" t="s">
        <v>292</v>
      </c>
      <c r="C9" s="26"/>
      <c r="D9" s="105"/>
      <c r="E9" s="30"/>
    </row>
    <row r="10" spans="1:4" s="19" customFormat="1" ht="15">
      <c r="A10" s="144"/>
      <c r="B10" s="147"/>
      <c r="C10" s="26"/>
      <c r="D10" s="91"/>
    </row>
    <row r="11" spans="1:4" s="19" customFormat="1" ht="15">
      <c r="A11" s="144" t="s">
        <v>283</v>
      </c>
      <c r="B11" s="191" t="s">
        <v>293</v>
      </c>
      <c r="C11" s="26"/>
      <c r="D11" s="91"/>
    </row>
    <row r="12" spans="1:4" s="19" customFormat="1" ht="15">
      <c r="A12" s="144"/>
      <c r="B12" s="147"/>
      <c r="C12" s="26"/>
      <c r="D12" s="91"/>
    </row>
    <row r="13" spans="1:4" s="19" customFormat="1" ht="15">
      <c r="A13" s="144" t="s">
        <v>284</v>
      </c>
      <c r="B13" s="189" t="s">
        <v>294</v>
      </c>
      <c r="C13" s="26"/>
      <c r="D13" s="91"/>
    </row>
    <row r="14" spans="1:4" s="19" customFormat="1" ht="15">
      <c r="A14" s="144"/>
      <c r="B14" s="148"/>
      <c r="C14" s="26"/>
      <c r="D14" s="91"/>
    </row>
    <row r="15" spans="1:4" s="19" customFormat="1" ht="15">
      <c r="A15" s="144" t="s">
        <v>285</v>
      </c>
      <c r="B15" s="191" t="s">
        <v>295</v>
      </c>
      <c r="D15" s="91"/>
    </row>
    <row r="16" spans="1:4" s="19" customFormat="1" ht="15">
      <c r="A16" s="146"/>
      <c r="B16" s="147"/>
      <c r="D16" s="91"/>
    </row>
    <row r="17" spans="1:4" s="19" customFormat="1" ht="15">
      <c r="A17" s="144" t="s">
        <v>286</v>
      </c>
      <c r="B17" s="191" t="s">
        <v>296</v>
      </c>
      <c r="D17" s="91"/>
    </row>
    <row r="18" spans="1:4" s="19" customFormat="1" ht="15">
      <c r="A18" s="144"/>
      <c r="B18" s="147"/>
      <c r="D18" s="91"/>
    </row>
    <row r="19" spans="1:2" ht="15">
      <c r="A19" s="144" t="s">
        <v>287</v>
      </c>
      <c r="B19" s="191" t="s">
        <v>297</v>
      </c>
    </row>
    <row r="20" spans="1:2" ht="15">
      <c r="A20" s="146"/>
      <c r="B20" s="147"/>
    </row>
    <row r="21" spans="1:2" ht="15">
      <c r="A21" s="149" t="s">
        <v>288</v>
      </c>
      <c r="B21" s="189" t="s">
        <v>298</v>
      </c>
    </row>
    <row r="22" spans="1:2" ht="15">
      <c r="A22" s="149"/>
      <c r="B22" s="145"/>
    </row>
    <row r="23" spans="1:2" ht="15">
      <c r="A23" s="149" t="s">
        <v>304</v>
      </c>
      <c r="B23" s="189" t="s">
        <v>299</v>
      </c>
    </row>
    <row r="24" spans="1:2" ht="15">
      <c r="A24" s="149"/>
      <c r="B24" s="145"/>
    </row>
    <row r="25" spans="1:2" ht="15">
      <c r="A25" s="149" t="s">
        <v>305</v>
      </c>
      <c r="B25" s="189" t="s">
        <v>300</v>
      </c>
    </row>
    <row r="26" spans="1:2" ht="15">
      <c r="A26" s="149"/>
      <c r="B26" s="145"/>
    </row>
    <row r="27" spans="1:2" ht="15">
      <c r="A27" s="149" t="s">
        <v>306</v>
      </c>
      <c r="B27" s="189" t="s">
        <v>301</v>
      </c>
    </row>
    <row r="28" spans="1:2" ht="15">
      <c r="A28" s="149"/>
      <c r="B28" s="145"/>
    </row>
    <row r="29" spans="1:2" ht="15">
      <c r="A29" s="149" t="s">
        <v>307</v>
      </c>
      <c r="B29" s="189" t="s">
        <v>302</v>
      </c>
    </row>
    <row r="30" spans="1:2" ht="15">
      <c r="A30" s="149"/>
      <c r="B30" s="145"/>
    </row>
    <row r="31" spans="1:2" ht="15">
      <c r="A31" s="149" t="s">
        <v>308</v>
      </c>
      <c r="B31" s="189" t="s">
        <v>303</v>
      </c>
    </row>
  </sheetData>
  <sheetProtection/>
  <hyperlinks>
    <hyperlink ref="B3" location="'2.1 Self-harm summary'!A1" display="Table 2.1"/>
    <hyperlink ref="B5" location="'2.2 Self-harm by method'!A1" display="Table 2.2"/>
    <hyperlink ref="B7" location="'2.3 Self-harm by age'!A1" display="Table 2.3"/>
    <hyperlink ref="B9" location="'2.4 Ind self-harming by age'!A1" display="Table 2.4"/>
    <hyperlink ref="B11" location="'2.5 Self-harm by time in'!A1" display="Table 2.5"/>
    <hyperlink ref="B13" location="'2.6 Self-harm by status'!A1" display="Table 2.6"/>
    <hyperlink ref="B15" r:id="rId1" display="Table 2.7"/>
    <hyperlink ref="B17" location="'2.8 Self-harm by nationality'!A1" display="Table 2.8"/>
    <hyperlink ref="B19" location="'2.9 Ind self-harm nationality'!A1" display="Table 2.9"/>
    <hyperlink ref="B21" location="'2.10 Self-harm by location'!A1" display="Table 2.10"/>
    <hyperlink ref="B23" r:id="rId2" display="Table 2.11"/>
    <hyperlink ref="B25" location="'2.12 Self-harm frequency'!A1" display="Table 2.12"/>
    <hyperlink ref="B27" location="'2.13 Self-harm by prison'!A1" display="Table 2.13"/>
    <hyperlink ref="B29" location="'2.14 Major prison changes'!A1" display="Table 2.14"/>
  </hyperlinks>
  <printOptions/>
  <pageMargins left="0.75" right="0.75" top="1" bottom="1" header="0.5" footer="0.5"/>
  <pageSetup fitToHeight="1" fitToWidth="1" horizontalDpi="600" verticalDpi="600" orientation="landscape" paperSize="9" scale="85" r:id="rId3"/>
</worksheet>
</file>

<file path=xl/worksheets/sheet10.xml><?xml version="1.0" encoding="utf-8"?>
<worksheet xmlns="http://schemas.openxmlformats.org/spreadsheetml/2006/main" xmlns:r="http://schemas.openxmlformats.org/officeDocument/2006/relationships">
  <dimension ref="A1:J32"/>
  <sheetViews>
    <sheetView zoomScalePageLayoutView="0" workbookViewId="0" topLeftCell="A1">
      <selection activeCell="I26" sqref="A5:I26"/>
    </sheetView>
  </sheetViews>
  <sheetFormatPr defaultColWidth="9.140625" defaultRowHeight="12.75"/>
  <cols>
    <col min="1" max="1" width="30.421875" style="9" customWidth="1"/>
    <col min="2" max="7" width="7.8515625" style="15" customWidth="1"/>
    <col min="8" max="10" width="6.421875" style="9" customWidth="1"/>
    <col min="11" max="16384" width="9.140625" style="9" customWidth="1"/>
  </cols>
  <sheetData>
    <row r="1" spans="1:10" ht="15.75">
      <c r="A1" s="50" t="s">
        <v>322</v>
      </c>
      <c r="B1" s="141"/>
      <c r="C1" s="141"/>
      <c r="D1" s="141"/>
      <c r="E1" s="141"/>
      <c r="F1" s="141"/>
      <c r="G1" s="141"/>
      <c r="H1" s="29"/>
      <c r="I1" s="75"/>
      <c r="J1" s="75"/>
    </row>
    <row r="2" spans="1:10" ht="12.75">
      <c r="A2" s="51"/>
      <c r="B2" s="74"/>
      <c r="C2" s="74"/>
      <c r="D2" s="74"/>
      <c r="E2" s="74"/>
      <c r="F2" s="74"/>
      <c r="G2" s="74"/>
      <c r="H2" s="75"/>
      <c r="I2" s="75"/>
      <c r="J2" s="75"/>
    </row>
    <row r="3" spans="1:10" ht="12.75">
      <c r="A3" s="51"/>
      <c r="B3" s="74"/>
      <c r="C3" s="74"/>
      <c r="D3" s="74"/>
      <c r="E3" s="74"/>
      <c r="F3" s="74"/>
      <c r="G3" s="74"/>
      <c r="H3" s="75"/>
      <c r="I3" s="75"/>
      <c r="J3" s="75"/>
    </row>
    <row r="4" spans="1:10" ht="13.5" thickBot="1">
      <c r="A4" s="35" t="s">
        <v>29</v>
      </c>
      <c r="B4" s="278"/>
      <c r="C4" s="278"/>
      <c r="D4" s="278"/>
      <c r="E4" s="278"/>
      <c r="F4" s="278"/>
      <c r="G4" s="278"/>
      <c r="I4" s="28"/>
      <c r="J4" s="28"/>
    </row>
    <row r="5" spans="1:10" ht="14.25">
      <c r="A5" s="68" t="s">
        <v>251</v>
      </c>
      <c r="B5" s="38">
        <v>2004</v>
      </c>
      <c r="C5" s="38">
        <v>2005</v>
      </c>
      <c r="D5" s="38">
        <v>2006</v>
      </c>
      <c r="E5" s="38">
        <v>2007</v>
      </c>
      <c r="F5" s="38">
        <v>2008</v>
      </c>
      <c r="G5" s="38">
        <v>2009</v>
      </c>
      <c r="H5" s="38">
        <v>2010</v>
      </c>
      <c r="I5" s="38">
        <v>2011</v>
      </c>
      <c r="J5" s="28"/>
    </row>
    <row r="6" spans="1:10" ht="12.75">
      <c r="A6" s="69"/>
      <c r="B6" s="80"/>
      <c r="C6" s="80"/>
      <c r="D6" s="80"/>
      <c r="E6" s="80"/>
      <c r="F6" s="80"/>
      <c r="G6" s="80"/>
      <c r="I6" s="28"/>
      <c r="J6" s="28"/>
    </row>
    <row r="7" spans="1:10" s="19" customFormat="1" ht="14.25">
      <c r="A7" s="53" t="s">
        <v>369</v>
      </c>
      <c r="B7" s="76"/>
      <c r="C7" s="76"/>
      <c r="D7" s="76"/>
      <c r="E7" s="76"/>
      <c r="F7" s="76"/>
      <c r="G7" s="76"/>
      <c r="H7" s="12"/>
      <c r="I7" s="27"/>
      <c r="J7" s="25"/>
    </row>
    <row r="8" spans="1:10" s="19" customFormat="1" ht="14.25">
      <c r="A8" s="53"/>
      <c r="B8" s="76"/>
      <c r="C8" s="76"/>
      <c r="D8" s="76"/>
      <c r="E8" s="76"/>
      <c r="F8" s="76"/>
      <c r="G8" s="76"/>
      <c r="H8" s="12"/>
      <c r="I8" s="27"/>
      <c r="J8" s="25"/>
    </row>
    <row r="9" spans="1:10" s="19" customFormat="1" ht="14.25">
      <c r="A9" s="53" t="s">
        <v>34</v>
      </c>
      <c r="B9" s="76"/>
      <c r="C9" s="76"/>
      <c r="D9" s="76"/>
      <c r="E9" s="76"/>
      <c r="F9" s="76"/>
      <c r="G9" s="76"/>
      <c r="H9" s="12"/>
      <c r="I9" s="27"/>
      <c r="J9" s="25"/>
    </row>
    <row r="10" spans="1:10" s="19" customFormat="1" ht="14.25">
      <c r="A10" s="53" t="s">
        <v>31</v>
      </c>
      <c r="B10" s="54">
        <f aca="true" t="shared" si="0" ref="B10:H10">SUM(B11:B13)</f>
        <v>5230</v>
      </c>
      <c r="C10" s="54">
        <f t="shared" si="0"/>
        <v>5630</v>
      </c>
      <c r="D10" s="54">
        <f t="shared" si="0"/>
        <v>5800</v>
      </c>
      <c r="E10" s="54">
        <f t="shared" si="0"/>
        <v>5999</v>
      </c>
      <c r="F10" s="54">
        <f t="shared" si="0"/>
        <v>6291</v>
      </c>
      <c r="G10" s="54">
        <f t="shared" si="0"/>
        <v>6835</v>
      </c>
      <c r="H10" s="54">
        <f t="shared" si="0"/>
        <v>6579</v>
      </c>
      <c r="I10" s="54">
        <f>SUM(I11:I13)</f>
        <v>6774</v>
      </c>
      <c r="J10" s="22"/>
    </row>
    <row r="11" spans="1:10" ht="12.75">
      <c r="A11" s="57" t="s">
        <v>38</v>
      </c>
      <c r="B11" s="55">
        <f aca="true" t="shared" si="1" ref="B11:H13">+B17+B23</f>
        <v>127</v>
      </c>
      <c r="C11" s="55">
        <f t="shared" si="1"/>
        <v>154</v>
      </c>
      <c r="D11" s="55">
        <f t="shared" si="1"/>
        <v>178</v>
      </c>
      <c r="E11" s="55">
        <f t="shared" si="1"/>
        <v>204</v>
      </c>
      <c r="F11" s="55">
        <f t="shared" si="1"/>
        <v>196</v>
      </c>
      <c r="G11" s="55">
        <f t="shared" si="1"/>
        <v>221</v>
      </c>
      <c r="H11" s="55">
        <f t="shared" si="1"/>
        <v>267</v>
      </c>
      <c r="I11" s="55">
        <f>+I17+I23</f>
        <v>274</v>
      </c>
      <c r="J11" s="12"/>
    </row>
    <row r="12" spans="1:10" ht="12.75">
      <c r="A12" s="57" t="s">
        <v>23</v>
      </c>
      <c r="B12" s="55">
        <f t="shared" si="1"/>
        <v>348</v>
      </c>
      <c r="C12" s="55">
        <f t="shared" si="1"/>
        <v>346</v>
      </c>
      <c r="D12" s="55">
        <f t="shared" si="1"/>
        <v>419</v>
      </c>
      <c r="E12" s="55">
        <f t="shared" si="1"/>
        <v>435</v>
      </c>
      <c r="F12" s="55">
        <f t="shared" si="1"/>
        <v>437</v>
      </c>
      <c r="G12" s="55">
        <f t="shared" si="1"/>
        <v>429</v>
      </c>
      <c r="H12" s="55">
        <f t="shared" si="1"/>
        <v>411</v>
      </c>
      <c r="I12" s="55">
        <f>+I18+I24</f>
        <v>433</v>
      </c>
      <c r="J12" s="12"/>
    </row>
    <row r="13" spans="1:10" ht="12.75">
      <c r="A13" s="57" t="s">
        <v>24</v>
      </c>
      <c r="B13" s="55">
        <f t="shared" si="1"/>
        <v>4755</v>
      </c>
      <c r="C13" s="55">
        <f t="shared" si="1"/>
        <v>5130</v>
      </c>
      <c r="D13" s="55">
        <f t="shared" si="1"/>
        <v>5203</v>
      </c>
      <c r="E13" s="55">
        <f t="shared" si="1"/>
        <v>5360</v>
      </c>
      <c r="F13" s="55">
        <f t="shared" si="1"/>
        <v>5658</v>
      </c>
      <c r="G13" s="55">
        <f t="shared" si="1"/>
        <v>6185</v>
      </c>
      <c r="H13" s="55">
        <f t="shared" si="1"/>
        <v>5901</v>
      </c>
      <c r="I13" s="55">
        <f>+I19+I25</f>
        <v>6067</v>
      </c>
      <c r="J13" s="12"/>
    </row>
    <row r="14" spans="1:10" ht="12.75">
      <c r="A14" s="27"/>
      <c r="B14" s="55"/>
      <c r="C14" s="55"/>
      <c r="D14" s="55"/>
      <c r="E14" s="55"/>
      <c r="F14" s="55"/>
      <c r="G14" s="55"/>
      <c r="H14" s="16"/>
      <c r="I14" s="14"/>
      <c r="J14" s="12"/>
    </row>
    <row r="15" spans="1:10" s="19" customFormat="1" ht="14.25">
      <c r="A15" s="53" t="s">
        <v>35</v>
      </c>
      <c r="B15" s="54"/>
      <c r="C15" s="54"/>
      <c r="D15" s="54"/>
      <c r="E15" s="54"/>
      <c r="F15" s="54"/>
      <c r="G15" s="54"/>
      <c r="H15" s="55"/>
      <c r="I15" s="14"/>
      <c r="J15" s="22"/>
    </row>
    <row r="16" spans="1:10" s="19" customFormat="1" ht="14.25">
      <c r="A16" s="53" t="s">
        <v>31</v>
      </c>
      <c r="B16" s="136">
        <f aca="true" t="shared" si="2" ref="B16:I16">SUM(B17:B19)</f>
        <v>3910</v>
      </c>
      <c r="C16" s="136">
        <f t="shared" si="2"/>
        <v>4181</v>
      </c>
      <c r="D16" s="136">
        <f t="shared" si="2"/>
        <v>4429</v>
      </c>
      <c r="E16" s="136">
        <f t="shared" si="2"/>
        <v>4605</v>
      </c>
      <c r="F16" s="136">
        <f t="shared" si="2"/>
        <v>4817</v>
      </c>
      <c r="G16" s="136">
        <f t="shared" si="2"/>
        <v>5301</v>
      </c>
      <c r="H16" s="136">
        <f t="shared" si="2"/>
        <v>5257</v>
      </c>
      <c r="I16" s="136">
        <f t="shared" si="2"/>
        <v>5505</v>
      </c>
      <c r="J16" s="22"/>
    </row>
    <row r="17" spans="1:10" ht="12.75">
      <c r="A17" s="57" t="s">
        <v>38</v>
      </c>
      <c r="B17" s="204">
        <v>99</v>
      </c>
      <c r="C17" s="204">
        <v>128</v>
      </c>
      <c r="D17" s="204">
        <v>149</v>
      </c>
      <c r="E17" s="204">
        <v>174</v>
      </c>
      <c r="F17" s="204">
        <v>167</v>
      </c>
      <c r="G17" s="204">
        <v>204</v>
      </c>
      <c r="H17" s="204">
        <v>245</v>
      </c>
      <c r="I17" s="14">
        <v>250</v>
      </c>
      <c r="J17" s="12"/>
    </row>
    <row r="18" spans="1:10" ht="12.75">
      <c r="A18" s="205" t="s">
        <v>236</v>
      </c>
      <c r="B18" s="204">
        <v>312</v>
      </c>
      <c r="C18" s="204">
        <v>309</v>
      </c>
      <c r="D18" s="204">
        <v>371</v>
      </c>
      <c r="E18" s="204">
        <v>384</v>
      </c>
      <c r="F18" s="204">
        <v>379</v>
      </c>
      <c r="G18" s="204">
        <v>368</v>
      </c>
      <c r="H18" s="204">
        <v>367</v>
      </c>
      <c r="I18" s="14">
        <v>395</v>
      </c>
      <c r="J18" s="12"/>
    </row>
    <row r="19" spans="1:10" ht="12.75">
      <c r="A19" s="57" t="s">
        <v>24</v>
      </c>
      <c r="B19" s="204">
        <v>3499</v>
      </c>
      <c r="C19" s="204">
        <v>3744</v>
      </c>
      <c r="D19" s="204">
        <v>3909</v>
      </c>
      <c r="E19" s="204">
        <v>4047</v>
      </c>
      <c r="F19" s="204">
        <v>4271</v>
      </c>
      <c r="G19" s="204">
        <v>4729</v>
      </c>
      <c r="H19" s="204">
        <v>4645</v>
      </c>
      <c r="I19" s="14">
        <v>4860</v>
      </c>
      <c r="J19" s="12"/>
    </row>
    <row r="20" spans="1:10" ht="12.75">
      <c r="A20" s="69"/>
      <c r="B20" s="55"/>
      <c r="C20" s="55"/>
      <c r="D20" s="55"/>
      <c r="E20" s="55"/>
      <c r="F20" s="55"/>
      <c r="G20" s="55"/>
      <c r="H20" s="16"/>
      <c r="I20" s="124"/>
      <c r="J20" s="27"/>
    </row>
    <row r="21" spans="1:10" s="19" customFormat="1" ht="14.25">
      <c r="A21" s="53" t="s">
        <v>36</v>
      </c>
      <c r="B21" s="54"/>
      <c r="C21" s="54"/>
      <c r="D21" s="54"/>
      <c r="E21" s="54"/>
      <c r="F21" s="54"/>
      <c r="G21" s="54"/>
      <c r="H21" s="16"/>
      <c r="I21" s="124"/>
      <c r="J21" s="25"/>
    </row>
    <row r="22" spans="1:10" s="19" customFormat="1" ht="14.25">
      <c r="A22" s="53" t="s">
        <v>31</v>
      </c>
      <c r="B22" s="136">
        <f aca="true" t="shared" si="3" ref="B22:I22">SUM(B23:B25)</f>
        <v>1320</v>
      </c>
      <c r="C22" s="136">
        <f t="shared" si="3"/>
        <v>1449</v>
      </c>
      <c r="D22" s="136">
        <f t="shared" si="3"/>
        <v>1371</v>
      </c>
      <c r="E22" s="136">
        <f t="shared" si="3"/>
        <v>1394</v>
      </c>
      <c r="F22" s="136">
        <f t="shared" si="3"/>
        <v>1474</v>
      </c>
      <c r="G22" s="136">
        <f t="shared" si="3"/>
        <v>1534</v>
      </c>
      <c r="H22" s="136">
        <f t="shared" si="3"/>
        <v>1322</v>
      </c>
      <c r="I22" s="136">
        <f t="shared" si="3"/>
        <v>1269</v>
      </c>
      <c r="J22" s="22"/>
    </row>
    <row r="23" spans="1:10" ht="12.75">
      <c r="A23" s="57" t="s">
        <v>38</v>
      </c>
      <c r="B23" s="204">
        <v>28</v>
      </c>
      <c r="C23" s="204">
        <v>26</v>
      </c>
      <c r="D23" s="204">
        <v>29</v>
      </c>
      <c r="E23" s="204">
        <v>30</v>
      </c>
      <c r="F23" s="204">
        <v>29</v>
      </c>
      <c r="G23" s="204">
        <v>17</v>
      </c>
      <c r="H23" s="204">
        <v>22</v>
      </c>
      <c r="I23" s="124">
        <v>24</v>
      </c>
      <c r="J23" s="27"/>
    </row>
    <row r="24" spans="1:10" ht="12.75">
      <c r="A24" s="205" t="s">
        <v>236</v>
      </c>
      <c r="B24" s="204">
        <v>36</v>
      </c>
      <c r="C24" s="204">
        <v>37</v>
      </c>
      <c r="D24" s="204">
        <v>48</v>
      </c>
      <c r="E24" s="204">
        <v>51</v>
      </c>
      <c r="F24" s="204">
        <v>58</v>
      </c>
      <c r="G24" s="204">
        <v>61</v>
      </c>
      <c r="H24" s="204">
        <v>44</v>
      </c>
      <c r="I24" s="124">
        <v>38</v>
      </c>
      <c r="J24" s="27"/>
    </row>
    <row r="25" spans="1:10" ht="12.75">
      <c r="A25" s="57" t="s">
        <v>24</v>
      </c>
      <c r="B25" s="204">
        <v>1256</v>
      </c>
      <c r="C25" s="204">
        <v>1386</v>
      </c>
      <c r="D25" s="204">
        <v>1294</v>
      </c>
      <c r="E25" s="204">
        <v>1313</v>
      </c>
      <c r="F25" s="204">
        <v>1387</v>
      </c>
      <c r="G25" s="204">
        <v>1456</v>
      </c>
      <c r="H25" s="204">
        <v>1256</v>
      </c>
      <c r="I25" s="124">
        <v>1207</v>
      </c>
      <c r="J25" s="27"/>
    </row>
    <row r="26" spans="1:10" ht="13.5" thickBot="1">
      <c r="A26" s="35"/>
      <c r="B26" s="78"/>
      <c r="C26" s="78"/>
      <c r="D26" s="78"/>
      <c r="E26" s="78"/>
      <c r="F26" s="78"/>
      <c r="G26" s="78"/>
      <c r="H26" s="99"/>
      <c r="I26" s="35"/>
      <c r="J26" s="27"/>
    </row>
    <row r="27" spans="1:10" ht="54" customHeight="1">
      <c r="A27" s="270" t="s">
        <v>6</v>
      </c>
      <c r="B27" s="246"/>
      <c r="C27" s="246"/>
      <c r="D27" s="246"/>
      <c r="E27" s="246"/>
      <c r="F27" s="246"/>
      <c r="G27" s="246"/>
      <c r="H27" s="246"/>
      <c r="I27" s="246"/>
      <c r="J27" s="27"/>
    </row>
    <row r="28" spans="1:10" ht="16.5" customHeight="1">
      <c r="A28" s="265" t="s">
        <v>242</v>
      </c>
      <c r="B28" s="226"/>
      <c r="C28" s="226"/>
      <c r="D28" s="226"/>
      <c r="E28" s="226"/>
      <c r="F28" s="226"/>
      <c r="G28" s="226"/>
      <c r="H28" s="267"/>
      <c r="I28" s="248"/>
      <c r="J28" s="48"/>
    </row>
    <row r="29" spans="1:10" ht="43.5" customHeight="1">
      <c r="A29" s="265" t="s">
        <v>341</v>
      </c>
      <c r="B29" s="269"/>
      <c r="C29" s="269"/>
      <c r="D29" s="269"/>
      <c r="E29" s="269"/>
      <c r="F29" s="269"/>
      <c r="G29" s="269"/>
      <c r="H29" s="248"/>
      <c r="I29" s="248"/>
      <c r="J29" s="48"/>
    </row>
    <row r="30" spans="1:10" ht="57" customHeight="1">
      <c r="A30" s="265" t="s">
        <v>344</v>
      </c>
      <c r="B30" s="269"/>
      <c r="C30" s="269"/>
      <c r="D30" s="269"/>
      <c r="E30" s="269"/>
      <c r="F30" s="269"/>
      <c r="G30" s="269"/>
      <c r="H30" s="248"/>
      <c r="I30" s="248"/>
      <c r="J30" s="48"/>
    </row>
    <row r="31" spans="1:10" ht="81" customHeight="1">
      <c r="A31" s="276" t="s">
        <v>343</v>
      </c>
      <c r="B31" s="276"/>
      <c r="C31" s="276"/>
      <c r="D31" s="276"/>
      <c r="E31" s="276"/>
      <c r="F31" s="276"/>
      <c r="G31" s="276"/>
      <c r="H31" s="277"/>
      <c r="I31" s="248"/>
      <c r="J31" s="48"/>
    </row>
    <row r="32" spans="1:10" s="12" customFormat="1" ht="60" customHeight="1">
      <c r="A32" s="259" t="s">
        <v>361</v>
      </c>
      <c r="B32" s="260"/>
      <c r="C32" s="260"/>
      <c r="D32" s="260"/>
      <c r="E32" s="260"/>
      <c r="F32" s="260"/>
      <c r="G32" s="260"/>
      <c r="H32" s="245"/>
      <c r="I32" s="242"/>
      <c r="J32" s="33"/>
    </row>
  </sheetData>
  <sheetProtection/>
  <mergeCells count="7">
    <mergeCell ref="A31:I31"/>
    <mergeCell ref="A32:I32"/>
    <mergeCell ref="A27:I27"/>
    <mergeCell ref="B4:G4"/>
    <mergeCell ref="A28:I28"/>
    <mergeCell ref="A29:I29"/>
    <mergeCell ref="A30:I30"/>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48"/>
  <sheetViews>
    <sheetView zoomScalePageLayoutView="0" workbookViewId="0" topLeftCell="A22">
      <selection activeCell="P30" sqref="P30"/>
    </sheetView>
  </sheetViews>
  <sheetFormatPr defaultColWidth="9.140625" defaultRowHeight="12.75"/>
  <cols>
    <col min="1" max="1" width="24.140625" style="28" bestFit="1" customWidth="1"/>
    <col min="2" max="7" width="8.00390625" style="49" customWidth="1"/>
    <col min="8" max="8" width="8.00390625" style="28" customWidth="1"/>
    <col min="9" max="9" width="8.28125" style="28" customWidth="1"/>
    <col min="10" max="16384" width="9.140625" style="28" customWidth="1"/>
  </cols>
  <sheetData>
    <row r="1" spans="1:7" ht="15.75">
      <c r="A1" s="50" t="s">
        <v>323</v>
      </c>
      <c r="B1" s="24"/>
      <c r="C1" s="24"/>
      <c r="D1" s="24"/>
      <c r="E1" s="24"/>
      <c r="F1" s="24"/>
      <c r="G1" s="24"/>
    </row>
    <row r="2" spans="2:8" ht="12.75">
      <c r="B2" s="55"/>
      <c r="C2" s="55"/>
      <c r="D2" s="55"/>
      <c r="E2" s="55"/>
      <c r="F2" s="55"/>
      <c r="G2" s="55"/>
      <c r="H2" s="14"/>
    </row>
    <row r="3" spans="2:8" ht="13.5" thickBot="1">
      <c r="B3" s="55"/>
      <c r="C3" s="55"/>
      <c r="D3" s="55"/>
      <c r="E3" s="55"/>
      <c r="F3" s="55"/>
      <c r="G3" s="55"/>
      <c r="H3" s="14"/>
    </row>
    <row r="4" spans="1:9" ht="14.25">
      <c r="A4" s="52" t="s">
        <v>252</v>
      </c>
      <c r="B4" s="38">
        <v>2004</v>
      </c>
      <c r="C4" s="38">
        <v>2005</v>
      </c>
      <c r="D4" s="38">
        <v>2006</v>
      </c>
      <c r="E4" s="38">
        <v>2007</v>
      </c>
      <c r="F4" s="38">
        <v>2008</v>
      </c>
      <c r="G4" s="38">
        <v>2009</v>
      </c>
      <c r="H4" s="38">
        <v>2010</v>
      </c>
      <c r="I4" s="38">
        <v>2011</v>
      </c>
    </row>
    <row r="5" spans="2:7" ht="12.75">
      <c r="B5" s="54"/>
      <c r="C5" s="54"/>
      <c r="D5" s="54"/>
      <c r="E5" s="54"/>
      <c r="F5" s="54"/>
      <c r="G5" s="54"/>
    </row>
    <row r="6" spans="1:9" s="26" customFormat="1" ht="14.25">
      <c r="A6" s="53" t="s">
        <v>4</v>
      </c>
      <c r="B6" s="54"/>
      <c r="C6" s="54"/>
      <c r="D6" s="54"/>
      <c r="E6" s="54"/>
      <c r="F6" s="54"/>
      <c r="G6" s="54"/>
      <c r="H6" s="28"/>
      <c r="I6" s="28"/>
    </row>
    <row r="7" spans="1:9" s="26" customFormat="1" ht="14.25">
      <c r="A7" s="28"/>
      <c r="B7" s="54"/>
      <c r="C7" s="54"/>
      <c r="D7" s="54"/>
      <c r="E7" s="54"/>
      <c r="F7" s="54"/>
      <c r="G7" s="54"/>
      <c r="H7" s="28"/>
      <c r="I7" s="28"/>
    </row>
    <row r="8" spans="1:9" s="26" customFormat="1" ht="14.25">
      <c r="A8" s="53" t="s">
        <v>34</v>
      </c>
      <c r="B8" s="54"/>
      <c r="C8" s="54"/>
      <c r="D8" s="54"/>
      <c r="E8" s="54"/>
      <c r="F8" s="54"/>
      <c r="G8" s="54"/>
      <c r="H8" s="53"/>
      <c r="I8" s="28"/>
    </row>
    <row r="9" spans="1:9" s="26" customFormat="1" ht="14.25">
      <c r="A9" s="53" t="s">
        <v>32</v>
      </c>
      <c r="B9" s="195">
        <f aca="true" t="shared" si="0" ref="B9:H9">SUM(B10:B18)</f>
        <v>19702</v>
      </c>
      <c r="C9" s="195">
        <f t="shared" si="0"/>
        <v>23781</v>
      </c>
      <c r="D9" s="195">
        <f t="shared" si="0"/>
        <v>23400</v>
      </c>
      <c r="E9" s="195">
        <f t="shared" si="0"/>
        <v>23000</v>
      </c>
      <c r="F9" s="195">
        <f t="shared" si="0"/>
        <v>25234</v>
      </c>
      <c r="G9" s="195">
        <f t="shared" si="0"/>
        <v>24184</v>
      </c>
      <c r="H9" s="195">
        <f t="shared" si="0"/>
        <v>27230</v>
      </c>
      <c r="I9" s="195">
        <f>SUM(I10:I18)</f>
        <v>24648</v>
      </c>
    </row>
    <row r="10" spans="1:9" ht="12.75">
      <c r="A10" s="81" t="s">
        <v>47</v>
      </c>
      <c r="B10" s="55">
        <f aca="true" t="shared" si="1" ref="B10:H18">+B22+B34</f>
        <v>260</v>
      </c>
      <c r="C10" s="55">
        <f t="shared" si="1"/>
        <v>273</v>
      </c>
      <c r="D10" s="55">
        <f t="shared" si="1"/>
        <v>444</v>
      </c>
      <c r="E10" s="55">
        <f t="shared" si="1"/>
        <v>430</v>
      </c>
      <c r="F10" s="55">
        <f t="shared" si="1"/>
        <v>410</v>
      </c>
      <c r="G10" s="55">
        <f t="shared" si="1"/>
        <v>384</v>
      </c>
      <c r="H10" s="55">
        <f t="shared" si="1"/>
        <v>459</v>
      </c>
      <c r="I10" s="55">
        <f aca="true" t="shared" si="2" ref="I10:I18">+I22+I34</f>
        <v>334</v>
      </c>
    </row>
    <row r="11" spans="1:9" ht="12.75">
      <c r="A11" s="81" t="s">
        <v>48</v>
      </c>
      <c r="B11" s="55">
        <f t="shared" si="1"/>
        <v>306</v>
      </c>
      <c r="C11" s="55">
        <f t="shared" si="1"/>
        <v>380</v>
      </c>
      <c r="D11" s="55">
        <f t="shared" si="1"/>
        <v>401</v>
      </c>
      <c r="E11" s="55">
        <f t="shared" si="1"/>
        <v>362</v>
      </c>
      <c r="F11" s="55">
        <f t="shared" si="1"/>
        <v>395</v>
      </c>
      <c r="G11" s="55">
        <f t="shared" si="1"/>
        <v>337</v>
      </c>
      <c r="H11" s="55">
        <f t="shared" si="1"/>
        <v>257</v>
      </c>
      <c r="I11" s="55">
        <f t="shared" si="2"/>
        <v>282</v>
      </c>
    </row>
    <row r="12" spans="1:9" ht="12.75">
      <c r="A12" s="81" t="s">
        <v>49</v>
      </c>
      <c r="B12" s="55">
        <f t="shared" si="1"/>
        <v>52</v>
      </c>
      <c r="C12" s="55">
        <f t="shared" si="1"/>
        <v>32</v>
      </c>
      <c r="D12" s="55">
        <f t="shared" si="1"/>
        <v>48</v>
      </c>
      <c r="E12" s="55">
        <f t="shared" si="1"/>
        <v>40</v>
      </c>
      <c r="F12" s="55">
        <f t="shared" si="1"/>
        <v>46</v>
      </c>
      <c r="G12" s="55">
        <f t="shared" si="1"/>
        <v>44</v>
      </c>
      <c r="H12" s="55">
        <f t="shared" si="1"/>
        <v>50</v>
      </c>
      <c r="I12" s="55">
        <f t="shared" si="2"/>
        <v>45</v>
      </c>
    </row>
    <row r="13" spans="1:9" ht="12.75">
      <c r="A13" s="81" t="s">
        <v>50</v>
      </c>
      <c r="B13" s="55">
        <f t="shared" si="1"/>
        <v>3348</v>
      </c>
      <c r="C13" s="55">
        <f t="shared" si="1"/>
        <v>4261</v>
      </c>
      <c r="D13" s="55">
        <f t="shared" si="1"/>
        <v>3534</v>
      </c>
      <c r="E13" s="55">
        <f t="shared" si="1"/>
        <v>3166</v>
      </c>
      <c r="F13" s="55">
        <f t="shared" si="1"/>
        <v>3168</v>
      </c>
      <c r="G13" s="55">
        <f t="shared" si="1"/>
        <v>2860</v>
      </c>
      <c r="H13" s="55">
        <f t="shared" si="1"/>
        <v>4528</v>
      </c>
      <c r="I13" s="55">
        <f t="shared" si="2"/>
        <v>2252</v>
      </c>
    </row>
    <row r="14" spans="1:9" ht="12.75">
      <c r="A14" s="81" t="s">
        <v>51</v>
      </c>
      <c r="B14" s="55">
        <f t="shared" si="1"/>
        <v>302</v>
      </c>
      <c r="C14" s="55">
        <f t="shared" si="1"/>
        <v>394</v>
      </c>
      <c r="D14" s="55">
        <f t="shared" si="1"/>
        <v>444</v>
      </c>
      <c r="E14" s="55">
        <f t="shared" si="1"/>
        <v>513</v>
      </c>
      <c r="F14" s="55">
        <f t="shared" si="1"/>
        <v>395</v>
      </c>
      <c r="G14" s="55">
        <f t="shared" si="1"/>
        <v>294</v>
      </c>
      <c r="H14" s="55">
        <f t="shared" si="1"/>
        <v>329</v>
      </c>
      <c r="I14" s="55">
        <f t="shared" si="2"/>
        <v>406</v>
      </c>
    </row>
    <row r="15" spans="1:9" ht="12.75">
      <c r="A15" s="81" t="s">
        <v>52</v>
      </c>
      <c r="B15" s="55">
        <f t="shared" si="1"/>
        <v>11783</v>
      </c>
      <c r="C15" s="55">
        <f t="shared" si="1"/>
        <v>14061</v>
      </c>
      <c r="D15" s="55">
        <f t="shared" si="1"/>
        <v>13909</v>
      </c>
      <c r="E15" s="55">
        <f t="shared" si="1"/>
        <v>13592</v>
      </c>
      <c r="F15" s="55">
        <f t="shared" si="1"/>
        <v>16164</v>
      </c>
      <c r="G15" s="55">
        <f t="shared" si="1"/>
        <v>16017</v>
      </c>
      <c r="H15" s="55">
        <f t="shared" si="1"/>
        <v>17028</v>
      </c>
      <c r="I15" s="55">
        <f t="shared" si="2"/>
        <v>17030</v>
      </c>
    </row>
    <row r="16" spans="1:9" ht="12.75">
      <c r="A16" s="81" t="s">
        <v>54</v>
      </c>
      <c r="B16" s="55">
        <f t="shared" si="1"/>
        <v>1751</v>
      </c>
      <c r="C16" s="55">
        <f t="shared" si="1"/>
        <v>2254</v>
      </c>
      <c r="D16" s="55">
        <f t="shared" si="1"/>
        <v>2420</v>
      </c>
      <c r="E16" s="55">
        <f t="shared" si="1"/>
        <v>2072</v>
      </c>
      <c r="F16" s="55">
        <f t="shared" si="1"/>
        <v>2025</v>
      </c>
      <c r="G16" s="55">
        <f t="shared" si="1"/>
        <v>1750</v>
      </c>
      <c r="H16" s="55">
        <f t="shared" si="1"/>
        <v>2014</v>
      </c>
      <c r="I16" s="55">
        <f t="shared" si="2"/>
        <v>1732</v>
      </c>
    </row>
    <row r="17" spans="1:9" ht="12.75">
      <c r="A17" s="81" t="s">
        <v>55</v>
      </c>
      <c r="B17" s="55">
        <f t="shared" si="1"/>
        <v>1071</v>
      </c>
      <c r="C17" s="55">
        <f t="shared" si="1"/>
        <v>1188</v>
      </c>
      <c r="D17" s="55">
        <f t="shared" si="1"/>
        <v>1063</v>
      </c>
      <c r="E17" s="55">
        <f t="shared" si="1"/>
        <v>1065</v>
      </c>
      <c r="F17" s="55">
        <f t="shared" si="1"/>
        <v>1216</v>
      </c>
      <c r="G17" s="55">
        <f t="shared" si="1"/>
        <v>1470</v>
      </c>
      <c r="H17" s="55">
        <f t="shared" si="1"/>
        <v>1616</v>
      </c>
      <c r="I17" s="55">
        <f t="shared" si="2"/>
        <v>1771</v>
      </c>
    </row>
    <row r="18" spans="1:9" ht="14.25">
      <c r="A18" s="81" t="s">
        <v>256</v>
      </c>
      <c r="B18" s="55">
        <f t="shared" si="1"/>
        <v>829</v>
      </c>
      <c r="C18" s="55">
        <f t="shared" si="1"/>
        <v>938</v>
      </c>
      <c r="D18" s="55">
        <f t="shared" si="1"/>
        <v>1137</v>
      </c>
      <c r="E18" s="55">
        <f t="shared" si="1"/>
        <v>1760</v>
      </c>
      <c r="F18" s="55">
        <f t="shared" si="1"/>
        <v>1415</v>
      </c>
      <c r="G18" s="55">
        <f t="shared" si="1"/>
        <v>1028</v>
      </c>
      <c r="H18" s="55">
        <f t="shared" si="1"/>
        <v>949</v>
      </c>
      <c r="I18" s="55">
        <f t="shared" si="2"/>
        <v>796</v>
      </c>
    </row>
    <row r="19" spans="8:9" ht="12.75">
      <c r="H19" s="43"/>
      <c r="I19" s="43"/>
    </row>
    <row r="20" spans="1:9" ht="12.75">
      <c r="A20" s="206" t="s">
        <v>35</v>
      </c>
      <c r="B20" s="207"/>
      <c r="C20" s="55"/>
      <c r="D20" s="55"/>
      <c r="E20" s="55"/>
      <c r="F20" s="55"/>
      <c r="G20" s="55"/>
      <c r="H20" s="124"/>
      <c r="I20" s="43"/>
    </row>
    <row r="21" spans="1:9" s="26" customFormat="1" ht="14.25">
      <c r="A21" s="53" t="s">
        <v>32</v>
      </c>
      <c r="B21" s="208">
        <f aca="true" t="shared" si="3" ref="B21:I21">SUM(B22:B30)</f>
        <v>9874</v>
      </c>
      <c r="C21" s="208">
        <f t="shared" si="3"/>
        <v>10420</v>
      </c>
      <c r="D21" s="208">
        <f t="shared" si="3"/>
        <v>11899</v>
      </c>
      <c r="E21" s="208">
        <f t="shared" si="3"/>
        <v>11592</v>
      </c>
      <c r="F21" s="208">
        <f t="shared" si="3"/>
        <v>12219</v>
      </c>
      <c r="G21" s="208">
        <f t="shared" si="3"/>
        <v>13706</v>
      </c>
      <c r="H21" s="208">
        <f t="shared" si="3"/>
        <v>14597</v>
      </c>
      <c r="I21" s="208">
        <f t="shared" si="3"/>
        <v>15837</v>
      </c>
    </row>
    <row r="22" spans="1:9" s="26" customFormat="1" ht="14.25">
      <c r="A22" s="81" t="s">
        <v>47</v>
      </c>
      <c r="B22" s="82">
        <v>214</v>
      </c>
      <c r="C22" s="82">
        <v>210</v>
      </c>
      <c r="D22" s="82">
        <v>346</v>
      </c>
      <c r="E22" s="82">
        <v>341</v>
      </c>
      <c r="F22" s="82">
        <v>330</v>
      </c>
      <c r="G22" s="82">
        <v>309</v>
      </c>
      <c r="H22" s="124">
        <v>391</v>
      </c>
      <c r="I22" s="209">
        <v>270</v>
      </c>
    </row>
    <row r="23" spans="1:9" ht="12.75">
      <c r="A23" s="81" t="s">
        <v>48</v>
      </c>
      <c r="B23" s="82">
        <v>82</v>
      </c>
      <c r="C23" s="82">
        <v>187</v>
      </c>
      <c r="D23" s="82">
        <v>174</v>
      </c>
      <c r="E23" s="82">
        <v>178</v>
      </c>
      <c r="F23" s="82">
        <v>177</v>
      </c>
      <c r="G23" s="82">
        <v>190</v>
      </c>
      <c r="H23" s="124">
        <v>174</v>
      </c>
      <c r="I23" s="209">
        <v>193</v>
      </c>
    </row>
    <row r="24" spans="1:9" ht="12.75">
      <c r="A24" s="81" t="s">
        <v>49</v>
      </c>
      <c r="B24" s="82">
        <v>41</v>
      </c>
      <c r="C24" s="82">
        <v>22</v>
      </c>
      <c r="D24" s="82">
        <v>35</v>
      </c>
      <c r="E24" s="82">
        <v>32</v>
      </c>
      <c r="F24" s="82">
        <v>33</v>
      </c>
      <c r="G24" s="82">
        <v>34</v>
      </c>
      <c r="H24" s="124">
        <v>43</v>
      </c>
      <c r="I24" s="209">
        <v>42</v>
      </c>
    </row>
    <row r="25" spans="1:9" ht="12.75">
      <c r="A25" s="81" t="s">
        <v>50</v>
      </c>
      <c r="B25" s="82">
        <v>1488</v>
      </c>
      <c r="C25" s="82">
        <v>1637</v>
      </c>
      <c r="D25" s="82">
        <v>1905</v>
      </c>
      <c r="E25" s="82">
        <v>1386</v>
      </c>
      <c r="F25" s="82">
        <v>1195</v>
      </c>
      <c r="G25" s="82">
        <v>1408</v>
      </c>
      <c r="H25" s="124">
        <v>1215</v>
      </c>
      <c r="I25" s="209">
        <v>1182</v>
      </c>
    </row>
    <row r="26" spans="1:9" ht="12.75">
      <c r="A26" s="81" t="s">
        <v>51</v>
      </c>
      <c r="B26" s="82">
        <v>140</v>
      </c>
      <c r="C26" s="82">
        <v>187</v>
      </c>
      <c r="D26" s="82">
        <v>252</v>
      </c>
      <c r="E26" s="82">
        <v>262</v>
      </c>
      <c r="F26" s="82">
        <v>278</v>
      </c>
      <c r="G26" s="82">
        <v>252</v>
      </c>
      <c r="H26" s="124">
        <v>234</v>
      </c>
      <c r="I26" s="209">
        <v>226</v>
      </c>
    </row>
    <row r="27" spans="1:9" ht="12.75">
      <c r="A27" s="81" t="s">
        <v>52</v>
      </c>
      <c r="B27" s="82">
        <v>5396</v>
      </c>
      <c r="C27" s="82">
        <v>5565</v>
      </c>
      <c r="D27" s="82">
        <v>6396</v>
      </c>
      <c r="E27" s="82">
        <v>6560</v>
      </c>
      <c r="F27" s="82">
        <v>7078</v>
      </c>
      <c r="G27" s="82">
        <v>8128</v>
      </c>
      <c r="H27" s="124">
        <v>9110</v>
      </c>
      <c r="I27" s="209">
        <v>10141</v>
      </c>
    </row>
    <row r="28" spans="1:9" ht="12.75">
      <c r="A28" s="81" t="s">
        <v>54</v>
      </c>
      <c r="B28" s="82">
        <v>1040</v>
      </c>
      <c r="C28" s="82">
        <v>965</v>
      </c>
      <c r="D28" s="82">
        <v>1103</v>
      </c>
      <c r="E28" s="82">
        <v>1083</v>
      </c>
      <c r="F28" s="82">
        <v>1023</v>
      </c>
      <c r="G28" s="82">
        <v>1153</v>
      </c>
      <c r="H28" s="124">
        <v>1099</v>
      </c>
      <c r="I28" s="209">
        <v>1372</v>
      </c>
    </row>
    <row r="29" spans="1:9" ht="12.75">
      <c r="A29" s="81" t="s">
        <v>55</v>
      </c>
      <c r="B29" s="82">
        <v>934</v>
      </c>
      <c r="C29" s="82">
        <v>1101</v>
      </c>
      <c r="D29" s="82">
        <v>1044</v>
      </c>
      <c r="E29" s="82">
        <v>1044</v>
      </c>
      <c r="F29" s="82">
        <v>1194</v>
      </c>
      <c r="G29" s="82">
        <v>1457</v>
      </c>
      <c r="H29" s="124">
        <v>1600</v>
      </c>
      <c r="I29" s="209">
        <v>1759</v>
      </c>
    </row>
    <row r="30" spans="1:9" ht="14.25">
      <c r="A30" s="81" t="s">
        <v>256</v>
      </c>
      <c r="B30" s="82">
        <v>539</v>
      </c>
      <c r="C30" s="82">
        <v>546</v>
      </c>
      <c r="D30" s="82">
        <v>644</v>
      </c>
      <c r="E30" s="82">
        <v>706</v>
      </c>
      <c r="F30" s="82">
        <v>911</v>
      </c>
      <c r="G30" s="82">
        <f>701+74</f>
        <v>775</v>
      </c>
      <c r="H30" s="124">
        <v>731</v>
      </c>
      <c r="I30" s="43">
        <v>652</v>
      </c>
    </row>
    <row r="31" spans="8:9" ht="12.75">
      <c r="H31" s="43"/>
      <c r="I31" s="43"/>
    </row>
    <row r="32" spans="1:9" ht="12.75">
      <c r="A32" s="206" t="s">
        <v>36</v>
      </c>
      <c r="B32" s="207"/>
      <c r="C32" s="207"/>
      <c r="D32" s="207"/>
      <c r="E32" s="207"/>
      <c r="F32" s="207"/>
      <c r="G32" s="207"/>
      <c r="H32" s="124"/>
      <c r="I32" s="43"/>
    </row>
    <row r="33" spans="1:9" ht="12.75">
      <c r="A33" s="53" t="s">
        <v>32</v>
      </c>
      <c r="B33" s="208">
        <f aca="true" t="shared" si="4" ref="B33:I33">SUM(B34:B42)</f>
        <v>9828</v>
      </c>
      <c r="C33" s="208">
        <f t="shared" si="4"/>
        <v>13361</v>
      </c>
      <c r="D33" s="208">
        <f t="shared" si="4"/>
        <v>11501</v>
      </c>
      <c r="E33" s="208">
        <f t="shared" si="4"/>
        <v>11408</v>
      </c>
      <c r="F33" s="208">
        <f t="shared" si="4"/>
        <v>13015</v>
      </c>
      <c r="G33" s="208">
        <f t="shared" si="4"/>
        <v>10478</v>
      </c>
      <c r="H33" s="208">
        <f t="shared" si="4"/>
        <v>12633</v>
      </c>
      <c r="I33" s="208">
        <f t="shared" si="4"/>
        <v>8811</v>
      </c>
    </row>
    <row r="34" spans="1:9" s="26" customFormat="1" ht="14.25">
      <c r="A34" s="81" t="s">
        <v>47</v>
      </c>
      <c r="B34" s="82">
        <v>46</v>
      </c>
      <c r="C34" s="82">
        <v>63</v>
      </c>
      <c r="D34" s="82">
        <v>98</v>
      </c>
      <c r="E34" s="82">
        <v>89</v>
      </c>
      <c r="F34" s="82">
        <v>80</v>
      </c>
      <c r="G34" s="82">
        <v>75</v>
      </c>
      <c r="H34" s="124">
        <v>68</v>
      </c>
      <c r="I34" s="43">
        <v>64</v>
      </c>
    </row>
    <row r="35" spans="1:9" s="26" customFormat="1" ht="14.25">
      <c r="A35" s="81" t="s">
        <v>48</v>
      </c>
      <c r="B35" s="82">
        <v>224</v>
      </c>
      <c r="C35" s="82">
        <v>193</v>
      </c>
      <c r="D35" s="82">
        <v>227</v>
      </c>
      <c r="E35" s="82">
        <v>184</v>
      </c>
      <c r="F35" s="82">
        <v>218</v>
      </c>
      <c r="G35" s="82">
        <v>147</v>
      </c>
      <c r="H35" s="124">
        <v>83</v>
      </c>
      <c r="I35" s="43">
        <v>89</v>
      </c>
    </row>
    <row r="36" spans="1:9" ht="12.75">
      <c r="A36" s="81" t="s">
        <v>49</v>
      </c>
      <c r="B36" s="82">
        <v>11</v>
      </c>
      <c r="C36" s="82">
        <v>10</v>
      </c>
      <c r="D36" s="82">
        <v>13</v>
      </c>
      <c r="E36" s="82">
        <v>8</v>
      </c>
      <c r="F36" s="82">
        <v>13</v>
      </c>
      <c r="G36" s="82">
        <v>10</v>
      </c>
      <c r="H36" s="124">
        <v>7</v>
      </c>
      <c r="I36" s="43">
        <v>3</v>
      </c>
    </row>
    <row r="37" spans="1:9" ht="12.75">
      <c r="A37" s="81" t="s">
        <v>50</v>
      </c>
      <c r="B37" s="82">
        <v>1860</v>
      </c>
      <c r="C37" s="82">
        <v>2624</v>
      </c>
      <c r="D37" s="82">
        <v>1629</v>
      </c>
      <c r="E37" s="82">
        <v>1780</v>
      </c>
      <c r="F37" s="82">
        <v>1973</v>
      </c>
      <c r="G37" s="82">
        <v>1452</v>
      </c>
      <c r="H37" s="124">
        <v>3313</v>
      </c>
      <c r="I37" s="43">
        <v>1070</v>
      </c>
    </row>
    <row r="38" spans="1:9" ht="12.75">
      <c r="A38" s="81" t="s">
        <v>51</v>
      </c>
      <c r="B38" s="82">
        <v>162</v>
      </c>
      <c r="C38" s="82">
        <v>207</v>
      </c>
      <c r="D38" s="82">
        <v>192</v>
      </c>
      <c r="E38" s="82">
        <v>251</v>
      </c>
      <c r="F38" s="82">
        <v>117</v>
      </c>
      <c r="G38" s="82">
        <v>42</v>
      </c>
      <c r="H38" s="124">
        <v>95</v>
      </c>
      <c r="I38" s="43">
        <v>180</v>
      </c>
    </row>
    <row r="39" spans="1:9" ht="12.75">
      <c r="A39" s="81" t="s">
        <v>52</v>
      </c>
      <c r="B39" s="82">
        <v>6387</v>
      </c>
      <c r="C39" s="82">
        <v>8496</v>
      </c>
      <c r="D39" s="82">
        <v>7513</v>
      </c>
      <c r="E39" s="82">
        <v>7032</v>
      </c>
      <c r="F39" s="82">
        <v>9086</v>
      </c>
      <c r="G39" s="82">
        <v>7889</v>
      </c>
      <c r="H39" s="124">
        <v>7918</v>
      </c>
      <c r="I39" s="43">
        <v>6889</v>
      </c>
    </row>
    <row r="40" spans="1:9" ht="12.75">
      <c r="A40" s="81" t="s">
        <v>54</v>
      </c>
      <c r="B40" s="82">
        <v>711</v>
      </c>
      <c r="C40" s="82">
        <v>1289</v>
      </c>
      <c r="D40" s="82">
        <v>1317</v>
      </c>
      <c r="E40" s="82">
        <v>989</v>
      </c>
      <c r="F40" s="82">
        <v>1002</v>
      </c>
      <c r="G40" s="82">
        <v>597</v>
      </c>
      <c r="H40" s="124">
        <v>915</v>
      </c>
      <c r="I40" s="43">
        <v>360</v>
      </c>
    </row>
    <row r="41" spans="1:9" ht="12.75">
      <c r="A41" s="81" t="s">
        <v>55</v>
      </c>
      <c r="B41" s="82">
        <v>137</v>
      </c>
      <c r="C41" s="82">
        <v>87</v>
      </c>
      <c r="D41" s="82">
        <v>19</v>
      </c>
      <c r="E41" s="82">
        <v>21</v>
      </c>
      <c r="F41" s="82">
        <v>22</v>
      </c>
      <c r="G41" s="82">
        <v>13</v>
      </c>
      <c r="H41" s="124">
        <v>16</v>
      </c>
      <c r="I41" s="43">
        <v>12</v>
      </c>
    </row>
    <row r="42" spans="1:9" ht="14.25">
      <c r="A42" s="81" t="s">
        <v>256</v>
      </c>
      <c r="B42" s="82">
        <v>290</v>
      </c>
      <c r="C42" s="82">
        <v>392</v>
      </c>
      <c r="D42" s="82">
        <v>493</v>
      </c>
      <c r="E42" s="82">
        <v>1054</v>
      </c>
      <c r="F42" s="82">
        <v>504</v>
      </c>
      <c r="G42" s="82">
        <v>253</v>
      </c>
      <c r="H42" s="124">
        <v>218</v>
      </c>
      <c r="I42" s="124">
        <v>144</v>
      </c>
    </row>
    <row r="43" spans="1:9" ht="13.5" thickBot="1">
      <c r="A43" s="35"/>
      <c r="B43" s="36"/>
      <c r="C43" s="36"/>
      <c r="D43" s="36"/>
      <c r="E43" s="36"/>
      <c r="F43" s="36"/>
      <c r="G43" s="36"/>
      <c r="H43" s="35"/>
      <c r="I43" s="35"/>
    </row>
    <row r="44" spans="1:9" ht="51.75" customHeight="1">
      <c r="A44" s="282" t="s">
        <v>243</v>
      </c>
      <c r="B44" s="283"/>
      <c r="C44" s="283"/>
      <c r="D44" s="283"/>
      <c r="E44" s="283"/>
      <c r="F44" s="283"/>
      <c r="G44" s="283"/>
      <c r="H44" s="284"/>
      <c r="I44" s="246"/>
    </row>
    <row r="45" spans="1:9" ht="40.5" customHeight="1">
      <c r="A45" s="285" t="s">
        <v>341</v>
      </c>
      <c r="B45" s="286"/>
      <c r="C45" s="286"/>
      <c r="D45" s="286"/>
      <c r="E45" s="286"/>
      <c r="F45" s="286"/>
      <c r="G45" s="286"/>
      <c r="H45" s="287"/>
      <c r="I45" s="248"/>
    </row>
    <row r="46" spans="1:9" ht="49.5" customHeight="1">
      <c r="A46" s="285" t="s">
        <v>331</v>
      </c>
      <c r="B46" s="288"/>
      <c r="C46" s="288"/>
      <c r="D46" s="288"/>
      <c r="E46" s="288"/>
      <c r="F46" s="288"/>
      <c r="G46" s="288"/>
      <c r="H46" s="287"/>
      <c r="I46" s="248"/>
    </row>
    <row r="47" spans="1:9" ht="32.25" customHeight="1">
      <c r="A47" s="285" t="s">
        <v>345</v>
      </c>
      <c r="B47" s="288"/>
      <c r="C47" s="288"/>
      <c r="D47" s="288"/>
      <c r="E47" s="288"/>
      <c r="F47" s="288"/>
      <c r="G47" s="288"/>
      <c r="H47" s="287"/>
      <c r="I47" s="248"/>
    </row>
    <row r="48" spans="1:9" ht="61.5" customHeight="1">
      <c r="A48" s="279" t="s">
        <v>362</v>
      </c>
      <c r="B48" s="280"/>
      <c r="C48" s="280"/>
      <c r="D48" s="280"/>
      <c r="E48" s="280"/>
      <c r="F48" s="280"/>
      <c r="G48" s="280"/>
      <c r="H48" s="281"/>
      <c r="I48" s="242"/>
    </row>
  </sheetData>
  <sheetProtection/>
  <mergeCells count="5">
    <mergeCell ref="A48:I48"/>
    <mergeCell ref="A44:I44"/>
    <mergeCell ref="A45:I45"/>
    <mergeCell ref="A46:I46"/>
    <mergeCell ref="A47:I47"/>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33"/>
  <sheetViews>
    <sheetView zoomScalePageLayoutView="0" workbookViewId="0" topLeftCell="A1">
      <selection activeCell="M14" sqref="M14"/>
    </sheetView>
  </sheetViews>
  <sheetFormatPr defaultColWidth="9.140625" defaultRowHeight="12.75"/>
  <cols>
    <col min="1" max="1" width="28.8515625" style="9" customWidth="1"/>
    <col min="2" max="7" width="6.140625" style="73" bestFit="1" customWidth="1"/>
    <col min="8" max="8" width="6.140625" style="8" bestFit="1" customWidth="1"/>
    <col min="9" max="9" width="6.140625" style="9" bestFit="1" customWidth="1"/>
    <col min="10" max="16384" width="9.140625" style="9" customWidth="1"/>
  </cols>
  <sheetData>
    <row r="1" spans="1:7" ht="15.75">
      <c r="A1" s="131" t="s">
        <v>324</v>
      </c>
      <c r="B1" s="24"/>
      <c r="C1" s="24"/>
      <c r="D1" s="24"/>
      <c r="E1" s="24"/>
      <c r="F1" s="24"/>
      <c r="G1" s="24"/>
    </row>
    <row r="4" spans="1:7" ht="13.5" thickBot="1">
      <c r="A4" s="13" t="s">
        <v>29</v>
      </c>
      <c r="B4" s="66"/>
      <c r="C4" s="262" t="s">
        <v>237</v>
      </c>
      <c r="D4" s="262"/>
      <c r="E4" s="262"/>
      <c r="F4" s="262"/>
      <c r="G4" s="262"/>
    </row>
    <row r="5" spans="1:9" ht="12.75">
      <c r="A5" s="83"/>
      <c r="B5" s="93" t="s">
        <v>39</v>
      </c>
      <c r="C5" s="93" t="s">
        <v>40</v>
      </c>
      <c r="D5" s="93" t="s">
        <v>41</v>
      </c>
      <c r="E5" s="93" t="s">
        <v>42</v>
      </c>
      <c r="F5" s="93" t="s">
        <v>43</v>
      </c>
      <c r="G5" s="94">
        <v>2009</v>
      </c>
      <c r="H5" s="94">
        <v>2010</v>
      </c>
      <c r="I5" s="94">
        <v>2011</v>
      </c>
    </row>
    <row r="7" spans="1:9" s="19" customFormat="1" ht="14.25">
      <c r="A7" s="210" t="s">
        <v>1</v>
      </c>
      <c r="B7" s="73"/>
      <c r="C7" s="73"/>
      <c r="D7" s="73"/>
      <c r="E7" s="73"/>
      <c r="F7" s="73"/>
      <c r="G7" s="73"/>
      <c r="H7" s="8"/>
      <c r="I7" s="9"/>
    </row>
    <row r="8" spans="1:9" s="19" customFormat="1" ht="14.25">
      <c r="A8" s="9"/>
      <c r="B8" s="73"/>
      <c r="C8" s="73"/>
      <c r="D8" s="73"/>
      <c r="E8" s="73"/>
      <c r="F8" s="73"/>
      <c r="G8" s="73"/>
      <c r="H8" s="8"/>
      <c r="I8" s="9"/>
    </row>
    <row r="9" spans="1:9" s="19" customFormat="1" ht="14.25">
      <c r="A9" s="210" t="s">
        <v>34</v>
      </c>
      <c r="B9" s="16"/>
      <c r="C9" s="16"/>
      <c r="D9" s="16"/>
      <c r="E9" s="16"/>
      <c r="F9" s="16"/>
      <c r="G9" s="16"/>
      <c r="H9" s="8"/>
      <c r="I9" s="9"/>
    </row>
    <row r="10" spans="1:9" s="19" customFormat="1" ht="14.25">
      <c r="A10" s="210" t="s">
        <v>370</v>
      </c>
      <c r="B10" s="54">
        <f aca="true" t="shared" si="0" ref="B10:I10">+SUM(B11:B14)</f>
        <v>1093</v>
      </c>
      <c r="C10" s="54">
        <f t="shared" si="0"/>
        <v>1219</v>
      </c>
      <c r="D10" s="54">
        <f t="shared" si="0"/>
        <v>1214</v>
      </c>
      <c r="E10" s="54">
        <f t="shared" si="0"/>
        <v>1290</v>
      </c>
      <c r="F10" s="54">
        <f t="shared" si="0"/>
        <v>1290</v>
      </c>
      <c r="G10" s="54">
        <f t="shared" si="0"/>
        <v>1304</v>
      </c>
      <c r="H10" s="54">
        <f t="shared" si="0"/>
        <v>1369</v>
      </c>
      <c r="I10" s="54">
        <f t="shared" si="0"/>
        <v>1533</v>
      </c>
    </row>
    <row r="11" spans="1:9" ht="12.75">
      <c r="A11" s="85" t="s">
        <v>44</v>
      </c>
      <c r="B11" s="16">
        <f>+B18+B25</f>
        <v>960</v>
      </c>
      <c r="C11" s="16">
        <f aca="true" t="shared" si="1" ref="C11:H11">+C18+C25</f>
        <v>1068</v>
      </c>
      <c r="D11" s="16">
        <f t="shared" si="1"/>
        <v>1066</v>
      </c>
      <c r="E11" s="16">
        <f t="shared" si="1"/>
        <v>1171</v>
      </c>
      <c r="F11" s="16">
        <f t="shared" si="1"/>
        <v>1142</v>
      </c>
      <c r="G11" s="16">
        <f t="shared" si="1"/>
        <v>1175</v>
      </c>
      <c r="H11" s="16">
        <f t="shared" si="1"/>
        <v>1259</v>
      </c>
      <c r="I11" s="16">
        <f>+I18+I25</f>
        <v>1403</v>
      </c>
    </row>
    <row r="12" spans="1:9" ht="12.75">
      <c r="A12" s="85" t="s">
        <v>7</v>
      </c>
      <c r="B12" s="16">
        <f aca="true" t="shared" si="2" ref="B12:H12">+B19+B26</f>
        <v>77</v>
      </c>
      <c r="C12" s="16">
        <f t="shared" si="2"/>
        <v>90</v>
      </c>
      <c r="D12" s="16">
        <f t="shared" si="2"/>
        <v>95</v>
      </c>
      <c r="E12" s="16">
        <f t="shared" si="2"/>
        <v>67</v>
      </c>
      <c r="F12" s="16">
        <f t="shared" si="2"/>
        <v>86</v>
      </c>
      <c r="G12" s="16">
        <f t="shared" si="2"/>
        <v>75</v>
      </c>
      <c r="H12" s="16">
        <f t="shared" si="2"/>
        <v>64</v>
      </c>
      <c r="I12" s="16">
        <f>+I19+I26</f>
        <v>64</v>
      </c>
    </row>
    <row r="13" spans="1:9" ht="12.75">
      <c r="A13" s="85" t="s">
        <v>8</v>
      </c>
      <c r="B13" s="16">
        <f aca="true" t="shared" si="3" ref="B13:H13">+B20+B27</f>
        <v>51</v>
      </c>
      <c r="C13" s="16">
        <f t="shared" si="3"/>
        <v>52</v>
      </c>
      <c r="D13" s="16">
        <f t="shared" si="3"/>
        <v>52</v>
      </c>
      <c r="E13" s="16">
        <f t="shared" si="3"/>
        <v>47</v>
      </c>
      <c r="F13" s="16">
        <f t="shared" si="3"/>
        <v>51</v>
      </c>
      <c r="G13" s="16">
        <f t="shared" si="3"/>
        <v>49</v>
      </c>
      <c r="H13" s="16">
        <f t="shared" si="3"/>
        <v>42</v>
      </c>
      <c r="I13" s="16">
        <f>+I20+I27</f>
        <v>59</v>
      </c>
    </row>
    <row r="14" spans="1:9" ht="12.75">
      <c r="A14" s="85" t="s">
        <v>9</v>
      </c>
      <c r="B14" s="16">
        <f aca="true" t="shared" si="4" ref="B14:H14">+B21+B28</f>
        <v>5</v>
      </c>
      <c r="C14" s="16">
        <f t="shared" si="4"/>
        <v>9</v>
      </c>
      <c r="D14" s="16">
        <f t="shared" si="4"/>
        <v>1</v>
      </c>
      <c r="E14" s="16">
        <f t="shared" si="4"/>
        <v>5</v>
      </c>
      <c r="F14" s="16">
        <f t="shared" si="4"/>
        <v>11</v>
      </c>
      <c r="G14" s="16">
        <f t="shared" si="4"/>
        <v>5</v>
      </c>
      <c r="H14" s="16">
        <f t="shared" si="4"/>
        <v>4</v>
      </c>
      <c r="I14" s="16">
        <f>+I21+I28</f>
        <v>7</v>
      </c>
    </row>
    <row r="15" spans="1:9" ht="12.75">
      <c r="A15" s="12"/>
      <c r="B15" s="16"/>
      <c r="C15" s="16"/>
      <c r="D15" s="16"/>
      <c r="E15" s="16"/>
      <c r="F15" s="16"/>
      <c r="G15" s="16"/>
      <c r="H15" s="73"/>
      <c r="I15" s="15"/>
    </row>
    <row r="16" spans="1:9" s="19" customFormat="1" ht="14.25">
      <c r="A16" s="210" t="s">
        <v>35</v>
      </c>
      <c r="B16" s="16"/>
      <c r="C16" s="16"/>
      <c r="D16" s="16"/>
      <c r="E16" s="16"/>
      <c r="F16" s="16"/>
      <c r="G16" s="16"/>
      <c r="H16" s="73"/>
      <c r="I16" s="15"/>
    </row>
    <row r="17" spans="1:9" s="19" customFormat="1" ht="14.25">
      <c r="A17" s="210" t="s">
        <v>62</v>
      </c>
      <c r="B17" s="136">
        <f aca="true" t="shared" si="5" ref="B17:I17">SUM(B18:B21)</f>
        <v>873</v>
      </c>
      <c r="C17" s="136">
        <f t="shared" si="5"/>
        <v>985</v>
      </c>
      <c r="D17" s="136">
        <f t="shared" si="5"/>
        <v>1001</v>
      </c>
      <c r="E17" s="136">
        <f t="shared" si="5"/>
        <v>1104</v>
      </c>
      <c r="F17" s="136">
        <f t="shared" si="5"/>
        <v>1083</v>
      </c>
      <c r="G17" s="136">
        <f t="shared" si="5"/>
        <v>1131</v>
      </c>
      <c r="H17" s="136">
        <f t="shared" si="5"/>
        <v>1193</v>
      </c>
      <c r="I17" s="136">
        <f t="shared" si="5"/>
        <v>1375</v>
      </c>
    </row>
    <row r="18" spans="1:9" ht="12.75">
      <c r="A18" s="85" t="s">
        <v>44</v>
      </c>
      <c r="B18" s="84">
        <v>755</v>
      </c>
      <c r="C18" s="84">
        <v>850</v>
      </c>
      <c r="D18" s="84">
        <v>868</v>
      </c>
      <c r="E18" s="84">
        <v>997</v>
      </c>
      <c r="F18" s="84">
        <v>952</v>
      </c>
      <c r="G18" s="84">
        <v>1012</v>
      </c>
      <c r="H18" s="73">
        <v>1090</v>
      </c>
      <c r="I18" s="15">
        <v>1260</v>
      </c>
    </row>
    <row r="19" spans="1:9" ht="12.75">
      <c r="A19" s="85" t="s">
        <v>7</v>
      </c>
      <c r="B19" s="84">
        <v>70</v>
      </c>
      <c r="C19" s="84">
        <v>80</v>
      </c>
      <c r="D19" s="84">
        <v>84</v>
      </c>
      <c r="E19" s="84">
        <v>62</v>
      </c>
      <c r="F19" s="84">
        <v>76</v>
      </c>
      <c r="G19" s="84">
        <v>68</v>
      </c>
      <c r="H19" s="73">
        <v>60</v>
      </c>
      <c r="I19" s="15">
        <v>53</v>
      </c>
    </row>
    <row r="20" spans="1:9" ht="12.75">
      <c r="A20" s="85" t="s">
        <v>8</v>
      </c>
      <c r="B20" s="84">
        <v>44</v>
      </c>
      <c r="C20" s="84">
        <v>46</v>
      </c>
      <c r="D20" s="84">
        <v>48</v>
      </c>
      <c r="E20" s="84">
        <v>40</v>
      </c>
      <c r="F20" s="84">
        <v>45</v>
      </c>
      <c r="G20" s="84">
        <v>46</v>
      </c>
      <c r="H20" s="73">
        <v>39</v>
      </c>
      <c r="I20" s="15">
        <v>55</v>
      </c>
    </row>
    <row r="21" spans="1:9" ht="12.75">
      <c r="A21" s="85" t="s">
        <v>9</v>
      </c>
      <c r="B21" s="84">
        <v>4</v>
      </c>
      <c r="C21" s="84">
        <v>9</v>
      </c>
      <c r="D21" s="84">
        <v>1</v>
      </c>
      <c r="E21" s="84">
        <v>5</v>
      </c>
      <c r="F21" s="84">
        <v>10</v>
      </c>
      <c r="G21" s="84">
        <v>5</v>
      </c>
      <c r="H21" s="73">
        <v>4</v>
      </c>
      <c r="I21" s="15">
        <v>7</v>
      </c>
    </row>
    <row r="22" spans="1:9" ht="12.75">
      <c r="A22" s="12"/>
      <c r="B22" s="16"/>
      <c r="C22" s="16"/>
      <c r="D22" s="16"/>
      <c r="E22" s="16"/>
      <c r="F22" s="16"/>
      <c r="G22" s="16"/>
      <c r="H22" s="73"/>
      <c r="I22" s="15"/>
    </row>
    <row r="23" spans="1:9" s="19" customFormat="1" ht="14.25">
      <c r="A23" s="210" t="s">
        <v>36</v>
      </c>
      <c r="B23" s="16"/>
      <c r="C23" s="16"/>
      <c r="D23" s="16"/>
      <c r="E23" s="16"/>
      <c r="F23" s="16"/>
      <c r="G23" s="16"/>
      <c r="H23" s="73"/>
      <c r="I23" s="15"/>
    </row>
    <row r="24" spans="1:9" s="19" customFormat="1" ht="14.25">
      <c r="A24" s="210" t="s">
        <v>62</v>
      </c>
      <c r="B24" s="136">
        <f aca="true" t="shared" si="6" ref="B24:I24">SUM(B25:B28)</f>
        <v>220</v>
      </c>
      <c r="C24" s="136">
        <f t="shared" si="6"/>
        <v>234</v>
      </c>
      <c r="D24" s="136">
        <f t="shared" si="6"/>
        <v>213</v>
      </c>
      <c r="E24" s="136">
        <f t="shared" si="6"/>
        <v>186</v>
      </c>
      <c r="F24" s="136">
        <f t="shared" si="6"/>
        <v>207</v>
      </c>
      <c r="G24" s="136">
        <f t="shared" si="6"/>
        <v>173</v>
      </c>
      <c r="H24" s="136">
        <f t="shared" si="6"/>
        <v>176</v>
      </c>
      <c r="I24" s="136">
        <f t="shared" si="6"/>
        <v>158</v>
      </c>
    </row>
    <row r="25" spans="1:9" ht="12.75">
      <c r="A25" s="85" t="s">
        <v>44</v>
      </c>
      <c r="B25" s="84">
        <v>205</v>
      </c>
      <c r="C25" s="84">
        <v>218</v>
      </c>
      <c r="D25" s="84">
        <v>198</v>
      </c>
      <c r="E25" s="84">
        <v>174</v>
      </c>
      <c r="F25" s="84">
        <v>190</v>
      </c>
      <c r="G25" s="84">
        <v>163</v>
      </c>
      <c r="H25" s="73">
        <v>169</v>
      </c>
      <c r="I25" s="15">
        <v>143</v>
      </c>
    </row>
    <row r="26" spans="1:9" ht="12.75">
      <c r="A26" s="85" t="s">
        <v>7</v>
      </c>
      <c r="B26" s="84">
        <v>7</v>
      </c>
      <c r="C26" s="84">
        <v>10</v>
      </c>
      <c r="D26" s="84">
        <v>11</v>
      </c>
      <c r="E26" s="84">
        <v>5</v>
      </c>
      <c r="F26" s="84">
        <v>10</v>
      </c>
      <c r="G26" s="84">
        <v>7</v>
      </c>
      <c r="H26" s="73">
        <v>4</v>
      </c>
      <c r="I26" s="15">
        <v>11</v>
      </c>
    </row>
    <row r="27" spans="1:9" ht="12.75">
      <c r="A27" s="85" t="s">
        <v>8</v>
      </c>
      <c r="B27" s="84">
        <v>7</v>
      </c>
      <c r="C27" s="84">
        <v>6</v>
      </c>
      <c r="D27" s="84">
        <v>4</v>
      </c>
      <c r="E27" s="84">
        <v>7</v>
      </c>
      <c r="F27" s="84">
        <v>6</v>
      </c>
      <c r="G27" s="84">
        <v>3</v>
      </c>
      <c r="H27" s="73">
        <v>3</v>
      </c>
      <c r="I27" s="15">
        <v>4</v>
      </c>
    </row>
    <row r="28" spans="1:9" ht="12.75">
      <c r="A28" s="85" t="s">
        <v>9</v>
      </c>
      <c r="B28" s="84">
        <v>1</v>
      </c>
      <c r="C28" s="84">
        <v>0</v>
      </c>
      <c r="D28" s="84">
        <v>0</v>
      </c>
      <c r="E28" s="84">
        <v>0</v>
      </c>
      <c r="F28" s="84">
        <v>1</v>
      </c>
      <c r="G28" s="84">
        <v>0</v>
      </c>
      <c r="H28" s="73">
        <v>0</v>
      </c>
      <c r="I28" s="84">
        <v>0</v>
      </c>
    </row>
    <row r="29" spans="1:9" ht="13.5" thickBot="1">
      <c r="A29" s="13"/>
      <c r="B29" s="66"/>
      <c r="C29" s="66"/>
      <c r="D29" s="66"/>
      <c r="E29" s="66"/>
      <c r="F29" s="66"/>
      <c r="G29" s="66"/>
      <c r="H29" s="11"/>
      <c r="I29" s="13"/>
    </row>
    <row r="30" spans="1:9" ht="39" customHeight="1">
      <c r="A30" s="233" t="s">
        <v>334</v>
      </c>
      <c r="B30" s="234"/>
      <c r="C30" s="234"/>
      <c r="D30" s="234"/>
      <c r="E30" s="234"/>
      <c r="F30" s="234"/>
      <c r="G30" s="234"/>
      <c r="H30" s="235"/>
      <c r="I30" s="246"/>
    </row>
    <row r="31" spans="1:9" ht="51.75" customHeight="1">
      <c r="A31" s="229" t="s">
        <v>335</v>
      </c>
      <c r="B31" s="247"/>
      <c r="C31" s="247"/>
      <c r="D31" s="247"/>
      <c r="E31" s="247"/>
      <c r="F31" s="247"/>
      <c r="G31" s="247"/>
      <c r="H31" s="231"/>
      <c r="I31" s="248"/>
    </row>
    <row r="32" spans="1:9" ht="63" customHeight="1">
      <c r="A32" s="229" t="s">
        <v>346</v>
      </c>
      <c r="B32" s="247"/>
      <c r="C32" s="247"/>
      <c r="D32" s="247"/>
      <c r="E32" s="247"/>
      <c r="F32" s="247"/>
      <c r="G32" s="247"/>
      <c r="H32" s="231"/>
      <c r="I32" s="248"/>
    </row>
    <row r="33" spans="1:9" ht="66" customHeight="1">
      <c r="A33" s="289" t="s">
        <v>363</v>
      </c>
      <c r="B33" s="230"/>
      <c r="C33" s="230"/>
      <c r="D33" s="230"/>
      <c r="E33" s="230"/>
      <c r="F33" s="230"/>
      <c r="G33" s="230"/>
      <c r="H33" s="290"/>
      <c r="I33" s="248"/>
    </row>
  </sheetData>
  <sheetProtection/>
  <mergeCells count="5">
    <mergeCell ref="A33:I33"/>
    <mergeCell ref="C4:G4"/>
    <mergeCell ref="A30:I30"/>
    <mergeCell ref="A31:I31"/>
    <mergeCell ref="A32:I32"/>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59"/>
  <sheetViews>
    <sheetView zoomScalePageLayoutView="0" workbookViewId="0" topLeftCell="A34">
      <selection activeCell="I55" sqref="A5:I55"/>
    </sheetView>
  </sheetViews>
  <sheetFormatPr defaultColWidth="9.140625" defaultRowHeight="12.75"/>
  <cols>
    <col min="1" max="1" width="19.7109375" style="0" customWidth="1"/>
  </cols>
  <sheetData>
    <row r="1" spans="1:9" ht="18.75" customHeight="1">
      <c r="A1" s="131" t="s">
        <v>325</v>
      </c>
      <c r="B1" s="130"/>
      <c r="C1" s="130"/>
      <c r="D1" s="130"/>
      <c r="E1" s="130"/>
      <c r="F1" s="130"/>
      <c r="G1" s="130"/>
      <c r="H1" s="130"/>
      <c r="I1" s="130"/>
    </row>
    <row r="2" spans="1:7" ht="12.75">
      <c r="A2" s="9"/>
      <c r="B2" s="73"/>
      <c r="C2" s="73"/>
      <c r="D2" s="73"/>
      <c r="E2" s="73"/>
      <c r="F2" s="73"/>
      <c r="G2" s="73"/>
    </row>
    <row r="3" spans="1:3" ht="12.75">
      <c r="A3" s="9"/>
      <c r="B3" s="73"/>
      <c r="C3" s="73"/>
    </row>
    <row r="4" spans="1:9" ht="13.5" thickBot="1">
      <c r="A4" s="13" t="s">
        <v>29</v>
      </c>
      <c r="B4" s="66"/>
      <c r="C4" s="97"/>
      <c r="D4" s="262" t="s">
        <v>20</v>
      </c>
      <c r="E4" s="262"/>
      <c r="F4" s="262"/>
      <c r="G4" s="262"/>
      <c r="H4" s="262"/>
      <c r="I4" s="97"/>
    </row>
    <row r="5" spans="1:9" ht="12.75">
      <c r="A5" s="110" t="s">
        <v>347</v>
      </c>
      <c r="B5" s="111" t="s">
        <v>39</v>
      </c>
      <c r="C5" s="111" t="s">
        <v>40</v>
      </c>
      <c r="D5" s="111" t="s">
        <v>41</v>
      </c>
      <c r="E5" s="111" t="s">
        <v>42</v>
      </c>
      <c r="F5" s="111" t="s">
        <v>43</v>
      </c>
      <c r="G5" s="111" t="s">
        <v>247</v>
      </c>
      <c r="H5" s="111" t="s">
        <v>248</v>
      </c>
      <c r="I5" s="111">
        <v>2011</v>
      </c>
    </row>
    <row r="6" spans="1:9" ht="12.75">
      <c r="A6" s="106"/>
      <c r="B6" s="106"/>
      <c r="C6" s="106"/>
      <c r="D6" s="106"/>
      <c r="E6" s="106"/>
      <c r="F6" s="106"/>
      <c r="G6" s="106"/>
      <c r="H6" s="106"/>
      <c r="I6" s="211"/>
    </row>
    <row r="7" spans="1:9" ht="12.75">
      <c r="A7" s="212" t="s">
        <v>19</v>
      </c>
      <c r="B7" s="106"/>
      <c r="C7" s="106"/>
      <c r="D7" s="106"/>
      <c r="E7" s="106"/>
      <c r="F7" s="106"/>
      <c r="G7" s="106"/>
      <c r="H7" s="106"/>
      <c r="I7" s="211"/>
    </row>
    <row r="8" spans="1:9" ht="12.75">
      <c r="A8" s="106"/>
      <c r="B8" s="213"/>
      <c r="C8" s="213"/>
      <c r="D8" s="213"/>
      <c r="E8" s="213"/>
      <c r="F8" s="213"/>
      <c r="G8" s="213"/>
      <c r="H8" s="213"/>
      <c r="I8" s="214"/>
    </row>
    <row r="9" spans="1:9" s="21" customFormat="1" ht="15">
      <c r="A9" s="212" t="s">
        <v>35</v>
      </c>
      <c r="B9" s="215">
        <f aca="true" t="shared" si="0" ref="B9:I9">SUM(B10:B30)</f>
        <v>4100</v>
      </c>
      <c r="C9" s="215">
        <f t="shared" si="0"/>
        <v>4348</v>
      </c>
      <c r="D9" s="215">
        <f t="shared" si="0"/>
        <v>4652</v>
      </c>
      <c r="E9" s="215">
        <f t="shared" si="0"/>
        <v>4847</v>
      </c>
      <c r="F9" s="215">
        <f t="shared" si="0"/>
        <v>5058</v>
      </c>
      <c r="G9" s="215">
        <f t="shared" si="0"/>
        <v>5535</v>
      </c>
      <c r="H9" s="215">
        <f t="shared" si="0"/>
        <v>5418</v>
      </c>
      <c r="I9" s="215">
        <f t="shared" si="0"/>
        <v>5614</v>
      </c>
    </row>
    <row r="10" spans="1:9" ht="12.75">
      <c r="A10" s="108">
        <v>1</v>
      </c>
      <c r="B10" s="109">
        <v>2721</v>
      </c>
      <c r="C10" s="109">
        <v>2902</v>
      </c>
      <c r="D10" s="109">
        <v>2967</v>
      </c>
      <c r="E10" s="109">
        <v>3198</v>
      </c>
      <c r="F10" s="109">
        <v>3337</v>
      </c>
      <c r="G10" s="109">
        <v>3596</v>
      </c>
      <c r="H10" s="109">
        <v>3369</v>
      </c>
      <c r="I10" s="216">
        <v>3362</v>
      </c>
    </row>
    <row r="11" spans="1:9" ht="12.75">
      <c r="A11" s="108">
        <v>2</v>
      </c>
      <c r="B11" s="109">
        <v>657</v>
      </c>
      <c r="C11" s="109">
        <v>651</v>
      </c>
      <c r="D11" s="109">
        <v>790</v>
      </c>
      <c r="E11" s="109">
        <v>755</v>
      </c>
      <c r="F11" s="109">
        <v>770</v>
      </c>
      <c r="G11" s="109">
        <v>844</v>
      </c>
      <c r="H11" s="109">
        <v>909</v>
      </c>
      <c r="I11" s="216">
        <v>905</v>
      </c>
    </row>
    <row r="12" spans="1:9" ht="12.75">
      <c r="A12" s="108">
        <v>3</v>
      </c>
      <c r="B12" s="109">
        <v>256</v>
      </c>
      <c r="C12" s="109">
        <v>304</v>
      </c>
      <c r="D12" s="109">
        <v>302</v>
      </c>
      <c r="E12" s="109">
        <v>304</v>
      </c>
      <c r="F12" s="109">
        <v>312</v>
      </c>
      <c r="G12" s="109">
        <v>362</v>
      </c>
      <c r="H12" s="109">
        <v>386</v>
      </c>
      <c r="I12" s="216">
        <v>414</v>
      </c>
    </row>
    <row r="13" spans="1:9" ht="12.75">
      <c r="A13" s="108">
        <v>4</v>
      </c>
      <c r="B13" s="109">
        <v>130</v>
      </c>
      <c r="C13" s="109">
        <v>143</v>
      </c>
      <c r="D13" s="109">
        <v>147</v>
      </c>
      <c r="E13" s="109">
        <v>170</v>
      </c>
      <c r="F13" s="109">
        <v>174</v>
      </c>
      <c r="G13" s="109">
        <v>212</v>
      </c>
      <c r="H13" s="109">
        <v>204</v>
      </c>
      <c r="I13" s="216">
        <v>268</v>
      </c>
    </row>
    <row r="14" spans="1:9" ht="12.75">
      <c r="A14" s="108">
        <v>5</v>
      </c>
      <c r="B14" s="109">
        <v>86</v>
      </c>
      <c r="C14" s="109">
        <v>80</v>
      </c>
      <c r="D14" s="109">
        <v>92</v>
      </c>
      <c r="E14" s="109">
        <v>89</v>
      </c>
      <c r="F14" s="109">
        <v>108</v>
      </c>
      <c r="G14" s="109">
        <v>109</v>
      </c>
      <c r="H14" s="109">
        <v>139</v>
      </c>
      <c r="I14" s="216">
        <v>146</v>
      </c>
    </row>
    <row r="15" spans="1:9" ht="12.75">
      <c r="A15" s="108">
        <v>6</v>
      </c>
      <c r="B15" s="109">
        <v>54</v>
      </c>
      <c r="C15" s="109">
        <v>59</v>
      </c>
      <c r="D15" s="109">
        <v>85</v>
      </c>
      <c r="E15" s="109">
        <v>82</v>
      </c>
      <c r="F15" s="109">
        <v>85</v>
      </c>
      <c r="G15" s="109">
        <v>98</v>
      </c>
      <c r="H15" s="109">
        <v>70</v>
      </c>
      <c r="I15" s="216">
        <v>109</v>
      </c>
    </row>
    <row r="16" spans="1:9" ht="12.75">
      <c r="A16" s="108">
        <v>7</v>
      </c>
      <c r="B16" s="109">
        <v>43</v>
      </c>
      <c r="C16" s="109">
        <v>39</v>
      </c>
      <c r="D16" s="109">
        <v>52</v>
      </c>
      <c r="E16" s="109">
        <v>47</v>
      </c>
      <c r="F16" s="109">
        <v>65</v>
      </c>
      <c r="G16" s="109">
        <v>64</v>
      </c>
      <c r="H16" s="109">
        <v>68</v>
      </c>
      <c r="I16" s="216">
        <v>80</v>
      </c>
    </row>
    <row r="17" spans="1:9" ht="12.75">
      <c r="A17" s="108">
        <v>8</v>
      </c>
      <c r="B17" s="109">
        <v>26</v>
      </c>
      <c r="C17" s="109">
        <v>24</v>
      </c>
      <c r="D17" s="109">
        <v>39</v>
      </c>
      <c r="E17" s="109">
        <v>34</v>
      </c>
      <c r="F17" s="109">
        <v>45</v>
      </c>
      <c r="G17" s="109">
        <v>57</v>
      </c>
      <c r="H17" s="109">
        <v>44</v>
      </c>
      <c r="I17" s="216">
        <v>46</v>
      </c>
    </row>
    <row r="18" spans="1:9" ht="12.75">
      <c r="A18" s="108">
        <v>9</v>
      </c>
      <c r="B18" s="109">
        <v>18</v>
      </c>
      <c r="C18" s="109">
        <v>21</v>
      </c>
      <c r="D18" s="109">
        <v>21</v>
      </c>
      <c r="E18" s="109">
        <v>27</v>
      </c>
      <c r="F18" s="109">
        <v>28</v>
      </c>
      <c r="G18" s="109">
        <v>33</v>
      </c>
      <c r="H18" s="109">
        <v>27</v>
      </c>
      <c r="I18" s="216">
        <v>41</v>
      </c>
    </row>
    <row r="19" spans="1:9" ht="12.75">
      <c r="A19" s="108">
        <v>10</v>
      </c>
      <c r="B19" s="109">
        <v>19</v>
      </c>
      <c r="C19" s="109">
        <v>19</v>
      </c>
      <c r="D19" s="109">
        <v>26</v>
      </c>
      <c r="E19" s="109">
        <v>20</v>
      </c>
      <c r="F19" s="109">
        <v>19</v>
      </c>
      <c r="G19" s="109">
        <v>24</v>
      </c>
      <c r="H19" s="109">
        <v>28</v>
      </c>
      <c r="I19" s="216">
        <v>29</v>
      </c>
    </row>
    <row r="20" spans="1:9" ht="12.75">
      <c r="A20" s="108">
        <v>11</v>
      </c>
      <c r="B20" s="109">
        <v>13</v>
      </c>
      <c r="C20" s="109">
        <v>12</v>
      </c>
      <c r="D20" s="109">
        <v>13</v>
      </c>
      <c r="E20" s="109">
        <v>21</v>
      </c>
      <c r="F20" s="109">
        <v>15</v>
      </c>
      <c r="G20" s="109">
        <v>17</v>
      </c>
      <c r="H20" s="109">
        <v>22</v>
      </c>
      <c r="I20" s="216">
        <v>34</v>
      </c>
    </row>
    <row r="21" spans="1:9" ht="12.75">
      <c r="A21" s="108">
        <v>12</v>
      </c>
      <c r="B21" s="109">
        <v>9</v>
      </c>
      <c r="C21" s="109">
        <v>13</v>
      </c>
      <c r="D21" s="109">
        <v>16</v>
      </c>
      <c r="E21" s="109">
        <v>21</v>
      </c>
      <c r="F21" s="109">
        <v>12</v>
      </c>
      <c r="G21" s="109">
        <v>16</v>
      </c>
      <c r="H21" s="109">
        <v>20</v>
      </c>
      <c r="I21" s="216">
        <v>14</v>
      </c>
    </row>
    <row r="22" spans="1:9" ht="12.75">
      <c r="A22" s="108">
        <v>13</v>
      </c>
      <c r="B22" s="109">
        <v>9</v>
      </c>
      <c r="C22" s="109">
        <v>12</v>
      </c>
      <c r="D22" s="109">
        <v>14</v>
      </c>
      <c r="E22" s="109">
        <v>12</v>
      </c>
      <c r="F22" s="109">
        <v>13</v>
      </c>
      <c r="G22" s="109">
        <v>12</v>
      </c>
      <c r="H22" s="109">
        <v>14</v>
      </c>
      <c r="I22" s="216">
        <v>24</v>
      </c>
    </row>
    <row r="23" spans="1:9" ht="12.75">
      <c r="A23" s="108">
        <v>14</v>
      </c>
      <c r="B23" s="109">
        <v>14</v>
      </c>
      <c r="C23" s="109">
        <v>7</v>
      </c>
      <c r="D23" s="109">
        <v>10</v>
      </c>
      <c r="E23" s="109">
        <v>8</v>
      </c>
      <c r="F23" s="109">
        <v>10</v>
      </c>
      <c r="G23" s="109">
        <v>10</v>
      </c>
      <c r="H23" s="109">
        <v>15</v>
      </c>
      <c r="I23" s="216">
        <v>12</v>
      </c>
    </row>
    <row r="24" spans="1:9" ht="12.75">
      <c r="A24" s="108">
        <v>15</v>
      </c>
      <c r="B24" s="109">
        <v>6</v>
      </c>
      <c r="C24" s="109">
        <v>11</v>
      </c>
      <c r="D24" s="109">
        <v>13</v>
      </c>
      <c r="E24" s="109">
        <v>7</v>
      </c>
      <c r="F24" s="109">
        <v>9</v>
      </c>
      <c r="G24" s="109">
        <v>11</v>
      </c>
      <c r="H24" s="109">
        <v>9</v>
      </c>
      <c r="I24" s="216">
        <v>14</v>
      </c>
    </row>
    <row r="25" spans="1:9" ht="12.75">
      <c r="A25" s="108">
        <v>16</v>
      </c>
      <c r="B25" s="109">
        <v>5</v>
      </c>
      <c r="C25" s="109">
        <v>6</v>
      </c>
      <c r="D25" s="109">
        <v>10</v>
      </c>
      <c r="E25" s="109">
        <v>6</v>
      </c>
      <c r="F25" s="109">
        <v>8</v>
      </c>
      <c r="G25" s="109">
        <v>3</v>
      </c>
      <c r="H25" s="109">
        <v>9</v>
      </c>
      <c r="I25" s="216">
        <v>17</v>
      </c>
    </row>
    <row r="26" spans="1:9" ht="12.75">
      <c r="A26" s="108">
        <v>17</v>
      </c>
      <c r="B26" s="109">
        <v>2</v>
      </c>
      <c r="C26" s="109">
        <v>8</v>
      </c>
      <c r="D26" s="109">
        <v>4</v>
      </c>
      <c r="E26" s="109">
        <v>10</v>
      </c>
      <c r="F26" s="109">
        <v>5</v>
      </c>
      <c r="G26" s="109">
        <v>5</v>
      </c>
      <c r="H26" s="109">
        <v>8</v>
      </c>
      <c r="I26" s="216">
        <v>10</v>
      </c>
    </row>
    <row r="27" spans="1:9" ht="12.75">
      <c r="A27" s="108">
        <v>18</v>
      </c>
      <c r="B27" s="109">
        <v>2</v>
      </c>
      <c r="C27" s="109">
        <v>5</v>
      </c>
      <c r="D27" s="109">
        <v>6</v>
      </c>
      <c r="E27" s="109">
        <v>5</v>
      </c>
      <c r="F27" s="109">
        <v>8</v>
      </c>
      <c r="G27" s="109">
        <v>10</v>
      </c>
      <c r="H27" s="109">
        <v>8</v>
      </c>
      <c r="I27" s="216">
        <v>9</v>
      </c>
    </row>
    <row r="28" spans="1:9" ht="12.75">
      <c r="A28" s="108">
        <v>19</v>
      </c>
      <c r="B28" s="109">
        <v>4</v>
      </c>
      <c r="C28" s="109">
        <v>3</v>
      </c>
      <c r="D28" s="109">
        <v>4</v>
      </c>
      <c r="E28" s="109">
        <v>4</v>
      </c>
      <c r="F28" s="109">
        <v>2</v>
      </c>
      <c r="G28" s="109">
        <v>3</v>
      </c>
      <c r="H28" s="109">
        <v>7</v>
      </c>
      <c r="I28" s="216">
        <v>3</v>
      </c>
    </row>
    <row r="29" spans="1:9" ht="12.75">
      <c r="A29" s="108">
        <v>20</v>
      </c>
      <c r="B29" s="109">
        <v>3</v>
      </c>
      <c r="C29" s="109">
        <v>2</v>
      </c>
      <c r="D29" s="109">
        <v>2</v>
      </c>
      <c r="E29" s="109">
        <v>3</v>
      </c>
      <c r="F29" s="109">
        <v>2</v>
      </c>
      <c r="G29" s="109">
        <v>5</v>
      </c>
      <c r="H29" s="109">
        <v>9</v>
      </c>
      <c r="I29" s="216">
        <v>8</v>
      </c>
    </row>
    <row r="30" spans="1:9" ht="12.75">
      <c r="A30" s="108" t="s">
        <v>257</v>
      </c>
      <c r="B30" s="109">
        <v>23</v>
      </c>
      <c r="C30" s="109">
        <v>27</v>
      </c>
      <c r="D30" s="109">
        <v>39</v>
      </c>
      <c r="E30" s="109">
        <v>24</v>
      </c>
      <c r="F30" s="109">
        <v>31</v>
      </c>
      <c r="G30" s="109">
        <v>44</v>
      </c>
      <c r="H30" s="109">
        <v>53</v>
      </c>
      <c r="I30" s="216">
        <v>69</v>
      </c>
    </row>
    <row r="31" spans="1:9" ht="12.75">
      <c r="A31" s="107"/>
      <c r="B31" s="109"/>
      <c r="C31" s="109"/>
      <c r="D31" s="109"/>
      <c r="E31" s="109"/>
      <c r="F31" s="109"/>
      <c r="G31" s="109"/>
      <c r="H31" s="109"/>
      <c r="I31" s="216"/>
    </row>
    <row r="32" spans="1:9" ht="12.75">
      <c r="A32" s="217"/>
      <c r="B32" s="218"/>
      <c r="C32" s="218"/>
      <c r="D32" s="218"/>
      <c r="E32" s="218"/>
      <c r="F32" s="218"/>
      <c r="G32" s="218"/>
      <c r="H32" s="218"/>
      <c r="I32" s="219"/>
    </row>
    <row r="33" spans="1:9" ht="12.75">
      <c r="A33" s="220" t="s">
        <v>36</v>
      </c>
      <c r="B33" s="215">
        <f aca="true" t="shared" si="1" ref="B33:I33">SUM(B34:B54)</f>
        <v>1364</v>
      </c>
      <c r="C33" s="215">
        <f t="shared" si="1"/>
        <v>1489</v>
      </c>
      <c r="D33" s="215">
        <f t="shared" si="1"/>
        <v>1438</v>
      </c>
      <c r="E33" s="215">
        <f t="shared" si="1"/>
        <v>1449</v>
      </c>
      <c r="F33" s="215">
        <f t="shared" si="1"/>
        <v>1528</v>
      </c>
      <c r="G33" s="215">
        <f t="shared" si="1"/>
        <v>1614</v>
      </c>
      <c r="H33" s="215">
        <f t="shared" si="1"/>
        <v>1350</v>
      </c>
      <c r="I33" s="215">
        <f t="shared" si="1"/>
        <v>1293</v>
      </c>
    </row>
    <row r="34" spans="1:9" ht="12.75">
      <c r="A34" s="108">
        <v>1</v>
      </c>
      <c r="B34" s="109">
        <v>625</v>
      </c>
      <c r="C34" s="109">
        <v>683</v>
      </c>
      <c r="D34" s="109">
        <v>699</v>
      </c>
      <c r="E34" s="109">
        <v>649</v>
      </c>
      <c r="F34" s="109">
        <v>690</v>
      </c>
      <c r="G34" s="109">
        <v>727</v>
      </c>
      <c r="H34" s="109">
        <v>569</v>
      </c>
      <c r="I34" s="216">
        <v>557</v>
      </c>
    </row>
    <row r="35" spans="1:9" ht="12.75">
      <c r="A35" s="108">
        <v>2</v>
      </c>
      <c r="B35" s="109">
        <v>221</v>
      </c>
      <c r="C35" s="109">
        <v>203</v>
      </c>
      <c r="D35" s="109">
        <v>206</v>
      </c>
      <c r="E35" s="109">
        <v>211</v>
      </c>
      <c r="F35" s="109">
        <v>241</v>
      </c>
      <c r="G35" s="109">
        <v>259</v>
      </c>
      <c r="H35" s="109">
        <v>223</v>
      </c>
      <c r="I35" s="216">
        <v>196</v>
      </c>
    </row>
    <row r="36" spans="1:9" ht="12.75">
      <c r="A36" s="108">
        <v>3</v>
      </c>
      <c r="B36" s="109">
        <v>122</v>
      </c>
      <c r="C36" s="109">
        <v>113</v>
      </c>
      <c r="D36" s="109">
        <v>98</v>
      </c>
      <c r="E36" s="109">
        <v>125</v>
      </c>
      <c r="F36" s="109">
        <v>105</v>
      </c>
      <c r="G36" s="109">
        <v>136</v>
      </c>
      <c r="H36" s="109">
        <v>98</v>
      </c>
      <c r="I36" s="216">
        <v>104</v>
      </c>
    </row>
    <row r="37" spans="1:9" ht="12.75">
      <c r="A37" s="108">
        <v>4</v>
      </c>
      <c r="B37" s="109">
        <v>59</v>
      </c>
      <c r="C37" s="109">
        <v>72</v>
      </c>
      <c r="D37" s="109">
        <v>79</v>
      </c>
      <c r="E37" s="109">
        <v>74</v>
      </c>
      <c r="F37" s="109">
        <v>74</v>
      </c>
      <c r="G37" s="109">
        <v>84</v>
      </c>
      <c r="H37" s="109">
        <v>69</v>
      </c>
      <c r="I37" s="216">
        <v>84</v>
      </c>
    </row>
    <row r="38" spans="1:9" ht="12.75">
      <c r="A38" s="108">
        <v>5</v>
      </c>
      <c r="B38" s="109">
        <v>41</v>
      </c>
      <c r="C38" s="109">
        <v>56</v>
      </c>
      <c r="D38" s="109">
        <v>42</v>
      </c>
      <c r="E38" s="109">
        <v>48</v>
      </c>
      <c r="F38" s="109">
        <v>71</v>
      </c>
      <c r="G38" s="109">
        <v>60</v>
      </c>
      <c r="H38" s="109">
        <v>58</v>
      </c>
      <c r="I38" s="216">
        <v>49</v>
      </c>
    </row>
    <row r="39" spans="1:9" ht="12.75">
      <c r="A39" s="108">
        <v>6</v>
      </c>
      <c r="B39" s="109">
        <v>35</v>
      </c>
      <c r="C39" s="109">
        <v>30</v>
      </c>
      <c r="D39" s="109">
        <v>35</v>
      </c>
      <c r="E39" s="109">
        <v>38</v>
      </c>
      <c r="F39" s="109">
        <v>48</v>
      </c>
      <c r="G39" s="109">
        <v>33</v>
      </c>
      <c r="H39" s="109">
        <v>38</v>
      </c>
      <c r="I39" s="216">
        <v>43</v>
      </c>
    </row>
    <row r="40" spans="1:9" ht="12.75">
      <c r="A40" s="108">
        <v>7</v>
      </c>
      <c r="B40" s="109">
        <v>19</v>
      </c>
      <c r="C40" s="109">
        <v>18</v>
      </c>
      <c r="D40" s="109">
        <v>20</v>
      </c>
      <c r="E40" s="109">
        <v>29</v>
      </c>
      <c r="F40" s="109">
        <v>36</v>
      </c>
      <c r="G40" s="109">
        <v>28</v>
      </c>
      <c r="H40" s="109">
        <v>33</v>
      </c>
      <c r="I40" s="216">
        <v>23</v>
      </c>
    </row>
    <row r="41" spans="1:9" ht="12.75">
      <c r="A41" s="108">
        <v>8</v>
      </c>
      <c r="B41" s="109">
        <v>20</v>
      </c>
      <c r="C41" s="109">
        <v>31</v>
      </c>
      <c r="D41" s="109">
        <v>33</v>
      </c>
      <c r="E41" s="109">
        <v>21</v>
      </c>
      <c r="F41" s="109">
        <v>23</v>
      </c>
      <c r="G41" s="109">
        <v>38</v>
      </c>
      <c r="H41" s="109">
        <v>22</v>
      </c>
      <c r="I41" s="216">
        <v>29</v>
      </c>
    </row>
    <row r="42" spans="1:9" ht="12.75">
      <c r="A42" s="108">
        <v>9</v>
      </c>
      <c r="B42" s="109">
        <v>27</v>
      </c>
      <c r="C42" s="109">
        <v>18</v>
      </c>
      <c r="D42" s="109">
        <v>16</v>
      </c>
      <c r="E42" s="109">
        <v>18</v>
      </c>
      <c r="F42" s="109">
        <v>18</v>
      </c>
      <c r="G42" s="109">
        <v>24</v>
      </c>
      <c r="H42" s="109">
        <v>29</v>
      </c>
      <c r="I42" s="216">
        <v>14</v>
      </c>
    </row>
    <row r="43" spans="1:9" ht="12.75">
      <c r="A43" s="108">
        <v>10</v>
      </c>
      <c r="B43" s="109">
        <v>15</v>
      </c>
      <c r="C43" s="109">
        <v>24</v>
      </c>
      <c r="D43" s="109">
        <v>11</v>
      </c>
      <c r="E43" s="109">
        <v>20</v>
      </c>
      <c r="F43" s="109">
        <v>14</v>
      </c>
      <c r="G43" s="109">
        <v>19</v>
      </c>
      <c r="H43" s="109">
        <v>16</v>
      </c>
      <c r="I43" s="216">
        <v>19</v>
      </c>
    </row>
    <row r="44" spans="1:9" ht="12.75">
      <c r="A44" s="108">
        <v>11</v>
      </c>
      <c r="B44" s="109">
        <v>8</v>
      </c>
      <c r="C44" s="109">
        <v>12</v>
      </c>
      <c r="D44" s="109">
        <v>11</v>
      </c>
      <c r="E44" s="109">
        <v>18</v>
      </c>
      <c r="F44" s="109">
        <v>18</v>
      </c>
      <c r="G44" s="109">
        <v>16</v>
      </c>
      <c r="H44" s="109">
        <v>7</v>
      </c>
      <c r="I44" s="216">
        <v>18</v>
      </c>
    </row>
    <row r="45" spans="1:9" ht="12.75">
      <c r="A45" s="108">
        <v>12</v>
      </c>
      <c r="B45" s="109">
        <v>8</v>
      </c>
      <c r="C45" s="109">
        <v>12</v>
      </c>
      <c r="D45" s="109">
        <v>10</v>
      </c>
      <c r="E45" s="109">
        <v>14</v>
      </c>
      <c r="F45" s="109">
        <v>12</v>
      </c>
      <c r="G45" s="109">
        <v>16</v>
      </c>
      <c r="H45" s="109">
        <v>9</v>
      </c>
      <c r="I45" s="216">
        <v>11</v>
      </c>
    </row>
    <row r="46" spans="1:9" ht="12.75">
      <c r="A46" s="108">
        <v>13</v>
      </c>
      <c r="B46" s="109">
        <v>11</v>
      </c>
      <c r="C46" s="109">
        <v>14</v>
      </c>
      <c r="D46" s="109">
        <v>12</v>
      </c>
      <c r="E46" s="109">
        <v>8</v>
      </c>
      <c r="F46" s="109">
        <v>7</v>
      </c>
      <c r="G46" s="109">
        <v>20</v>
      </c>
      <c r="H46" s="109">
        <v>14</v>
      </c>
      <c r="I46" s="216">
        <v>15</v>
      </c>
    </row>
    <row r="47" spans="1:9" ht="12.75">
      <c r="A47" s="108">
        <v>14</v>
      </c>
      <c r="B47" s="109">
        <v>7</v>
      </c>
      <c r="C47" s="109">
        <v>9</v>
      </c>
      <c r="D47" s="109">
        <v>11</v>
      </c>
      <c r="E47" s="109">
        <v>16</v>
      </c>
      <c r="F47" s="109">
        <v>11</v>
      </c>
      <c r="G47" s="109">
        <v>9</v>
      </c>
      <c r="H47" s="109">
        <v>10</v>
      </c>
      <c r="I47" s="216">
        <v>9</v>
      </c>
    </row>
    <row r="48" spans="1:9" ht="12.75">
      <c r="A48" s="108">
        <v>15</v>
      </c>
      <c r="B48" s="109">
        <v>7</v>
      </c>
      <c r="C48" s="109">
        <v>8</v>
      </c>
      <c r="D48" s="109">
        <v>10</v>
      </c>
      <c r="E48" s="109">
        <v>11</v>
      </c>
      <c r="F48" s="109">
        <v>3</v>
      </c>
      <c r="G48" s="109">
        <v>10</v>
      </c>
      <c r="H48" s="109">
        <v>6</v>
      </c>
      <c r="I48" s="216">
        <v>10</v>
      </c>
    </row>
    <row r="49" spans="1:9" ht="12.75">
      <c r="A49" s="108">
        <v>16</v>
      </c>
      <c r="B49" s="109">
        <v>7</v>
      </c>
      <c r="C49" s="109">
        <v>13</v>
      </c>
      <c r="D49" s="109">
        <v>6</v>
      </c>
      <c r="E49" s="109">
        <v>7</v>
      </c>
      <c r="F49" s="109">
        <v>5</v>
      </c>
      <c r="G49" s="109">
        <v>9</v>
      </c>
      <c r="H49" s="109">
        <v>5</v>
      </c>
      <c r="I49" s="216">
        <v>9</v>
      </c>
    </row>
    <row r="50" spans="1:9" ht="12.75">
      <c r="A50" s="108">
        <v>17</v>
      </c>
      <c r="B50" s="109">
        <v>11</v>
      </c>
      <c r="C50" s="109">
        <v>10</v>
      </c>
      <c r="D50" s="109">
        <v>7</v>
      </c>
      <c r="E50" s="109">
        <v>7</v>
      </c>
      <c r="F50" s="109">
        <v>9</v>
      </c>
      <c r="G50" s="109">
        <v>11</v>
      </c>
      <c r="H50" s="109">
        <v>7</v>
      </c>
      <c r="I50" s="216">
        <v>4</v>
      </c>
    </row>
    <row r="51" spans="1:9" ht="12.75">
      <c r="A51" s="108">
        <v>18</v>
      </c>
      <c r="B51" s="109">
        <v>6</v>
      </c>
      <c r="C51" s="109">
        <v>11</v>
      </c>
      <c r="D51" s="109">
        <v>7</v>
      </c>
      <c r="E51" s="109">
        <v>8</v>
      </c>
      <c r="F51" s="109">
        <v>6</v>
      </c>
      <c r="G51" s="109">
        <v>5</v>
      </c>
      <c r="H51" s="109">
        <v>5</v>
      </c>
      <c r="I51" s="216">
        <v>8</v>
      </c>
    </row>
    <row r="52" spans="1:9" ht="12.75">
      <c r="A52" s="108">
        <v>19</v>
      </c>
      <c r="B52" s="109">
        <v>10</v>
      </c>
      <c r="C52" s="109">
        <v>7</v>
      </c>
      <c r="D52" s="109">
        <v>2</v>
      </c>
      <c r="E52" s="109">
        <v>8</v>
      </c>
      <c r="F52" s="109">
        <v>5</v>
      </c>
      <c r="G52" s="109">
        <v>10</v>
      </c>
      <c r="H52" s="109">
        <v>2</v>
      </c>
      <c r="I52" s="216">
        <v>4</v>
      </c>
    </row>
    <row r="53" spans="1:9" ht="12.75">
      <c r="A53" s="108">
        <v>20</v>
      </c>
      <c r="B53" s="109">
        <v>4</v>
      </c>
      <c r="C53" s="109">
        <v>5</v>
      </c>
      <c r="D53" s="109">
        <v>2</v>
      </c>
      <c r="E53" s="109">
        <v>5</v>
      </c>
      <c r="F53" s="109">
        <v>8</v>
      </c>
      <c r="G53" s="109">
        <v>8</v>
      </c>
      <c r="H53" s="109">
        <v>4</v>
      </c>
      <c r="I53" s="216">
        <v>3</v>
      </c>
    </row>
    <row r="54" spans="1:9" ht="12.75">
      <c r="A54" s="108" t="s">
        <v>257</v>
      </c>
      <c r="B54" s="109">
        <v>101</v>
      </c>
      <c r="C54" s="109">
        <v>140</v>
      </c>
      <c r="D54" s="109">
        <v>121</v>
      </c>
      <c r="E54" s="109">
        <v>114</v>
      </c>
      <c r="F54" s="109">
        <v>124</v>
      </c>
      <c r="G54" s="109">
        <v>92</v>
      </c>
      <c r="H54" s="109">
        <v>126</v>
      </c>
      <c r="I54" s="216">
        <v>84</v>
      </c>
    </row>
    <row r="55" spans="1:9" ht="13.5" thickBot="1">
      <c r="A55" s="221"/>
      <c r="B55" s="221"/>
      <c r="C55" s="221"/>
      <c r="D55" s="221"/>
      <c r="E55" s="221"/>
      <c r="F55" s="221"/>
      <c r="G55" s="221"/>
      <c r="H55" s="221"/>
      <c r="I55" s="221"/>
    </row>
    <row r="56" spans="1:9" ht="27.75" customHeight="1">
      <c r="A56" s="292" t="s">
        <v>258</v>
      </c>
      <c r="B56" s="292"/>
      <c r="C56" s="292"/>
      <c r="D56" s="292"/>
      <c r="E56" s="292"/>
      <c r="F56" s="292"/>
      <c r="G56" s="292"/>
      <c r="H56" s="292"/>
      <c r="I56" s="246"/>
    </row>
    <row r="57" spans="1:9" ht="75" customHeight="1">
      <c r="A57" s="291" t="s">
        <v>260</v>
      </c>
      <c r="B57" s="291"/>
      <c r="C57" s="291"/>
      <c r="D57" s="291"/>
      <c r="E57" s="291"/>
      <c r="F57" s="291"/>
      <c r="G57" s="291"/>
      <c r="H57" s="291"/>
      <c r="I57" s="248"/>
    </row>
    <row r="58" spans="1:9" ht="39" customHeight="1">
      <c r="A58" s="248" t="s">
        <v>259</v>
      </c>
      <c r="B58" s="248"/>
      <c r="C58" s="248"/>
      <c r="D58" s="248"/>
      <c r="E58" s="248"/>
      <c r="F58" s="248"/>
      <c r="G58" s="248"/>
      <c r="H58" s="248"/>
      <c r="I58" s="248"/>
    </row>
    <row r="59" spans="1:9" ht="57.75" customHeight="1">
      <c r="A59" s="239" t="s">
        <v>363</v>
      </c>
      <c r="B59" s="240"/>
      <c r="C59" s="240"/>
      <c r="D59" s="240"/>
      <c r="E59" s="240"/>
      <c r="F59" s="240"/>
      <c r="G59" s="240"/>
      <c r="H59" s="241"/>
      <c r="I59" s="242"/>
    </row>
  </sheetData>
  <sheetProtection/>
  <mergeCells count="5">
    <mergeCell ref="A59:I59"/>
    <mergeCell ref="D4:H4"/>
    <mergeCell ref="A58:I58"/>
    <mergeCell ref="A57:I57"/>
    <mergeCell ref="A56:I56"/>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P153"/>
  <sheetViews>
    <sheetView zoomScalePageLayoutView="0" workbookViewId="0" topLeftCell="A1">
      <selection activeCell="E159" sqref="E159"/>
    </sheetView>
  </sheetViews>
  <sheetFormatPr defaultColWidth="9.140625" defaultRowHeight="12.75"/>
  <cols>
    <col min="1" max="1" width="24.7109375" style="9" customWidth="1"/>
    <col min="2" max="8" width="7.28125" style="73" customWidth="1"/>
    <col min="9" max="9" width="7.28125" style="9" bestFit="1" customWidth="1"/>
    <col min="10" max="11" width="5.421875" style="12" customWidth="1"/>
    <col min="12" max="12" width="28.00390625" style="12" customWidth="1"/>
    <col min="13" max="15" width="5.421875" style="12" customWidth="1"/>
    <col min="16" max="20" width="9.140625" style="12" customWidth="1"/>
    <col min="21" max="16384" width="9.140625" style="9" customWidth="1"/>
  </cols>
  <sheetData>
    <row r="1" ht="15.75">
      <c r="A1" s="23" t="s">
        <v>326</v>
      </c>
    </row>
    <row r="3" spans="1:9" ht="13.5" thickBot="1">
      <c r="A3" s="13"/>
      <c r="B3" s="66"/>
      <c r="C3" s="66"/>
      <c r="D3" s="66"/>
      <c r="E3" s="66"/>
      <c r="F3" s="66"/>
      <c r="G3" s="66"/>
      <c r="H3" s="66"/>
      <c r="I3" s="13"/>
    </row>
    <row r="4" spans="1:9" ht="12.75">
      <c r="A4" s="86"/>
      <c r="B4" s="162">
        <v>2004</v>
      </c>
      <c r="C4" s="162">
        <v>2005</v>
      </c>
      <c r="D4" s="162">
        <v>2006</v>
      </c>
      <c r="E4" s="162">
        <v>2007</v>
      </c>
      <c r="F4" s="162">
        <v>2008</v>
      </c>
      <c r="G4" s="162">
        <v>2009</v>
      </c>
      <c r="H4" s="163">
        <v>2010</v>
      </c>
      <c r="I4" s="162">
        <v>2011</v>
      </c>
    </row>
    <row r="5" spans="1:9" ht="12.75">
      <c r="A5" s="87"/>
      <c r="B5" s="164"/>
      <c r="C5" s="164"/>
      <c r="D5" s="164"/>
      <c r="E5" s="164"/>
      <c r="F5" s="164"/>
      <c r="G5" s="165"/>
      <c r="H5" s="165"/>
      <c r="I5" s="12"/>
    </row>
    <row r="6" spans="1:9" ht="14.25">
      <c r="A6" s="87" t="s">
        <v>0</v>
      </c>
      <c r="B6" s="171">
        <f aca="true" t="shared" si="0" ref="B6:G6">SUM(B7:B148)</f>
        <v>19702</v>
      </c>
      <c r="C6" s="171">
        <f t="shared" si="0"/>
        <v>23781</v>
      </c>
      <c r="D6" s="171">
        <f t="shared" si="0"/>
        <v>23400</v>
      </c>
      <c r="E6" s="171">
        <f t="shared" si="0"/>
        <v>23000</v>
      </c>
      <c r="F6" s="171">
        <f t="shared" si="0"/>
        <v>25234</v>
      </c>
      <c r="G6" s="171">
        <f t="shared" si="0"/>
        <v>24184</v>
      </c>
      <c r="H6" s="171">
        <f>SUM(H7:H148)</f>
        <v>26979</v>
      </c>
      <c r="I6" s="171">
        <f>SUM(I7:I148)</f>
        <v>24648</v>
      </c>
    </row>
    <row r="7" spans="1:9" ht="12.75">
      <c r="A7" s="81" t="s">
        <v>110</v>
      </c>
      <c r="B7" s="172">
        <v>47</v>
      </c>
      <c r="C7" s="172">
        <v>79</v>
      </c>
      <c r="D7" s="172">
        <v>102</v>
      </c>
      <c r="E7" s="172">
        <v>52</v>
      </c>
      <c r="F7" s="172">
        <v>115</v>
      </c>
      <c r="G7" s="172">
        <v>107</v>
      </c>
      <c r="H7" s="172">
        <v>113</v>
      </c>
      <c r="I7" s="14">
        <v>133</v>
      </c>
    </row>
    <row r="8" spans="1:9" ht="14.25">
      <c r="A8" s="81" t="s">
        <v>371</v>
      </c>
      <c r="B8" s="173">
        <v>168</v>
      </c>
      <c r="C8" s="173">
        <v>123</v>
      </c>
      <c r="D8" s="173">
        <v>219</v>
      </c>
      <c r="E8" s="173">
        <v>215</v>
      </c>
      <c r="F8" s="173">
        <v>254</v>
      </c>
      <c r="G8" s="173">
        <v>290</v>
      </c>
      <c r="H8" s="172">
        <v>549</v>
      </c>
      <c r="I8" s="14">
        <v>560</v>
      </c>
    </row>
    <row r="9" spans="1:9" ht="14.25">
      <c r="A9" s="81" t="s">
        <v>372</v>
      </c>
      <c r="B9" s="173">
        <v>239</v>
      </c>
      <c r="C9" s="173">
        <v>172</v>
      </c>
      <c r="D9" s="173">
        <v>224</v>
      </c>
      <c r="E9" s="173">
        <v>142</v>
      </c>
      <c r="F9" s="173">
        <v>106</v>
      </c>
      <c r="G9" s="173">
        <v>129</v>
      </c>
      <c r="H9" s="172">
        <v>69</v>
      </c>
      <c r="I9" s="14">
        <v>95</v>
      </c>
    </row>
    <row r="10" spans="1:9" ht="14.25">
      <c r="A10" s="81" t="s">
        <v>373</v>
      </c>
      <c r="B10" s="174">
        <v>7</v>
      </c>
      <c r="C10" s="173">
        <v>9</v>
      </c>
      <c r="D10" s="173">
        <v>1</v>
      </c>
      <c r="E10" s="174">
        <v>16</v>
      </c>
      <c r="F10" s="173">
        <v>11</v>
      </c>
      <c r="G10" s="174">
        <v>21</v>
      </c>
      <c r="H10" s="172">
        <v>17</v>
      </c>
      <c r="I10" s="124">
        <v>0</v>
      </c>
    </row>
    <row r="11" spans="1:9" ht="14.25">
      <c r="A11" s="81" t="s">
        <v>374</v>
      </c>
      <c r="B11" s="173">
        <v>0</v>
      </c>
      <c r="C11" s="173">
        <v>2</v>
      </c>
      <c r="D11" s="173">
        <v>1</v>
      </c>
      <c r="E11" s="173">
        <v>0</v>
      </c>
      <c r="F11" s="173">
        <v>2</v>
      </c>
      <c r="G11" s="173">
        <v>0</v>
      </c>
      <c r="H11" s="172">
        <v>1</v>
      </c>
      <c r="I11" s="14">
        <v>1</v>
      </c>
    </row>
    <row r="12" spans="1:9" ht="14.25">
      <c r="A12" s="81" t="s">
        <v>375</v>
      </c>
      <c r="B12" s="173">
        <v>83</v>
      </c>
      <c r="C12" s="173">
        <v>116</v>
      </c>
      <c r="D12" s="173">
        <v>346</v>
      </c>
      <c r="E12" s="173">
        <v>265</v>
      </c>
      <c r="F12" s="173">
        <v>265</v>
      </c>
      <c r="G12" s="173">
        <v>231</v>
      </c>
      <c r="H12" s="172">
        <v>133</v>
      </c>
      <c r="I12" s="14">
        <v>186</v>
      </c>
    </row>
    <row r="13" spans="1:9" ht="14.25">
      <c r="A13" s="81" t="s">
        <v>376</v>
      </c>
      <c r="B13" s="173">
        <v>123</v>
      </c>
      <c r="C13" s="173">
        <v>117</v>
      </c>
      <c r="D13" s="173">
        <v>152</v>
      </c>
      <c r="E13" s="173">
        <v>159</v>
      </c>
      <c r="F13" s="173">
        <v>135</v>
      </c>
      <c r="G13" s="173">
        <v>168</v>
      </c>
      <c r="H13" s="172">
        <v>164</v>
      </c>
      <c r="I13" s="14">
        <v>157</v>
      </c>
    </row>
    <row r="14" spans="1:9" ht="14.25">
      <c r="A14" s="81" t="s">
        <v>377</v>
      </c>
      <c r="B14" s="173">
        <v>123</v>
      </c>
      <c r="C14" s="173">
        <v>91</v>
      </c>
      <c r="D14" s="173">
        <v>76</v>
      </c>
      <c r="E14" s="173">
        <v>89</v>
      </c>
      <c r="F14" s="173">
        <v>85</v>
      </c>
      <c r="G14" s="173">
        <v>60</v>
      </c>
      <c r="H14" s="172">
        <v>65</v>
      </c>
      <c r="I14" s="14">
        <v>76</v>
      </c>
    </row>
    <row r="15" spans="1:9" ht="14.25">
      <c r="A15" s="81" t="s">
        <v>378</v>
      </c>
      <c r="B15" s="166">
        <v>97</v>
      </c>
      <c r="C15" s="166">
        <v>210</v>
      </c>
      <c r="D15" s="166">
        <v>604</v>
      </c>
      <c r="E15" s="166">
        <v>530</v>
      </c>
      <c r="F15" s="166">
        <v>448</v>
      </c>
      <c r="G15" s="16">
        <v>413</v>
      </c>
      <c r="H15" s="172">
        <v>365</v>
      </c>
      <c r="I15" s="14">
        <v>251</v>
      </c>
    </row>
    <row r="16" spans="1:9" ht="14.25">
      <c r="A16" s="88" t="s">
        <v>379</v>
      </c>
      <c r="B16" s="303" t="s">
        <v>380</v>
      </c>
      <c r="C16" s="303" t="s">
        <v>380</v>
      </c>
      <c r="D16" s="303" t="s">
        <v>380</v>
      </c>
      <c r="E16" s="303" t="s">
        <v>380</v>
      </c>
      <c r="F16" s="303" t="s">
        <v>380</v>
      </c>
      <c r="G16" s="16">
        <v>0</v>
      </c>
      <c r="H16" s="304">
        <v>0</v>
      </c>
      <c r="I16" s="124">
        <v>0</v>
      </c>
    </row>
    <row r="17" spans="1:9" ht="12.75">
      <c r="A17" s="81" t="s">
        <v>112</v>
      </c>
      <c r="B17" s="173">
        <v>19</v>
      </c>
      <c r="C17" s="173">
        <v>12</v>
      </c>
      <c r="D17" s="173">
        <v>16</v>
      </c>
      <c r="E17" s="173">
        <v>18</v>
      </c>
      <c r="F17" s="173">
        <v>24</v>
      </c>
      <c r="G17" s="173">
        <v>18</v>
      </c>
      <c r="H17" s="172">
        <v>14</v>
      </c>
      <c r="I17" s="14">
        <v>24</v>
      </c>
    </row>
    <row r="18" spans="1:9" ht="12.75">
      <c r="A18" s="81" t="s">
        <v>113</v>
      </c>
      <c r="B18" s="173">
        <v>23</v>
      </c>
      <c r="C18" s="173">
        <v>73</v>
      </c>
      <c r="D18" s="173">
        <v>102</v>
      </c>
      <c r="E18" s="173">
        <v>86</v>
      </c>
      <c r="F18" s="173">
        <v>87</v>
      </c>
      <c r="G18" s="173">
        <v>77</v>
      </c>
      <c r="H18" s="172">
        <v>48</v>
      </c>
      <c r="I18" s="14">
        <v>161</v>
      </c>
    </row>
    <row r="19" spans="1:9" ht="12.75">
      <c r="A19" s="81" t="s">
        <v>114</v>
      </c>
      <c r="B19" s="173">
        <v>156</v>
      </c>
      <c r="C19" s="173">
        <v>190</v>
      </c>
      <c r="D19" s="173">
        <v>102</v>
      </c>
      <c r="E19" s="173">
        <v>164</v>
      </c>
      <c r="F19" s="173">
        <v>149</v>
      </c>
      <c r="G19" s="173">
        <v>79</v>
      </c>
      <c r="H19" s="172">
        <v>131</v>
      </c>
      <c r="I19" s="14">
        <v>111</v>
      </c>
    </row>
    <row r="20" spans="1:9" ht="12.75">
      <c r="A20" s="81" t="s">
        <v>115</v>
      </c>
      <c r="B20" s="173">
        <v>70</v>
      </c>
      <c r="C20" s="173">
        <v>88</v>
      </c>
      <c r="D20" s="173">
        <v>25</v>
      </c>
      <c r="E20" s="173">
        <v>55</v>
      </c>
      <c r="F20" s="173">
        <v>37</v>
      </c>
      <c r="G20" s="173">
        <v>64</v>
      </c>
      <c r="H20" s="172">
        <v>158</v>
      </c>
      <c r="I20" s="14">
        <v>166</v>
      </c>
    </row>
    <row r="21" spans="1:9" ht="12.75">
      <c r="A21" s="81" t="s">
        <v>116</v>
      </c>
      <c r="B21" s="173">
        <v>283</v>
      </c>
      <c r="C21" s="173">
        <v>831</v>
      </c>
      <c r="D21" s="173">
        <v>1165</v>
      </c>
      <c r="E21" s="173">
        <v>1744</v>
      </c>
      <c r="F21" s="173">
        <v>1521</v>
      </c>
      <c r="G21" s="173">
        <v>1303</v>
      </c>
      <c r="H21" s="172">
        <v>2917</v>
      </c>
      <c r="I21" s="14">
        <v>1701</v>
      </c>
    </row>
    <row r="22" spans="1:9" ht="12.75">
      <c r="A22" s="81" t="s">
        <v>94</v>
      </c>
      <c r="B22" s="173">
        <v>1082</v>
      </c>
      <c r="C22" s="173">
        <v>597</v>
      </c>
      <c r="D22" s="173">
        <v>43</v>
      </c>
      <c r="E22" s="173">
        <v>23</v>
      </c>
      <c r="F22" s="173">
        <v>25</v>
      </c>
      <c r="G22" s="173">
        <v>10</v>
      </c>
      <c r="H22" s="172">
        <v>50</v>
      </c>
      <c r="I22" s="14">
        <v>55</v>
      </c>
    </row>
    <row r="23" spans="1:9" ht="12.75">
      <c r="A23" s="81" t="s">
        <v>117</v>
      </c>
      <c r="B23" s="173">
        <v>37</v>
      </c>
      <c r="C23" s="173">
        <v>50</v>
      </c>
      <c r="D23" s="173">
        <v>42</v>
      </c>
      <c r="E23" s="173">
        <v>81</v>
      </c>
      <c r="F23" s="173">
        <v>122</v>
      </c>
      <c r="G23" s="173">
        <v>271</v>
      </c>
      <c r="H23" s="172">
        <v>157</v>
      </c>
      <c r="I23" s="14">
        <v>103</v>
      </c>
    </row>
    <row r="24" spans="1:9" ht="12.75">
      <c r="A24" s="81" t="s">
        <v>106</v>
      </c>
      <c r="B24" s="173">
        <v>1065</v>
      </c>
      <c r="C24" s="173">
        <v>1584</v>
      </c>
      <c r="D24" s="173">
        <v>320</v>
      </c>
      <c r="E24" s="173">
        <v>7</v>
      </c>
      <c r="F24" s="173">
        <v>7</v>
      </c>
      <c r="G24" s="173">
        <v>25</v>
      </c>
      <c r="H24" s="172">
        <v>26</v>
      </c>
      <c r="I24" s="14">
        <v>39</v>
      </c>
    </row>
    <row r="25" spans="1:9" ht="12.75">
      <c r="A25" s="81" t="s">
        <v>239</v>
      </c>
      <c r="B25" s="167" t="s">
        <v>235</v>
      </c>
      <c r="C25" s="167" t="s">
        <v>235</v>
      </c>
      <c r="D25" s="167" t="s">
        <v>235</v>
      </c>
      <c r="E25" s="167" t="s">
        <v>235</v>
      </c>
      <c r="F25" s="167" t="s">
        <v>235</v>
      </c>
      <c r="G25" s="173">
        <v>1</v>
      </c>
      <c r="H25" s="172">
        <v>56</v>
      </c>
      <c r="I25" s="14">
        <v>18</v>
      </c>
    </row>
    <row r="26" spans="1:9" ht="12.75">
      <c r="A26" s="81" t="s">
        <v>96</v>
      </c>
      <c r="B26" s="173">
        <v>12</v>
      </c>
      <c r="C26" s="173">
        <v>12</v>
      </c>
      <c r="D26" s="173">
        <v>15</v>
      </c>
      <c r="E26" s="173">
        <v>11</v>
      </c>
      <c r="F26" s="173">
        <v>22</v>
      </c>
      <c r="G26" s="173">
        <v>21</v>
      </c>
      <c r="H26" s="172">
        <v>13</v>
      </c>
      <c r="I26" s="14">
        <v>4</v>
      </c>
    </row>
    <row r="27" spans="1:9" ht="12.75">
      <c r="A27" s="81" t="s">
        <v>118</v>
      </c>
      <c r="B27" s="173">
        <v>99</v>
      </c>
      <c r="C27" s="173">
        <v>74</v>
      </c>
      <c r="D27" s="173">
        <v>96</v>
      </c>
      <c r="E27" s="173">
        <v>26</v>
      </c>
      <c r="F27" s="173">
        <v>14</v>
      </c>
      <c r="G27" s="173">
        <v>22</v>
      </c>
      <c r="H27" s="172">
        <v>24</v>
      </c>
      <c r="I27" s="14">
        <v>30</v>
      </c>
    </row>
    <row r="28" spans="1:9" ht="12.75">
      <c r="A28" s="81" t="s">
        <v>119</v>
      </c>
      <c r="B28" s="173">
        <v>89</v>
      </c>
      <c r="C28" s="173">
        <v>92</v>
      </c>
      <c r="D28" s="173">
        <v>106</v>
      </c>
      <c r="E28" s="173">
        <v>68</v>
      </c>
      <c r="F28" s="173">
        <v>64</v>
      </c>
      <c r="G28" s="173">
        <v>92</v>
      </c>
      <c r="H28" s="172">
        <v>136</v>
      </c>
      <c r="I28" s="14">
        <v>99</v>
      </c>
    </row>
    <row r="29" spans="1:9" ht="12.75">
      <c r="A29" s="81" t="s">
        <v>120</v>
      </c>
      <c r="B29" s="173">
        <v>12</v>
      </c>
      <c r="C29" s="173">
        <v>26</v>
      </c>
      <c r="D29" s="173">
        <v>51</v>
      </c>
      <c r="E29" s="173">
        <v>32</v>
      </c>
      <c r="F29" s="173">
        <v>39</v>
      </c>
      <c r="G29" s="173">
        <v>83</v>
      </c>
      <c r="H29" s="172">
        <v>71</v>
      </c>
      <c r="I29" s="14">
        <v>98</v>
      </c>
    </row>
    <row r="30" spans="1:9" ht="12.75">
      <c r="A30" s="81" t="s">
        <v>121</v>
      </c>
      <c r="B30" s="173">
        <v>71</v>
      </c>
      <c r="C30" s="173">
        <v>98</v>
      </c>
      <c r="D30" s="173">
        <v>137</v>
      </c>
      <c r="E30" s="173">
        <v>132</v>
      </c>
      <c r="F30" s="173">
        <v>110</v>
      </c>
      <c r="G30" s="173">
        <v>142</v>
      </c>
      <c r="H30" s="172">
        <v>142</v>
      </c>
      <c r="I30" s="14">
        <v>214</v>
      </c>
    </row>
    <row r="31" spans="1:9" ht="12.75">
      <c r="A31" s="81" t="s">
        <v>122</v>
      </c>
      <c r="B31" s="173">
        <v>5</v>
      </c>
      <c r="C31" s="174">
        <v>0</v>
      </c>
      <c r="D31" s="173">
        <v>3</v>
      </c>
      <c r="E31" s="173">
        <v>4</v>
      </c>
      <c r="F31" s="173">
        <v>6</v>
      </c>
      <c r="G31" s="173">
        <v>22</v>
      </c>
      <c r="H31" s="172">
        <v>38</v>
      </c>
      <c r="I31" s="14">
        <v>57</v>
      </c>
    </row>
    <row r="32" spans="1:9" ht="12.75">
      <c r="A32" s="81" t="s">
        <v>109</v>
      </c>
      <c r="B32" s="173">
        <v>163</v>
      </c>
      <c r="C32" s="173">
        <v>197</v>
      </c>
      <c r="D32" s="173">
        <v>144</v>
      </c>
      <c r="E32" s="173">
        <v>216</v>
      </c>
      <c r="F32" s="173">
        <v>55</v>
      </c>
      <c r="G32" s="173">
        <v>90</v>
      </c>
      <c r="H32" s="172">
        <v>73</v>
      </c>
      <c r="I32" s="14">
        <v>29</v>
      </c>
    </row>
    <row r="33" spans="1:9" ht="12.75">
      <c r="A33" s="81" t="s">
        <v>123</v>
      </c>
      <c r="B33" s="173">
        <v>34</v>
      </c>
      <c r="C33" s="173">
        <v>46</v>
      </c>
      <c r="D33" s="173">
        <v>67</v>
      </c>
      <c r="E33" s="173">
        <v>53</v>
      </c>
      <c r="F33" s="173">
        <v>32</v>
      </c>
      <c r="G33" s="173">
        <v>62</v>
      </c>
      <c r="H33" s="172">
        <v>31</v>
      </c>
      <c r="I33" s="14">
        <v>80</v>
      </c>
    </row>
    <row r="34" spans="1:9" ht="12.75">
      <c r="A34" s="81" t="s">
        <v>124</v>
      </c>
      <c r="B34" s="173">
        <v>59</v>
      </c>
      <c r="C34" s="173">
        <v>104</v>
      </c>
      <c r="D34" s="173">
        <v>131</v>
      </c>
      <c r="E34" s="173">
        <v>99</v>
      </c>
      <c r="F34" s="173">
        <v>138</v>
      </c>
      <c r="G34" s="173">
        <v>89</v>
      </c>
      <c r="H34" s="172">
        <v>125</v>
      </c>
      <c r="I34" s="14">
        <v>197</v>
      </c>
    </row>
    <row r="35" spans="1:9" ht="12.75">
      <c r="A35" s="81" t="s">
        <v>125</v>
      </c>
      <c r="B35" s="173">
        <v>370</v>
      </c>
      <c r="C35" s="173">
        <v>336</v>
      </c>
      <c r="D35" s="173">
        <v>276</v>
      </c>
      <c r="E35" s="173">
        <v>272</v>
      </c>
      <c r="F35" s="173">
        <v>408</v>
      </c>
      <c r="G35" s="173">
        <v>461</v>
      </c>
      <c r="H35" s="172">
        <v>458</v>
      </c>
      <c r="I35" s="14">
        <v>451</v>
      </c>
    </row>
    <row r="36" spans="1:9" ht="12.75">
      <c r="A36" s="81" t="s">
        <v>126</v>
      </c>
      <c r="B36" s="173">
        <v>62</v>
      </c>
      <c r="C36" s="173">
        <v>38</v>
      </c>
      <c r="D36" s="173">
        <v>54</v>
      </c>
      <c r="E36" s="173">
        <v>55</v>
      </c>
      <c r="F36" s="173">
        <v>70</v>
      </c>
      <c r="G36" s="173">
        <v>84</v>
      </c>
      <c r="H36" s="172">
        <v>51</v>
      </c>
      <c r="I36" s="14">
        <v>42</v>
      </c>
    </row>
    <row r="37" spans="1:9" ht="12.75">
      <c r="A37" s="81" t="s">
        <v>88</v>
      </c>
      <c r="B37" s="173">
        <v>100</v>
      </c>
      <c r="C37" s="173">
        <v>174</v>
      </c>
      <c r="D37" s="173">
        <v>210</v>
      </c>
      <c r="E37" s="173">
        <v>156</v>
      </c>
      <c r="F37" s="173">
        <v>127</v>
      </c>
      <c r="G37" s="173">
        <v>303</v>
      </c>
      <c r="H37" s="172">
        <v>442</v>
      </c>
      <c r="I37" s="14">
        <v>477</v>
      </c>
    </row>
    <row r="38" spans="1:9" ht="12.75">
      <c r="A38" s="81" t="s">
        <v>92</v>
      </c>
      <c r="B38" s="173">
        <v>40</v>
      </c>
      <c r="C38" s="173">
        <v>34</v>
      </c>
      <c r="D38" s="173">
        <v>56</v>
      </c>
      <c r="E38" s="173">
        <v>42</v>
      </c>
      <c r="F38" s="173">
        <v>43</v>
      </c>
      <c r="G38" s="173">
        <v>52</v>
      </c>
      <c r="H38" s="172">
        <v>40</v>
      </c>
      <c r="I38" s="14">
        <v>50</v>
      </c>
    </row>
    <row r="39" spans="1:9" ht="12.75">
      <c r="A39" s="81" t="s">
        <v>89</v>
      </c>
      <c r="B39" s="173">
        <v>71</v>
      </c>
      <c r="C39" s="173">
        <v>362</v>
      </c>
      <c r="D39" s="173">
        <v>282</v>
      </c>
      <c r="E39" s="173">
        <v>255</v>
      </c>
      <c r="F39" s="173">
        <v>309</v>
      </c>
      <c r="G39" s="173">
        <v>466</v>
      </c>
      <c r="H39" s="172">
        <v>393</v>
      </c>
      <c r="I39" s="14">
        <v>393</v>
      </c>
    </row>
    <row r="40" spans="1:9" ht="12.75">
      <c r="A40" s="81" t="s">
        <v>127</v>
      </c>
      <c r="B40" s="173">
        <v>23</v>
      </c>
      <c r="C40" s="173">
        <v>44</v>
      </c>
      <c r="D40" s="173">
        <v>22</v>
      </c>
      <c r="E40" s="173">
        <v>56</v>
      </c>
      <c r="F40" s="173">
        <v>45</v>
      </c>
      <c r="G40" s="173">
        <v>114</v>
      </c>
      <c r="H40" s="172">
        <v>133</v>
      </c>
      <c r="I40" s="14">
        <v>184</v>
      </c>
    </row>
    <row r="41" spans="1:9" ht="12.75">
      <c r="A41" s="81" t="s">
        <v>101</v>
      </c>
      <c r="B41" s="173">
        <v>417</v>
      </c>
      <c r="C41" s="173">
        <v>374</v>
      </c>
      <c r="D41" s="173">
        <v>274</v>
      </c>
      <c r="E41" s="173">
        <v>216</v>
      </c>
      <c r="F41" s="173">
        <v>196</v>
      </c>
      <c r="G41" s="173">
        <v>254</v>
      </c>
      <c r="H41" s="172">
        <v>260</v>
      </c>
      <c r="I41" s="14">
        <v>274</v>
      </c>
    </row>
    <row r="42" spans="1:9" ht="12.75">
      <c r="A42" s="81" t="s">
        <v>128</v>
      </c>
      <c r="B42" s="174">
        <v>0</v>
      </c>
      <c r="C42" s="174">
        <v>0</v>
      </c>
      <c r="D42" s="174">
        <v>0</v>
      </c>
      <c r="E42" s="173">
        <v>1</v>
      </c>
      <c r="F42" s="174">
        <v>0</v>
      </c>
      <c r="G42" s="173">
        <v>2</v>
      </c>
      <c r="H42" s="172">
        <v>1</v>
      </c>
      <c r="I42" s="124">
        <v>0</v>
      </c>
    </row>
    <row r="43" spans="1:9" ht="12.75">
      <c r="A43" s="81" t="s">
        <v>129</v>
      </c>
      <c r="B43" s="173">
        <v>1249</v>
      </c>
      <c r="C43" s="173">
        <v>2599</v>
      </c>
      <c r="D43" s="173">
        <v>2147</v>
      </c>
      <c r="E43" s="173">
        <v>2015</v>
      </c>
      <c r="F43" s="173">
        <v>2589</v>
      </c>
      <c r="G43" s="173">
        <v>1261</v>
      </c>
      <c r="H43" s="172">
        <v>1439</v>
      </c>
      <c r="I43" s="14">
        <v>1409</v>
      </c>
    </row>
    <row r="44" spans="1:9" ht="12.75">
      <c r="A44" s="81" t="s">
        <v>102</v>
      </c>
      <c r="B44" s="173">
        <v>207</v>
      </c>
      <c r="C44" s="173">
        <v>13</v>
      </c>
      <c r="D44" s="173">
        <v>17</v>
      </c>
      <c r="E44" s="173">
        <v>23</v>
      </c>
      <c r="F44" s="173">
        <v>24</v>
      </c>
      <c r="G44" s="173">
        <v>37</v>
      </c>
      <c r="H44" s="172">
        <v>24</v>
      </c>
      <c r="I44" s="14">
        <v>2</v>
      </c>
    </row>
    <row r="45" spans="1:9" ht="12.75">
      <c r="A45" s="81" t="s">
        <v>130</v>
      </c>
      <c r="B45" s="174"/>
      <c r="C45" s="173">
        <v>4</v>
      </c>
      <c r="D45" s="173">
        <v>7</v>
      </c>
      <c r="E45" s="173">
        <v>25</v>
      </c>
      <c r="F45" s="173">
        <v>54</v>
      </c>
      <c r="G45" s="173">
        <v>55</v>
      </c>
      <c r="H45" s="172">
        <v>49</v>
      </c>
      <c r="I45" s="14">
        <v>39</v>
      </c>
    </row>
    <row r="46" spans="1:9" ht="12.75">
      <c r="A46" s="81" t="s">
        <v>131</v>
      </c>
      <c r="B46" s="173">
        <v>9</v>
      </c>
      <c r="C46" s="173">
        <v>16</v>
      </c>
      <c r="D46" s="173">
        <v>28</v>
      </c>
      <c r="E46" s="173">
        <v>41</v>
      </c>
      <c r="F46" s="173">
        <v>46</v>
      </c>
      <c r="G46" s="173">
        <v>52</v>
      </c>
      <c r="H46" s="172">
        <v>43</v>
      </c>
      <c r="I46" s="14">
        <v>70</v>
      </c>
    </row>
    <row r="47" spans="1:9" ht="12.75">
      <c r="A47" s="81" t="s">
        <v>132</v>
      </c>
      <c r="B47" s="173">
        <v>65</v>
      </c>
      <c r="C47" s="173">
        <v>107</v>
      </c>
      <c r="D47" s="173">
        <v>85</v>
      </c>
      <c r="E47" s="173">
        <v>56</v>
      </c>
      <c r="F47" s="173">
        <v>121</v>
      </c>
      <c r="G47" s="173">
        <v>78</v>
      </c>
      <c r="H47" s="172">
        <v>58</v>
      </c>
      <c r="I47" s="14">
        <v>113</v>
      </c>
    </row>
    <row r="48" spans="1:9" ht="12.75">
      <c r="A48" s="81" t="s">
        <v>133</v>
      </c>
      <c r="B48" s="173">
        <v>18</v>
      </c>
      <c r="C48" s="173">
        <v>12</v>
      </c>
      <c r="D48" s="173">
        <v>28</v>
      </c>
      <c r="E48" s="173">
        <v>43</v>
      </c>
      <c r="F48" s="173">
        <v>51</v>
      </c>
      <c r="G48" s="173">
        <v>20</v>
      </c>
      <c r="H48" s="172">
        <v>59</v>
      </c>
      <c r="I48" s="14">
        <v>55</v>
      </c>
    </row>
    <row r="49" spans="1:9" ht="12.75">
      <c r="A49" s="81" t="s">
        <v>134</v>
      </c>
      <c r="B49" s="173">
        <v>161</v>
      </c>
      <c r="C49" s="173">
        <v>144</v>
      </c>
      <c r="D49" s="173">
        <v>126</v>
      </c>
      <c r="E49" s="173">
        <v>221</v>
      </c>
      <c r="F49" s="173">
        <v>210</v>
      </c>
      <c r="G49" s="173">
        <v>189</v>
      </c>
      <c r="H49" s="172">
        <v>274</v>
      </c>
      <c r="I49" s="14">
        <v>199</v>
      </c>
    </row>
    <row r="50" spans="1:9" ht="12.75">
      <c r="A50" s="81" t="s">
        <v>135</v>
      </c>
      <c r="B50" s="173">
        <v>9</v>
      </c>
      <c r="C50" s="173">
        <v>1</v>
      </c>
      <c r="D50" s="173">
        <v>5</v>
      </c>
      <c r="E50" s="173">
        <v>3</v>
      </c>
      <c r="F50" s="174"/>
      <c r="G50" s="173">
        <v>1</v>
      </c>
      <c r="H50" s="172">
        <v>2</v>
      </c>
      <c r="I50" s="14">
        <v>2</v>
      </c>
    </row>
    <row r="51" spans="1:9" ht="12.75">
      <c r="A51" s="81" t="s">
        <v>136</v>
      </c>
      <c r="B51" s="173">
        <v>257</v>
      </c>
      <c r="C51" s="173">
        <v>200</v>
      </c>
      <c r="D51" s="173">
        <v>333</v>
      </c>
      <c r="E51" s="173">
        <v>317</v>
      </c>
      <c r="F51" s="173">
        <v>258</v>
      </c>
      <c r="G51" s="173">
        <v>241</v>
      </c>
      <c r="H51" s="172">
        <v>252</v>
      </c>
      <c r="I51" s="14">
        <v>296</v>
      </c>
    </row>
    <row r="52" spans="1:9" ht="12.75">
      <c r="A52" s="81" t="s">
        <v>78</v>
      </c>
      <c r="B52" s="173">
        <v>614</v>
      </c>
      <c r="C52" s="173">
        <v>774</v>
      </c>
      <c r="D52" s="173">
        <v>614</v>
      </c>
      <c r="E52" s="173">
        <v>1168</v>
      </c>
      <c r="F52" s="173">
        <v>936</v>
      </c>
      <c r="G52" s="173">
        <v>917</v>
      </c>
      <c r="H52" s="172">
        <v>759</v>
      </c>
      <c r="I52" s="14">
        <v>810</v>
      </c>
    </row>
    <row r="53" spans="1:9" ht="12.75">
      <c r="A53" s="81" t="s">
        <v>137</v>
      </c>
      <c r="B53" s="173">
        <v>106</v>
      </c>
      <c r="C53" s="173">
        <v>182</v>
      </c>
      <c r="D53" s="173">
        <v>223</v>
      </c>
      <c r="E53" s="173">
        <v>343</v>
      </c>
      <c r="F53" s="173">
        <v>442</v>
      </c>
      <c r="G53" s="173">
        <v>568</v>
      </c>
      <c r="H53" s="172">
        <v>501</v>
      </c>
      <c r="I53" s="14">
        <v>273</v>
      </c>
    </row>
    <row r="54" spans="1:9" ht="12.75">
      <c r="A54" s="81" t="s">
        <v>138</v>
      </c>
      <c r="B54" s="173">
        <v>55</v>
      </c>
      <c r="C54" s="173">
        <v>143</v>
      </c>
      <c r="D54" s="173">
        <v>82</v>
      </c>
      <c r="E54" s="173">
        <v>109</v>
      </c>
      <c r="F54" s="173">
        <v>155</v>
      </c>
      <c r="G54" s="173">
        <v>101</v>
      </c>
      <c r="H54" s="172">
        <v>67</v>
      </c>
      <c r="I54" s="14">
        <v>103</v>
      </c>
    </row>
    <row r="55" spans="1:9" ht="12.75">
      <c r="A55" s="81" t="s">
        <v>139</v>
      </c>
      <c r="B55" s="173">
        <v>55</v>
      </c>
      <c r="C55" s="173">
        <v>51</v>
      </c>
      <c r="D55" s="173">
        <v>56</v>
      </c>
      <c r="E55" s="173">
        <v>43</v>
      </c>
      <c r="F55" s="173">
        <v>60</v>
      </c>
      <c r="G55" s="173">
        <v>85</v>
      </c>
      <c r="H55" s="172">
        <v>65</v>
      </c>
      <c r="I55" s="14">
        <v>126</v>
      </c>
    </row>
    <row r="56" spans="1:9" ht="12.75">
      <c r="A56" s="81" t="s">
        <v>140</v>
      </c>
      <c r="B56" s="173">
        <v>11</v>
      </c>
      <c r="C56" s="173">
        <v>14</v>
      </c>
      <c r="D56" s="173">
        <v>19</v>
      </c>
      <c r="E56" s="173">
        <v>51</v>
      </c>
      <c r="F56" s="173">
        <v>24</v>
      </c>
      <c r="G56" s="173">
        <v>20</v>
      </c>
      <c r="H56" s="172">
        <v>72</v>
      </c>
      <c r="I56" s="14">
        <v>259</v>
      </c>
    </row>
    <row r="57" spans="1:9" ht="12.75">
      <c r="A57" s="81" t="s">
        <v>141</v>
      </c>
      <c r="B57" s="173">
        <v>217</v>
      </c>
      <c r="C57" s="173">
        <v>232</v>
      </c>
      <c r="D57" s="173">
        <v>149</v>
      </c>
      <c r="E57" s="173">
        <v>249</v>
      </c>
      <c r="F57" s="173">
        <v>231</v>
      </c>
      <c r="G57" s="173">
        <v>214</v>
      </c>
      <c r="H57" s="172">
        <v>173</v>
      </c>
      <c r="I57" s="14">
        <v>227</v>
      </c>
    </row>
    <row r="58" spans="1:9" ht="12.75">
      <c r="A58" s="81" t="s">
        <v>142</v>
      </c>
      <c r="B58" s="173">
        <v>87</v>
      </c>
      <c r="C58" s="173">
        <v>115</v>
      </c>
      <c r="D58" s="173">
        <v>83</v>
      </c>
      <c r="E58" s="173">
        <v>90</v>
      </c>
      <c r="F58" s="173">
        <v>97</v>
      </c>
      <c r="G58" s="173">
        <v>172</v>
      </c>
      <c r="H58" s="172">
        <v>129</v>
      </c>
      <c r="I58" s="14">
        <v>71</v>
      </c>
    </row>
    <row r="59" spans="1:9" ht="12.75">
      <c r="A59" s="81" t="s">
        <v>143</v>
      </c>
      <c r="B59" s="173">
        <v>2</v>
      </c>
      <c r="C59" s="173">
        <v>2</v>
      </c>
      <c r="D59" s="173">
        <v>7</v>
      </c>
      <c r="E59" s="173">
        <v>14</v>
      </c>
      <c r="F59" s="173">
        <v>16</v>
      </c>
      <c r="G59" s="173">
        <v>74</v>
      </c>
      <c r="H59" s="172">
        <v>28</v>
      </c>
      <c r="I59" s="14">
        <v>15</v>
      </c>
    </row>
    <row r="60" spans="1:9" ht="12.75">
      <c r="A60" s="81" t="s">
        <v>144</v>
      </c>
      <c r="B60" s="173">
        <v>17</v>
      </c>
      <c r="C60" s="173">
        <v>13</v>
      </c>
      <c r="D60" s="173">
        <v>38</v>
      </c>
      <c r="E60" s="173">
        <v>83</v>
      </c>
      <c r="F60" s="173">
        <v>71</v>
      </c>
      <c r="G60" s="173">
        <v>47</v>
      </c>
      <c r="H60" s="172">
        <v>36</v>
      </c>
      <c r="I60" s="14">
        <v>29</v>
      </c>
    </row>
    <row r="61" spans="1:9" ht="12.75">
      <c r="A61" s="81" t="s">
        <v>91</v>
      </c>
      <c r="B61" s="173">
        <v>6</v>
      </c>
      <c r="C61" s="173">
        <v>2</v>
      </c>
      <c r="D61" s="173">
        <v>4</v>
      </c>
      <c r="E61" s="173">
        <v>4</v>
      </c>
      <c r="F61" s="173">
        <v>9</v>
      </c>
      <c r="G61" s="173">
        <v>2</v>
      </c>
      <c r="H61" s="172">
        <v>3</v>
      </c>
      <c r="I61" s="14">
        <v>4</v>
      </c>
    </row>
    <row r="62" spans="1:9" ht="12.75">
      <c r="A62" s="81" t="s">
        <v>145</v>
      </c>
      <c r="B62" s="173">
        <v>3</v>
      </c>
      <c r="C62" s="173">
        <v>12</v>
      </c>
      <c r="D62" s="173">
        <v>5</v>
      </c>
      <c r="E62" s="173">
        <v>36</v>
      </c>
      <c r="F62" s="173">
        <v>44</v>
      </c>
      <c r="G62" s="173">
        <v>121</v>
      </c>
      <c r="H62" s="172">
        <v>95</v>
      </c>
      <c r="I62" s="14">
        <v>50</v>
      </c>
    </row>
    <row r="63" spans="1:9" ht="12.75">
      <c r="A63" s="81" t="s">
        <v>146</v>
      </c>
      <c r="B63" s="174">
        <v>797</v>
      </c>
      <c r="C63" s="174">
        <v>430</v>
      </c>
      <c r="D63" s="174">
        <v>430</v>
      </c>
      <c r="E63" s="174">
        <v>211</v>
      </c>
      <c r="F63" s="173">
        <v>147</v>
      </c>
      <c r="G63" s="173">
        <v>140</v>
      </c>
      <c r="H63" s="172">
        <v>192</v>
      </c>
      <c r="I63" s="14">
        <v>154</v>
      </c>
    </row>
    <row r="64" spans="1:9" ht="12.75">
      <c r="A64" s="81" t="s">
        <v>147</v>
      </c>
      <c r="B64" s="173">
        <v>193</v>
      </c>
      <c r="C64" s="173">
        <v>118</v>
      </c>
      <c r="D64" s="173">
        <v>204</v>
      </c>
      <c r="E64" s="173">
        <v>154</v>
      </c>
      <c r="F64" s="173">
        <v>140</v>
      </c>
      <c r="G64" s="173">
        <v>120</v>
      </c>
      <c r="H64" s="172">
        <v>187</v>
      </c>
      <c r="I64" s="14">
        <v>318</v>
      </c>
    </row>
    <row r="65" spans="1:9" ht="12.75">
      <c r="A65" s="81" t="s">
        <v>148</v>
      </c>
      <c r="B65" s="173">
        <v>33</v>
      </c>
      <c r="C65" s="173">
        <v>30</v>
      </c>
      <c r="D65" s="173">
        <v>71</v>
      </c>
      <c r="E65" s="173">
        <v>60</v>
      </c>
      <c r="F65" s="173">
        <v>114</v>
      </c>
      <c r="G65" s="173">
        <v>86</v>
      </c>
      <c r="H65" s="172">
        <v>73</v>
      </c>
      <c r="I65" s="14">
        <v>98</v>
      </c>
    </row>
    <row r="66" spans="1:16" ht="12.75">
      <c r="A66" s="81" t="s">
        <v>149</v>
      </c>
      <c r="B66" s="173">
        <v>46</v>
      </c>
      <c r="C66" s="173">
        <v>156</v>
      </c>
      <c r="D66" s="173">
        <v>71</v>
      </c>
      <c r="E66" s="173">
        <v>41</v>
      </c>
      <c r="F66" s="173">
        <v>81</v>
      </c>
      <c r="G66" s="173">
        <v>83</v>
      </c>
      <c r="H66" s="172">
        <v>49</v>
      </c>
      <c r="I66" s="14">
        <v>88</v>
      </c>
      <c r="O66" s="175"/>
      <c r="P66" s="176"/>
    </row>
    <row r="67" spans="1:16" ht="12.75">
      <c r="A67" s="81" t="s">
        <v>150</v>
      </c>
      <c r="B67" s="174"/>
      <c r="C67" s="174">
        <v>0</v>
      </c>
      <c r="D67" s="173">
        <v>2</v>
      </c>
      <c r="E67" s="173">
        <v>1</v>
      </c>
      <c r="F67" s="173">
        <v>7</v>
      </c>
      <c r="G67" s="173">
        <v>1</v>
      </c>
      <c r="H67" s="172">
        <v>1</v>
      </c>
      <c r="I67" s="14">
        <v>2</v>
      </c>
      <c r="J67" s="175"/>
      <c r="K67" s="175"/>
      <c r="L67" s="175"/>
      <c r="M67" s="175"/>
      <c r="N67" s="175"/>
      <c r="O67" s="175"/>
      <c r="P67" s="176"/>
    </row>
    <row r="68" spans="1:16" ht="12.75">
      <c r="A68" s="81" t="s">
        <v>151</v>
      </c>
      <c r="B68" s="173">
        <v>1184</v>
      </c>
      <c r="C68" s="173">
        <v>1402</v>
      </c>
      <c r="D68" s="173">
        <v>1475</v>
      </c>
      <c r="E68" s="173">
        <v>1108</v>
      </c>
      <c r="F68" s="173">
        <v>1839</v>
      </c>
      <c r="G68" s="173">
        <v>1771</v>
      </c>
      <c r="H68" s="172">
        <v>1671</v>
      </c>
      <c r="I68" s="14">
        <v>771</v>
      </c>
      <c r="J68" s="175"/>
      <c r="K68" s="175"/>
      <c r="L68" s="175"/>
      <c r="M68" s="175"/>
      <c r="N68" s="175"/>
      <c r="O68" s="175"/>
      <c r="P68" s="176"/>
    </row>
    <row r="69" spans="1:9" ht="12.75">
      <c r="A69" s="81" t="s">
        <v>152</v>
      </c>
      <c r="B69" s="173">
        <v>96</v>
      </c>
      <c r="C69" s="173">
        <v>65</v>
      </c>
      <c r="D69" s="173">
        <v>109</v>
      </c>
      <c r="E69" s="173">
        <v>88</v>
      </c>
      <c r="F69" s="173">
        <v>110</v>
      </c>
      <c r="G69" s="173">
        <v>66</v>
      </c>
      <c r="H69" s="172">
        <v>128</v>
      </c>
      <c r="I69" s="14">
        <v>151</v>
      </c>
    </row>
    <row r="70" spans="1:9" ht="12.75">
      <c r="A70" s="81" t="s">
        <v>153</v>
      </c>
      <c r="B70" s="173">
        <v>178</v>
      </c>
      <c r="C70" s="173">
        <v>208</v>
      </c>
      <c r="D70" s="173">
        <v>124</v>
      </c>
      <c r="E70" s="173">
        <v>143</v>
      </c>
      <c r="F70" s="173">
        <v>115</v>
      </c>
      <c r="G70" s="173">
        <v>125</v>
      </c>
      <c r="H70" s="172">
        <v>139</v>
      </c>
      <c r="I70" s="14">
        <v>146</v>
      </c>
    </row>
    <row r="71" spans="1:9" ht="12.75">
      <c r="A71" s="81" t="s">
        <v>154</v>
      </c>
      <c r="B71" s="173">
        <v>73</v>
      </c>
      <c r="C71" s="173">
        <v>69</v>
      </c>
      <c r="D71" s="173">
        <v>67</v>
      </c>
      <c r="E71" s="173">
        <v>86</v>
      </c>
      <c r="F71" s="173">
        <v>95</v>
      </c>
      <c r="G71" s="173">
        <v>128</v>
      </c>
      <c r="H71" s="172">
        <v>57</v>
      </c>
      <c r="I71" s="14">
        <v>23</v>
      </c>
    </row>
    <row r="72" spans="1:16" ht="12.75">
      <c r="A72" s="177" t="s">
        <v>10</v>
      </c>
      <c r="B72" s="173">
        <v>94</v>
      </c>
      <c r="C72" s="173">
        <v>37</v>
      </c>
      <c r="D72" s="173">
        <v>19</v>
      </c>
      <c r="E72" s="173">
        <v>37</v>
      </c>
      <c r="F72" s="173">
        <v>83</v>
      </c>
      <c r="G72" s="173">
        <v>70</v>
      </c>
      <c r="H72" s="172">
        <v>102</v>
      </c>
      <c r="I72" s="14">
        <v>102</v>
      </c>
      <c r="P72" s="176"/>
    </row>
    <row r="73" spans="1:9" ht="12.75">
      <c r="A73" s="177" t="s">
        <v>11</v>
      </c>
      <c r="B73" s="173">
        <v>26</v>
      </c>
      <c r="C73" s="173">
        <v>31</v>
      </c>
      <c r="D73" s="173">
        <v>15</v>
      </c>
      <c r="E73" s="173">
        <v>42</v>
      </c>
      <c r="F73" s="173">
        <v>63</v>
      </c>
      <c r="G73" s="173">
        <v>30</v>
      </c>
      <c r="H73" s="172">
        <v>49</v>
      </c>
      <c r="I73" s="14">
        <v>27</v>
      </c>
    </row>
    <row r="74" spans="1:9" ht="12.75">
      <c r="A74" s="177" t="s">
        <v>12</v>
      </c>
      <c r="B74" s="173">
        <v>140</v>
      </c>
      <c r="C74" s="173">
        <v>85</v>
      </c>
      <c r="D74" s="173">
        <v>160</v>
      </c>
      <c r="E74" s="173">
        <v>149</v>
      </c>
      <c r="F74" s="173">
        <v>165</v>
      </c>
      <c r="G74" s="173">
        <v>200</v>
      </c>
      <c r="H74" s="172">
        <v>231</v>
      </c>
      <c r="I74" s="14">
        <v>141</v>
      </c>
    </row>
    <row r="75" spans="1:9" ht="12.75">
      <c r="A75" s="177" t="s">
        <v>13</v>
      </c>
      <c r="B75" s="167" t="s">
        <v>235</v>
      </c>
      <c r="C75" s="167" t="s">
        <v>235</v>
      </c>
      <c r="D75" s="167" t="s">
        <v>235</v>
      </c>
      <c r="E75" s="167" t="s">
        <v>235</v>
      </c>
      <c r="F75" s="167" t="s">
        <v>235</v>
      </c>
      <c r="G75" s="167" t="s">
        <v>235</v>
      </c>
      <c r="H75" s="172">
        <v>1</v>
      </c>
      <c r="I75" s="14">
        <v>40</v>
      </c>
    </row>
    <row r="76" spans="1:9" ht="12.75">
      <c r="A76" s="81" t="s">
        <v>108</v>
      </c>
      <c r="B76" s="167" t="s">
        <v>235</v>
      </c>
      <c r="C76" s="167" t="s">
        <v>235</v>
      </c>
      <c r="D76" s="167" t="s">
        <v>235</v>
      </c>
      <c r="E76" s="173">
        <v>3</v>
      </c>
      <c r="F76" s="173">
        <v>3</v>
      </c>
      <c r="G76" s="173">
        <v>11</v>
      </c>
      <c r="H76" s="172">
        <v>6</v>
      </c>
      <c r="I76" s="14">
        <v>9</v>
      </c>
    </row>
    <row r="77" spans="1:9" ht="12.75">
      <c r="A77" s="81" t="s">
        <v>155</v>
      </c>
      <c r="B77" s="173">
        <v>11</v>
      </c>
      <c r="C77" s="173">
        <v>15</v>
      </c>
      <c r="D77" s="173">
        <v>16</v>
      </c>
      <c r="E77" s="173">
        <v>17</v>
      </c>
      <c r="F77" s="173">
        <v>11</v>
      </c>
      <c r="G77" s="173">
        <v>16</v>
      </c>
      <c r="H77" s="172">
        <v>4</v>
      </c>
      <c r="I77" s="14">
        <v>2</v>
      </c>
    </row>
    <row r="78" spans="1:9" ht="12.75">
      <c r="A78" s="81" t="s">
        <v>156</v>
      </c>
      <c r="B78" s="173">
        <v>1</v>
      </c>
      <c r="C78" s="173">
        <v>3</v>
      </c>
      <c r="D78" s="173">
        <v>3</v>
      </c>
      <c r="E78" s="174">
        <v>0</v>
      </c>
      <c r="F78" s="173">
        <v>1</v>
      </c>
      <c r="G78" s="173">
        <v>1</v>
      </c>
      <c r="H78" s="174">
        <v>0</v>
      </c>
      <c r="I78" s="174">
        <v>0</v>
      </c>
    </row>
    <row r="79" spans="1:9" ht="12.75">
      <c r="A79" s="81" t="s">
        <v>157</v>
      </c>
      <c r="B79" s="174">
        <v>0</v>
      </c>
      <c r="C79" s="174">
        <v>0</v>
      </c>
      <c r="D79" s="174">
        <v>0</v>
      </c>
      <c r="E79" s="174">
        <v>0</v>
      </c>
      <c r="F79" s="174">
        <v>0</v>
      </c>
      <c r="G79" s="173">
        <v>1</v>
      </c>
      <c r="H79" s="174">
        <v>0</v>
      </c>
      <c r="I79" s="174">
        <v>0</v>
      </c>
    </row>
    <row r="80" spans="1:9" ht="12.75">
      <c r="A80" s="81" t="s">
        <v>158</v>
      </c>
      <c r="B80" s="173">
        <v>2</v>
      </c>
      <c r="C80" s="173">
        <v>4</v>
      </c>
      <c r="D80" s="173">
        <v>6</v>
      </c>
      <c r="E80" s="173">
        <v>7</v>
      </c>
      <c r="F80" s="174"/>
      <c r="G80" s="173">
        <v>1</v>
      </c>
      <c r="H80" s="172">
        <v>1</v>
      </c>
      <c r="I80" s="174">
        <v>0</v>
      </c>
    </row>
    <row r="81" spans="1:9" ht="12.75">
      <c r="A81" s="81" t="s">
        <v>159</v>
      </c>
      <c r="B81" s="173">
        <v>15</v>
      </c>
      <c r="C81" s="173">
        <v>92</v>
      </c>
      <c r="D81" s="173">
        <v>153</v>
      </c>
      <c r="E81" s="173">
        <v>21</v>
      </c>
      <c r="F81" s="173">
        <v>5</v>
      </c>
      <c r="G81" s="173">
        <v>23</v>
      </c>
      <c r="H81" s="172">
        <v>18</v>
      </c>
      <c r="I81" s="14">
        <v>36</v>
      </c>
    </row>
    <row r="82" spans="1:9" ht="12.75">
      <c r="A82" s="81" t="s">
        <v>160</v>
      </c>
      <c r="B82" s="174">
        <v>0</v>
      </c>
      <c r="C82" s="174">
        <v>0</v>
      </c>
      <c r="D82" s="174">
        <v>0</v>
      </c>
      <c r="E82" s="173">
        <v>1</v>
      </c>
      <c r="F82" s="174">
        <v>0</v>
      </c>
      <c r="G82" s="174">
        <v>0</v>
      </c>
      <c r="H82" s="174">
        <v>0</v>
      </c>
      <c r="I82" s="173">
        <v>0</v>
      </c>
    </row>
    <row r="83" spans="1:9" ht="12.75">
      <c r="A83" s="81" t="s">
        <v>161</v>
      </c>
      <c r="B83" s="173">
        <v>389</v>
      </c>
      <c r="C83" s="173">
        <v>223</v>
      </c>
      <c r="D83" s="173">
        <v>150</v>
      </c>
      <c r="E83" s="173">
        <v>146</v>
      </c>
      <c r="F83" s="173">
        <v>92</v>
      </c>
      <c r="G83" s="173">
        <v>102</v>
      </c>
      <c r="H83" s="172">
        <v>119</v>
      </c>
      <c r="I83" s="14">
        <v>162</v>
      </c>
    </row>
    <row r="84" spans="1:9" ht="12.75">
      <c r="A84" s="81" t="s">
        <v>162</v>
      </c>
      <c r="B84" s="173">
        <v>141</v>
      </c>
      <c r="C84" s="173">
        <v>138</v>
      </c>
      <c r="D84" s="173">
        <v>174</v>
      </c>
      <c r="E84" s="173">
        <v>155</v>
      </c>
      <c r="F84" s="173">
        <v>96</v>
      </c>
      <c r="G84" s="173">
        <v>98</v>
      </c>
      <c r="H84" s="172">
        <v>137</v>
      </c>
      <c r="I84" s="14">
        <v>302</v>
      </c>
    </row>
    <row r="85" spans="1:9" ht="12.75">
      <c r="A85" s="81" t="s">
        <v>163</v>
      </c>
      <c r="B85" s="173">
        <v>181</v>
      </c>
      <c r="C85" s="173">
        <v>135</v>
      </c>
      <c r="D85" s="173">
        <v>124</v>
      </c>
      <c r="E85" s="173">
        <v>79</v>
      </c>
      <c r="F85" s="173">
        <v>121</v>
      </c>
      <c r="G85" s="173">
        <v>89</v>
      </c>
      <c r="H85" s="172">
        <v>146</v>
      </c>
      <c r="I85" s="14">
        <v>182</v>
      </c>
    </row>
    <row r="86" spans="1:9" ht="12.75">
      <c r="A86" s="81" t="s">
        <v>164</v>
      </c>
      <c r="B86" s="173">
        <v>1</v>
      </c>
      <c r="C86" s="173">
        <v>2</v>
      </c>
      <c r="D86" s="173">
        <v>5</v>
      </c>
      <c r="E86" s="173">
        <v>4</v>
      </c>
      <c r="F86" s="173">
        <v>3</v>
      </c>
      <c r="G86" s="173">
        <v>3</v>
      </c>
      <c r="H86" s="172">
        <v>4</v>
      </c>
      <c r="I86" s="14">
        <v>3</v>
      </c>
    </row>
    <row r="87" spans="1:9" ht="12.75">
      <c r="A87" s="81" t="s">
        <v>165</v>
      </c>
      <c r="B87" s="173">
        <v>167</v>
      </c>
      <c r="C87" s="173">
        <v>141</v>
      </c>
      <c r="D87" s="173">
        <v>166</v>
      </c>
      <c r="E87" s="173">
        <v>219</v>
      </c>
      <c r="F87" s="173">
        <v>190</v>
      </c>
      <c r="G87" s="173">
        <v>186</v>
      </c>
      <c r="H87" s="172">
        <v>164</v>
      </c>
      <c r="I87" s="14">
        <v>233</v>
      </c>
    </row>
    <row r="88" spans="1:9" ht="12.75">
      <c r="A88" s="81" t="s">
        <v>166</v>
      </c>
      <c r="B88" s="173">
        <v>14</v>
      </c>
      <c r="C88" s="173">
        <v>18</v>
      </c>
      <c r="D88" s="173">
        <v>36</v>
      </c>
      <c r="E88" s="173">
        <v>57</v>
      </c>
      <c r="F88" s="173">
        <v>59</v>
      </c>
      <c r="G88" s="173">
        <v>53</v>
      </c>
      <c r="H88" s="172">
        <v>30</v>
      </c>
      <c r="I88" s="14">
        <v>23</v>
      </c>
    </row>
    <row r="89" spans="1:9" ht="12.75">
      <c r="A89" s="81" t="s">
        <v>167</v>
      </c>
      <c r="B89" s="173">
        <v>139</v>
      </c>
      <c r="C89" s="173">
        <v>128</v>
      </c>
      <c r="D89" s="173">
        <v>166</v>
      </c>
      <c r="E89" s="173">
        <v>117</v>
      </c>
      <c r="F89" s="173">
        <v>102</v>
      </c>
      <c r="G89" s="173">
        <v>85</v>
      </c>
      <c r="H89" s="172">
        <v>158</v>
      </c>
      <c r="I89" s="14">
        <v>248</v>
      </c>
    </row>
    <row r="90" spans="1:9" ht="12.75">
      <c r="A90" s="81" t="s">
        <v>168</v>
      </c>
      <c r="B90" s="173">
        <v>339</v>
      </c>
      <c r="C90" s="173">
        <v>280</v>
      </c>
      <c r="D90" s="173">
        <v>177</v>
      </c>
      <c r="E90" s="173">
        <v>132</v>
      </c>
      <c r="F90" s="173">
        <v>247</v>
      </c>
      <c r="G90" s="173">
        <v>194</v>
      </c>
      <c r="H90" s="172">
        <v>159</v>
      </c>
      <c r="I90" s="14">
        <v>127</v>
      </c>
    </row>
    <row r="91" spans="1:9" ht="12.75">
      <c r="A91" s="81" t="s">
        <v>169</v>
      </c>
      <c r="B91" s="173">
        <v>12</v>
      </c>
      <c r="C91" s="173">
        <v>15</v>
      </c>
      <c r="D91" s="173">
        <v>14</v>
      </c>
      <c r="E91" s="173">
        <v>94</v>
      </c>
      <c r="F91" s="173">
        <v>128</v>
      </c>
      <c r="G91" s="173">
        <v>180</v>
      </c>
      <c r="H91" s="172">
        <v>134</v>
      </c>
      <c r="I91" s="14">
        <v>100</v>
      </c>
    </row>
    <row r="92" spans="1:9" ht="12.75">
      <c r="A92" s="81" t="s">
        <v>85</v>
      </c>
      <c r="B92" s="173">
        <v>800</v>
      </c>
      <c r="C92" s="173">
        <v>1129</v>
      </c>
      <c r="D92" s="173">
        <v>746</v>
      </c>
      <c r="E92" s="173">
        <v>985</v>
      </c>
      <c r="F92" s="173">
        <v>838</v>
      </c>
      <c r="G92" s="173">
        <v>597</v>
      </c>
      <c r="H92" s="172">
        <v>418</v>
      </c>
      <c r="I92" s="14">
        <v>446</v>
      </c>
    </row>
    <row r="93" spans="1:9" ht="12.75">
      <c r="A93" s="81" t="s">
        <v>170</v>
      </c>
      <c r="B93" s="173">
        <v>16</v>
      </c>
      <c r="C93" s="173">
        <v>19</v>
      </c>
      <c r="D93" s="173">
        <v>30</v>
      </c>
      <c r="E93" s="173">
        <v>42</v>
      </c>
      <c r="F93" s="173">
        <v>71</v>
      </c>
      <c r="G93" s="173">
        <v>13</v>
      </c>
      <c r="H93" s="172">
        <v>90</v>
      </c>
      <c r="I93" s="14">
        <v>320</v>
      </c>
    </row>
    <row r="94" spans="1:9" ht="12.75">
      <c r="A94" s="81" t="s">
        <v>171</v>
      </c>
      <c r="B94" s="173">
        <v>13</v>
      </c>
      <c r="C94" s="173">
        <v>27</v>
      </c>
      <c r="D94" s="173">
        <v>41</v>
      </c>
      <c r="E94" s="173">
        <v>29</v>
      </c>
      <c r="F94" s="173">
        <v>63</v>
      </c>
      <c r="G94" s="173">
        <v>69</v>
      </c>
      <c r="H94" s="172">
        <v>68</v>
      </c>
      <c r="I94" s="14">
        <v>63</v>
      </c>
    </row>
    <row r="95" spans="1:9" ht="12.75">
      <c r="A95" s="81" t="s">
        <v>172</v>
      </c>
      <c r="B95" s="173">
        <v>257</v>
      </c>
      <c r="C95" s="173">
        <v>238</v>
      </c>
      <c r="D95" s="173">
        <v>259</v>
      </c>
      <c r="E95" s="173">
        <v>275</v>
      </c>
      <c r="F95" s="173">
        <v>169</v>
      </c>
      <c r="G95" s="173">
        <v>262</v>
      </c>
      <c r="H95" s="172">
        <v>152</v>
      </c>
      <c r="I95" s="14">
        <v>138</v>
      </c>
    </row>
    <row r="96" spans="1:9" ht="12.75">
      <c r="A96" s="81" t="s">
        <v>210</v>
      </c>
      <c r="B96" s="173">
        <v>100</v>
      </c>
      <c r="C96" s="173">
        <v>149</v>
      </c>
      <c r="D96" s="173">
        <v>124</v>
      </c>
      <c r="E96" s="173">
        <v>152</v>
      </c>
      <c r="F96" s="173">
        <v>109</v>
      </c>
      <c r="G96" s="173">
        <v>94</v>
      </c>
      <c r="H96" s="172">
        <v>168</v>
      </c>
      <c r="I96" s="14">
        <v>148</v>
      </c>
    </row>
    <row r="97" spans="1:9" ht="12.75">
      <c r="A97" s="81" t="s">
        <v>211</v>
      </c>
      <c r="B97" s="174">
        <v>0</v>
      </c>
      <c r="C97" s="174">
        <v>0</v>
      </c>
      <c r="D97" s="174">
        <v>0</v>
      </c>
      <c r="E97" s="173">
        <v>1</v>
      </c>
      <c r="F97" s="173">
        <v>1</v>
      </c>
      <c r="G97" s="173">
        <v>1</v>
      </c>
      <c r="H97" s="174">
        <v>0</v>
      </c>
      <c r="I97" s="173">
        <v>0</v>
      </c>
    </row>
    <row r="98" spans="1:9" ht="12.75">
      <c r="A98" s="81" t="s">
        <v>90</v>
      </c>
      <c r="B98" s="173">
        <v>50</v>
      </c>
      <c r="C98" s="173">
        <v>49</v>
      </c>
      <c r="D98" s="173">
        <v>81</v>
      </c>
      <c r="E98" s="173">
        <v>60</v>
      </c>
      <c r="F98" s="173">
        <v>86</v>
      </c>
      <c r="G98" s="173">
        <v>104</v>
      </c>
      <c r="H98" s="172">
        <v>87</v>
      </c>
      <c r="I98" s="14">
        <v>32</v>
      </c>
    </row>
    <row r="99" spans="1:9" ht="12.75">
      <c r="A99" s="81" t="s">
        <v>173</v>
      </c>
      <c r="B99" s="173">
        <v>26</v>
      </c>
      <c r="C99" s="173">
        <v>31</v>
      </c>
      <c r="D99" s="173">
        <v>20</v>
      </c>
      <c r="E99" s="173">
        <v>29</v>
      </c>
      <c r="F99" s="173">
        <v>23</v>
      </c>
      <c r="G99" s="173">
        <v>32</v>
      </c>
      <c r="H99" s="172">
        <v>54</v>
      </c>
      <c r="I99" s="14">
        <v>45</v>
      </c>
    </row>
    <row r="100" spans="1:9" ht="12.75">
      <c r="A100" s="81" t="s">
        <v>174</v>
      </c>
      <c r="B100" s="173">
        <v>1125</v>
      </c>
      <c r="C100" s="173">
        <v>1065</v>
      </c>
      <c r="D100" s="173">
        <v>1266</v>
      </c>
      <c r="E100" s="173">
        <v>1196</v>
      </c>
      <c r="F100" s="173">
        <v>1083</v>
      </c>
      <c r="G100" s="173">
        <v>796</v>
      </c>
      <c r="H100" s="172">
        <v>978</v>
      </c>
      <c r="I100" s="14">
        <v>708</v>
      </c>
    </row>
    <row r="101" spans="1:9" ht="12.75">
      <c r="A101" s="81" t="s">
        <v>175</v>
      </c>
      <c r="B101" s="174">
        <v>0</v>
      </c>
      <c r="C101" s="173">
        <v>1</v>
      </c>
      <c r="D101" s="174">
        <v>0</v>
      </c>
      <c r="E101" s="173">
        <v>1</v>
      </c>
      <c r="F101" s="173">
        <v>2</v>
      </c>
      <c r="G101" s="173">
        <v>1</v>
      </c>
      <c r="H101" s="174"/>
      <c r="I101" s="14"/>
    </row>
    <row r="102" spans="1:9" ht="12.75">
      <c r="A102" s="81" t="s">
        <v>176</v>
      </c>
      <c r="B102" s="173">
        <v>60</v>
      </c>
      <c r="C102" s="173">
        <v>16</v>
      </c>
      <c r="D102" s="173">
        <v>35</v>
      </c>
      <c r="E102" s="173">
        <v>30</v>
      </c>
      <c r="F102" s="173">
        <v>37</v>
      </c>
      <c r="G102" s="173">
        <v>22</v>
      </c>
      <c r="H102" s="172">
        <v>27</v>
      </c>
      <c r="I102" s="14">
        <v>15</v>
      </c>
    </row>
    <row r="103" spans="1:9" ht="12.75">
      <c r="A103" s="81" t="s">
        <v>177</v>
      </c>
      <c r="B103" s="173">
        <v>291</v>
      </c>
      <c r="C103" s="173">
        <v>345</v>
      </c>
      <c r="D103" s="173">
        <v>510</v>
      </c>
      <c r="E103" s="173">
        <v>264</v>
      </c>
      <c r="F103" s="173">
        <v>207</v>
      </c>
      <c r="G103" s="173">
        <v>272</v>
      </c>
      <c r="H103" s="172">
        <v>356</v>
      </c>
      <c r="I103" s="14">
        <v>422</v>
      </c>
    </row>
    <row r="104" spans="1:9" ht="12.75">
      <c r="A104" s="81" t="s">
        <v>178</v>
      </c>
      <c r="B104" s="173">
        <v>135</v>
      </c>
      <c r="C104" s="173">
        <v>101</v>
      </c>
      <c r="D104" s="173">
        <v>162</v>
      </c>
      <c r="E104" s="173">
        <v>195</v>
      </c>
      <c r="F104" s="173">
        <v>214</v>
      </c>
      <c r="G104" s="173">
        <v>159</v>
      </c>
      <c r="H104" s="172">
        <v>177</v>
      </c>
      <c r="I104" s="14">
        <v>241</v>
      </c>
    </row>
    <row r="105" spans="1:9" ht="12.75">
      <c r="A105" s="81" t="s">
        <v>179</v>
      </c>
      <c r="B105" s="173">
        <v>87</v>
      </c>
      <c r="C105" s="173">
        <v>88</v>
      </c>
      <c r="D105" s="173">
        <v>102</v>
      </c>
      <c r="E105" s="173">
        <v>160</v>
      </c>
      <c r="F105" s="173">
        <v>151</v>
      </c>
      <c r="G105" s="173">
        <v>174</v>
      </c>
      <c r="H105" s="172">
        <v>116</v>
      </c>
      <c r="I105" s="14">
        <v>116</v>
      </c>
    </row>
    <row r="106" spans="1:9" ht="12.75">
      <c r="A106" s="81" t="s">
        <v>180</v>
      </c>
      <c r="B106" s="173">
        <v>251</v>
      </c>
      <c r="C106" s="173">
        <v>368</v>
      </c>
      <c r="D106" s="173">
        <v>285</v>
      </c>
      <c r="E106" s="173">
        <v>189</v>
      </c>
      <c r="F106" s="173">
        <v>283</v>
      </c>
      <c r="G106" s="173">
        <v>433</v>
      </c>
      <c r="H106" s="172">
        <v>387</v>
      </c>
      <c r="I106" s="14">
        <v>546</v>
      </c>
    </row>
    <row r="107" spans="1:9" ht="12.75">
      <c r="A107" s="81" t="s">
        <v>181</v>
      </c>
      <c r="B107" s="173">
        <v>104</v>
      </c>
      <c r="C107" s="173">
        <v>241</v>
      </c>
      <c r="D107" s="173">
        <v>295</v>
      </c>
      <c r="E107" s="173">
        <v>205</v>
      </c>
      <c r="F107" s="173">
        <v>223</v>
      </c>
      <c r="G107" s="173">
        <v>183</v>
      </c>
      <c r="H107" s="172">
        <v>224</v>
      </c>
      <c r="I107" s="14">
        <v>292</v>
      </c>
    </row>
    <row r="108" spans="1:9" ht="12.75">
      <c r="A108" s="81" t="s">
        <v>100</v>
      </c>
      <c r="B108" s="167" t="s">
        <v>235</v>
      </c>
      <c r="C108" s="173">
        <v>973</v>
      </c>
      <c r="D108" s="173">
        <v>1329</v>
      </c>
      <c r="E108" s="173">
        <v>1247</v>
      </c>
      <c r="F108" s="173">
        <v>1609</v>
      </c>
      <c r="G108" s="173">
        <v>1848</v>
      </c>
      <c r="H108" s="55">
        <v>3023</v>
      </c>
      <c r="I108" s="14">
        <v>1694</v>
      </c>
    </row>
    <row r="109" spans="1:9" ht="12.75">
      <c r="A109" s="81" t="s">
        <v>182</v>
      </c>
      <c r="B109" s="173">
        <v>123</v>
      </c>
      <c r="C109" s="173">
        <v>110</v>
      </c>
      <c r="D109" s="173">
        <v>161</v>
      </c>
      <c r="E109" s="173">
        <v>174</v>
      </c>
      <c r="F109" s="173">
        <v>80</v>
      </c>
      <c r="G109" s="173">
        <v>126</v>
      </c>
      <c r="H109" s="172">
        <v>78</v>
      </c>
      <c r="I109" s="14">
        <v>88</v>
      </c>
    </row>
    <row r="110" spans="1:9" ht="12.75">
      <c r="A110" s="81" t="s">
        <v>183</v>
      </c>
      <c r="B110" s="173">
        <v>112</v>
      </c>
      <c r="C110" s="173">
        <v>126</v>
      </c>
      <c r="D110" s="173">
        <v>239</v>
      </c>
      <c r="E110" s="173">
        <v>241</v>
      </c>
      <c r="F110" s="173">
        <v>225</v>
      </c>
      <c r="G110" s="173">
        <v>269</v>
      </c>
      <c r="H110" s="172">
        <v>275</v>
      </c>
      <c r="I110" s="14">
        <v>295</v>
      </c>
    </row>
    <row r="111" spans="1:9" ht="12.75">
      <c r="A111" s="81" t="s">
        <v>184</v>
      </c>
      <c r="B111" s="173">
        <v>7</v>
      </c>
      <c r="C111" s="173">
        <v>8</v>
      </c>
      <c r="D111" s="173">
        <v>30</v>
      </c>
      <c r="E111" s="173">
        <v>44</v>
      </c>
      <c r="F111" s="173">
        <v>82</v>
      </c>
      <c r="G111" s="173">
        <v>85</v>
      </c>
      <c r="H111" s="172">
        <v>57</v>
      </c>
      <c r="I111" s="14">
        <v>78</v>
      </c>
    </row>
    <row r="112" spans="1:9" ht="12.75">
      <c r="A112" s="81" t="s">
        <v>185</v>
      </c>
      <c r="B112" s="173">
        <v>39</v>
      </c>
      <c r="C112" s="173">
        <v>60</v>
      </c>
      <c r="D112" s="173">
        <v>45</v>
      </c>
      <c r="E112" s="173">
        <v>38</v>
      </c>
      <c r="F112" s="173">
        <v>24</v>
      </c>
      <c r="G112" s="173">
        <v>37</v>
      </c>
      <c r="H112" s="172">
        <v>24</v>
      </c>
      <c r="I112" s="14">
        <v>15</v>
      </c>
    </row>
    <row r="113" spans="1:15" ht="12.75">
      <c r="A113" s="81" t="s">
        <v>83</v>
      </c>
      <c r="B113" s="173">
        <v>31</v>
      </c>
      <c r="C113" s="173">
        <v>47</v>
      </c>
      <c r="D113" s="173">
        <v>41</v>
      </c>
      <c r="E113" s="173">
        <v>40</v>
      </c>
      <c r="F113" s="173">
        <v>39</v>
      </c>
      <c r="G113" s="173">
        <v>39</v>
      </c>
      <c r="H113" s="172">
        <v>37</v>
      </c>
      <c r="I113" s="14">
        <v>30</v>
      </c>
      <c r="O113" s="175"/>
    </row>
    <row r="114" spans="1:9" ht="12.75">
      <c r="A114" s="81" t="s">
        <v>93</v>
      </c>
      <c r="B114" s="173">
        <v>58</v>
      </c>
      <c r="C114" s="173">
        <v>18</v>
      </c>
      <c r="D114" s="173">
        <v>50</v>
      </c>
      <c r="E114" s="173">
        <v>47</v>
      </c>
      <c r="F114" s="173">
        <v>99</v>
      </c>
      <c r="G114" s="173">
        <v>131</v>
      </c>
      <c r="H114" s="172">
        <v>119</v>
      </c>
      <c r="I114" s="14">
        <v>133</v>
      </c>
    </row>
    <row r="115" spans="1:9" ht="12.75">
      <c r="A115" s="81" t="s">
        <v>86</v>
      </c>
      <c r="B115" s="173">
        <v>147</v>
      </c>
      <c r="C115" s="173">
        <v>198</v>
      </c>
      <c r="D115" s="173">
        <v>85</v>
      </c>
      <c r="E115" s="173">
        <v>86</v>
      </c>
      <c r="F115" s="173">
        <v>107</v>
      </c>
      <c r="G115" s="173">
        <v>187</v>
      </c>
      <c r="H115" s="172">
        <v>236</v>
      </c>
      <c r="I115" s="14">
        <v>233</v>
      </c>
    </row>
    <row r="116" spans="1:9" ht="12.75">
      <c r="A116" s="81" t="s">
        <v>80</v>
      </c>
      <c r="B116" s="173">
        <v>78</v>
      </c>
      <c r="C116" s="173">
        <v>97</v>
      </c>
      <c r="D116" s="173">
        <v>200</v>
      </c>
      <c r="E116" s="173">
        <v>159</v>
      </c>
      <c r="F116" s="173">
        <v>233</v>
      </c>
      <c r="G116" s="173">
        <v>309</v>
      </c>
      <c r="H116" s="172">
        <v>268</v>
      </c>
      <c r="I116" s="14">
        <v>399</v>
      </c>
    </row>
    <row r="117" spans="1:9" ht="12.75">
      <c r="A117" s="177" t="s">
        <v>14</v>
      </c>
      <c r="B117" s="173">
        <v>83</v>
      </c>
      <c r="C117" s="173">
        <v>138</v>
      </c>
      <c r="D117" s="173">
        <v>93</v>
      </c>
      <c r="E117" s="173">
        <v>95</v>
      </c>
      <c r="F117" s="173">
        <v>102</v>
      </c>
      <c r="G117" s="173">
        <v>96</v>
      </c>
      <c r="H117" s="172">
        <v>86</v>
      </c>
      <c r="I117" s="14">
        <v>96</v>
      </c>
    </row>
    <row r="118" spans="1:9" ht="12.75">
      <c r="A118" s="177" t="s">
        <v>15</v>
      </c>
      <c r="B118" s="168">
        <v>0</v>
      </c>
      <c r="C118" s="169">
        <v>2</v>
      </c>
      <c r="D118" s="168">
        <v>0</v>
      </c>
      <c r="E118" s="169">
        <v>1</v>
      </c>
      <c r="F118" s="169">
        <v>2</v>
      </c>
      <c r="G118" s="169">
        <v>1</v>
      </c>
      <c r="H118" s="172">
        <v>1</v>
      </c>
      <c r="I118" s="14">
        <v>2</v>
      </c>
    </row>
    <row r="119" spans="1:9" ht="12.75">
      <c r="A119" s="177" t="s">
        <v>16</v>
      </c>
      <c r="B119" s="169">
        <v>35</v>
      </c>
      <c r="C119" s="169">
        <v>13</v>
      </c>
      <c r="D119" s="169">
        <v>36</v>
      </c>
      <c r="E119" s="169">
        <v>85</v>
      </c>
      <c r="F119" s="169">
        <v>66</v>
      </c>
      <c r="G119" s="169">
        <v>57</v>
      </c>
      <c r="H119" s="16">
        <v>44</v>
      </c>
      <c r="I119" s="14">
        <v>69</v>
      </c>
    </row>
    <row r="120" spans="1:9" ht="12.75">
      <c r="A120" s="81" t="s">
        <v>186</v>
      </c>
      <c r="B120" s="173">
        <v>6</v>
      </c>
      <c r="C120" s="173">
        <v>2</v>
      </c>
      <c r="D120" s="173">
        <v>13</v>
      </c>
      <c r="E120" s="173">
        <v>7</v>
      </c>
      <c r="F120" s="173">
        <v>3</v>
      </c>
      <c r="G120" s="173">
        <v>4</v>
      </c>
      <c r="H120" s="172">
        <v>1</v>
      </c>
      <c r="I120" s="14">
        <v>2</v>
      </c>
    </row>
    <row r="121" spans="1:9" ht="12.75">
      <c r="A121" s="81" t="s">
        <v>187</v>
      </c>
      <c r="B121" s="173">
        <v>67</v>
      </c>
      <c r="C121" s="173">
        <v>65</v>
      </c>
      <c r="D121" s="173">
        <v>60</v>
      </c>
      <c r="E121" s="173">
        <v>82</v>
      </c>
      <c r="F121" s="173">
        <v>52</v>
      </c>
      <c r="G121" s="173">
        <v>48</v>
      </c>
      <c r="H121" s="172">
        <v>86</v>
      </c>
      <c r="I121" s="14">
        <v>70</v>
      </c>
    </row>
    <row r="122" spans="1:9" ht="12.75">
      <c r="A122" s="81" t="s">
        <v>188</v>
      </c>
      <c r="B122" s="169">
        <v>75</v>
      </c>
      <c r="C122" s="169">
        <v>82</v>
      </c>
      <c r="D122" s="169">
        <v>68</v>
      </c>
      <c r="E122" s="169">
        <v>99</v>
      </c>
      <c r="F122" s="169">
        <v>75</v>
      </c>
      <c r="G122" s="169">
        <v>60</v>
      </c>
      <c r="H122" s="16">
        <v>62</v>
      </c>
      <c r="I122" s="14">
        <v>85</v>
      </c>
    </row>
    <row r="123" spans="1:9" ht="12.75">
      <c r="A123" s="81" t="s">
        <v>189</v>
      </c>
      <c r="B123" s="169">
        <v>19</v>
      </c>
      <c r="C123" s="169">
        <v>37</v>
      </c>
      <c r="D123" s="169">
        <v>29</v>
      </c>
      <c r="E123" s="169">
        <v>48</v>
      </c>
      <c r="F123" s="169">
        <v>39</v>
      </c>
      <c r="G123" s="169">
        <v>93</v>
      </c>
      <c r="H123" s="16">
        <v>89</v>
      </c>
      <c r="I123" s="14">
        <v>116</v>
      </c>
    </row>
    <row r="124" spans="1:9" ht="12.75">
      <c r="A124" s="81" t="s">
        <v>190</v>
      </c>
      <c r="B124" s="169">
        <v>250</v>
      </c>
      <c r="C124" s="169">
        <v>192</v>
      </c>
      <c r="D124" s="169">
        <v>217</v>
      </c>
      <c r="E124" s="169">
        <v>227</v>
      </c>
      <c r="F124" s="169">
        <v>325</v>
      </c>
      <c r="G124" s="169">
        <v>399</v>
      </c>
      <c r="H124" s="16">
        <v>267</v>
      </c>
      <c r="I124" s="14">
        <v>281</v>
      </c>
    </row>
    <row r="125" spans="1:9" ht="12.75">
      <c r="A125" s="81" t="s">
        <v>191</v>
      </c>
      <c r="B125" s="169">
        <v>1074</v>
      </c>
      <c r="C125" s="169">
        <v>1417</v>
      </c>
      <c r="D125" s="169">
        <v>1581</v>
      </c>
      <c r="E125" s="169">
        <v>1326</v>
      </c>
      <c r="F125" s="169">
        <v>2117</v>
      </c>
      <c r="G125" s="169">
        <v>1237</v>
      </c>
      <c r="H125" s="16">
        <v>767</v>
      </c>
      <c r="I125" s="14">
        <v>542</v>
      </c>
    </row>
    <row r="126" spans="1:9" ht="12.75">
      <c r="A126" s="81" t="s">
        <v>192</v>
      </c>
      <c r="B126" s="168">
        <v>0</v>
      </c>
      <c r="C126" s="169">
        <v>1</v>
      </c>
      <c r="D126" s="169">
        <v>1</v>
      </c>
      <c r="E126" s="169">
        <v>1</v>
      </c>
      <c r="F126" s="168">
        <v>0</v>
      </c>
      <c r="G126" s="169">
        <v>3</v>
      </c>
      <c r="H126" s="169">
        <v>0</v>
      </c>
      <c r="I126" s="169">
        <v>0</v>
      </c>
    </row>
    <row r="127" spans="1:9" ht="12.75">
      <c r="A127" s="81" t="s">
        <v>193</v>
      </c>
      <c r="B127" s="169">
        <v>34</v>
      </c>
      <c r="C127" s="169">
        <v>64</v>
      </c>
      <c r="D127" s="169">
        <v>65</v>
      </c>
      <c r="E127" s="169">
        <v>50</v>
      </c>
      <c r="F127" s="169">
        <v>84</v>
      </c>
      <c r="G127" s="169">
        <v>42</v>
      </c>
      <c r="H127" s="16">
        <v>53</v>
      </c>
      <c r="I127" s="14">
        <v>42</v>
      </c>
    </row>
    <row r="128" spans="1:9" ht="12.75">
      <c r="A128" s="81" t="s">
        <v>104</v>
      </c>
      <c r="B128" s="169">
        <v>107</v>
      </c>
      <c r="C128" s="169">
        <v>97</v>
      </c>
      <c r="D128" s="169">
        <v>85</v>
      </c>
      <c r="E128" s="169">
        <v>130</v>
      </c>
      <c r="F128" s="169">
        <v>127</v>
      </c>
      <c r="G128" s="169">
        <v>147</v>
      </c>
      <c r="H128" s="16">
        <v>309</v>
      </c>
      <c r="I128" s="14">
        <v>401</v>
      </c>
    </row>
    <row r="129" spans="1:9" ht="12.75">
      <c r="A129" s="81" t="s">
        <v>194</v>
      </c>
      <c r="B129" s="169">
        <v>4</v>
      </c>
      <c r="C129" s="169">
        <v>1</v>
      </c>
      <c r="D129" s="169">
        <v>3</v>
      </c>
      <c r="E129" s="169">
        <v>4</v>
      </c>
      <c r="F129" s="169">
        <v>3</v>
      </c>
      <c r="G129" s="169">
        <v>2</v>
      </c>
      <c r="H129" s="16">
        <v>7</v>
      </c>
      <c r="I129" s="14">
        <v>12</v>
      </c>
    </row>
    <row r="130" spans="1:9" ht="12.75">
      <c r="A130" s="81" t="s">
        <v>195</v>
      </c>
      <c r="B130" s="169">
        <v>1</v>
      </c>
      <c r="C130" s="169">
        <v>1</v>
      </c>
      <c r="D130" s="168">
        <v>0</v>
      </c>
      <c r="E130" s="169">
        <v>5</v>
      </c>
      <c r="F130" s="169">
        <v>3</v>
      </c>
      <c r="G130" s="169">
        <v>1</v>
      </c>
      <c r="H130" s="16">
        <v>1</v>
      </c>
      <c r="I130" s="14"/>
    </row>
    <row r="131" spans="1:9" ht="12.75">
      <c r="A131" s="81" t="s">
        <v>196</v>
      </c>
      <c r="B131" s="169">
        <v>3</v>
      </c>
      <c r="C131" s="169">
        <v>8</v>
      </c>
      <c r="D131" s="169">
        <v>5</v>
      </c>
      <c r="E131" s="168">
        <v>0</v>
      </c>
      <c r="F131" s="169">
        <v>3</v>
      </c>
      <c r="G131" s="169">
        <v>3</v>
      </c>
      <c r="H131" s="16">
        <v>2</v>
      </c>
      <c r="I131" s="14">
        <v>10</v>
      </c>
    </row>
    <row r="132" spans="1:9" ht="12.75">
      <c r="A132" s="81" t="s">
        <v>197</v>
      </c>
      <c r="B132" s="169">
        <v>91</v>
      </c>
      <c r="C132" s="169">
        <v>151</v>
      </c>
      <c r="D132" s="169">
        <v>187</v>
      </c>
      <c r="E132" s="169">
        <v>121</v>
      </c>
      <c r="F132" s="169">
        <v>120</v>
      </c>
      <c r="G132" s="169">
        <v>102</v>
      </c>
      <c r="H132" s="16">
        <v>58</v>
      </c>
      <c r="I132" s="14">
        <v>82</v>
      </c>
    </row>
    <row r="133" spans="1:9" ht="12.75">
      <c r="A133" s="81" t="s">
        <v>198</v>
      </c>
      <c r="B133" s="169">
        <v>194</v>
      </c>
      <c r="C133" s="169">
        <v>55</v>
      </c>
      <c r="D133" s="169">
        <v>60</v>
      </c>
      <c r="E133" s="169">
        <v>142</v>
      </c>
      <c r="F133" s="169">
        <v>117</v>
      </c>
      <c r="G133" s="169">
        <v>64</v>
      </c>
      <c r="H133" s="16">
        <v>146</v>
      </c>
      <c r="I133" s="14">
        <v>115</v>
      </c>
    </row>
    <row r="134" spans="1:9" ht="12.75">
      <c r="A134" s="81" t="s">
        <v>199</v>
      </c>
      <c r="B134" s="169">
        <v>21</v>
      </c>
      <c r="C134" s="169">
        <v>14</v>
      </c>
      <c r="D134" s="169">
        <v>18</v>
      </c>
      <c r="E134" s="169">
        <v>13</v>
      </c>
      <c r="F134" s="169">
        <v>80</v>
      </c>
      <c r="G134" s="169">
        <v>42</v>
      </c>
      <c r="H134" s="16">
        <v>32</v>
      </c>
      <c r="I134" s="14">
        <v>47</v>
      </c>
    </row>
    <row r="135" spans="1:9" ht="12.75">
      <c r="A135" s="81" t="s">
        <v>200</v>
      </c>
      <c r="B135" s="169">
        <v>30</v>
      </c>
      <c r="C135" s="169">
        <v>44</v>
      </c>
      <c r="D135" s="169">
        <v>60</v>
      </c>
      <c r="E135" s="169">
        <v>32</v>
      </c>
      <c r="F135" s="169">
        <v>62</v>
      </c>
      <c r="G135" s="169">
        <v>76</v>
      </c>
      <c r="H135" s="16">
        <v>126</v>
      </c>
      <c r="I135" s="14">
        <v>71</v>
      </c>
    </row>
    <row r="136" spans="1:9" ht="12.75">
      <c r="A136" s="81" t="s">
        <v>201</v>
      </c>
      <c r="B136" s="169">
        <v>14</v>
      </c>
      <c r="C136" s="169">
        <v>35</v>
      </c>
      <c r="D136" s="169">
        <v>33</v>
      </c>
      <c r="E136" s="169">
        <v>48</v>
      </c>
      <c r="F136" s="169">
        <v>52</v>
      </c>
      <c r="G136" s="169">
        <v>63</v>
      </c>
      <c r="H136" s="16">
        <v>59</v>
      </c>
      <c r="I136" s="14">
        <v>107</v>
      </c>
    </row>
    <row r="137" spans="1:9" ht="12.75">
      <c r="A137" s="81" t="s">
        <v>98</v>
      </c>
      <c r="B137" s="166">
        <v>28</v>
      </c>
      <c r="C137" s="166">
        <v>10</v>
      </c>
      <c r="D137" s="167" t="s">
        <v>235</v>
      </c>
      <c r="E137" s="167" t="s">
        <v>235</v>
      </c>
      <c r="F137" s="167" t="s">
        <v>235</v>
      </c>
      <c r="G137" s="167" t="s">
        <v>235</v>
      </c>
      <c r="H137" s="167" t="s">
        <v>235</v>
      </c>
      <c r="I137" s="167" t="s">
        <v>235</v>
      </c>
    </row>
    <row r="138" spans="1:9" ht="12.75">
      <c r="A138" s="81" t="s">
        <v>202</v>
      </c>
      <c r="B138" s="169">
        <v>23</v>
      </c>
      <c r="C138" s="169">
        <v>11</v>
      </c>
      <c r="D138" s="169">
        <v>46</v>
      </c>
      <c r="E138" s="169">
        <v>30</v>
      </c>
      <c r="F138" s="169">
        <v>84</v>
      </c>
      <c r="G138" s="169">
        <v>170</v>
      </c>
      <c r="H138" s="16">
        <v>161</v>
      </c>
      <c r="I138" s="14">
        <v>100</v>
      </c>
    </row>
    <row r="139" spans="1:9" ht="12.75">
      <c r="A139" s="81" t="s">
        <v>203</v>
      </c>
      <c r="B139" s="169">
        <v>15</v>
      </c>
      <c r="C139" s="169">
        <v>30</v>
      </c>
      <c r="D139" s="169">
        <v>24</v>
      </c>
      <c r="E139" s="169">
        <v>12</v>
      </c>
      <c r="F139" s="169">
        <v>52</v>
      </c>
      <c r="G139" s="169">
        <v>59</v>
      </c>
      <c r="H139" s="16">
        <v>16</v>
      </c>
      <c r="I139" s="14">
        <v>26</v>
      </c>
    </row>
    <row r="140" spans="1:9" ht="12.75">
      <c r="A140" s="81" t="s">
        <v>204</v>
      </c>
      <c r="B140" s="169">
        <v>60</v>
      </c>
      <c r="C140" s="169">
        <v>67</v>
      </c>
      <c r="D140" s="169">
        <v>34</v>
      </c>
      <c r="E140" s="169">
        <v>12</v>
      </c>
      <c r="F140" s="169">
        <v>34</v>
      </c>
      <c r="G140" s="169">
        <v>126</v>
      </c>
      <c r="H140" s="16">
        <v>223</v>
      </c>
      <c r="I140" s="14">
        <v>217</v>
      </c>
    </row>
    <row r="141" spans="1:9" ht="12.75">
      <c r="A141" s="81" t="s">
        <v>205</v>
      </c>
      <c r="B141" s="169">
        <v>8</v>
      </c>
      <c r="C141" s="169">
        <v>3</v>
      </c>
      <c r="D141" s="169">
        <v>17</v>
      </c>
      <c r="E141" s="169">
        <v>70</v>
      </c>
      <c r="F141" s="169">
        <v>46</v>
      </c>
      <c r="G141" s="169">
        <v>78</v>
      </c>
      <c r="H141" s="16">
        <v>97</v>
      </c>
      <c r="I141" s="14">
        <v>189</v>
      </c>
    </row>
    <row r="142" spans="1:9" ht="12.75">
      <c r="A142" s="81" t="s">
        <v>206</v>
      </c>
      <c r="B142" s="169">
        <v>100</v>
      </c>
      <c r="C142" s="169">
        <v>156</v>
      </c>
      <c r="D142" s="169">
        <v>131</v>
      </c>
      <c r="E142" s="169">
        <v>83</v>
      </c>
      <c r="F142" s="169">
        <v>37</v>
      </c>
      <c r="G142" s="169">
        <v>119</v>
      </c>
      <c r="H142" s="16">
        <v>153</v>
      </c>
      <c r="I142" s="14">
        <v>333</v>
      </c>
    </row>
    <row r="143" spans="1:9" ht="12.75">
      <c r="A143" s="81" t="s">
        <v>97</v>
      </c>
      <c r="B143" s="169">
        <v>261</v>
      </c>
      <c r="C143" s="169">
        <v>153</v>
      </c>
      <c r="D143" s="169">
        <v>155</v>
      </c>
      <c r="E143" s="169">
        <v>83</v>
      </c>
      <c r="F143" s="169">
        <v>106</v>
      </c>
      <c r="G143" s="169">
        <v>202</v>
      </c>
      <c r="H143" s="16">
        <v>268</v>
      </c>
      <c r="I143" s="14">
        <v>222</v>
      </c>
    </row>
    <row r="144" spans="1:9" ht="12.75">
      <c r="A144" s="81" t="s">
        <v>95</v>
      </c>
      <c r="B144" s="169">
        <v>6</v>
      </c>
      <c r="C144" s="169">
        <v>6</v>
      </c>
      <c r="D144" s="169">
        <v>16</v>
      </c>
      <c r="E144" s="169">
        <v>19</v>
      </c>
      <c r="F144" s="169">
        <v>20</v>
      </c>
      <c r="G144" s="169">
        <v>15</v>
      </c>
      <c r="H144" s="16">
        <v>20</v>
      </c>
      <c r="I144" s="14">
        <v>35</v>
      </c>
    </row>
    <row r="145" spans="1:9" ht="12.75">
      <c r="A145" s="81" t="s">
        <v>207</v>
      </c>
      <c r="B145" s="169">
        <v>81</v>
      </c>
      <c r="C145" s="169">
        <v>124</v>
      </c>
      <c r="D145" s="169">
        <v>130</v>
      </c>
      <c r="E145" s="169">
        <v>189</v>
      </c>
      <c r="F145" s="169">
        <v>201</v>
      </c>
      <c r="G145" s="169">
        <v>182</v>
      </c>
      <c r="H145" s="16">
        <v>132</v>
      </c>
      <c r="I145" s="14">
        <v>209</v>
      </c>
    </row>
    <row r="146" spans="1:9" ht="12.75">
      <c r="A146" s="81" t="s">
        <v>208</v>
      </c>
      <c r="B146" s="169">
        <v>127</v>
      </c>
      <c r="C146" s="169">
        <v>115</v>
      </c>
      <c r="D146" s="169">
        <v>126</v>
      </c>
      <c r="E146" s="169">
        <v>120</v>
      </c>
      <c r="F146" s="169">
        <v>127</v>
      </c>
      <c r="G146" s="169">
        <v>142</v>
      </c>
      <c r="H146" s="16">
        <v>141</v>
      </c>
      <c r="I146" s="14">
        <v>118</v>
      </c>
    </row>
    <row r="147" spans="1:9" ht="12.75">
      <c r="A147" s="81" t="s">
        <v>209</v>
      </c>
      <c r="B147" s="169">
        <v>11</v>
      </c>
      <c r="C147" s="169">
        <v>90</v>
      </c>
      <c r="D147" s="169">
        <v>66</v>
      </c>
      <c r="E147" s="169">
        <v>99</v>
      </c>
      <c r="F147" s="169">
        <v>89</v>
      </c>
      <c r="G147" s="169">
        <v>80</v>
      </c>
      <c r="H147" s="16">
        <v>81</v>
      </c>
      <c r="I147" s="14">
        <v>27</v>
      </c>
    </row>
    <row r="148" spans="1:9" ht="12.75">
      <c r="A148" s="81" t="s">
        <v>215</v>
      </c>
      <c r="B148" s="16">
        <v>295</v>
      </c>
      <c r="C148" s="16">
        <v>277</v>
      </c>
      <c r="D148" s="16">
        <v>448</v>
      </c>
      <c r="E148" s="16">
        <v>432</v>
      </c>
      <c r="F148" s="16">
        <v>422</v>
      </c>
      <c r="G148" s="16">
        <v>484</v>
      </c>
      <c r="H148" s="16">
        <v>520</v>
      </c>
      <c r="I148" s="14">
        <v>369</v>
      </c>
    </row>
    <row r="149" spans="1:9" ht="13.5" thickBot="1">
      <c r="A149" s="10"/>
      <c r="B149" s="170"/>
      <c r="C149" s="170"/>
      <c r="D149" s="170"/>
      <c r="E149" s="170"/>
      <c r="F149" s="170"/>
      <c r="G149" s="66"/>
      <c r="H149" s="66"/>
      <c r="I149" s="13"/>
    </row>
    <row r="150" spans="1:8" ht="12.75">
      <c r="A150" s="293" t="s">
        <v>240</v>
      </c>
      <c r="B150" s="294"/>
      <c r="C150" s="294"/>
      <c r="D150" s="294"/>
      <c r="E150" s="294"/>
      <c r="F150" s="294"/>
      <c r="G150" s="294"/>
      <c r="H150" s="295"/>
    </row>
    <row r="151" spans="1:9" ht="84.75" customHeight="1">
      <c r="A151" s="226" t="s">
        <v>348</v>
      </c>
      <c r="B151" s="226"/>
      <c r="C151" s="226"/>
      <c r="D151" s="226"/>
      <c r="E151" s="226"/>
      <c r="F151" s="226"/>
      <c r="G151" s="269"/>
      <c r="H151" s="248"/>
      <c r="I151" s="248"/>
    </row>
    <row r="152" spans="1:9" ht="30.75" customHeight="1">
      <c r="A152" s="305" t="s">
        <v>381</v>
      </c>
      <c r="B152" s="306"/>
      <c r="C152" s="306"/>
      <c r="D152" s="306"/>
      <c r="E152" s="306"/>
      <c r="F152" s="306"/>
      <c r="G152" s="306"/>
      <c r="H152" s="306"/>
      <c r="I152" s="306"/>
    </row>
    <row r="153" spans="1:9" ht="63" customHeight="1">
      <c r="A153" s="259" t="s">
        <v>364</v>
      </c>
      <c r="B153" s="260"/>
      <c r="C153" s="260"/>
      <c r="D153" s="260"/>
      <c r="E153" s="260"/>
      <c r="F153" s="260"/>
      <c r="G153" s="260"/>
      <c r="H153" s="245"/>
      <c r="I153" s="242"/>
    </row>
  </sheetData>
  <sheetProtection/>
  <mergeCells count="4">
    <mergeCell ref="A150:H150"/>
    <mergeCell ref="A151:I151"/>
    <mergeCell ref="A153:I153"/>
    <mergeCell ref="A152:I152"/>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G39"/>
  <sheetViews>
    <sheetView zoomScalePageLayoutView="0" workbookViewId="0" topLeftCell="A1">
      <selection activeCell="B3" sqref="B3"/>
    </sheetView>
  </sheetViews>
  <sheetFormatPr defaultColWidth="9.140625" defaultRowHeight="12.75"/>
  <cols>
    <col min="1" max="1" width="19.57421875" style="1" customWidth="1"/>
    <col min="2" max="2" width="10.00390625" style="1" bestFit="1" customWidth="1"/>
    <col min="3" max="3" width="9.140625" style="1" customWidth="1"/>
    <col min="4" max="4" width="64.140625" style="1" customWidth="1"/>
    <col min="5" max="16384" width="9.140625" style="1" customWidth="1"/>
  </cols>
  <sheetData>
    <row r="1" spans="1:4" ht="15.75">
      <c r="A1" s="23" t="s">
        <v>327</v>
      </c>
      <c r="B1" s="6"/>
      <c r="C1" s="6"/>
      <c r="D1" s="2"/>
    </row>
    <row r="2" spans="2:4" ht="12.75">
      <c r="B2" s="6"/>
      <c r="C2" s="6"/>
      <c r="D2" s="2"/>
    </row>
    <row r="3" spans="2:4" ht="12.75">
      <c r="B3" s="6"/>
      <c r="C3" s="6"/>
      <c r="D3" s="2"/>
    </row>
    <row r="4" spans="1:4" ht="13.5" thickBot="1">
      <c r="A4" s="4"/>
      <c r="B4" s="7"/>
      <c r="C4" s="7"/>
      <c r="D4" s="5"/>
    </row>
    <row r="5" spans="1:4" ht="14.25">
      <c r="A5" s="154" t="s">
        <v>329</v>
      </c>
      <c r="B5" s="155" t="s">
        <v>76</v>
      </c>
      <c r="C5" s="156" t="s">
        <v>77</v>
      </c>
      <c r="D5" s="157" t="s">
        <v>229</v>
      </c>
    </row>
    <row r="6" spans="1:4" ht="12.75">
      <c r="A6" s="158"/>
      <c r="B6" s="159"/>
      <c r="C6" s="160"/>
      <c r="D6" s="161"/>
    </row>
    <row r="7" spans="1:4" ht="12.75">
      <c r="A7" s="12" t="s">
        <v>81</v>
      </c>
      <c r="B7" s="151"/>
      <c r="C7" s="152">
        <v>1999</v>
      </c>
      <c r="D7" s="153" t="s">
        <v>82</v>
      </c>
    </row>
    <row r="8" spans="1:4" ht="12.75">
      <c r="A8" s="12" t="s">
        <v>83</v>
      </c>
      <c r="B8" s="151" t="s">
        <v>84</v>
      </c>
      <c r="C8" s="152">
        <v>1999</v>
      </c>
      <c r="D8" s="153" t="s">
        <v>218</v>
      </c>
    </row>
    <row r="9" spans="1:4" ht="12.75">
      <c r="A9" s="12" t="s">
        <v>85</v>
      </c>
      <c r="B9" s="151" t="s">
        <v>219</v>
      </c>
      <c r="C9" s="152">
        <v>1999</v>
      </c>
      <c r="D9" s="153" t="s">
        <v>220</v>
      </c>
    </row>
    <row r="10" spans="1:4" ht="12.75">
      <c r="A10" s="12" t="s">
        <v>111</v>
      </c>
      <c r="B10" s="151"/>
      <c r="C10" s="152">
        <v>1999</v>
      </c>
      <c r="D10" s="153" t="s">
        <v>233</v>
      </c>
    </row>
    <row r="11" spans="1:4" ht="12.75">
      <c r="A11" s="12" t="s">
        <v>86</v>
      </c>
      <c r="B11" s="151"/>
      <c r="C11" s="152">
        <v>2001</v>
      </c>
      <c r="D11" s="153" t="s">
        <v>87</v>
      </c>
    </row>
    <row r="12" spans="1:4" ht="12.75">
      <c r="A12" s="12" t="s">
        <v>88</v>
      </c>
      <c r="B12" s="151"/>
      <c r="C12" s="152">
        <v>2001</v>
      </c>
      <c r="D12" s="153" t="s">
        <v>87</v>
      </c>
    </row>
    <row r="13" spans="1:4" ht="12.75">
      <c r="A13" s="12" t="s">
        <v>89</v>
      </c>
      <c r="B13" s="151" t="s">
        <v>219</v>
      </c>
      <c r="C13" s="152">
        <v>2001</v>
      </c>
      <c r="D13" s="153" t="s">
        <v>217</v>
      </c>
    </row>
    <row r="14" spans="1:4" ht="12.75">
      <c r="A14" s="12" t="s">
        <v>90</v>
      </c>
      <c r="B14" s="151"/>
      <c r="C14" s="152">
        <v>2001</v>
      </c>
      <c r="D14" s="153" t="s">
        <v>217</v>
      </c>
    </row>
    <row r="15" spans="1:4" ht="12.75">
      <c r="A15" s="12" t="s">
        <v>91</v>
      </c>
      <c r="B15" s="151" t="s">
        <v>84</v>
      </c>
      <c r="C15" s="152">
        <v>2002</v>
      </c>
      <c r="D15" s="153" t="s">
        <v>221</v>
      </c>
    </row>
    <row r="16" spans="1:4" ht="12.75">
      <c r="A16" s="12" t="s">
        <v>92</v>
      </c>
      <c r="B16" s="151" t="s">
        <v>84</v>
      </c>
      <c r="C16" s="152">
        <v>2002</v>
      </c>
      <c r="D16" s="153" t="s">
        <v>221</v>
      </c>
    </row>
    <row r="17" spans="1:4" ht="12.75">
      <c r="A17" s="12" t="s">
        <v>93</v>
      </c>
      <c r="B17" s="151"/>
      <c r="C17" s="152">
        <v>2002</v>
      </c>
      <c r="D17" s="153" t="s">
        <v>222</v>
      </c>
    </row>
    <row r="18" spans="1:4" ht="12.75">
      <c r="A18" s="12" t="s">
        <v>94</v>
      </c>
      <c r="B18" s="151" t="s">
        <v>84</v>
      </c>
      <c r="C18" s="152">
        <v>2002</v>
      </c>
      <c r="D18" s="153" t="s">
        <v>217</v>
      </c>
    </row>
    <row r="19" spans="1:4" ht="12.75">
      <c r="A19" s="12" t="s">
        <v>94</v>
      </c>
      <c r="B19" s="151" t="s">
        <v>219</v>
      </c>
      <c r="C19" s="152">
        <v>2005</v>
      </c>
      <c r="D19" s="153" t="s">
        <v>223</v>
      </c>
    </row>
    <row r="20" spans="1:4" ht="12.75">
      <c r="A20" s="12" t="s">
        <v>95</v>
      </c>
      <c r="B20" s="151"/>
      <c r="C20" s="152">
        <v>2003</v>
      </c>
      <c r="D20" s="153" t="s">
        <v>224</v>
      </c>
    </row>
    <row r="21" spans="1:4" ht="12.75">
      <c r="A21" s="12" t="s">
        <v>96</v>
      </c>
      <c r="B21" s="151"/>
      <c r="C21" s="152">
        <v>2003</v>
      </c>
      <c r="D21" s="153" t="s">
        <v>224</v>
      </c>
    </row>
    <row r="22" spans="1:4" ht="12.75">
      <c r="A22" s="12" t="s">
        <v>116</v>
      </c>
      <c r="B22" s="151"/>
      <c r="C22" s="152">
        <v>2004</v>
      </c>
      <c r="D22" s="153" t="s">
        <v>87</v>
      </c>
    </row>
    <row r="23" spans="1:4" ht="12.75">
      <c r="A23" s="12" t="s">
        <v>97</v>
      </c>
      <c r="B23" s="151" t="s">
        <v>84</v>
      </c>
      <c r="C23" s="152">
        <v>2004</v>
      </c>
      <c r="D23" s="153" t="s">
        <v>218</v>
      </c>
    </row>
    <row r="24" spans="1:4" ht="12.75">
      <c r="A24" s="12" t="s">
        <v>98</v>
      </c>
      <c r="B24" s="151" t="s">
        <v>99</v>
      </c>
      <c r="C24" s="152">
        <v>2005</v>
      </c>
      <c r="D24" s="153" t="s">
        <v>82</v>
      </c>
    </row>
    <row r="25" spans="1:4" ht="12.75">
      <c r="A25" s="12" t="s">
        <v>100</v>
      </c>
      <c r="B25" s="151"/>
      <c r="C25" s="152">
        <v>2005</v>
      </c>
      <c r="D25" s="153" t="s">
        <v>87</v>
      </c>
    </row>
    <row r="26" spans="1:4" ht="12.75">
      <c r="A26" s="12" t="s">
        <v>101</v>
      </c>
      <c r="B26" s="151"/>
      <c r="C26" s="152">
        <v>2005</v>
      </c>
      <c r="D26" s="153" t="s">
        <v>225</v>
      </c>
    </row>
    <row r="27" spans="1:4" ht="12.75">
      <c r="A27" s="12" t="s">
        <v>102</v>
      </c>
      <c r="B27" s="151" t="s">
        <v>226</v>
      </c>
      <c r="C27" s="152">
        <v>2005</v>
      </c>
      <c r="D27" s="153" t="s">
        <v>223</v>
      </c>
    </row>
    <row r="28" spans="1:4" ht="12.75">
      <c r="A28" s="12" t="s">
        <v>94</v>
      </c>
      <c r="B28" s="151"/>
      <c r="C28" s="152">
        <v>2005</v>
      </c>
      <c r="D28" s="153" t="s">
        <v>223</v>
      </c>
    </row>
    <row r="29" spans="1:4" ht="12.75">
      <c r="A29" s="12" t="s">
        <v>103</v>
      </c>
      <c r="B29" s="151"/>
      <c r="C29" s="152">
        <v>2005</v>
      </c>
      <c r="D29" s="153" t="s">
        <v>227</v>
      </c>
    </row>
    <row r="30" spans="1:4" ht="12.75">
      <c r="A30" s="12" t="s">
        <v>104</v>
      </c>
      <c r="B30" s="151"/>
      <c r="C30" s="152">
        <v>2005</v>
      </c>
      <c r="D30" s="153" t="s">
        <v>227</v>
      </c>
    </row>
    <row r="31" spans="1:7" ht="12.75">
      <c r="A31" s="12" t="s">
        <v>105</v>
      </c>
      <c r="B31" s="151" t="s">
        <v>79</v>
      </c>
      <c r="C31" s="152">
        <v>2006</v>
      </c>
      <c r="D31" s="153" t="s">
        <v>223</v>
      </c>
      <c r="G31" s="133"/>
    </row>
    <row r="32" spans="1:4" ht="12.75">
      <c r="A32" s="12" t="s">
        <v>106</v>
      </c>
      <c r="B32" s="151" t="s">
        <v>107</v>
      </c>
      <c r="C32" s="152">
        <v>2006</v>
      </c>
      <c r="D32" s="153" t="s">
        <v>223</v>
      </c>
    </row>
    <row r="33" spans="1:4" ht="12.75">
      <c r="A33" s="153" t="s">
        <v>108</v>
      </c>
      <c r="B33" s="151"/>
      <c r="C33" s="152">
        <v>2007</v>
      </c>
      <c r="D33" s="153" t="s">
        <v>87</v>
      </c>
    </row>
    <row r="34" spans="1:4" ht="12.75" customHeight="1">
      <c r="A34" s="153" t="s">
        <v>109</v>
      </c>
      <c r="B34" s="151"/>
      <c r="C34" s="152">
        <v>2007</v>
      </c>
      <c r="D34" s="153" t="s">
        <v>228</v>
      </c>
    </row>
    <row r="35" spans="1:4" ht="12.75">
      <c r="A35" s="153" t="s">
        <v>146</v>
      </c>
      <c r="B35" s="151"/>
      <c r="C35" s="152">
        <v>2008</v>
      </c>
      <c r="D35" s="153" t="s">
        <v>216</v>
      </c>
    </row>
    <row r="36" spans="1:4" ht="12.75">
      <c r="A36" s="153" t="s">
        <v>239</v>
      </c>
      <c r="B36" s="151"/>
      <c r="C36" s="152">
        <v>2009</v>
      </c>
      <c r="D36" s="153" t="s">
        <v>87</v>
      </c>
    </row>
    <row r="37" spans="1:4" ht="12.75">
      <c r="A37" s="153" t="s">
        <v>13</v>
      </c>
      <c r="B37" s="151"/>
      <c r="C37" s="152">
        <v>2010</v>
      </c>
      <c r="D37" s="153" t="s">
        <v>87</v>
      </c>
    </row>
    <row r="38" spans="1:4" ht="13.5" thickBot="1">
      <c r="A38" s="4"/>
      <c r="B38" s="7"/>
      <c r="C38" s="7"/>
      <c r="D38" s="5"/>
    </row>
    <row r="39" spans="1:4" ht="61.5" customHeight="1">
      <c r="A39" s="290" t="s">
        <v>238</v>
      </c>
      <c r="B39" s="290"/>
      <c r="C39" s="290"/>
      <c r="D39" s="290"/>
    </row>
  </sheetData>
  <sheetProtection/>
  <mergeCells count="1">
    <mergeCell ref="A39:D39"/>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K14"/>
  <sheetViews>
    <sheetView zoomScalePageLayoutView="0" workbookViewId="0" topLeftCell="A1">
      <selection activeCell="A1" sqref="A1"/>
    </sheetView>
  </sheetViews>
  <sheetFormatPr defaultColWidth="9.140625" defaultRowHeight="12.75"/>
  <sheetData>
    <row r="1" spans="1:11" ht="15.75">
      <c r="A1" s="23" t="s">
        <v>349</v>
      </c>
      <c r="B1" s="95"/>
      <c r="C1" s="95"/>
      <c r="D1" s="95"/>
      <c r="E1" s="95"/>
      <c r="F1" s="95"/>
      <c r="G1" s="95"/>
      <c r="H1" s="150"/>
      <c r="I1" s="150"/>
      <c r="J1" s="150"/>
      <c r="K1" s="150"/>
    </row>
    <row r="2" spans="1:11" ht="12.75">
      <c r="A2" s="150"/>
      <c r="B2" s="150"/>
      <c r="C2" s="150"/>
      <c r="D2" s="150"/>
      <c r="E2" s="150"/>
      <c r="F2" s="150"/>
      <c r="G2" s="150"/>
      <c r="H2" s="150"/>
      <c r="I2" s="150"/>
      <c r="J2" s="150"/>
      <c r="K2" s="150"/>
    </row>
    <row r="3" spans="1:11" ht="21" customHeight="1">
      <c r="A3" s="265" t="s">
        <v>328</v>
      </c>
      <c r="B3" s="298"/>
      <c r="C3" s="298"/>
      <c r="D3" s="298"/>
      <c r="E3" s="298"/>
      <c r="F3" s="298"/>
      <c r="G3" s="298"/>
      <c r="H3" s="298"/>
      <c r="I3" s="298"/>
      <c r="J3" s="298"/>
      <c r="K3" s="298"/>
    </row>
    <row r="4" spans="1:11" ht="20.25" customHeight="1">
      <c r="A4" s="296" t="s">
        <v>309</v>
      </c>
      <c r="B4" s="226"/>
      <c r="C4" s="226"/>
      <c r="D4" s="226"/>
      <c r="E4" s="226"/>
      <c r="F4" s="226"/>
      <c r="G4" s="226"/>
      <c r="H4" s="226"/>
      <c r="I4" s="226"/>
      <c r="J4" s="226"/>
      <c r="K4" s="302"/>
    </row>
    <row r="5" spans="1:11" ht="39" customHeight="1">
      <c r="A5" s="226" t="s">
        <v>310</v>
      </c>
      <c r="B5" s="226"/>
      <c r="C5" s="226"/>
      <c r="D5" s="226"/>
      <c r="E5" s="226"/>
      <c r="F5" s="226"/>
      <c r="G5" s="226"/>
      <c r="H5" s="226"/>
      <c r="I5" s="226"/>
      <c r="J5" s="226"/>
      <c r="K5" s="297"/>
    </row>
    <row r="6" spans="1:11" ht="45" customHeight="1">
      <c r="A6" s="296" t="s">
        <v>350</v>
      </c>
      <c r="B6" s="226"/>
      <c r="C6" s="226"/>
      <c r="D6" s="226"/>
      <c r="E6" s="226"/>
      <c r="F6" s="226"/>
      <c r="G6" s="226"/>
      <c r="H6" s="226"/>
      <c r="I6" s="226"/>
      <c r="J6" s="226"/>
      <c r="K6" s="297"/>
    </row>
    <row r="7" spans="1:11" ht="42.75" customHeight="1">
      <c r="A7" s="296" t="s">
        <v>351</v>
      </c>
      <c r="B7" s="226"/>
      <c r="C7" s="226"/>
      <c r="D7" s="226"/>
      <c r="E7" s="226"/>
      <c r="F7" s="226"/>
      <c r="G7" s="226"/>
      <c r="H7" s="226"/>
      <c r="I7" s="226"/>
      <c r="J7" s="226"/>
      <c r="K7" s="297"/>
    </row>
    <row r="8" spans="1:11" ht="58.5" customHeight="1">
      <c r="A8" s="225" t="s">
        <v>352</v>
      </c>
      <c r="B8" s="225"/>
      <c r="C8" s="225"/>
      <c r="D8" s="225"/>
      <c r="E8" s="225"/>
      <c r="F8" s="225"/>
      <c r="G8" s="225"/>
      <c r="H8" s="225"/>
      <c r="I8" s="298"/>
      <c r="J8" s="298"/>
      <c r="K8" s="298"/>
    </row>
    <row r="9" spans="1:11" ht="54" customHeight="1">
      <c r="A9" s="276" t="s">
        <v>311</v>
      </c>
      <c r="B9" s="276"/>
      <c r="C9" s="276"/>
      <c r="D9" s="276"/>
      <c r="E9" s="276"/>
      <c r="F9" s="276"/>
      <c r="G9" s="276"/>
      <c r="H9" s="299"/>
      <c r="I9" s="298"/>
      <c r="J9" s="298"/>
      <c r="K9" s="298"/>
    </row>
    <row r="10" spans="1:11" ht="41.25" customHeight="1">
      <c r="A10" s="300" t="s">
        <v>312</v>
      </c>
      <c r="B10" s="301"/>
      <c r="C10" s="301"/>
      <c r="D10" s="301"/>
      <c r="E10" s="301"/>
      <c r="F10" s="301"/>
      <c r="G10" s="301"/>
      <c r="H10" s="301"/>
      <c r="I10" s="301"/>
      <c r="J10" s="301"/>
      <c r="K10" s="256"/>
    </row>
    <row r="11" spans="1:11" ht="19.5" customHeight="1">
      <c r="A11" s="298" t="s">
        <v>313</v>
      </c>
      <c r="B11" s="298"/>
      <c r="C11" s="298"/>
      <c r="D11" s="298"/>
      <c r="E11" s="298"/>
      <c r="F11" s="298"/>
      <c r="G11" s="298"/>
      <c r="H11" s="298"/>
      <c r="I11" s="298"/>
      <c r="J11" s="298"/>
      <c r="K11" s="298"/>
    </row>
    <row r="12" spans="1:11" ht="21.75" customHeight="1">
      <c r="A12" s="226" t="s">
        <v>314</v>
      </c>
      <c r="B12" s="226"/>
      <c r="C12" s="226"/>
      <c r="D12" s="226"/>
      <c r="E12" s="226"/>
      <c r="F12" s="226"/>
      <c r="G12" s="226"/>
      <c r="H12" s="226"/>
      <c r="I12" s="226"/>
      <c r="J12" s="226"/>
      <c r="K12" s="269"/>
    </row>
    <row r="13" spans="1:11" ht="15.75" customHeight="1">
      <c r="A13" s="225" t="s">
        <v>315</v>
      </c>
      <c r="B13" s="226"/>
      <c r="C13" s="226"/>
      <c r="D13" s="226"/>
      <c r="E13" s="226"/>
      <c r="F13" s="226"/>
      <c r="G13" s="226"/>
      <c r="H13" s="226"/>
      <c r="I13" s="226"/>
      <c r="J13" s="226"/>
      <c r="K13" s="269"/>
    </row>
    <row r="14" spans="1:11" ht="43.5" customHeight="1">
      <c r="A14" s="265" t="s">
        <v>353</v>
      </c>
      <c r="B14" s="269"/>
      <c r="C14" s="269"/>
      <c r="D14" s="269"/>
      <c r="E14" s="269"/>
      <c r="F14" s="269"/>
      <c r="G14" s="269"/>
      <c r="H14" s="256"/>
      <c r="I14" s="298"/>
      <c r="J14" s="298"/>
      <c r="K14" s="298"/>
    </row>
  </sheetData>
  <sheetProtection/>
  <mergeCells count="12">
    <mergeCell ref="A3:K3"/>
    <mergeCell ref="A4:K4"/>
    <mergeCell ref="A5:K5"/>
    <mergeCell ref="A6:K6"/>
    <mergeCell ref="A11:K11"/>
    <mergeCell ref="A12:K12"/>
    <mergeCell ref="A13:K13"/>
    <mergeCell ref="A14:K14"/>
    <mergeCell ref="A7:K7"/>
    <mergeCell ref="A8:K8"/>
    <mergeCell ref="A9:K9"/>
    <mergeCell ref="A10:K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51"/>
  <sheetViews>
    <sheetView zoomScale="85" zoomScaleNormal="85" zoomScalePageLayoutView="0" workbookViewId="0" topLeftCell="A10">
      <selection activeCell="A52" sqref="A52"/>
    </sheetView>
  </sheetViews>
  <sheetFormatPr defaultColWidth="9.140625" defaultRowHeight="12.75"/>
  <cols>
    <col min="1" max="1" width="44.140625" style="9" bestFit="1" customWidth="1"/>
    <col min="2" max="8" width="6.7109375" style="9" bestFit="1" customWidth="1"/>
    <col min="9" max="9" width="6.7109375" style="3" bestFit="1" customWidth="1"/>
    <col min="10" max="16384" width="9.140625" style="9" customWidth="1"/>
  </cols>
  <sheetData>
    <row r="1" spans="1:7" ht="15" customHeight="1">
      <c r="A1" s="237" t="s">
        <v>277</v>
      </c>
      <c r="B1" s="238"/>
      <c r="C1" s="238"/>
      <c r="D1" s="238"/>
      <c r="E1" s="238"/>
      <c r="F1" s="238"/>
      <c r="G1" s="238"/>
    </row>
    <row r="2" spans="1:9" ht="12.75">
      <c r="A2" s="113"/>
      <c r="B2" s="181"/>
      <c r="C2" s="181"/>
      <c r="D2" s="181"/>
      <c r="E2" s="181"/>
      <c r="F2" s="181"/>
      <c r="G2" s="181"/>
      <c r="H2" s="181"/>
      <c r="I2" s="181"/>
    </row>
    <row r="3" spans="1:9" ht="13.5" thickBot="1">
      <c r="A3" s="10"/>
      <c r="B3" s="182"/>
      <c r="C3" s="182"/>
      <c r="D3" s="182"/>
      <c r="E3" s="182"/>
      <c r="F3" s="182"/>
      <c r="G3" s="182"/>
      <c r="H3" s="182"/>
      <c r="I3" s="182"/>
    </row>
    <row r="4" spans="1:9" ht="12.75">
      <c r="A4" s="179"/>
      <c r="B4" s="180">
        <v>2004</v>
      </c>
      <c r="C4" s="180">
        <v>2005</v>
      </c>
      <c r="D4" s="180">
        <v>2006</v>
      </c>
      <c r="E4" s="180">
        <v>2007</v>
      </c>
      <c r="F4" s="180">
        <v>2008</v>
      </c>
      <c r="G4" s="180">
        <v>2009</v>
      </c>
      <c r="H4" s="180">
        <v>2010</v>
      </c>
      <c r="I4" s="180">
        <v>2011</v>
      </c>
    </row>
    <row r="5" spans="1:9" ht="14.25">
      <c r="A5" s="134" t="s">
        <v>272</v>
      </c>
      <c r="B5" s="135">
        <f aca="true" t="shared" si="0" ref="B5:H5">SUM(B6:B7)</f>
        <v>74657.5</v>
      </c>
      <c r="C5" s="135">
        <f t="shared" si="0"/>
        <v>75979.75</v>
      </c>
      <c r="D5" s="135">
        <f t="shared" si="0"/>
        <v>78150.75</v>
      </c>
      <c r="E5" s="135">
        <f t="shared" si="0"/>
        <v>80380</v>
      </c>
      <c r="F5" s="135">
        <f t="shared" si="0"/>
        <v>82636.33333333333</v>
      </c>
      <c r="G5" s="135">
        <f t="shared" si="0"/>
        <v>83559.08333333333</v>
      </c>
      <c r="H5" s="135">
        <f t="shared" si="0"/>
        <v>84724.75</v>
      </c>
      <c r="I5" s="135">
        <f>SUM(I6:I7)</f>
        <v>85950.58333333334</v>
      </c>
    </row>
    <row r="6" spans="1:9" ht="12.75">
      <c r="A6" s="18" t="s">
        <v>245</v>
      </c>
      <c r="B6" s="114">
        <v>70208.83333333333</v>
      </c>
      <c r="C6" s="114">
        <v>71512.66666666667</v>
      </c>
      <c r="D6" s="114">
        <v>73703.08333333333</v>
      </c>
      <c r="E6" s="114">
        <v>76006.25</v>
      </c>
      <c r="F6" s="114">
        <v>78222.33333333333</v>
      </c>
      <c r="G6" s="114">
        <v>79276.58333333333</v>
      </c>
      <c r="H6" s="114">
        <v>80489</v>
      </c>
      <c r="I6" s="114">
        <v>81762.91666666667</v>
      </c>
    </row>
    <row r="7" spans="1:9" ht="12.75">
      <c r="A7" s="18" t="s">
        <v>246</v>
      </c>
      <c r="B7" s="114">
        <v>4448.666666666667</v>
      </c>
      <c r="C7" s="114">
        <v>4467.083333333333</v>
      </c>
      <c r="D7" s="114">
        <v>4447.666666666667</v>
      </c>
      <c r="E7" s="114">
        <v>4373.75</v>
      </c>
      <c r="F7" s="114">
        <v>4414</v>
      </c>
      <c r="G7" s="114">
        <v>4282.5</v>
      </c>
      <c r="H7" s="114">
        <v>4235.75</v>
      </c>
      <c r="I7" s="114">
        <v>4187.666666666667</v>
      </c>
    </row>
    <row r="8" spans="1:9" ht="14.25">
      <c r="A8" s="134" t="s">
        <v>273</v>
      </c>
      <c r="B8" s="136">
        <f aca="true" t="shared" si="1" ref="B8:I8">SUM(B9:B10)</f>
        <v>19702</v>
      </c>
      <c r="C8" s="136">
        <f t="shared" si="1"/>
        <v>23781</v>
      </c>
      <c r="D8" s="136">
        <f t="shared" si="1"/>
        <v>23400</v>
      </c>
      <c r="E8" s="136">
        <f t="shared" si="1"/>
        <v>23000</v>
      </c>
      <c r="F8" s="136">
        <f t="shared" si="1"/>
        <v>25234</v>
      </c>
      <c r="G8" s="136">
        <f t="shared" si="1"/>
        <v>24184</v>
      </c>
      <c r="H8" s="136">
        <f t="shared" si="1"/>
        <v>26979</v>
      </c>
      <c r="I8" s="136">
        <f t="shared" si="1"/>
        <v>24648</v>
      </c>
    </row>
    <row r="9" spans="1:9" ht="12.75">
      <c r="A9" s="18" t="s">
        <v>245</v>
      </c>
      <c r="B9" s="55">
        <v>9874</v>
      </c>
      <c r="C9" s="55">
        <v>10420</v>
      </c>
      <c r="D9" s="55">
        <v>11899</v>
      </c>
      <c r="E9" s="55">
        <v>11592</v>
      </c>
      <c r="F9" s="55">
        <v>12219</v>
      </c>
      <c r="G9" s="55">
        <v>13706</v>
      </c>
      <c r="H9" s="55">
        <v>14346</v>
      </c>
      <c r="I9" s="55">
        <v>15837</v>
      </c>
    </row>
    <row r="10" spans="1:9" ht="12.75">
      <c r="A10" s="18" t="s">
        <v>246</v>
      </c>
      <c r="B10" s="55">
        <v>9828</v>
      </c>
      <c r="C10" s="55">
        <v>13361</v>
      </c>
      <c r="D10" s="55">
        <v>11501</v>
      </c>
      <c r="E10" s="55">
        <v>11408</v>
      </c>
      <c r="F10" s="55">
        <v>13015</v>
      </c>
      <c r="G10" s="55">
        <v>10478</v>
      </c>
      <c r="H10" s="55">
        <v>12633</v>
      </c>
      <c r="I10" s="55">
        <v>8811</v>
      </c>
    </row>
    <row r="11" spans="1:9" ht="14.25">
      <c r="A11" s="134" t="s">
        <v>274</v>
      </c>
      <c r="B11" s="137">
        <f aca="true" t="shared" si="2" ref="B11:I11">SUM(B12:B13)</f>
        <v>5243</v>
      </c>
      <c r="C11" s="137">
        <f t="shared" si="2"/>
        <v>5560</v>
      </c>
      <c r="D11" s="137">
        <f t="shared" si="2"/>
        <v>5845</v>
      </c>
      <c r="E11" s="137">
        <f t="shared" si="2"/>
        <v>6122</v>
      </c>
      <c r="F11" s="137">
        <f t="shared" si="2"/>
        <v>6325</v>
      </c>
      <c r="G11" s="137">
        <f t="shared" si="2"/>
        <v>6444</v>
      </c>
      <c r="H11" s="137">
        <f t="shared" si="2"/>
        <v>6623</v>
      </c>
      <c r="I11" s="137">
        <f t="shared" si="2"/>
        <v>6854</v>
      </c>
    </row>
    <row r="12" spans="1:9" ht="14.25">
      <c r="A12" s="18" t="s">
        <v>18</v>
      </c>
      <c r="B12" s="114">
        <v>4003</v>
      </c>
      <c r="C12" s="114">
        <v>4215</v>
      </c>
      <c r="D12" s="114">
        <v>4529</v>
      </c>
      <c r="E12" s="114">
        <v>4785</v>
      </c>
      <c r="F12" s="114">
        <v>4936</v>
      </c>
      <c r="G12" s="114">
        <v>5117</v>
      </c>
      <c r="H12" s="114">
        <v>5376</v>
      </c>
      <c r="I12" s="114">
        <v>5621</v>
      </c>
    </row>
    <row r="13" spans="1:9" ht="14.25">
      <c r="A13" s="18" t="s">
        <v>17</v>
      </c>
      <c r="B13" s="114">
        <v>1240</v>
      </c>
      <c r="C13" s="114">
        <v>1345</v>
      </c>
      <c r="D13" s="114">
        <v>1316</v>
      </c>
      <c r="E13" s="114">
        <v>1337</v>
      </c>
      <c r="F13" s="114">
        <v>1389</v>
      </c>
      <c r="G13" s="114">
        <v>1327</v>
      </c>
      <c r="H13" s="114">
        <v>1247</v>
      </c>
      <c r="I13" s="114">
        <v>1233</v>
      </c>
    </row>
    <row r="14" spans="1:9" ht="12.75">
      <c r="A14" s="134" t="s">
        <v>268</v>
      </c>
      <c r="B14" s="138">
        <f aca="true" t="shared" si="3" ref="B14:I16">1000*B8/B5</f>
        <v>263.8984696781971</v>
      </c>
      <c r="C14" s="138">
        <f t="shared" si="3"/>
        <v>312.99129044251924</v>
      </c>
      <c r="D14" s="138">
        <f t="shared" si="3"/>
        <v>299.4213107359814</v>
      </c>
      <c r="E14" s="138">
        <f t="shared" si="3"/>
        <v>286.14083105250063</v>
      </c>
      <c r="F14" s="138">
        <f t="shared" si="3"/>
        <v>305.36204817090146</v>
      </c>
      <c r="G14" s="138">
        <f t="shared" si="3"/>
        <v>289.42395051804664</v>
      </c>
      <c r="H14" s="138">
        <f t="shared" si="3"/>
        <v>318.43115500488346</v>
      </c>
      <c r="I14" s="138">
        <f t="shared" si="3"/>
        <v>286.7694324354983</v>
      </c>
    </row>
    <row r="15" spans="1:9" ht="12.75">
      <c r="A15" s="18" t="s">
        <v>245</v>
      </c>
      <c r="B15" s="17">
        <f t="shared" si="3"/>
        <v>140.63757409442783</v>
      </c>
      <c r="C15" s="17">
        <f t="shared" si="3"/>
        <v>145.70845258182698</v>
      </c>
      <c r="D15" s="17">
        <f t="shared" si="3"/>
        <v>161.44507748997387</v>
      </c>
      <c r="E15" s="17">
        <f t="shared" si="3"/>
        <v>152.51377353836034</v>
      </c>
      <c r="F15" s="17">
        <f t="shared" si="3"/>
        <v>156.2085849309873</v>
      </c>
      <c r="G15" s="17">
        <f t="shared" si="3"/>
        <v>172.8883791872127</v>
      </c>
      <c r="H15" s="17">
        <f t="shared" si="3"/>
        <v>178.2355352905366</v>
      </c>
      <c r="I15" s="17">
        <f t="shared" si="3"/>
        <v>193.69416656899264</v>
      </c>
    </row>
    <row r="16" spans="1:9" ht="12.75">
      <c r="A16" s="18" t="s">
        <v>246</v>
      </c>
      <c r="B16" s="17">
        <f t="shared" si="3"/>
        <v>2209.2012588041357</v>
      </c>
      <c r="C16" s="17">
        <f t="shared" si="3"/>
        <v>2990.989646488201</v>
      </c>
      <c r="D16" s="17">
        <f t="shared" si="3"/>
        <v>2585.850258562542</v>
      </c>
      <c r="E16" s="17">
        <f t="shared" si="3"/>
        <v>2608.2880823092314</v>
      </c>
      <c r="F16" s="17">
        <f t="shared" si="3"/>
        <v>2948.572723153602</v>
      </c>
      <c r="G16" s="17">
        <f t="shared" si="3"/>
        <v>2446.701692936369</v>
      </c>
      <c r="H16" s="17">
        <f t="shared" si="3"/>
        <v>2982.4706368411735</v>
      </c>
      <c r="I16" s="17">
        <f t="shared" si="3"/>
        <v>2104.0356602722277</v>
      </c>
    </row>
    <row r="17" spans="1:9" ht="12.75">
      <c r="A17" s="139" t="s">
        <v>271</v>
      </c>
      <c r="B17" s="138">
        <f aca="true" t="shared" si="4" ref="B17:I19">1000*B11/B5</f>
        <v>70.22737166393196</v>
      </c>
      <c r="C17" s="138">
        <f t="shared" si="4"/>
        <v>73.17739266054443</v>
      </c>
      <c r="D17" s="138">
        <f t="shared" si="4"/>
        <v>74.79134877144493</v>
      </c>
      <c r="E17" s="138">
        <f t="shared" si="4"/>
        <v>76.1632246827569</v>
      </c>
      <c r="F17" s="138">
        <f t="shared" si="4"/>
        <v>76.54018208294173</v>
      </c>
      <c r="G17" s="138">
        <f t="shared" si="4"/>
        <v>77.11908440035943</v>
      </c>
      <c r="H17" s="138">
        <f t="shared" si="4"/>
        <v>78.17078244550737</v>
      </c>
      <c r="I17" s="138">
        <f t="shared" si="4"/>
        <v>79.74349602048463</v>
      </c>
    </row>
    <row r="18" spans="1:9" ht="12.75">
      <c r="A18" s="122" t="s">
        <v>245</v>
      </c>
      <c r="B18" s="17">
        <f t="shared" si="4"/>
        <v>57.015617692930384</v>
      </c>
      <c r="C18" s="17">
        <f t="shared" si="4"/>
        <v>58.940607258387786</v>
      </c>
      <c r="D18" s="17">
        <f t="shared" si="4"/>
        <v>61.449260942271756</v>
      </c>
      <c r="E18" s="17">
        <f t="shared" si="4"/>
        <v>62.9553490666886</v>
      </c>
      <c r="F18" s="17">
        <f t="shared" si="4"/>
        <v>63.10218309348993</v>
      </c>
      <c r="G18" s="17">
        <f t="shared" si="4"/>
        <v>64.54617220932201</v>
      </c>
      <c r="H18" s="17">
        <f t="shared" si="4"/>
        <v>66.79173551665446</v>
      </c>
      <c r="I18" s="17">
        <f t="shared" si="4"/>
        <v>68.74754753326437</v>
      </c>
    </row>
    <row r="19" spans="1:9" ht="12.75">
      <c r="A19" s="122" t="s">
        <v>246</v>
      </c>
      <c r="B19" s="17">
        <f t="shared" si="4"/>
        <v>278.7352015585194</v>
      </c>
      <c r="C19" s="17">
        <f t="shared" si="4"/>
        <v>301.09131610857196</v>
      </c>
      <c r="D19" s="17">
        <f t="shared" si="4"/>
        <v>295.885483024807</v>
      </c>
      <c r="E19" s="17">
        <f t="shared" si="4"/>
        <v>305.6873392397828</v>
      </c>
      <c r="F19" s="17">
        <f t="shared" si="4"/>
        <v>314.68056184866333</v>
      </c>
      <c r="G19" s="17">
        <f t="shared" si="4"/>
        <v>309.8657326328079</v>
      </c>
      <c r="H19" s="17">
        <f t="shared" si="4"/>
        <v>294.3988667886443</v>
      </c>
      <c r="I19" s="17">
        <f t="shared" si="4"/>
        <v>294.43604234657323</v>
      </c>
    </row>
    <row r="20" spans="1:9" ht="14.25">
      <c r="A20" s="140" t="s">
        <v>275</v>
      </c>
      <c r="B20" s="126">
        <f aca="true" t="shared" si="5" ref="B20:I22">+B14/B17</f>
        <v>3.7577722677856187</v>
      </c>
      <c r="C20" s="126">
        <f t="shared" si="5"/>
        <v>4.2771582733812945</v>
      </c>
      <c r="D20" s="126">
        <f t="shared" si="5"/>
        <v>4.0034217279726265</v>
      </c>
      <c r="E20" s="126">
        <f t="shared" si="5"/>
        <v>3.756942175759556</v>
      </c>
      <c r="F20" s="126">
        <f t="shared" si="5"/>
        <v>3.9895652173913048</v>
      </c>
      <c r="G20" s="126">
        <f t="shared" si="5"/>
        <v>3.752948479205463</v>
      </c>
      <c r="H20" s="126">
        <f t="shared" si="5"/>
        <v>4.07353163219085</v>
      </c>
      <c r="I20" s="126">
        <f t="shared" si="5"/>
        <v>3.596148234607529</v>
      </c>
    </row>
    <row r="21" spans="1:9" ht="12.75">
      <c r="A21" s="123" t="s">
        <v>245</v>
      </c>
      <c r="B21" s="125">
        <f t="shared" si="5"/>
        <v>2.466650012490632</v>
      </c>
      <c r="C21" s="125">
        <f t="shared" si="5"/>
        <v>2.472123368920522</v>
      </c>
      <c r="D21" s="125">
        <f t="shared" si="5"/>
        <v>2.6272907926694637</v>
      </c>
      <c r="E21" s="125">
        <f t="shared" si="5"/>
        <v>2.4225705329153606</v>
      </c>
      <c r="F21" s="125">
        <f t="shared" si="5"/>
        <v>2.4754862236628847</v>
      </c>
      <c r="G21" s="125">
        <f t="shared" si="5"/>
        <v>2.678522571819425</v>
      </c>
      <c r="H21" s="125">
        <f t="shared" si="5"/>
        <v>2.6685267857142856</v>
      </c>
      <c r="I21" s="125">
        <f t="shared" si="5"/>
        <v>2.8174702010318446</v>
      </c>
    </row>
    <row r="22" spans="1:9" ht="12.75">
      <c r="A22" s="123" t="s">
        <v>246</v>
      </c>
      <c r="B22" s="125">
        <f t="shared" si="5"/>
        <v>7.925806451612902</v>
      </c>
      <c r="C22" s="125">
        <f t="shared" si="5"/>
        <v>9.933828996282529</v>
      </c>
      <c r="D22" s="125">
        <f t="shared" si="5"/>
        <v>8.73936170212766</v>
      </c>
      <c r="E22" s="125">
        <f t="shared" si="5"/>
        <v>8.532535527299926</v>
      </c>
      <c r="F22" s="125">
        <f t="shared" si="5"/>
        <v>9.370050395968322</v>
      </c>
      <c r="G22" s="125">
        <f t="shared" si="5"/>
        <v>7.896006028636021</v>
      </c>
      <c r="H22" s="125">
        <f t="shared" si="5"/>
        <v>10.130713712910987</v>
      </c>
      <c r="I22" s="125">
        <f t="shared" si="5"/>
        <v>7.145985401459854</v>
      </c>
    </row>
    <row r="23" spans="1:9" ht="12.75">
      <c r="A23" s="134" t="s">
        <v>269</v>
      </c>
      <c r="B23" s="136">
        <f aca="true" t="shared" si="6" ref="B23:I23">SUM(B24:B25)</f>
        <v>1093</v>
      </c>
      <c r="C23" s="136">
        <f t="shared" si="6"/>
        <v>1219</v>
      </c>
      <c r="D23" s="136">
        <f t="shared" si="6"/>
        <v>1214</v>
      </c>
      <c r="E23" s="136">
        <f t="shared" si="6"/>
        <v>1290</v>
      </c>
      <c r="F23" s="136">
        <f t="shared" si="6"/>
        <v>1290</v>
      </c>
      <c r="G23" s="136">
        <f t="shared" si="6"/>
        <v>1304</v>
      </c>
      <c r="H23" s="136">
        <f t="shared" si="6"/>
        <v>1369</v>
      </c>
      <c r="I23" s="136">
        <f t="shared" si="6"/>
        <v>1533</v>
      </c>
    </row>
    <row r="24" spans="1:9" ht="12.75">
      <c r="A24" s="18" t="s">
        <v>245</v>
      </c>
      <c r="B24" s="114">
        <v>873</v>
      </c>
      <c r="C24" s="114">
        <v>985</v>
      </c>
      <c r="D24" s="114">
        <v>1001</v>
      </c>
      <c r="E24" s="114">
        <v>1104</v>
      </c>
      <c r="F24" s="114">
        <v>1083</v>
      </c>
      <c r="G24" s="114">
        <v>1131</v>
      </c>
      <c r="H24" s="114">
        <v>1193</v>
      </c>
      <c r="I24" s="114">
        <v>1375</v>
      </c>
    </row>
    <row r="25" spans="1:9" ht="12.75">
      <c r="A25" s="18" t="s">
        <v>246</v>
      </c>
      <c r="B25" s="114">
        <v>220</v>
      </c>
      <c r="C25" s="114">
        <v>234</v>
      </c>
      <c r="D25" s="114">
        <v>213</v>
      </c>
      <c r="E25" s="114">
        <v>186</v>
      </c>
      <c r="F25" s="114">
        <v>207</v>
      </c>
      <c r="G25" s="114">
        <v>173</v>
      </c>
      <c r="H25" s="114">
        <v>176</v>
      </c>
      <c r="I25" s="114">
        <v>158</v>
      </c>
    </row>
    <row r="26" spans="1:9" ht="12.75">
      <c r="A26" s="53" t="s">
        <v>212</v>
      </c>
      <c r="B26" s="54"/>
      <c r="C26" s="54"/>
      <c r="D26" s="54"/>
      <c r="E26" s="54"/>
      <c r="F26" s="54"/>
      <c r="G26" s="54"/>
      <c r="H26" s="54"/>
      <c r="I26" s="54"/>
    </row>
    <row r="27" spans="1:9" ht="12.75">
      <c r="A27" s="57" t="s">
        <v>63</v>
      </c>
      <c r="B27" s="55">
        <v>1074</v>
      </c>
      <c r="C27" s="55">
        <v>1260</v>
      </c>
      <c r="D27" s="55">
        <v>1011</v>
      </c>
      <c r="E27" s="55">
        <v>1101</v>
      </c>
      <c r="F27" s="55">
        <v>1473</v>
      </c>
      <c r="G27" s="55">
        <v>1102</v>
      </c>
      <c r="H27" s="55">
        <v>730</v>
      </c>
      <c r="I27" s="55">
        <v>722</v>
      </c>
    </row>
    <row r="28" spans="1:9" ht="12.75">
      <c r="A28" s="57" t="s">
        <v>64</v>
      </c>
      <c r="B28" s="55">
        <v>3687</v>
      </c>
      <c r="C28" s="55">
        <v>5033</v>
      </c>
      <c r="D28" s="55">
        <v>4998</v>
      </c>
      <c r="E28" s="55">
        <v>4559</v>
      </c>
      <c r="F28" s="55">
        <v>5114</v>
      </c>
      <c r="G28" s="55">
        <v>4435</v>
      </c>
      <c r="H28" s="55">
        <v>5080</v>
      </c>
      <c r="I28" s="55">
        <v>4457</v>
      </c>
    </row>
    <row r="29" spans="1:9" ht="12.75">
      <c r="A29" s="57" t="s">
        <v>65</v>
      </c>
      <c r="B29" s="55">
        <v>4057</v>
      </c>
      <c r="C29" s="55">
        <v>4265</v>
      </c>
      <c r="D29" s="55">
        <v>4034</v>
      </c>
      <c r="E29" s="55">
        <v>4818</v>
      </c>
      <c r="F29" s="55">
        <v>5373</v>
      </c>
      <c r="G29" s="55">
        <v>4452</v>
      </c>
      <c r="H29" s="55">
        <v>5678</v>
      </c>
      <c r="I29" s="55">
        <v>5491</v>
      </c>
    </row>
    <row r="30" spans="1:9" ht="12.75">
      <c r="A30" s="57" t="s">
        <v>66</v>
      </c>
      <c r="B30" s="55">
        <v>3407</v>
      </c>
      <c r="C30" s="55">
        <v>4184</v>
      </c>
      <c r="D30" s="55">
        <v>4334</v>
      </c>
      <c r="E30" s="55">
        <v>3932</v>
      </c>
      <c r="F30" s="55">
        <v>3787</v>
      </c>
      <c r="G30" s="55">
        <v>4117</v>
      </c>
      <c r="H30" s="55">
        <v>4555</v>
      </c>
      <c r="I30" s="55">
        <v>4433</v>
      </c>
    </row>
    <row r="31" spans="1:9" ht="12.75">
      <c r="A31" s="57" t="s">
        <v>67</v>
      </c>
      <c r="B31" s="55">
        <v>3977</v>
      </c>
      <c r="C31" s="55">
        <v>5100</v>
      </c>
      <c r="D31" s="55">
        <v>4960</v>
      </c>
      <c r="E31" s="55">
        <v>4419</v>
      </c>
      <c r="F31" s="55">
        <v>5496</v>
      </c>
      <c r="G31" s="55">
        <v>5052</v>
      </c>
      <c r="H31" s="55">
        <v>6105</v>
      </c>
      <c r="I31" s="55">
        <v>5244</v>
      </c>
    </row>
    <row r="32" spans="1:9" ht="12.75">
      <c r="A32" s="57" t="s">
        <v>68</v>
      </c>
      <c r="B32" s="55">
        <v>1172</v>
      </c>
      <c r="C32" s="55">
        <v>1834</v>
      </c>
      <c r="D32" s="55">
        <v>2400</v>
      </c>
      <c r="E32" s="55">
        <v>2272</v>
      </c>
      <c r="F32" s="55">
        <v>2094</v>
      </c>
      <c r="G32" s="55">
        <v>2362</v>
      </c>
      <c r="H32" s="55">
        <v>2317</v>
      </c>
      <c r="I32" s="55">
        <v>2581</v>
      </c>
    </row>
    <row r="33" spans="1:9" ht="12.75">
      <c r="A33" s="57" t="s">
        <v>69</v>
      </c>
      <c r="B33" s="55">
        <v>167</v>
      </c>
      <c r="C33" s="55">
        <v>184</v>
      </c>
      <c r="D33" s="55">
        <v>234</v>
      </c>
      <c r="E33" s="55">
        <v>238</v>
      </c>
      <c r="F33" s="55">
        <v>350</v>
      </c>
      <c r="G33" s="55">
        <v>603</v>
      </c>
      <c r="H33" s="55">
        <v>824</v>
      </c>
      <c r="I33" s="55">
        <v>604</v>
      </c>
    </row>
    <row r="34" spans="1:9" ht="12.75">
      <c r="A34" s="57" t="s">
        <v>70</v>
      </c>
      <c r="B34" s="55">
        <v>30</v>
      </c>
      <c r="C34" s="55">
        <v>39</v>
      </c>
      <c r="D34" s="55">
        <v>23</v>
      </c>
      <c r="E34" s="55">
        <v>80</v>
      </c>
      <c r="F34" s="55">
        <v>71</v>
      </c>
      <c r="G34" s="55">
        <v>84</v>
      </c>
      <c r="H34" s="55">
        <v>166</v>
      </c>
      <c r="I34" s="55">
        <v>106</v>
      </c>
    </row>
    <row r="35" spans="1:9" ht="12.75">
      <c r="A35" s="129" t="s">
        <v>56</v>
      </c>
      <c r="B35" s="96">
        <v>2131</v>
      </c>
      <c r="C35" s="96">
        <v>1882</v>
      </c>
      <c r="D35" s="96">
        <v>1406</v>
      </c>
      <c r="E35" s="96">
        <v>1581</v>
      </c>
      <c r="F35" s="96">
        <v>1476</v>
      </c>
      <c r="G35" s="96">
        <v>1977</v>
      </c>
      <c r="H35" s="96">
        <v>1524</v>
      </c>
      <c r="I35" s="96">
        <v>1010</v>
      </c>
    </row>
    <row r="36" spans="1:9" ht="12.75">
      <c r="A36" s="53" t="s">
        <v>213</v>
      </c>
      <c r="B36" s="54"/>
      <c r="C36" s="54"/>
      <c r="D36" s="54"/>
      <c r="E36" s="54"/>
      <c r="F36" s="54"/>
      <c r="G36" s="54"/>
      <c r="H36" s="54"/>
      <c r="I36" s="54"/>
    </row>
    <row r="37" spans="1:9" ht="12.75">
      <c r="A37" s="71" t="s">
        <v>46</v>
      </c>
      <c r="B37" s="132">
        <v>328</v>
      </c>
      <c r="C37" s="132">
        <v>284</v>
      </c>
      <c r="D37" s="132">
        <v>343</v>
      </c>
      <c r="E37" s="132">
        <v>335</v>
      </c>
      <c r="F37" s="132">
        <v>352</v>
      </c>
      <c r="G37" s="132">
        <v>400</v>
      </c>
      <c r="H37" s="132">
        <v>346</v>
      </c>
      <c r="I37" s="132">
        <v>215</v>
      </c>
    </row>
    <row r="38" spans="1:9" ht="12.75">
      <c r="A38" s="71" t="s">
        <v>270</v>
      </c>
      <c r="B38" s="132">
        <v>697</v>
      </c>
      <c r="C38" s="132">
        <v>732</v>
      </c>
      <c r="D38" s="132">
        <v>741</v>
      </c>
      <c r="E38" s="132">
        <v>759</v>
      </c>
      <c r="F38" s="132">
        <v>755</v>
      </c>
      <c r="G38" s="132">
        <v>700</v>
      </c>
      <c r="H38" s="132">
        <v>634</v>
      </c>
      <c r="I38" s="132">
        <v>494</v>
      </c>
    </row>
    <row r="39" spans="1:9" ht="12.75">
      <c r="A39" s="71" t="s">
        <v>230</v>
      </c>
      <c r="B39" s="132">
        <v>1399</v>
      </c>
      <c r="C39" s="132">
        <v>1572</v>
      </c>
      <c r="D39" s="132">
        <v>1445</v>
      </c>
      <c r="E39" s="132">
        <v>1434</v>
      </c>
      <c r="F39" s="132">
        <v>1417</v>
      </c>
      <c r="G39" s="132">
        <v>1365</v>
      </c>
      <c r="H39" s="132">
        <v>1173</v>
      </c>
      <c r="I39" s="132">
        <v>1111</v>
      </c>
    </row>
    <row r="40" spans="1:9" ht="12.75">
      <c r="A40" s="71" t="s">
        <v>231</v>
      </c>
      <c r="B40" s="132">
        <v>3696</v>
      </c>
      <c r="C40" s="132">
        <v>4114</v>
      </c>
      <c r="D40" s="132">
        <v>4399</v>
      </c>
      <c r="E40" s="132">
        <v>3754</v>
      </c>
      <c r="F40" s="132">
        <v>4081</v>
      </c>
      <c r="G40" s="132">
        <v>3558</v>
      </c>
      <c r="H40" s="132">
        <v>3340</v>
      </c>
      <c r="I40" s="132">
        <v>2711</v>
      </c>
    </row>
    <row r="41" spans="1:9" ht="12.75">
      <c r="A41" s="71" t="s">
        <v>232</v>
      </c>
      <c r="B41" s="132">
        <v>4695</v>
      </c>
      <c r="C41" s="132">
        <v>5735</v>
      </c>
      <c r="D41" s="132">
        <v>5856</v>
      </c>
      <c r="E41" s="132">
        <v>5397</v>
      </c>
      <c r="F41" s="132">
        <v>5880</v>
      </c>
      <c r="G41" s="132">
        <v>5022</v>
      </c>
      <c r="H41" s="132">
        <v>5785</v>
      </c>
      <c r="I41" s="132">
        <v>4078</v>
      </c>
    </row>
    <row r="42" spans="1:9" ht="12.75">
      <c r="A42" s="72" t="s">
        <v>214</v>
      </c>
      <c r="B42" s="132">
        <v>3028</v>
      </c>
      <c r="C42" s="132">
        <v>3737</v>
      </c>
      <c r="D42" s="132">
        <v>3743</v>
      </c>
      <c r="E42" s="132">
        <v>3824</v>
      </c>
      <c r="F42" s="132">
        <v>4448</v>
      </c>
      <c r="G42" s="132">
        <v>3729</v>
      </c>
      <c r="H42" s="132">
        <v>4293</v>
      </c>
      <c r="I42" s="132">
        <v>3756</v>
      </c>
    </row>
    <row r="43" spans="1:9" ht="12.75">
      <c r="A43" s="72" t="s">
        <v>27</v>
      </c>
      <c r="B43" s="132">
        <v>1795</v>
      </c>
      <c r="C43" s="132">
        <v>2893</v>
      </c>
      <c r="D43" s="132">
        <v>2764</v>
      </c>
      <c r="E43" s="132">
        <v>2569</v>
      </c>
      <c r="F43" s="132">
        <v>2769</v>
      </c>
      <c r="G43" s="132">
        <v>2851</v>
      </c>
      <c r="H43" s="132">
        <v>3334</v>
      </c>
      <c r="I43" s="132">
        <v>3741</v>
      </c>
    </row>
    <row r="44" spans="1:9" ht="12.75">
      <c r="A44" s="72" t="s">
        <v>28</v>
      </c>
      <c r="B44" s="132">
        <v>1797</v>
      </c>
      <c r="C44" s="132">
        <v>2674</v>
      </c>
      <c r="D44" s="132">
        <v>2417</v>
      </c>
      <c r="E44" s="132">
        <v>3079</v>
      </c>
      <c r="F44" s="132">
        <v>3850</v>
      </c>
      <c r="G44" s="132">
        <v>4203</v>
      </c>
      <c r="H44" s="132">
        <v>6238</v>
      </c>
      <c r="I44" s="132">
        <v>7282</v>
      </c>
    </row>
    <row r="45" spans="1:9" ht="13.5" thickBot="1">
      <c r="A45" s="72" t="s">
        <v>234</v>
      </c>
      <c r="B45" s="132">
        <v>2267</v>
      </c>
      <c r="C45" s="132">
        <v>2040</v>
      </c>
      <c r="D45" s="132">
        <v>1692</v>
      </c>
      <c r="E45" s="132">
        <v>1849</v>
      </c>
      <c r="F45" s="132">
        <v>1682</v>
      </c>
      <c r="G45" s="132">
        <v>2356</v>
      </c>
      <c r="H45" s="132">
        <v>1836</v>
      </c>
      <c r="I45" s="132">
        <v>1260</v>
      </c>
    </row>
    <row r="46" spans="1:9" ht="12.75" customHeight="1">
      <c r="A46" s="233" t="s">
        <v>276</v>
      </c>
      <c r="B46" s="234"/>
      <c r="C46" s="234"/>
      <c r="D46" s="234"/>
      <c r="E46" s="234"/>
      <c r="F46" s="234"/>
      <c r="G46" s="234"/>
      <c r="H46" s="235"/>
      <c r="I46" s="236"/>
    </row>
    <row r="47" spans="1:9" ht="27" customHeight="1">
      <c r="A47" s="229" t="s">
        <v>330</v>
      </c>
      <c r="B47" s="230"/>
      <c r="C47" s="230"/>
      <c r="D47" s="230"/>
      <c r="E47" s="230"/>
      <c r="F47" s="230"/>
      <c r="G47" s="230"/>
      <c r="H47" s="231"/>
      <c r="I47" s="232"/>
    </row>
    <row r="48" spans="1:9" ht="37.5" customHeight="1">
      <c r="A48" s="229" t="s">
        <v>331</v>
      </c>
      <c r="B48" s="230"/>
      <c r="C48" s="230"/>
      <c r="D48" s="230"/>
      <c r="E48" s="230"/>
      <c r="F48" s="230"/>
      <c r="G48" s="230"/>
      <c r="H48" s="231"/>
      <c r="I48" s="232"/>
    </row>
    <row r="49" spans="1:9" ht="39.75" customHeight="1">
      <c r="A49" s="243" t="s">
        <v>332</v>
      </c>
      <c r="B49" s="243"/>
      <c r="C49" s="243"/>
      <c r="D49" s="243"/>
      <c r="E49" s="243"/>
      <c r="F49" s="243"/>
      <c r="G49" s="243"/>
      <c r="H49" s="244"/>
      <c r="I49" s="232"/>
    </row>
    <row r="50" spans="1:9" ht="52.5" customHeight="1">
      <c r="A50" s="239" t="s">
        <v>355</v>
      </c>
      <c r="B50" s="240"/>
      <c r="C50" s="240"/>
      <c r="D50" s="240"/>
      <c r="E50" s="240"/>
      <c r="F50" s="240"/>
      <c r="G50" s="240"/>
      <c r="H50" s="241"/>
      <c r="I50" s="242"/>
    </row>
    <row r="51" spans="1:7" ht="12.75">
      <c r="A51" s="12"/>
      <c r="B51" s="12"/>
      <c r="C51" s="12"/>
      <c r="D51" s="12"/>
      <c r="E51" s="12"/>
      <c r="F51" s="12"/>
      <c r="G51" s="12"/>
    </row>
  </sheetData>
  <sheetProtection/>
  <mergeCells count="6">
    <mergeCell ref="A47:I47"/>
    <mergeCell ref="A46:I46"/>
    <mergeCell ref="A1:G1"/>
    <mergeCell ref="A50:I50"/>
    <mergeCell ref="A49:I49"/>
    <mergeCell ref="A48:I48"/>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9"/>
  <sheetViews>
    <sheetView zoomScalePageLayoutView="0" workbookViewId="0" topLeftCell="A3">
      <selection activeCell="A34" sqref="A4:IV34"/>
    </sheetView>
  </sheetViews>
  <sheetFormatPr defaultColWidth="9.140625" defaultRowHeight="12.75"/>
  <cols>
    <col min="1" max="1" width="33.28125" style="28" customWidth="1"/>
    <col min="2" max="7" width="7.28125" style="49" customWidth="1"/>
    <col min="8" max="8" width="7.28125" style="34" bestFit="1" customWidth="1"/>
    <col min="9" max="9" width="7.28125" style="28" bestFit="1" customWidth="1"/>
    <col min="10" max="16384" width="9.140625" style="28" customWidth="1"/>
  </cols>
  <sheetData>
    <row r="1" spans="1:7" ht="15.75">
      <c r="A1" s="50" t="s">
        <v>316</v>
      </c>
      <c r="B1" s="24"/>
      <c r="C1" s="24"/>
      <c r="D1" s="24"/>
      <c r="E1" s="24"/>
      <c r="F1" s="24"/>
      <c r="G1" s="24"/>
    </row>
    <row r="3" spans="1:9" ht="13.5" thickBot="1">
      <c r="A3" s="35"/>
      <c r="B3" s="36"/>
      <c r="C3" s="36"/>
      <c r="D3" s="36"/>
      <c r="E3" s="36"/>
      <c r="F3" s="36"/>
      <c r="G3" s="36"/>
      <c r="H3" s="112"/>
      <c r="I3" s="35"/>
    </row>
    <row r="4" spans="1:9" ht="12.75">
      <c r="A4" s="37"/>
      <c r="B4" s="183">
        <v>2004</v>
      </c>
      <c r="C4" s="183">
        <v>2005</v>
      </c>
      <c r="D4" s="183">
        <v>2006</v>
      </c>
      <c r="E4" s="183">
        <v>2007</v>
      </c>
      <c r="F4" s="183">
        <v>2008</v>
      </c>
      <c r="G4" s="183">
        <v>2009</v>
      </c>
      <c r="H4" s="183">
        <v>2010</v>
      </c>
      <c r="I4" s="183">
        <v>2011</v>
      </c>
    </row>
    <row r="5" spans="1:8" ht="12.75">
      <c r="A5" s="40"/>
      <c r="B5" s="41"/>
      <c r="C5" s="41"/>
      <c r="D5" s="41"/>
      <c r="E5" s="41"/>
      <c r="F5" s="41"/>
      <c r="G5" s="41"/>
      <c r="H5" s="39"/>
    </row>
    <row r="6" spans="1:8" ht="14.25">
      <c r="A6" s="193" t="s">
        <v>365</v>
      </c>
      <c r="B6" s="194"/>
      <c r="C6" s="194"/>
      <c r="D6" s="194"/>
      <c r="E6" s="194"/>
      <c r="F6" s="194"/>
      <c r="G6" s="194"/>
      <c r="H6" s="28"/>
    </row>
    <row r="7" spans="1:8" ht="12.75">
      <c r="A7" s="193"/>
      <c r="B7" s="194"/>
      <c r="C7" s="194"/>
      <c r="D7" s="194"/>
      <c r="E7" s="194"/>
      <c r="F7" s="194"/>
      <c r="G7" s="194"/>
      <c r="H7" s="28"/>
    </row>
    <row r="8" spans="1:8" ht="12.75">
      <c r="A8" s="193" t="s">
        <v>34</v>
      </c>
      <c r="B8" s="194"/>
      <c r="C8" s="194"/>
      <c r="D8" s="194"/>
      <c r="E8" s="194"/>
      <c r="F8" s="194"/>
      <c r="G8" s="194"/>
      <c r="H8" s="28"/>
    </row>
    <row r="9" spans="1:9" ht="12.75">
      <c r="A9" s="193" t="s">
        <v>33</v>
      </c>
      <c r="B9" s="195">
        <f aca="true" t="shared" si="0" ref="B9:I9">SUM(B10:B15)</f>
        <v>19702</v>
      </c>
      <c r="C9" s="195">
        <f t="shared" si="0"/>
        <v>23781</v>
      </c>
      <c r="D9" s="195">
        <f t="shared" si="0"/>
        <v>23400</v>
      </c>
      <c r="E9" s="195">
        <f t="shared" si="0"/>
        <v>23000</v>
      </c>
      <c r="F9" s="195">
        <f t="shared" si="0"/>
        <v>25234</v>
      </c>
      <c r="G9" s="195">
        <f t="shared" si="0"/>
        <v>24184</v>
      </c>
      <c r="H9" s="195">
        <f t="shared" si="0"/>
        <v>26979</v>
      </c>
      <c r="I9" s="195">
        <f t="shared" si="0"/>
        <v>24648</v>
      </c>
    </row>
    <row r="10" spans="1:9" ht="12.75">
      <c r="A10" s="70" t="s">
        <v>57</v>
      </c>
      <c r="B10" s="43">
        <f aca="true" t="shared" si="1" ref="B10:H15">+B19+B28</f>
        <v>231</v>
      </c>
      <c r="C10" s="43">
        <f t="shared" si="1"/>
        <v>273</v>
      </c>
      <c r="D10" s="43">
        <f t="shared" si="1"/>
        <v>303</v>
      </c>
      <c r="E10" s="43">
        <f t="shared" si="1"/>
        <v>326</v>
      </c>
      <c r="F10" s="43">
        <f t="shared" si="1"/>
        <v>327</v>
      </c>
      <c r="G10" s="43">
        <f t="shared" si="1"/>
        <v>309</v>
      </c>
      <c r="H10" s="43">
        <f t="shared" si="1"/>
        <v>294</v>
      </c>
      <c r="I10" s="43">
        <f aca="true" t="shared" si="2" ref="I10:I15">+I19+I28</f>
        <v>281</v>
      </c>
    </row>
    <row r="11" spans="1:9" ht="12.75">
      <c r="A11" s="70" t="s">
        <v>58</v>
      </c>
      <c r="B11" s="43">
        <f t="shared" si="1"/>
        <v>11474</v>
      </c>
      <c r="C11" s="43">
        <f t="shared" si="1"/>
        <v>13040</v>
      </c>
      <c r="D11" s="43">
        <f t="shared" si="1"/>
        <v>12704</v>
      </c>
      <c r="E11" s="43">
        <f t="shared" si="1"/>
        <v>12704</v>
      </c>
      <c r="F11" s="43">
        <f t="shared" si="1"/>
        <v>14262</v>
      </c>
      <c r="G11" s="43">
        <f t="shared" si="1"/>
        <v>14463</v>
      </c>
      <c r="H11" s="43">
        <f t="shared" si="1"/>
        <v>15159</v>
      </c>
      <c r="I11" s="43">
        <f t="shared" si="2"/>
        <v>15346</v>
      </c>
    </row>
    <row r="12" spans="1:9" ht="12.75">
      <c r="A12" s="70" t="s">
        <v>59</v>
      </c>
      <c r="B12" s="43">
        <f t="shared" si="1"/>
        <v>1331</v>
      </c>
      <c r="C12" s="43">
        <f t="shared" si="1"/>
        <v>1053</v>
      </c>
      <c r="D12" s="43">
        <f t="shared" si="1"/>
        <v>1018</v>
      </c>
      <c r="E12" s="43">
        <f t="shared" si="1"/>
        <v>1019</v>
      </c>
      <c r="F12" s="43">
        <f t="shared" si="1"/>
        <v>1019</v>
      </c>
      <c r="G12" s="43">
        <f t="shared" si="1"/>
        <v>854</v>
      </c>
      <c r="H12" s="43">
        <f t="shared" si="1"/>
        <v>580</v>
      </c>
      <c r="I12" s="43">
        <f t="shared" si="2"/>
        <v>844</v>
      </c>
    </row>
    <row r="13" spans="1:9" ht="12.75">
      <c r="A13" s="70" t="s">
        <v>241</v>
      </c>
      <c r="B13" s="43">
        <f t="shared" si="1"/>
        <v>973</v>
      </c>
      <c r="C13" s="43">
        <f t="shared" si="1"/>
        <v>1218</v>
      </c>
      <c r="D13" s="43">
        <f t="shared" si="1"/>
        <v>1231</v>
      </c>
      <c r="E13" s="43">
        <f t="shared" si="1"/>
        <v>1232</v>
      </c>
      <c r="F13" s="43">
        <f t="shared" si="1"/>
        <v>1276</v>
      </c>
      <c r="G13" s="43">
        <f t="shared" si="1"/>
        <v>1346</v>
      </c>
      <c r="H13" s="43">
        <f t="shared" si="1"/>
        <v>1414</v>
      </c>
      <c r="I13" s="43">
        <f t="shared" si="2"/>
        <v>1663</v>
      </c>
    </row>
    <row r="14" spans="1:9" ht="12.75">
      <c r="A14" s="70" t="s">
        <v>60</v>
      </c>
      <c r="B14" s="43">
        <f t="shared" si="1"/>
        <v>3182</v>
      </c>
      <c r="C14" s="43">
        <f t="shared" si="1"/>
        <v>5003</v>
      </c>
      <c r="D14" s="43">
        <f t="shared" si="1"/>
        <v>4585</v>
      </c>
      <c r="E14" s="43">
        <f t="shared" si="1"/>
        <v>4091</v>
      </c>
      <c r="F14" s="43">
        <f t="shared" si="1"/>
        <v>4923</v>
      </c>
      <c r="G14" s="43">
        <f t="shared" si="1"/>
        <v>3426</v>
      </c>
      <c r="H14" s="43">
        <f t="shared" si="1"/>
        <v>4055</v>
      </c>
      <c r="I14" s="43">
        <f t="shared" si="2"/>
        <v>2451</v>
      </c>
    </row>
    <row r="15" spans="1:9" ht="14.25">
      <c r="A15" s="70" t="s">
        <v>253</v>
      </c>
      <c r="B15" s="43">
        <f t="shared" si="1"/>
        <v>2511</v>
      </c>
      <c r="C15" s="43">
        <f t="shared" si="1"/>
        <v>3194</v>
      </c>
      <c r="D15" s="43">
        <f t="shared" si="1"/>
        <v>3559</v>
      </c>
      <c r="E15" s="43">
        <f t="shared" si="1"/>
        <v>3628</v>
      </c>
      <c r="F15" s="43">
        <f t="shared" si="1"/>
        <v>3427</v>
      </c>
      <c r="G15" s="43">
        <f t="shared" si="1"/>
        <v>3786</v>
      </c>
      <c r="H15" s="43">
        <f t="shared" si="1"/>
        <v>5477</v>
      </c>
      <c r="I15" s="43">
        <f t="shared" si="2"/>
        <v>4063</v>
      </c>
    </row>
    <row r="16" spans="2:8" ht="12.75">
      <c r="B16" s="44"/>
      <c r="C16" s="44"/>
      <c r="D16" s="44"/>
      <c r="E16" s="44"/>
      <c r="F16" s="44"/>
      <c r="G16" s="44"/>
      <c r="H16" s="39"/>
    </row>
    <row r="17" spans="1:8" ht="12.75">
      <c r="A17" s="193" t="s">
        <v>35</v>
      </c>
      <c r="B17" s="194"/>
      <c r="C17" s="194"/>
      <c r="D17" s="194"/>
      <c r="E17" s="194"/>
      <c r="F17" s="194"/>
      <c r="G17" s="194"/>
      <c r="H17" s="28"/>
    </row>
    <row r="18" spans="1:9" ht="12.75">
      <c r="A18" s="193" t="s">
        <v>33</v>
      </c>
      <c r="B18" s="187">
        <f aca="true" t="shared" si="3" ref="B18:I18">SUM(B19:B24)</f>
        <v>9874</v>
      </c>
      <c r="C18" s="187">
        <f t="shared" si="3"/>
        <v>10420</v>
      </c>
      <c r="D18" s="187">
        <f t="shared" si="3"/>
        <v>11899</v>
      </c>
      <c r="E18" s="187">
        <f t="shared" si="3"/>
        <v>11592</v>
      </c>
      <c r="F18" s="187">
        <f t="shared" si="3"/>
        <v>12219</v>
      </c>
      <c r="G18" s="187">
        <f t="shared" si="3"/>
        <v>13706</v>
      </c>
      <c r="H18" s="187">
        <f t="shared" si="3"/>
        <v>14346</v>
      </c>
      <c r="I18" s="187">
        <f t="shared" si="3"/>
        <v>15837</v>
      </c>
    </row>
    <row r="19" spans="1:9" ht="12.75">
      <c r="A19" s="70" t="s">
        <v>57</v>
      </c>
      <c r="B19" s="45">
        <v>114</v>
      </c>
      <c r="C19" s="45">
        <v>129</v>
      </c>
      <c r="D19" s="45">
        <v>163</v>
      </c>
      <c r="E19" s="45">
        <v>187</v>
      </c>
      <c r="F19" s="45">
        <v>173</v>
      </c>
      <c r="G19" s="45">
        <v>168</v>
      </c>
      <c r="H19" s="45">
        <v>160</v>
      </c>
      <c r="I19" s="45">
        <v>159</v>
      </c>
    </row>
    <row r="20" spans="1:9" ht="12.75">
      <c r="A20" s="70" t="s">
        <v>58</v>
      </c>
      <c r="B20" s="45">
        <v>6376</v>
      </c>
      <c r="C20" s="45">
        <v>6849</v>
      </c>
      <c r="D20" s="45">
        <v>7695</v>
      </c>
      <c r="E20" s="45">
        <v>7341</v>
      </c>
      <c r="F20" s="45">
        <v>8064</v>
      </c>
      <c r="G20" s="45">
        <v>9000</v>
      </c>
      <c r="H20" s="45">
        <v>9650</v>
      </c>
      <c r="I20" s="45">
        <v>10506</v>
      </c>
    </row>
    <row r="21" spans="1:9" ht="12.75">
      <c r="A21" s="70" t="s">
        <v>59</v>
      </c>
      <c r="B21" s="45">
        <v>1023</v>
      </c>
      <c r="C21" s="45">
        <v>820</v>
      </c>
      <c r="D21" s="45">
        <v>848</v>
      </c>
      <c r="E21" s="45">
        <v>828</v>
      </c>
      <c r="F21" s="45">
        <v>790</v>
      </c>
      <c r="G21" s="45">
        <v>741</v>
      </c>
      <c r="H21" s="45">
        <v>528</v>
      </c>
      <c r="I21" s="45">
        <v>768</v>
      </c>
    </row>
    <row r="22" spans="1:9" ht="12.75">
      <c r="A22" s="70" t="s">
        <v>241</v>
      </c>
      <c r="B22" s="45">
        <v>663</v>
      </c>
      <c r="C22" s="45">
        <v>800</v>
      </c>
      <c r="D22" s="45">
        <v>842</v>
      </c>
      <c r="E22" s="45">
        <v>953</v>
      </c>
      <c r="F22" s="45">
        <v>917</v>
      </c>
      <c r="G22" s="45">
        <v>1082</v>
      </c>
      <c r="H22" s="45">
        <v>1152</v>
      </c>
      <c r="I22" s="45">
        <v>1378</v>
      </c>
    </row>
    <row r="23" spans="1:9" ht="12.75">
      <c r="A23" s="70" t="s">
        <v>60</v>
      </c>
      <c r="B23" s="45">
        <v>547</v>
      </c>
      <c r="C23" s="45">
        <v>479</v>
      </c>
      <c r="D23" s="45">
        <v>678</v>
      </c>
      <c r="E23" s="45">
        <v>550</v>
      </c>
      <c r="F23" s="45">
        <v>578</v>
      </c>
      <c r="G23" s="45">
        <v>778</v>
      </c>
      <c r="H23" s="45">
        <v>839</v>
      </c>
      <c r="I23" s="45">
        <v>800</v>
      </c>
    </row>
    <row r="24" spans="1:9" ht="14.25">
      <c r="A24" s="70" t="s">
        <v>253</v>
      </c>
      <c r="B24" s="45">
        <v>1151</v>
      </c>
      <c r="C24" s="45">
        <v>1343</v>
      </c>
      <c r="D24" s="45">
        <v>1673</v>
      </c>
      <c r="E24" s="45">
        <v>1733</v>
      </c>
      <c r="F24" s="45">
        <v>1697</v>
      </c>
      <c r="G24" s="45">
        <v>1937</v>
      </c>
      <c r="H24" s="45">
        <v>2017</v>
      </c>
      <c r="I24" s="45">
        <v>2226</v>
      </c>
    </row>
    <row r="25" spans="2:8" ht="12.75">
      <c r="B25" s="46"/>
      <c r="C25" s="46"/>
      <c r="D25" s="46"/>
      <c r="E25" s="46"/>
      <c r="F25" s="46"/>
      <c r="G25" s="46"/>
      <c r="H25" s="47"/>
    </row>
    <row r="26" spans="1:8" ht="12.75">
      <c r="A26" s="193" t="s">
        <v>36</v>
      </c>
      <c r="B26" s="196"/>
      <c r="C26" s="196"/>
      <c r="D26" s="196"/>
      <c r="E26" s="196"/>
      <c r="F26" s="196"/>
      <c r="G26" s="196"/>
      <c r="H26" s="28"/>
    </row>
    <row r="27" spans="1:9" ht="12.75">
      <c r="A27" s="193" t="s">
        <v>33</v>
      </c>
      <c r="B27" s="187">
        <f aca="true" t="shared" si="4" ref="B27:I27">SUM(B28:B33)</f>
        <v>9828</v>
      </c>
      <c r="C27" s="187">
        <f t="shared" si="4"/>
        <v>13361</v>
      </c>
      <c r="D27" s="187">
        <f t="shared" si="4"/>
        <v>11501</v>
      </c>
      <c r="E27" s="187">
        <f t="shared" si="4"/>
        <v>11408</v>
      </c>
      <c r="F27" s="187">
        <f t="shared" si="4"/>
        <v>13015</v>
      </c>
      <c r="G27" s="187">
        <f t="shared" si="4"/>
        <v>10478</v>
      </c>
      <c r="H27" s="187">
        <f t="shared" si="4"/>
        <v>12633</v>
      </c>
      <c r="I27" s="187">
        <f t="shared" si="4"/>
        <v>8811</v>
      </c>
    </row>
    <row r="28" spans="1:9" ht="12.75">
      <c r="A28" s="70" t="s">
        <v>57</v>
      </c>
      <c r="B28" s="45">
        <v>117</v>
      </c>
      <c r="C28" s="45">
        <v>144</v>
      </c>
      <c r="D28" s="45">
        <v>140</v>
      </c>
      <c r="E28" s="45">
        <v>139</v>
      </c>
      <c r="F28" s="45">
        <v>154</v>
      </c>
      <c r="G28" s="45">
        <v>141</v>
      </c>
      <c r="H28" s="45">
        <v>134</v>
      </c>
      <c r="I28" s="45">
        <v>122</v>
      </c>
    </row>
    <row r="29" spans="1:9" ht="12.75">
      <c r="A29" s="70" t="s">
        <v>58</v>
      </c>
      <c r="B29" s="45">
        <v>5098</v>
      </c>
      <c r="C29" s="45">
        <v>6191</v>
      </c>
      <c r="D29" s="45">
        <v>5009</v>
      </c>
      <c r="E29" s="45">
        <v>5363</v>
      </c>
      <c r="F29" s="45">
        <v>6198</v>
      </c>
      <c r="G29" s="45">
        <v>5463</v>
      </c>
      <c r="H29" s="45">
        <v>5509</v>
      </c>
      <c r="I29" s="45">
        <v>4840</v>
      </c>
    </row>
    <row r="30" spans="1:9" ht="12.75">
      <c r="A30" s="70" t="s">
        <v>59</v>
      </c>
      <c r="B30" s="45">
        <v>308</v>
      </c>
      <c r="C30" s="45">
        <v>233</v>
      </c>
      <c r="D30" s="45">
        <v>170</v>
      </c>
      <c r="E30" s="45">
        <v>191</v>
      </c>
      <c r="F30" s="45">
        <v>229</v>
      </c>
      <c r="G30" s="45">
        <v>113</v>
      </c>
      <c r="H30" s="45">
        <v>52</v>
      </c>
      <c r="I30" s="45">
        <v>76</v>
      </c>
    </row>
    <row r="31" spans="1:9" ht="12.75">
      <c r="A31" s="70" t="s">
        <v>241</v>
      </c>
      <c r="B31" s="45">
        <v>310</v>
      </c>
      <c r="C31" s="45">
        <v>418</v>
      </c>
      <c r="D31" s="45">
        <v>389</v>
      </c>
      <c r="E31" s="45">
        <v>279</v>
      </c>
      <c r="F31" s="45">
        <v>359</v>
      </c>
      <c r="G31" s="45">
        <v>264</v>
      </c>
      <c r="H31" s="45">
        <v>262</v>
      </c>
      <c r="I31" s="45">
        <v>285</v>
      </c>
    </row>
    <row r="32" spans="1:9" ht="12.75">
      <c r="A32" s="70" t="s">
        <v>60</v>
      </c>
      <c r="B32" s="45">
        <v>2635</v>
      </c>
      <c r="C32" s="45">
        <v>4524</v>
      </c>
      <c r="D32" s="45">
        <v>3907</v>
      </c>
      <c r="E32" s="45">
        <v>3541</v>
      </c>
      <c r="F32" s="45">
        <v>4345</v>
      </c>
      <c r="G32" s="45">
        <v>2648</v>
      </c>
      <c r="H32" s="45">
        <v>3216</v>
      </c>
      <c r="I32" s="45">
        <v>1651</v>
      </c>
    </row>
    <row r="33" spans="1:9" ht="14.25">
      <c r="A33" s="70" t="s">
        <v>253</v>
      </c>
      <c r="B33" s="45">
        <v>1360</v>
      </c>
      <c r="C33" s="45">
        <v>1851</v>
      </c>
      <c r="D33" s="45">
        <v>1886</v>
      </c>
      <c r="E33" s="45">
        <v>1895</v>
      </c>
      <c r="F33" s="45">
        <v>1730</v>
      </c>
      <c r="G33" s="45">
        <v>1849</v>
      </c>
      <c r="H33" s="45">
        <v>3460</v>
      </c>
      <c r="I33" s="45">
        <v>1837</v>
      </c>
    </row>
    <row r="34" spans="1:9" ht="13.5" thickBot="1">
      <c r="A34" s="35"/>
      <c r="B34" s="36"/>
      <c r="C34" s="36"/>
      <c r="D34" s="36"/>
      <c r="E34" s="36"/>
      <c r="F34" s="36"/>
      <c r="G34" s="36"/>
      <c r="H34" s="112"/>
      <c r="I34" s="35"/>
    </row>
    <row r="35" spans="1:9" ht="45.75" customHeight="1">
      <c r="A35" s="233" t="s">
        <v>333</v>
      </c>
      <c r="B35" s="234"/>
      <c r="C35" s="234"/>
      <c r="D35" s="234"/>
      <c r="E35" s="234"/>
      <c r="F35" s="234"/>
      <c r="G35" s="234"/>
      <c r="H35" s="246"/>
      <c r="I35" s="246"/>
    </row>
    <row r="36" spans="1:9" ht="25.5" customHeight="1">
      <c r="A36" s="229" t="s">
        <v>61</v>
      </c>
      <c r="B36" s="247"/>
      <c r="C36" s="247"/>
      <c r="D36" s="247"/>
      <c r="E36" s="247"/>
      <c r="F36" s="247"/>
      <c r="G36" s="247"/>
      <c r="H36" s="248"/>
      <c r="I36" s="248"/>
    </row>
    <row r="37" spans="1:9" ht="46.5" customHeight="1">
      <c r="A37" s="229" t="s">
        <v>331</v>
      </c>
      <c r="B37" s="247"/>
      <c r="C37" s="247"/>
      <c r="D37" s="247"/>
      <c r="E37" s="247"/>
      <c r="F37" s="247"/>
      <c r="G37" s="247"/>
      <c r="H37" s="248"/>
      <c r="I37" s="248"/>
    </row>
    <row r="38" spans="1:9" ht="27" customHeight="1">
      <c r="A38" s="249" t="s">
        <v>254</v>
      </c>
      <c r="B38" s="250"/>
      <c r="C38" s="250"/>
      <c r="D38" s="250"/>
      <c r="E38" s="250"/>
      <c r="F38" s="250"/>
      <c r="G38" s="250"/>
      <c r="H38" s="250"/>
      <c r="I38" s="248"/>
    </row>
    <row r="39" spans="1:9" ht="51" customHeight="1">
      <c r="A39" s="239" t="s">
        <v>355</v>
      </c>
      <c r="B39" s="240"/>
      <c r="C39" s="240"/>
      <c r="D39" s="240"/>
      <c r="E39" s="240"/>
      <c r="F39" s="240"/>
      <c r="G39" s="240"/>
      <c r="H39" s="245"/>
      <c r="I39" s="242"/>
    </row>
  </sheetData>
  <sheetProtection/>
  <mergeCells count="5">
    <mergeCell ref="A39:I39"/>
    <mergeCell ref="A35:I35"/>
    <mergeCell ref="A36:I36"/>
    <mergeCell ref="A37:I37"/>
    <mergeCell ref="A38:I38"/>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46"/>
  <sheetViews>
    <sheetView zoomScalePageLayoutView="0" workbookViewId="0" topLeftCell="A1">
      <selection activeCell="A43" sqref="A4:IV43"/>
    </sheetView>
  </sheetViews>
  <sheetFormatPr defaultColWidth="9.140625" defaultRowHeight="12.75"/>
  <cols>
    <col min="1" max="1" width="24.7109375" style="28" customWidth="1"/>
    <col min="2" max="7" width="6.57421875" style="49" bestFit="1" customWidth="1"/>
    <col min="8" max="9" width="6.57421875" style="28" bestFit="1" customWidth="1"/>
    <col min="10" max="16384" width="9.140625" style="28" customWidth="1"/>
  </cols>
  <sheetData>
    <row r="1" spans="1:8" ht="15.75">
      <c r="A1" s="56" t="s">
        <v>317</v>
      </c>
      <c r="B1" s="20"/>
      <c r="C1" s="20"/>
      <c r="D1" s="20"/>
      <c r="E1" s="20"/>
      <c r="F1" s="20"/>
      <c r="G1" s="20"/>
      <c r="H1" s="20"/>
    </row>
    <row r="3" ht="13.5" thickBot="1"/>
    <row r="4" spans="1:9" ht="12.75">
      <c r="A4" s="68" t="s">
        <v>25</v>
      </c>
      <c r="B4" s="38">
        <v>2004</v>
      </c>
      <c r="C4" s="38">
        <v>2005</v>
      </c>
      <c r="D4" s="38">
        <v>2006</v>
      </c>
      <c r="E4" s="38">
        <v>2007</v>
      </c>
      <c r="F4" s="38">
        <v>2008</v>
      </c>
      <c r="G4" s="38">
        <v>2009</v>
      </c>
      <c r="H4" s="38">
        <v>2010</v>
      </c>
      <c r="I4" s="38">
        <v>2011</v>
      </c>
    </row>
    <row r="5" spans="1:7" ht="12.75">
      <c r="A5" s="53"/>
      <c r="B5" s="54"/>
      <c r="C5" s="54"/>
      <c r="D5" s="54"/>
      <c r="E5" s="54"/>
      <c r="F5" s="54"/>
      <c r="G5" s="54"/>
    </row>
    <row r="6" spans="1:9" ht="14.25">
      <c r="A6" s="53" t="s">
        <v>1</v>
      </c>
      <c r="B6" s="54"/>
      <c r="C6" s="54"/>
      <c r="D6" s="54"/>
      <c r="E6" s="54"/>
      <c r="F6" s="54"/>
      <c r="G6" s="54"/>
      <c r="H6" s="27"/>
      <c r="I6" s="27"/>
    </row>
    <row r="7" spans="1:9" ht="12.75">
      <c r="A7" s="53"/>
      <c r="B7" s="54"/>
      <c r="C7" s="54"/>
      <c r="D7" s="54"/>
      <c r="E7" s="54"/>
      <c r="F7" s="54"/>
      <c r="G7" s="54"/>
      <c r="H7" s="27"/>
      <c r="I7" s="27"/>
    </row>
    <row r="8" spans="1:9" ht="14.25">
      <c r="A8" s="53" t="s">
        <v>2</v>
      </c>
      <c r="B8" s="54"/>
      <c r="C8" s="54"/>
      <c r="D8" s="54"/>
      <c r="E8" s="54"/>
      <c r="F8" s="54"/>
      <c r="G8" s="54"/>
      <c r="H8" s="27"/>
      <c r="I8" s="27"/>
    </row>
    <row r="9" spans="1:18" ht="12.75">
      <c r="A9" s="53" t="s">
        <v>45</v>
      </c>
      <c r="B9" s="54">
        <f aca="true" t="shared" si="0" ref="B9:I9">SUM(B10:B18)</f>
        <v>19702</v>
      </c>
      <c r="C9" s="54">
        <f t="shared" si="0"/>
        <v>23781</v>
      </c>
      <c r="D9" s="54">
        <f t="shared" si="0"/>
        <v>23400</v>
      </c>
      <c r="E9" s="54">
        <f t="shared" si="0"/>
        <v>23000</v>
      </c>
      <c r="F9" s="54">
        <f t="shared" si="0"/>
        <v>25234</v>
      </c>
      <c r="G9" s="54">
        <f t="shared" si="0"/>
        <v>24184</v>
      </c>
      <c r="H9" s="54">
        <f t="shared" si="0"/>
        <v>26979</v>
      </c>
      <c r="I9" s="54">
        <f t="shared" si="0"/>
        <v>24648</v>
      </c>
      <c r="K9" s="136"/>
      <c r="L9" s="136"/>
      <c r="M9" s="136"/>
      <c r="N9" s="136"/>
      <c r="O9" s="136"/>
      <c r="P9" s="136"/>
      <c r="Q9" s="136"/>
      <c r="R9" s="136"/>
    </row>
    <row r="10" spans="1:18" ht="12.75">
      <c r="A10" s="57" t="s">
        <v>63</v>
      </c>
      <c r="B10" s="55">
        <f>+B22+B34</f>
        <v>1074</v>
      </c>
      <c r="C10" s="55">
        <f aca="true" t="shared" si="1" ref="C10:H10">+C22+C34</f>
        <v>1260</v>
      </c>
      <c r="D10" s="55">
        <f t="shared" si="1"/>
        <v>1011</v>
      </c>
      <c r="E10" s="55">
        <f t="shared" si="1"/>
        <v>1101</v>
      </c>
      <c r="F10" s="55">
        <f t="shared" si="1"/>
        <v>1473</v>
      </c>
      <c r="G10" s="55">
        <f t="shared" si="1"/>
        <v>1102</v>
      </c>
      <c r="H10" s="55">
        <f t="shared" si="1"/>
        <v>730</v>
      </c>
      <c r="I10" s="55">
        <f aca="true" t="shared" si="2" ref="I10:I18">+I22+I34</f>
        <v>722</v>
      </c>
      <c r="K10" s="55"/>
      <c r="L10" s="55"/>
      <c r="M10" s="55"/>
      <c r="N10" s="55"/>
      <c r="O10" s="55"/>
      <c r="P10" s="55"/>
      <c r="Q10" s="114"/>
      <c r="R10" s="31"/>
    </row>
    <row r="11" spans="1:18" ht="12.75">
      <c r="A11" s="57" t="s">
        <v>64</v>
      </c>
      <c r="B11" s="55">
        <f aca="true" t="shared" si="3" ref="B11:H11">+B23+B35</f>
        <v>3687</v>
      </c>
      <c r="C11" s="55">
        <f t="shared" si="3"/>
        <v>5033</v>
      </c>
      <c r="D11" s="55">
        <f t="shared" si="3"/>
        <v>4998</v>
      </c>
      <c r="E11" s="55">
        <f t="shared" si="3"/>
        <v>4559</v>
      </c>
      <c r="F11" s="55">
        <f t="shared" si="3"/>
        <v>5114</v>
      </c>
      <c r="G11" s="55">
        <f t="shared" si="3"/>
        <v>4435</v>
      </c>
      <c r="H11" s="55">
        <f t="shared" si="3"/>
        <v>5080</v>
      </c>
      <c r="I11" s="55">
        <f t="shared" si="2"/>
        <v>4457</v>
      </c>
      <c r="K11" s="55"/>
      <c r="L11" s="55"/>
      <c r="M11" s="55"/>
      <c r="N11" s="55"/>
      <c r="O11" s="55"/>
      <c r="P11" s="55"/>
      <c r="Q11" s="114"/>
      <c r="R11" s="31"/>
    </row>
    <row r="12" spans="1:9" ht="12.75">
      <c r="A12" s="57" t="s">
        <v>65</v>
      </c>
      <c r="B12" s="55">
        <f aca="true" t="shared" si="4" ref="B12:H12">+B24+B36</f>
        <v>4057</v>
      </c>
      <c r="C12" s="55">
        <f t="shared" si="4"/>
        <v>4265</v>
      </c>
      <c r="D12" s="55">
        <f t="shared" si="4"/>
        <v>4034</v>
      </c>
      <c r="E12" s="55">
        <f t="shared" si="4"/>
        <v>4818</v>
      </c>
      <c r="F12" s="55">
        <f t="shared" si="4"/>
        <v>5373</v>
      </c>
      <c r="G12" s="55">
        <f t="shared" si="4"/>
        <v>4452</v>
      </c>
      <c r="H12" s="55">
        <f t="shared" si="4"/>
        <v>5678</v>
      </c>
      <c r="I12" s="55">
        <f t="shared" si="2"/>
        <v>5491</v>
      </c>
    </row>
    <row r="13" spans="1:9" ht="12.75">
      <c r="A13" s="57" t="s">
        <v>66</v>
      </c>
      <c r="B13" s="55">
        <f aca="true" t="shared" si="5" ref="B13:H13">+B25+B37</f>
        <v>3407</v>
      </c>
      <c r="C13" s="55">
        <f t="shared" si="5"/>
        <v>4184</v>
      </c>
      <c r="D13" s="55">
        <f t="shared" si="5"/>
        <v>4334</v>
      </c>
      <c r="E13" s="55">
        <f t="shared" si="5"/>
        <v>3932</v>
      </c>
      <c r="F13" s="55">
        <f t="shared" si="5"/>
        <v>3787</v>
      </c>
      <c r="G13" s="55">
        <f t="shared" si="5"/>
        <v>4117</v>
      </c>
      <c r="H13" s="55">
        <f t="shared" si="5"/>
        <v>4555</v>
      </c>
      <c r="I13" s="55">
        <f t="shared" si="2"/>
        <v>4433</v>
      </c>
    </row>
    <row r="14" spans="1:9" ht="12.75">
      <c r="A14" s="57" t="s">
        <v>67</v>
      </c>
      <c r="B14" s="55">
        <f aca="true" t="shared" si="6" ref="B14:H14">+B26+B38</f>
        <v>3977</v>
      </c>
      <c r="C14" s="55">
        <f t="shared" si="6"/>
        <v>5100</v>
      </c>
      <c r="D14" s="55">
        <f t="shared" si="6"/>
        <v>4960</v>
      </c>
      <c r="E14" s="55">
        <f t="shared" si="6"/>
        <v>4419</v>
      </c>
      <c r="F14" s="55">
        <f t="shared" si="6"/>
        <v>5496</v>
      </c>
      <c r="G14" s="55">
        <f t="shared" si="6"/>
        <v>5052</v>
      </c>
      <c r="H14" s="55">
        <f t="shared" si="6"/>
        <v>6105</v>
      </c>
      <c r="I14" s="55">
        <f t="shared" si="2"/>
        <v>5244</v>
      </c>
    </row>
    <row r="15" spans="1:9" ht="12.75">
      <c r="A15" s="57" t="s">
        <v>68</v>
      </c>
      <c r="B15" s="55">
        <f aca="true" t="shared" si="7" ref="B15:H15">+B27+B39</f>
        <v>1172</v>
      </c>
      <c r="C15" s="55">
        <f t="shared" si="7"/>
        <v>1834</v>
      </c>
      <c r="D15" s="55">
        <f t="shared" si="7"/>
        <v>2400</v>
      </c>
      <c r="E15" s="55">
        <f t="shared" si="7"/>
        <v>2272</v>
      </c>
      <c r="F15" s="55">
        <f t="shared" si="7"/>
        <v>2094</v>
      </c>
      <c r="G15" s="55">
        <f t="shared" si="7"/>
        <v>2362</v>
      </c>
      <c r="H15" s="55">
        <f t="shared" si="7"/>
        <v>2317</v>
      </c>
      <c r="I15" s="55">
        <f t="shared" si="2"/>
        <v>2581</v>
      </c>
    </row>
    <row r="16" spans="1:9" ht="12.75">
      <c r="A16" s="57" t="s">
        <v>69</v>
      </c>
      <c r="B16" s="55">
        <f aca="true" t="shared" si="8" ref="B16:H16">+B28+B40</f>
        <v>167</v>
      </c>
      <c r="C16" s="55">
        <f t="shared" si="8"/>
        <v>184</v>
      </c>
      <c r="D16" s="55">
        <f t="shared" si="8"/>
        <v>234</v>
      </c>
      <c r="E16" s="55">
        <f t="shared" si="8"/>
        <v>238</v>
      </c>
      <c r="F16" s="55">
        <f t="shared" si="8"/>
        <v>350</v>
      </c>
      <c r="G16" s="55">
        <f t="shared" si="8"/>
        <v>603</v>
      </c>
      <c r="H16" s="55">
        <f t="shared" si="8"/>
        <v>824</v>
      </c>
      <c r="I16" s="55">
        <f t="shared" si="2"/>
        <v>604</v>
      </c>
    </row>
    <row r="17" spans="1:9" ht="12.75">
      <c r="A17" s="57" t="s">
        <v>70</v>
      </c>
      <c r="B17" s="55">
        <f aca="true" t="shared" si="9" ref="B17:H17">+B29+B41</f>
        <v>30</v>
      </c>
      <c r="C17" s="55">
        <f t="shared" si="9"/>
        <v>39</v>
      </c>
      <c r="D17" s="55">
        <f t="shared" si="9"/>
        <v>23</v>
      </c>
      <c r="E17" s="55">
        <f t="shared" si="9"/>
        <v>80</v>
      </c>
      <c r="F17" s="55">
        <f t="shared" si="9"/>
        <v>71</v>
      </c>
      <c r="G17" s="55">
        <f t="shared" si="9"/>
        <v>84</v>
      </c>
      <c r="H17" s="55">
        <f t="shared" si="9"/>
        <v>166</v>
      </c>
      <c r="I17" s="55">
        <f t="shared" si="2"/>
        <v>106</v>
      </c>
    </row>
    <row r="18" spans="1:9" ht="12.75">
      <c r="A18" s="57" t="s">
        <v>56</v>
      </c>
      <c r="B18" s="55">
        <f aca="true" t="shared" si="10" ref="B18:H18">+B30+B42</f>
        <v>2131</v>
      </c>
      <c r="C18" s="55">
        <f t="shared" si="10"/>
        <v>1882</v>
      </c>
      <c r="D18" s="55">
        <f t="shared" si="10"/>
        <v>1406</v>
      </c>
      <c r="E18" s="55">
        <f t="shared" si="10"/>
        <v>1581</v>
      </c>
      <c r="F18" s="55">
        <f t="shared" si="10"/>
        <v>1476</v>
      </c>
      <c r="G18" s="55">
        <f t="shared" si="10"/>
        <v>1977</v>
      </c>
      <c r="H18" s="55">
        <f t="shared" si="10"/>
        <v>1524</v>
      </c>
      <c r="I18" s="55">
        <f t="shared" si="2"/>
        <v>1010</v>
      </c>
    </row>
    <row r="19" spans="1:9" ht="12.75">
      <c r="A19" s="27"/>
      <c r="B19" s="55"/>
      <c r="C19" s="55"/>
      <c r="D19" s="55"/>
      <c r="E19" s="55"/>
      <c r="F19" s="55"/>
      <c r="G19" s="55"/>
      <c r="H19" s="27"/>
      <c r="I19" s="27"/>
    </row>
    <row r="20" spans="1:9" ht="12.75">
      <c r="A20" s="53" t="s">
        <v>35</v>
      </c>
      <c r="B20" s="124"/>
      <c r="C20" s="124"/>
      <c r="D20" s="124"/>
      <c r="E20" s="124"/>
      <c r="F20" s="124"/>
      <c r="G20" s="124"/>
      <c r="H20" s="27"/>
      <c r="I20" s="27"/>
    </row>
    <row r="21" spans="1:9" ht="12.75">
      <c r="A21" s="53" t="s">
        <v>45</v>
      </c>
      <c r="B21" s="178">
        <f aca="true" t="shared" si="11" ref="B21:I21">SUM(B22:B30)</f>
        <v>9874</v>
      </c>
      <c r="C21" s="178">
        <f t="shared" si="11"/>
        <v>10420</v>
      </c>
      <c r="D21" s="178">
        <f t="shared" si="11"/>
        <v>11899</v>
      </c>
      <c r="E21" s="178">
        <f t="shared" si="11"/>
        <v>11592</v>
      </c>
      <c r="F21" s="178">
        <f t="shared" si="11"/>
        <v>12219</v>
      </c>
      <c r="G21" s="178">
        <f t="shared" si="11"/>
        <v>13706</v>
      </c>
      <c r="H21" s="178">
        <f t="shared" si="11"/>
        <v>14346</v>
      </c>
      <c r="I21" s="178">
        <f t="shared" si="11"/>
        <v>15837</v>
      </c>
    </row>
    <row r="22" spans="1:9" ht="12.75">
      <c r="A22" s="57" t="s">
        <v>63</v>
      </c>
      <c r="B22" s="55">
        <v>482</v>
      </c>
      <c r="C22" s="55">
        <v>610</v>
      </c>
      <c r="D22" s="55">
        <v>697</v>
      </c>
      <c r="E22" s="55">
        <v>504</v>
      </c>
      <c r="F22" s="55">
        <v>770</v>
      </c>
      <c r="G22" s="55">
        <v>768</v>
      </c>
      <c r="H22" s="55">
        <v>616</v>
      </c>
      <c r="I22" s="55">
        <v>536</v>
      </c>
    </row>
    <row r="23" spans="1:9" ht="12.75">
      <c r="A23" s="57" t="s">
        <v>64</v>
      </c>
      <c r="B23" s="55">
        <v>1582</v>
      </c>
      <c r="C23" s="55">
        <v>1815</v>
      </c>
      <c r="D23" s="55">
        <v>2105</v>
      </c>
      <c r="E23" s="55">
        <v>2031</v>
      </c>
      <c r="F23" s="55">
        <v>1999</v>
      </c>
      <c r="G23" s="55">
        <v>2499</v>
      </c>
      <c r="H23" s="55">
        <v>2640</v>
      </c>
      <c r="I23" s="55">
        <v>2868</v>
      </c>
    </row>
    <row r="24" spans="1:9" ht="12.75">
      <c r="A24" s="57" t="s">
        <v>65</v>
      </c>
      <c r="B24" s="55">
        <v>1661</v>
      </c>
      <c r="C24" s="55">
        <v>1720</v>
      </c>
      <c r="D24" s="55">
        <v>1985</v>
      </c>
      <c r="E24" s="55">
        <v>2088</v>
      </c>
      <c r="F24" s="55">
        <v>2209</v>
      </c>
      <c r="G24" s="55">
        <v>2329</v>
      </c>
      <c r="H24" s="55">
        <v>2814</v>
      </c>
      <c r="I24" s="55">
        <v>3455</v>
      </c>
    </row>
    <row r="25" spans="1:9" ht="12.75">
      <c r="A25" s="57" t="s">
        <v>66</v>
      </c>
      <c r="B25" s="55">
        <v>1743</v>
      </c>
      <c r="C25" s="55">
        <v>1700</v>
      </c>
      <c r="D25" s="55">
        <v>2158</v>
      </c>
      <c r="E25" s="55">
        <v>1986</v>
      </c>
      <c r="F25" s="55">
        <v>2022</v>
      </c>
      <c r="G25" s="55">
        <v>2206</v>
      </c>
      <c r="H25" s="55">
        <v>2436</v>
      </c>
      <c r="I25" s="55">
        <v>2668</v>
      </c>
    </row>
    <row r="26" spans="1:9" ht="12.75">
      <c r="A26" s="57" t="s">
        <v>67</v>
      </c>
      <c r="B26" s="55">
        <v>2416</v>
      </c>
      <c r="C26" s="55">
        <v>2474</v>
      </c>
      <c r="D26" s="55">
        <v>2802</v>
      </c>
      <c r="E26" s="55">
        <v>2699</v>
      </c>
      <c r="F26" s="55">
        <v>2736</v>
      </c>
      <c r="G26" s="55">
        <v>2977</v>
      </c>
      <c r="H26" s="55">
        <v>2999</v>
      </c>
      <c r="I26" s="55">
        <v>3464</v>
      </c>
    </row>
    <row r="27" spans="1:9" ht="12.75">
      <c r="A27" s="57" t="s">
        <v>68</v>
      </c>
      <c r="B27" s="55">
        <v>610</v>
      </c>
      <c r="C27" s="55">
        <v>802</v>
      </c>
      <c r="D27" s="55">
        <v>861</v>
      </c>
      <c r="E27" s="55">
        <v>974</v>
      </c>
      <c r="F27" s="55">
        <v>1141</v>
      </c>
      <c r="G27" s="55">
        <v>1338</v>
      </c>
      <c r="H27" s="55">
        <v>1372</v>
      </c>
      <c r="I27" s="55">
        <v>1533</v>
      </c>
    </row>
    <row r="28" spans="1:9" ht="12.75">
      <c r="A28" s="57" t="s">
        <v>69</v>
      </c>
      <c r="B28" s="55">
        <v>99</v>
      </c>
      <c r="C28" s="55">
        <v>133</v>
      </c>
      <c r="D28" s="55">
        <v>198</v>
      </c>
      <c r="E28" s="55">
        <v>139</v>
      </c>
      <c r="F28" s="55">
        <v>192</v>
      </c>
      <c r="G28" s="55">
        <v>263</v>
      </c>
      <c r="H28" s="55">
        <v>271</v>
      </c>
      <c r="I28" s="55">
        <v>353</v>
      </c>
    </row>
    <row r="29" spans="1:9" ht="12.75">
      <c r="A29" s="57" t="s">
        <v>70</v>
      </c>
      <c r="B29" s="55">
        <v>27</v>
      </c>
      <c r="C29" s="55">
        <v>17</v>
      </c>
      <c r="D29" s="55">
        <v>21</v>
      </c>
      <c r="E29" s="55">
        <v>70</v>
      </c>
      <c r="F29" s="55">
        <v>52</v>
      </c>
      <c r="G29" s="55">
        <v>64</v>
      </c>
      <c r="H29" s="55">
        <v>122</v>
      </c>
      <c r="I29" s="55">
        <v>73</v>
      </c>
    </row>
    <row r="30" spans="1:9" ht="12.75">
      <c r="A30" s="57" t="s">
        <v>56</v>
      </c>
      <c r="B30" s="127">
        <v>1254</v>
      </c>
      <c r="C30" s="127">
        <v>1149</v>
      </c>
      <c r="D30" s="127">
        <v>1072</v>
      </c>
      <c r="E30" s="127">
        <v>1101</v>
      </c>
      <c r="F30" s="127">
        <v>1098</v>
      </c>
      <c r="G30" s="127">
        <v>1262</v>
      </c>
      <c r="H30" s="127">
        <v>1076</v>
      </c>
      <c r="I30" s="127">
        <v>887</v>
      </c>
    </row>
    <row r="31" spans="1:9" ht="12.75">
      <c r="A31" s="27"/>
      <c r="B31" s="55"/>
      <c r="C31" s="55"/>
      <c r="D31" s="55"/>
      <c r="E31" s="55"/>
      <c r="F31" s="55"/>
      <c r="G31" s="55"/>
      <c r="H31" s="55"/>
      <c r="I31" s="27"/>
    </row>
    <row r="32" spans="1:9" ht="12.75">
      <c r="A32" s="53" t="s">
        <v>36</v>
      </c>
      <c r="B32" s="124"/>
      <c r="C32" s="124"/>
      <c r="D32" s="124"/>
      <c r="E32" s="124"/>
      <c r="F32" s="124"/>
      <c r="G32" s="124"/>
      <c r="H32" s="27"/>
      <c r="I32" s="27"/>
    </row>
    <row r="33" spans="1:9" ht="12.75">
      <c r="A33" s="53" t="s">
        <v>45</v>
      </c>
      <c r="B33" s="178">
        <f aca="true" t="shared" si="12" ref="B33:I33">SUM(B34:B42)</f>
        <v>9828</v>
      </c>
      <c r="C33" s="178">
        <f t="shared" si="12"/>
        <v>13361</v>
      </c>
      <c r="D33" s="178">
        <f t="shared" si="12"/>
        <v>11501</v>
      </c>
      <c r="E33" s="178">
        <f t="shared" si="12"/>
        <v>11408</v>
      </c>
      <c r="F33" s="178">
        <f t="shared" si="12"/>
        <v>13015</v>
      </c>
      <c r="G33" s="178">
        <f t="shared" si="12"/>
        <v>10478</v>
      </c>
      <c r="H33" s="178">
        <f t="shared" si="12"/>
        <v>12633</v>
      </c>
      <c r="I33" s="178">
        <f t="shared" si="12"/>
        <v>8811</v>
      </c>
    </row>
    <row r="34" spans="1:9" ht="12.75">
      <c r="A34" s="57" t="s">
        <v>63</v>
      </c>
      <c r="B34" s="55">
        <v>592</v>
      </c>
      <c r="C34" s="55">
        <v>650</v>
      </c>
      <c r="D34" s="55">
        <v>314</v>
      </c>
      <c r="E34" s="55">
        <v>597</v>
      </c>
      <c r="F34" s="55">
        <v>703</v>
      </c>
      <c r="G34" s="55">
        <v>334</v>
      </c>
      <c r="H34" s="55">
        <v>114</v>
      </c>
      <c r="I34" s="55">
        <v>186</v>
      </c>
    </row>
    <row r="35" spans="1:9" ht="12.75">
      <c r="A35" s="57" t="s">
        <v>64</v>
      </c>
      <c r="B35" s="55">
        <v>2105</v>
      </c>
      <c r="C35" s="55">
        <v>3218</v>
      </c>
      <c r="D35" s="55">
        <v>2893</v>
      </c>
      <c r="E35" s="55">
        <v>2528</v>
      </c>
      <c r="F35" s="55">
        <v>3115</v>
      </c>
      <c r="G35" s="55">
        <v>1936</v>
      </c>
      <c r="H35" s="55">
        <v>2440</v>
      </c>
      <c r="I35" s="55">
        <v>1589</v>
      </c>
    </row>
    <row r="36" spans="1:9" ht="12.75">
      <c r="A36" s="57" t="s">
        <v>65</v>
      </c>
      <c r="B36" s="55">
        <v>2396</v>
      </c>
      <c r="C36" s="55">
        <v>2545</v>
      </c>
      <c r="D36" s="55">
        <v>2049</v>
      </c>
      <c r="E36" s="55">
        <v>2730</v>
      </c>
      <c r="F36" s="55">
        <v>3164</v>
      </c>
      <c r="G36" s="55">
        <v>2123</v>
      </c>
      <c r="H36" s="55">
        <v>2864</v>
      </c>
      <c r="I36" s="55">
        <v>2036</v>
      </c>
    </row>
    <row r="37" spans="1:9" ht="12.75">
      <c r="A37" s="57" t="s">
        <v>66</v>
      </c>
      <c r="B37" s="55">
        <v>1664</v>
      </c>
      <c r="C37" s="55">
        <v>2484</v>
      </c>
      <c r="D37" s="55">
        <v>2176</v>
      </c>
      <c r="E37" s="55">
        <v>1946</v>
      </c>
      <c r="F37" s="55">
        <v>1765</v>
      </c>
      <c r="G37" s="55">
        <v>1911</v>
      </c>
      <c r="H37" s="55">
        <v>2119</v>
      </c>
      <c r="I37" s="55">
        <v>1765</v>
      </c>
    </row>
    <row r="38" spans="1:9" ht="12.75">
      <c r="A38" s="57" t="s">
        <v>67</v>
      </c>
      <c r="B38" s="55">
        <v>1561</v>
      </c>
      <c r="C38" s="55">
        <v>2626</v>
      </c>
      <c r="D38" s="55">
        <v>2158</v>
      </c>
      <c r="E38" s="55">
        <v>1720</v>
      </c>
      <c r="F38" s="55">
        <v>2760</v>
      </c>
      <c r="G38" s="55">
        <v>2075</v>
      </c>
      <c r="H38" s="55">
        <v>3106</v>
      </c>
      <c r="I38" s="55">
        <v>1780</v>
      </c>
    </row>
    <row r="39" spans="1:9" ht="12.75">
      <c r="A39" s="57" t="s">
        <v>68</v>
      </c>
      <c r="B39" s="55">
        <v>562</v>
      </c>
      <c r="C39" s="55">
        <v>1032</v>
      </c>
      <c r="D39" s="55">
        <v>1539</v>
      </c>
      <c r="E39" s="55">
        <v>1298</v>
      </c>
      <c r="F39" s="55">
        <v>953</v>
      </c>
      <c r="G39" s="55">
        <v>1024</v>
      </c>
      <c r="H39" s="55">
        <v>945</v>
      </c>
      <c r="I39" s="55">
        <v>1048</v>
      </c>
    </row>
    <row r="40" spans="1:9" ht="12.75">
      <c r="A40" s="57" t="s">
        <v>69</v>
      </c>
      <c r="B40" s="55">
        <v>68</v>
      </c>
      <c r="C40" s="55">
        <v>51</v>
      </c>
      <c r="D40" s="55">
        <v>36</v>
      </c>
      <c r="E40" s="55">
        <v>99</v>
      </c>
      <c r="F40" s="55">
        <v>158</v>
      </c>
      <c r="G40" s="55">
        <v>340</v>
      </c>
      <c r="H40" s="55">
        <v>553</v>
      </c>
      <c r="I40" s="55">
        <v>251</v>
      </c>
    </row>
    <row r="41" spans="1:9" ht="12.75">
      <c r="A41" s="57" t="s">
        <v>70</v>
      </c>
      <c r="B41" s="55">
        <v>3</v>
      </c>
      <c r="C41" s="55">
        <v>22</v>
      </c>
      <c r="D41" s="55">
        <v>2</v>
      </c>
      <c r="E41" s="55">
        <v>10</v>
      </c>
      <c r="F41" s="55">
        <v>19</v>
      </c>
      <c r="G41" s="55">
        <v>20</v>
      </c>
      <c r="H41" s="55">
        <v>44</v>
      </c>
      <c r="I41" s="55">
        <v>33</v>
      </c>
    </row>
    <row r="42" spans="1:9" ht="12.75">
      <c r="A42" s="57" t="s">
        <v>56</v>
      </c>
      <c r="B42" s="128">
        <v>877</v>
      </c>
      <c r="C42" s="128">
        <v>733</v>
      </c>
      <c r="D42" s="128">
        <v>334</v>
      </c>
      <c r="E42" s="128">
        <v>480</v>
      </c>
      <c r="F42" s="128">
        <v>378</v>
      </c>
      <c r="G42" s="128">
        <v>715</v>
      </c>
      <c r="H42" s="128">
        <v>448</v>
      </c>
      <c r="I42" s="128">
        <v>123</v>
      </c>
    </row>
    <row r="43" spans="1:9" ht="13.5" thickBot="1">
      <c r="A43" s="35"/>
      <c r="B43" s="36"/>
      <c r="C43" s="36"/>
      <c r="D43" s="36"/>
      <c r="E43" s="36"/>
      <c r="F43" s="36"/>
      <c r="G43" s="36"/>
      <c r="H43" s="36"/>
      <c r="I43" s="35"/>
    </row>
    <row r="44" spans="1:9" ht="42" customHeight="1">
      <c r="A44" s="233" t="s">
        <v>334</v>
      </c>
      <c r="B44" s="234"/>
      <c r="C44" s="234"/>
      <c r="D44" s="234"/>
      <c r="E44" s="234"/>
      <c r="F44" s="234"/>
      <c r="G44" s="234"/>
      <c r="H44" s="246"/>
      <c r="I44" s="246"/>
    </row>
    <row r="45" spans="1:9" ht="50.25" customHeight="1">
      <c r="A45" s="229" t="s">
        <v>335</v>
      </c>
      <c r="B45" s="247"/>
      <c r="C45" s="247"/>
      <c r="D45" s="247"/>
      <c r="E45" s="247"/>
      <c r="F45" s="247"/>
      <c r="G45" s="247"/>
      <c r="H45" s="248"/>
      <c r="I45" s="248"/>
    </row>
    <row r="46" spans="1:9" ht="62.25" customHeight="1">
      <c r="A46" s="239" t="s">
        <v>356</v>
      </c>
      <c r="B46" s="240"/>
      <c r="C46" s="240"/>
      <c r="D46" s="240"/>
      <c r="E46" s="240"/>
      <c r="F46" s="240"/>
      <c r="G46" s="240"/>
      <c r="H46" s="245"/>
      <c r="I46" s="242"/>
    </row>
  </sheetData>
  <sheetProtection/>
  <mergeCells count="3">
    <mergeCell ref="A46:I46"/>
    <mergeCell ref="A45:I45"/>
    <mergeCell ref="A44:I44"/>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46"/>
  <sheetViews>
    <sheetView zoomScalePageLayoutView="0" workbookViewId="0" topLeftCell="A1">
      <selection activeCell="I40" sqref="A4:I40"/>
    </sheetView>
  </sheetViews>
  <sheetFormatPr defaultColWidth="9.140625" defaultRowHeight="12.75"/>
  <cols>
    <col min="1" max="1" width="23.140625" style="28" customWidth="1"/>
    <col min="2" max="2" width="7.00390625" style="43" bestFit="1" customWidth="1"/>
    <col min="3" max="7" width="7.00390625" style="49" bestFit="1" customWidth="1"/>
    <col min="8" max="8" width="7.00390625" style="34" bestFit="1" customWidth="1"/>
    <col min="9" max="9" width="7.00390625" style="28" bestFit="1" customWidth="1"/>
    <col min="10" max="16384" width="9.140625" style="28" customWidth="1"/>
  </cols>
  <sheetData>
    <row r="1" spans="1:9" ht="15" customHeight="1">
      <c r="A1" s="192" t="s">
        <v>318</v>
      </c>
      <c r="B1" s="192"/>
      <c r="C1" s="192"/>
      <c r="D1" s="192"/>
      <c r="E1" s="192"/>
      <c r="F1" s="192"/>
      <c r="G1" s="192"/>
      <c r="H1" s="192"/>
      <c r="I1" s="192"/>
    </row>
    <row r="2" spans="1:8" ht="12.75">
      <c r="A2" s="58"/>
      <c r="B2" s="59"/>
      <c r="C2" s="59"/>
      <c r="D2" s="59"/>
      <c r="E2" s="59"/>
      <c r="F2" s="59"/>
      <c r="G2" s="59"/>
      <c r="H2" s="28"/>
    </row>
    <row r="3" spans="1:8" ht="13.5" thickBot="1">
      <c r="A3" s="184"/>
      <c r="H3" s="28"/>
    </row>
    <row r="4" spans="1:9" ht="12.75">
      <c r="A4" s="60"/>
      <c r="B4" s="38">
        <v>2004</v>
      </c>
      <c r="C4" s="38">
        <v>2005</v>
      </c>
      <c r="D4" s="38">
        <v>2006</v>
      </c>
      <c r="E4" s="38">
        <v>2007</v>
      </c>
      <c r="F4" s="38">
        <v>2008</v>
      </c>
      <c r="G4" s="38">
        <v>2009</v>
      </c>
      <c r="H4" s="38">
        <v>2010</v>
      </c>
      <c r="I4" s="38">
        <v>2011</v>
      </c>
    </row>
    <row r="5" spans="1:8" ht="12.75">
      <c r="A5" s="62"/>
      <c r="B5" s="63"/>
      <c r="C5" s="63"/>
      <c r="D5" s="63"/>
      <c r="E5" s="63"/>
      <c r="F5" s="63"/>
      <c r="G5" s="63"/>
      <c r="H5" s="61"/>
    </row>
    <row r="6" spans="1:8" ht="18" customHeight="1">
      <c r="A6" s="199" t="s">
        <v>366</v>
      </c>
      <c r="B6" s="200"/>
      <c r="C6" s="200"/>
      <c r="D6" s="200"/>
      <c r="E6" s="200"/>
      <c r="F6" s="200"/>
      <c r="G6" s="200"/>
      <c r="H6" s="200"/>
    </row>
    <row r="7" spans="1:8" ht="12.75">
      <c r="A7" s="62"/>
      <c r="B7" s="63"/>
      <c r="C7" s="63"/>
      <c r="D7" s="63"/>
      <c r="E7" s="63"/>
      <c r="F7" s="63"/>
      <c r="G7" s="63"/>
      <c r="H7" s="61"/>
    </row>
    <row r="8" spans="1:9" s="26" customFormat="1" ht="14.25">
      <c r="A8" s="255" t="s">
        <v>34</v>
      </c>
      <c r="B8" s="256"/>
      <c r="C8" s="256"/>
      <c r="D8" s="256"/>
      <c r="E8" s="256"/>
      <c r="F8" s="256"/>
      <c r="G8" s="256"/>
      <c r="H8" s="53"/>
      <c r="I8" s="28"/>
    </row>
    <row r="9" spans="1:9" s="26" customFormat="1" ht="14.25">
      <c r="A9" s="62" t="s">
        <v>367</v>
      </c>
      <c r="B9" s="137">
        <f aca="true" t="shared" si="0" ref="B9:G9">SUM(B10:B17)</f>
        <v>5368</v>
      </c>
      <c r="C9" s="137">
        <f t="shared" si="0"/>
        <v>5711</v>
      </c>
      <c r="D9" s="137">
        <f t="shared" si="0"/>
        <v>5991</v>
      </c>
      <c r="E9" s="137">
        <f t="shared" si="0"/>
        <v>6259</v>
      </c>
      <c r="F9" s="137">
        <f t="shared" si="0"/>
        <v>6469</v>
      </c>
      <c r="G9" s="137">
        <f t="shared" si="0"/>
        <v>6612</v>
      </c>
      <c r="H9" s="137">
        <f>SUM(H10:H17)</f>
        <v>6798</v>
      </c>
      <c r="I9" s="137">
        <f>SUM(I10:I17)</f>
        <v>7032</v>
      </c>
    </row>
    <row r="10" spans="1:9" ht="12.75">
      <c r="A10" s="65" t="s">
        <v>63</v>
      </c>
      <c r="B10" s="64">
        <f aca="true" t="shared" si="1" ref="B10:I17">+B21+B32</f>
        <v>317</v>
      </c>
      <c r="C10" s="64">
        <f t="shared" si="1"/>
        <v>415</v>
      </c>
      <c r="D10" s="64">
        <f t="shared" si="1"/>
        <v>409</v>
      </c>
      <c r="E10" s="64">
        <f t="shared" si="1"/>
        <v>376</v>
      </c>
      <c r="F10" s="64">
        <f t="shared" si="1"/>
        <v>450</v>
      </c>
      <c r="G10" s="64">
        <f t="shared" si="1"/>
        <v>461</v>
      </c>
      <c r="H10" s="64">
        <f t="shared" si="1"/>
        <v>349</v>
      </c>
      <c r="I10" s="64">
        <f t="shared" si="1"/>
        <v>326</v>
      </c>
    </row>
    <row r="11" spans="1:9" ht="12.75">
      <c r="A11" s="65" t="s">
        <v>64</v>
      </c>
      <c r="B11" s="64">
        <f t="shared" si="1"/>
        <v>960</v>
      </c>
      <c r="C11" s="64">
        <f t="shared" si="1"/>
        <v>1045</v>
      </c>
      <c r="D11" s="64">
        <f t="shared" si="1"/>
        <v>1130</v>
      </c>
      <c r="E11" s="64">
        <f t="shared" si="1"/>
        <v>1150</v>
      </c>
      <c r="F11" s="64">
        <f t="shared" si="1"/>
        <v>1182</v>
      </c>
      <c r="G11" s="64">
        <f t="shared" si="1"/>
        <v>1274</v>
      </c>
      <c r="H11" s="64">
        <f t="shared" si="1"/>
        <v>1292</v>
      </c>
      <c r="I11" s="64">
        <f t="shared" si="1"/>
        <v>1281</v>
      </c>
    </row>
    <row r="12" spans="1:9" ht="12.75">
      <c r="A12" s="65" t="s">
        <v>65</v>
      </c>
      <c r="B12" s="64">
        <f t="shared" si="1"/>
        <v>1069</v>
      </c>
      <c r="C12" s="64">
        <f t="shared" si="1"/>
        <v>1109</v>
      </c>
      <c r="D12" s="64">
        <f t="shared" si="1"/>
        <v>1122</v>
      </c>
      <c r="E12" s="64">
        <f t="shared" si="1"/>
        <v>1228</v>
      </c>
      <c r="F12" s="64">
        <f t="shared" si="1"/>
        <v>1235</v>
      </c>
      <c r="G12" s="64">
        <f t="shared" si="1"/>
        <v>1293</v>
      </c>
      <c r="H12" s="64">
        <f t="shared" si="1"/>
        <v>1417</v>
      </c>
      <c r="I12" s="64">
        <f t="shared" si="1"/>
        <v>1465</v>
      </c>
    </row>
    <row r="13" spans="1:9" ht="12.75">
      <c r="A13" s="65" t="s">
        <v>66</v>
      </c>
      <c r="B13" s="64">
        <f t="shared" si="1"/>
        <v>1071</v>
      </c>
      <c r="C13" s="64">
        <f t="shared" si="1"/>
        <v>1048</v>
      </c>
      <c r="D13" s="64">
        <f t="shared" si="1"/>
        <v>1148</v>
      </c>
      <c r="E13" s="64">
        <f t="shared" si="1"/>
        <v>1213</v>
      </c>
      <c r="F13" s="64">
        <f t="shared" si="1"/>
        <v>1240</v>
      </c>
      <c r="G13" s="64">
        <f t="shared" si="1"/>
        <v>1199</v>
      </c>
      <c r="H13" s="64">
        <f t="shared" si="1"/>
        <v>1267</v>
      </c>
      <c r="I13" s="64">
        <f t="shared" si="1"/>
        <v>1353</v>
      </c>
    </row>
    <row r="14" spans="1:9" ht="12.75">
      <c r="A14" s="65" t="s">
        <v>67</v>
      </c>
      <c r="B14" s="64">
        <f t="shared" si="1"/>
        <v>1426</v>
      </c>
      <c r="C14" s="64">
        <f t="shared" si="1"/>
        <v>1469</v>
      </c>
      <c r="D14" s="64">
        <f t="shared" si="1"/>
        <v>1479</v>
      </c>
      <c r="E14" s="64">
        <f t="shared" si="1"/>
        <v>1565</v>
      </c>
      <c r="F14" s="64">
        <f t="shared" si="1"/>
        <v>1529</v>
      </c>
      <c r="G14" s="64">
        <f t="shared" si="1"/>
        <v>1503</v>
      </c>
      <c r="H14" s="64">
        <f t="shared" si="1"/>
        <v>1504</v>
      </c>
      <c r="I14" s="64">
        <f t="shared" si="1"/>
        <v>1639</v>
      </c>
    </row>
    <row r="15" spans="1:9" ht="12.75">
      <c r="A15" s="65" t="s">
        <v>68</v>
      </c>
      <c r="B15" s="64">
        <f t="shared" si="1"/>
        <v>417</v>
      </c>
      <c r="C15" s="64">
        <f t="shared" si="1"/>
        <v>515</v>
      </c>
      <c r="D15" s="64">
        <f t="shared" si="1"/>
        <v>584</v>
      </c>
      <c r="E15" s="64">
        <f t="shared" si="1"/>
        <v>589</v>
      </c>
      <c r="F15" s="64">
        <f t="shared" si="1"/>
        <v>692</v>
      </c>
      <c r="G15" s="64">
        <f t="shared" si="1"/>
        <v>706</v>
      </c>
      <c r="H15" s="64">
        <f t="shared" si="1"/>
        <v>763</v>
      </c>
      <c r="I15" s="64">
        <f t="shared" si="1"/>
        <v>759</v>
      </c>
    </row>
    <row r="16" spans="1:9" ht="12.75">
      <c r="A16" s="65" t="s">
        <v>69</v>
      </c>
      <c r="B16" s="64">
        <f t="shared" si="1"/>
        <v>88</v>
      </c>
      <c r="C16" s="64">
        <f t="shared" si="1"/>
        <v>93</v>
      </c>
      <c r="D16" s="64">
        <f t="shared" si="1"/>
        <v>101</v>
      </c>
      <c r="E16" s="64">
        <f t="shared" si="1"/>
        <v>103</v>
      </c>
      <c r="F16" s="64">
        <f t="shared" si="1"/>
        <v>117</v>
      </c>
      <c r="G16" s="64">
        <f t="shared" si="1"/>
        <v>145</v>
      </c>
      <c r="H16" s="64">
        <f t="shared" si="1"/>
        <v>166</v>
      </c>
      <c r="I16" s="64">
        <f t="shared" si="1"/>
        <v>171</v>
      </c>
    </row>
    <row r="17" spans="1:9" ht="12.75">
      <c r="A17" s="65" t="s">
        <v>70</v>
      </c>
      <c r="B17" s="64">
        <f t="shared" si="1"/>
        <v>20</v>
      </c>
      <c r="C17" s="64">
        <f t="shared" si="1"/>
        <v>17</v>
      </c>
      <c r="D17" s="64">
        <f t="shared" si="1"/>
        <v>18</v>
      </c>
      <c r="E17" s="64">
        <f t="shared" si="1"/>
        <v>35</v>
      </c>
      <c r="F17" s="64">
        <f t="shared" si="1"/>
        <v>24</v>
      </c>
      <c r="G17" s="64">
        <f t="shared" si="1"/>
        <v>31</v>
      </c>
      <c r="H17" s="64">
        <f t="shared" si="1"/>
        <v>40</v>
      </c>
      <c r="I17" s="64">
        <f t="shared" si="1"/>
        <v>38</v>
      </c>
    </row>
    <row r="18" spans="1:8" ht="12.75">
      <c r="A18" s="57"/>
      <c r="B18" s="64"/>
      <c r="C18" s="64"/>
      <c r="D18" s="64"/>
      <c r="E18" s="64"/>
      <c r="F18" s="64"/>
      <c r="G18" s="64"/>
      <c r="H18" s="64"/>
    </row>
    <row r="19" spans="1:9" s="26" customFormat="1" ht="14.25">
      <c r="A19" s="62" t="s">
        <v>35</v>
      </c>
      <c r="B19" s="64"/>
      <c r="C19" s="64"/>
      <c r="D19" s="64"/>
      <c r="E19" s="64"/>
      <c r="F19" s="64"/>
      <c r="G19" s="64"/>
      <c r="H19" s="54"/>
      <c r="I19" s="28"/>
    </row>
    <row r="20" spans="1:9" s="26" customFormat="1" ht="14.25">
      <c r="A20" s="62" t="s">
        <v>367</v>
      </c>
      <c r="B20" s="137">
        <f aca="true" t="shared" si="2" ref="B20:I20">SUM(B21:B28)</f>
        <v>4077</v>
      </c>
      <c r="C20" s="137">
        <f t="shared" si="2"/>
        <v>4296</v>
      </c>
      <c r="D20" s="137">
        <f t="shared" si="2"/>
        <v>4624</v>
      </c>
      <c r="E20" s="137">
        <f t="shared" si="2"/>
        <v>4877</v>
      </c>
      <c r="F20" s="137">
        <f t="shared" si="2"/>
        <v>5016</v>
      </c>
      <c r="G20" s="137">
        <f t="shared" si="2"/>
        <v>5228</v>
      </c>
      <c r="H20" s="137">
        <f t="shared" si="2"/>
        <v>5506</v>
      </c>
      <c r="I20" s="137">
        <f t="shared" si="2"/>
        <v>5754</v>
      </c>
    </row>
    <row r="21" spans="1:9" ht="12.75">
      <c r="A21" s="65" t="s">
        <v>63</v>
      </c>
      <c r="B21" s="64">
        <v>243</v>
      </c>
      <c r="C21" s="64">
        <v>334</v>
      </c>
      <c r="D21" s="64">
        <v>334</v>
      </c>
      <c r="E21" s="64">
        <v>296</v>
      </c>
      <c r="F21" s="64">
        <v>357</v>
      </c>
      <c r="G21" s="64">
        <v>396</v>
      </c>
      <c r="H21" s="64">
        <v>305</v>
      </c>
      <c r="I21" s="64">
        <v>298</v>
      </c>
    </row>
    <row r="22" spans="1:9" ht="12.75">
      <c r="A22" s="65" t="s">
        <v>64</v>
      </c>
      <c r="B22" s="64">
        <v>736</v>
      </c>
      <c r="C22" s="64">
        <v>769</v>
      </c>
      <c r="D22" s="64">
        <v>857</v>
      </c>
      <c r="E22" s="64">
        <v>896</v>
      </c>
      <c r="F22" s="64">
        <v>923</v>
      </c>
      <c r="G22" s="64">
        <v>1055</v>
      </c>
      <c r="H22" s="64">
        <v>1070</v>
      </c>
      <c r="I22" s="64">
        <v>1044</v>
      </c>
    </row>
    <row r="23" spans="1:9" ht="12.75">
      <c r="A23" s="65" t="s">
        <v>65</v>
      </c>
      <c r="B23" s="64">
        <v>775</v>
      </c>
      <c r="C23" s="64">
        <v>821</v>
      </c>
      <c r="D23" s="64">
        <v>851</v>
      </c>
      <c r="E23" s="64">
        <v>957</v>
      </c>
      <c r="F23" s="64">
        <v>932</v>
      </c>
      <c r="G23" s="64">
        <v>999</v>
      </c>
      <c r="H23" s="64">
        <v>1147</v>
      </c>
      <c r="I23" s="64">
        <v>1215</v>
      </c>
    </row>
    <row r="24" spans="1:9" ht="12.75">
      <c r="A24" s="65" t="s">
        <v>66</v>
      </c>
      <c r="B24" s="64">
        <v>794</v>
      </c>
      <c r="C24" s="64">
        <v>773</v>
      </c>
      <c r="D24" s="64">
        <v>871</v>
      </c>
      <c r="E24" s="64">
        <v>945</v>
      </c>
      <c r="F24" s="64">
        <v>965</v>
      </c>
      <c r="G24" s="64">
        <v>927</v>
      </c>
      <c r="H24" s="64">
        <v>1022</v>
      </c>
      <c r="I24" s="64">
        <v>1119</v>
      </c>
    </row>
    <row r="25" spans="1:9" ht="12.75">
      <c r="A25" s="65" t="s">
        <v>67</v>
      </c>
      <c r="B25" s="64">
        <v>1126</v>
      </c>
      <c r="C25" s="64">
        <v>1142</v>
      </c>
      <c r="D25" s="64">
        <v>1162</v>
      </c>
      <c r="E25" s="64">
        <v>1228</v>
      </c>
      <c r="F25" s="64">
        <v>1178</v>
      </c>
      <c r="G25" s="64">
        <v>1162</v>
      </c>
      <c r="H25" s="64">
        <v>1193</v>
      </c>
      <c r="I25" s="64">
        <v>1308</v>
      </c>
    </row>
    <row r="26" spans="1:9" ht="12.75">
      <c r="A26" s="65" t="s">
        <v>68</v>
      </c>
      <c r="B26" s="64">
        <v>314</v>
      </c>
      <c r="C26" s="64">
        <v>370</v>
      </c>
      <c r="D26" s="64">
        <v>445</v>
      </c>
      <c r="E26" s="64">
        <v>450</v>
      </c>
      <c r="F26" s="64">
        <v>553</v>
      </c>
      <c r="G26" s="64">
        <v>557</v>
      </c>
      <c r="H26" s="64">
        <v>608</v>
      </c>
      <c r="I26" s="64">
        <v>608</v>
      </c>
    </row>
    <row r="27" spans="1:9" ht="12.75">
      <c r="A27" s="65" t="s">
        <v>69</v>
      </c>
      <c r="B27" s="64">
        <v>71</v>
      </c>
      <c r="C27" s="64">
        <v>73</v>
      </c>
      <c r="D27" s="64">
        <v>87</v>
      </c>
      <c r="E27" s="64">
        <v>74</v>
      </c>
      <c r="F27" s="64">
        <v>87</v>
      </c>
      <c r="G27" s="64">
        <v>106</v>
      </c>
      <c r="H27" s="64">
        <v>126</v>
      </c>
      <c r="I27" s="64">
        <v>130</v>
      </c>
    </row>
    <row r="28" spans="1:9" ht="12.75">
      <c r="A28" s="65" t="s">
        <v>70</v>
      </c>
      <c r="B28" s="64">
        <v>18</v>
      </c>
      <c r="C28" s="64">
        <v>14</v>
      </c>
      <c r="D28" s="64">
        <v>17</v>
      </c>
      <c r="E28" s="64">
        <v>31</v>
      </c>
      <c r="F28" s="64">
        <v>21</v>
      </c>
      <c r="G28" s="64">
        <v>26</v>
      </c>
      <c r="H28" s="64">
        <v>35</v>
      </c>
      <c r="I28" s="64">
        <v>32</v>
      </c>
    </row>
    <row r="29" spans="1:8" ht="12.75">
      <c r="A29" s="57"/>
      <c r="B29" s="64"/>
      <c r="C29" s="64"/>
      <c r="D29" s="64"/>
      <c r="E29" s="64"/>
      <c r="F29" s="64"/>
      <c r="G29" s="64"/>
      <c r="H29" s="64"/>
    </row>
    <row r="30" spans="1:9" s="26" customFormat="1" ht="14.25">
      <c r="A30" s="62" t="s">
        <v>36</v>
      </c>
      <c r="B30" s="63"/>
      <c r="C30" s="63"/>
      <c r="D30" s="63"/>
      <c r="E30" s="63"/>
      <c r="F30" s="63"/>
      <c r="G30" s="63"/>
      <c r="H30" s="195"/>
      <c r="I30" s="28"/>
    </row>
    <row r="31" spans="1:9" s="26" customFormat="1" ht="14.25">
      <c r="A31" s="62" t="s">
        <v>367</v>
      </c>
      <c r="B31" s="137">
        <f aca="true" t="shared" si="3" ref="B31:I31">SUM(B32:B39)</f>
        <v>1291</v>
      </c>
      <c r="C31" s="137">
        <f t="shared" si="3"/>
        <v>1415</v>
      </c>
      <c r="D31" s="137">
        <f t="shared" si="3"/>
        <v>1367</v>
      </c>
      <c r="E31" s="137">
        <f t="shared" si="3"/>
        <v>1382</v>
      </c>
      <c r="F31" s="137">
        <f t="shared" si="3"/>
        <v>1453</v>
      </c>
      <c r="G31" s="137">
        <f t="shared" si="3"/>
        <v>1384</v>
      </c>
      <c r="H31" s="137">
        <f t="shared" si="3"/>
        <v>1292</v>
      </c>
      <c r="I31" s="137">
        <f t="shared" si="3"/>
        <v>1278</v>
      </c>
    </row>
    <row r="32" spans="1:9" ht="12.75">
      <c r="A32" s="65" t="s">
        <v>63</v>
      </c>
      <c r="B32" s="64">
        <v>74</v>
      </c>
      <c r="C32" s="64">
        <v>81</v>
      </c>
      <c r="D32" s="64">
        <v>75</v>
      </c>
      <c r="E32" s="64">
        <v>80</v>
      </c>
      <c r="F32" s="64">
        <v>93</v>
      </c>
      <c r="G32" s="64">
        <v>65</v>
      </c>
      <c r="H32" s="98">
        <v>44</v>
      </c>
      <c r="I32" s="28">
        <v>28</v>
      </c>
    </row>
    <row r="33" spans="1:9" ht="12.75">
      <c r="A33" s="65" t="s">
        <v>64</v>
      </c>
      <c r="B33" s="64">
        <v>224</v>
      </c>
      <c r="C33" s="64">
        <v>276</v>
      </c>
      <c r="D33" s="64">
        <v>273</v>
      </c>
      <c r="E33" s="64">
        <v>254</v>
      </c>
      <c r="F33" s="64">
        <v>259</v>
      </c>
      <c r="G33" s="64">
        <v>219</v>
      </c>
      <c r="H33" s="49">
        <v>222</v>
      </c>
      <c r="I33" s="28">
        <v>237</v>
      </c>
    </row>
    <row r="34" spans="1:9" ht="12.75">
      <c r="A34" s="65" t="s">
        <v>65</v>
      </c>
      <c r="B34" s="64">
        <v>294</v>
      </c>
      <c r="C34" s="64">
        <v>288</v>
      </c>
      <c r="D34" s="64">
        <v>271</v>
      </c>
      <c r="E34" s="64">
        <v>271</v>
      </c>
      <c r="F34" s="64">
        <v>303</v>
      </c>
      <c r="G34" s="64">
        <v>294</v>
      </c>
      <c r="H34" s="49">
        <v>270</v>
      </c>
      <c r="I34" s="28">
        <v>250</v>
      </c>
    </row>
    <row r="35" spans="1:9" ht="12.75">
      <c r="A35" s="65" t="s">
        <v>66</v>
      </c>
      <c r="B35" s="64">
        <v>277</v>
      </c>
      <c r="C35" s="64">
        <v>275</v>
      </c>
      <c r="D35" s="64">
        <v>277</v>
      </c>
      <c r="E35" s="64">
        <v>268</v>
      </c>
      <c r="F35" s="64">
        <v>275</v>
      </c>
      <c r="G35" s="64">
        <v>272</v>
      </c>
      <c r="H35" s="49">
        <v>245</v>
      </c>
      <c r="I35" s="28">
        <v>234</v>
      </c>
    </row>
    <row r="36" spans="1:9" ht="12.75">
      <c r="A36" s="65" t="s">
        <v>67</v>
      </c>
      <c r="B36" s="64">
        <v>300</v>
      </c>
      <c r="C36" s="64">
        <v>327</v>
      </c>
      <c r="D36" s="64">
        <v>317</v>
      </c>
      <c r="E36" s="64">
        <v>337</v>
      </c>
      <c r="F36" s="64">
        <v>351</v>
      </c>
      <c r="G36" s="64">
        <v>341</v>
      </c>
      <c r="H36" s="49">
        <v>311</v>
      </c>
      <c r="I36" s="28">
        <v>331</v>
      </c>
    </row>
    <row r="37" spans="1:9" ht="12.75">
      <c r="A37" s="65" t="s">
        <v>68</v>
      </c>
      <c r="B37" s="64">
        <v>103</v>
      </c>
      <c r="C37" s="64">
        <v>145</v>
      </c>
      <c r="D37" s="64">
        <v>139</v>
      </c>
      <c r="E37" s="64">
        <v>139</v>
      </c>
      <c r="F37" s="64">
        <v>139</v>
      </c>
      <c r="G37" s="64">
        <v>149</v>
      </c>
      <c r="H37" s="49">
        <v>155</v>
      </c>
      <c r="I37" s="28">
        <v>151</v>
      </c>
    </row>
    <row r="38" spans="1:9" ht="12.75">
      <c r="A38" s="65" t="s">
        <v>69</v>
      </c>
      <c r="B38" s="64">
        <v>17</v>
      </c>
      <c r="C38" s="64">
        <v>20</v>
      </c>
      <c r="D38" s="64">
        <v>14</v>
      </c>
      <c r="E38" s="64">
        <v>29</v>
      </c>
      <c r="F38" s="64">
        <v>30</v>
      </c>
      <c r="G38" s="64">
        <v>39</v>
      </c>
      <c r="H38" s="49">
        <v>40</v>
      </c>
      <c r="I38" s="28">
        <v>41</v>
      </c>
    </row>
    <row r="39" spans="1:9" ht="12.75">
      <c r="A39" s="65" t="s">
        <v>70</v>
      </c>
      <c r="B39" s="64">
        <v>2</v>
      </c>
      <c r="C39" s="64">
        <v>3</v>
      </c>
      <c r="D39" s="64">
        <v>1</v>
      </c>
      <c r="E39" s="64">
        <v>4</v>
      </c>
      <c r="F39" s="64">
        <v>3</v>
      </c>
      <c r="G39" s="64">
        <v>5</v>
      </c>
      <c r="H39" s="55">
        <v>5</v>
      </c>
      <c r="I39" s="27">
        <v>6</v>
      </c>
    </row>
    <row r="40" spans="1:9" ht="12.75">
      <c r="A40" s="57"/>
      <c r="B40" s="64"/>
      <c r="C40" s="64"/>
      <c r="D40" s="64"/>
      <c r="E40" s="64"/>
      <c r="F40" s="64"/>
      <c r="G40" s="64"/>
      <c r="H40" s="64"/>
      <c r="I40" s="27"/>
    </row>
    <row r="41" spans="1:9" ht="13.5" thickBot="1">
      <c r="A41" s="197"/>
      <c r="B41" s="36"/>
      <c r="C41" s="36"/>
      <c r="D41" s="36"/>
      <c r="E41" s="36"/>
      <c r="F41" s="36"/>
      <c r="G41" s="36"/>
      <c r="H41" s="198"/>
      <c r="I41" s="198"/>
    </row>
    <row r="42" spans="1:9" ht="39" customHeight="1">
      <c r="A42" s="257" t="s">
        <v>334</v>
      </c>
      <c r="B42" s="257"/>
      <c r="C42" s="257"/>
      <c r="D42" s="257"/>
      <c r="E42" s="257"/>
      <c r="F42" s="257"/>
      <c r="G42" s="257"/>
      <c r="H42" s="257"/>
      <c r="I42" s="257"/>
    </row>
    <row r="43" spans="1:9" ht="52.5" customHeight="1">
      <c r="A43" s="257" t="s">
        <v>336</v>
      </c>
      <c r="B43" s="257"/>
      <c r="C43" s="257"/>
      <c r="D43" s="257"/>
      <c r="E43" s="257"/>
      <c r="F43" s="257"/>
      <c r="G43" s="257"/>
      <c r="H43" s="257"/>
      <c r="I43" s="257"/>
    </row>
    <row r="44" spans="1:9" ht="49.5" customHeight="1">
      <c r="A44" s="251" t="s">
        <v>337</v>
      </c>
      <c r="B44" s="251"/>
      <c r="C44" s="251"/>
      <c r="D44" s="251"/>
      <c r="E44" s="251"/>
      <c r="F44" s="251"/>
      <c r="G44" s="251"/>
      <c r="H44" s="251"/>
      <c r="I44" s="251"/>
    </row>
    <row r="45" spans="1:9" ht="27.75" customHeight="1">
      <c r="A45" s="251" t="s">
        <v>255</v>
      </c>
      <c r="B45" s="251"/>
      <c r="C45" s="251"/>
      <c r="D45" s="251"/>
      <c r="E45" s="251"/>
      <c r="F45" s="251"/>
      <c r="G45" s="251"/>
      <c r="H45" s="251"/>
      <c r="I45" s="251"/>
    </row>
    <row r="46" spans="1:9" ht="66" customHeight="1">
      <c r="A46" s="252" t="s">
        <v>356</v>
      </c>
      <c r="B46" s="253"/>
      <c r="C46" s="253"/>
      <c r="D46" s="253"/>
      <c r="E46" s="253"/>
      <c r="F46" s="253"/>
      <c r="G46" s="253"/>
      <c r="H46" s="253"/>
      <c r="I46" s="254"/>
    </row>
  </sheetData>
  <sheetProtection/>
  <mergeCells count="6">
    <mergeCell ref="A45:I45"/>
    <mergeCell ref="A46:I46"/>
    <mergeCell ref="A8:G8"/>
    <mergeCell ref="A42:I42"/>
    <mergeCell ref="A43:I43"/>
    <mergeCell ref="A44:I44"/>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7"/>
  <sheetViews>
    <sheetView zoomScalePageLayoutView="0" workbookViewId="0" topLeftCell="A22">
      <selection activeCell="I43" sqref="A4:I43"/>
    </sheetView>
  </sheetViews>
  <sheetFormatPr defaultColWidth="12.8515625" defaultRowHeight="12.75"/>
  <cols>
    <col min="1" max="1" width="21.57421875" style="28" customWidth="1"/>
    <col min="2" max="7" width="7.28125" style="49" bestFit="1" customWidth="1"/>
    <col min="8" max="8" width="7.28125" style="28" bestFit="1" customWidth="1"/>
    <col min="9" max="9" width="7.28125" style="117" bestFit="1" customWidth="1"/>
    <col min="10" max="16384" width="12.8515625" style="28" customWidth="1"/>
  </cols>
  <sheetData>
    <row r="1" spans="1:9" s="67" customFormat="1" ht="15.75">
      <c r="A1" s="50" t="s">
        <v>319</v>
      </c>
      <c r="B1" s="24"/>
      <c r="C1" s="24"/>
      <c r="D1" s="24"/>
      <c r="E1" s="24"/>
      <c r="F1" s="24"/>
      <c r="G1" s="24"/>
      <c r="I1" s="116"/>
    </row>
    <row r="3" ht="13.5" thickBot="1"/>
    <row r="4" spans="1:9" ht="12.75">
      <c r="A4" s="68"/>
      <c r="B4" s="38">
        <v>2004</v>
      </c>
      <c r="C4" s="38">
        <v>2005</v>
      </c>
      <c r="D4" s="38">
        <v>2006</v>
      </c>
      <c r="E4" s="38">
        <v>2007</v>
      </c>
      <c r="F4" s="38">
        <v>2008</v>
      </c>
      <c r="G4" s="38">
        <v>2009</v>
      </c>
      <c r="H4" s="38">
        <v>2010</v>
      </c>
      <c r="I4" s="38">
        <v>2011</v>
      </c>
    </row>
    <row r="5" spans="1:7" ht="12.75">
      <c r="A5" s="53"/>
      <c r="B5" s="54"/>
      <c r="C5" s="54"/>
      <c r="D5" s="54"/>
      <c r="E5" s="54"/>
      <c r="F5" s="54"/>
      <c r="G5" s="54"/>
    </row>
    <row r="6" spans="1:7" ht="14.25">
      <c r="A6" s="53" t="s">
        <v>1</v>
      </c>
      <c r="B6" s="54"/>
      <c r="C6" s="54"/>
      <c r="D6" s="54"/>
      <c r="E6" s="54"/>
      <c r="F6" s="54"/>
      <c r="G6" s="54"/>
    </row>
    <row r="7" spans="1:7" ht="12.75">
      <c r="A7" s="53"/>
      <c r="B7" s="54"/>
      <c r="C7" s="54"/>
      <c r="D7" s="54"/>
      <c r="E7" s="54"/>
      <c r="F7" s="54"/>
      <c r="G7" s="54"/>
    </row>
    <row r="8" spans="1:9" s="25" customFormat="1" ht="14.25">
      <c r="A8" s="53" t="s">
        <v>34</v>
      </c>
      <c r="B8" s="201"/>
      <c r="C8" s="201"/>
      <c r="D8" s="201"/>
      <c r="E8" s="201"/>
      <c r="F8" s="201"/>
      <c r="G8" s="201"/>
      <c r="H8" s="201"/>
      <c r="I8" s="201"/>
    </row>
    <row r="9" spans="1:9" s="25" customFormat="1" ht="14.25">
      <c r="A9" s="53" t="s">
        <v>37</v>
      </c>
      <c r="B9" s="54">
        <f aca="true" t="shared" si="0" ref="B9:I9">SUM(B10:B18)</f>
        <v>19702</v>
      </c>
      <c r="C9" s="54">
        <f t="shared" si="0"/>
        <v>23781</v>
      </c>
      <c r="D9" s="54">
        <f t="shared" si="0"/>
        <v>23400</v>
      </c>
      <c r="E9" s="54">
        <f t="shared" si="0"/>
        <v>23000</v>
      </c>
      <c r="F9" s="54">
        <f t="shared" si="0"/>
        <v>25234</v>
      </c>
      <c r="G9" s="54">
        <f t="shared" si="0"/>
        <v>24184</v>
      </c>
      <c r="H9" s="54">
        <f t="shared" si="0"/>
        <v>26979</v>
      </c>
      <c r="I9" s="54">
        <f t="shared" si="0"/>
        <v>24648</v>
      </c>
    </row>
    <row r="10" spans="1:10" s="27" customFormat="1" ht="12.75">
      <c r="A10" s="71" t="s">
        <v>46</v>
      </c>
      <c r="B10" s="55">
        <f>+B22+B34</f>
        <v>2556</v>
      </c>
      <c r="C10" s="55">
        <f aca="true" t="shared" si="1" ref="C10:H10">+C22+C34</f>
        <v>2286</v>
      </c>
      <c r="D10" s="55">
        <f t="shared" si="1"/>
        <v>2011</v>
      </c>
      <c r="E10" s="55">
        <f t="shared" si="1"/>
        <v>2153</v>
      </c>
      <c r="F10" s="55">
        <f t="shared" si="1"/>
        <v>1986</v>
      </c>
      <c r="G10" s="55">
        <f t="shared" si="1"/>
        <v>2325</v>
      </c>
      <c r="H10" s="55">
        <f t="shared" si="1"/>
        <v>1676</v>
      </c>
      <c r="I10" s="55">
        <f>+I22+I34</f>
        <v>1465</v>
      </c>
      <c r="J10" s="124"/>
    </row>
    <row r="11" spans="1:9" s="27" customFormat="1" ht="14.25">
      <c r="A11" s="71" t="s">
        <v>249</v>
      </c>
      <c r="B11" s="55">
        <f aca="true" t="shared" si="2" ref="B11:I11">+B23+B35</f>
        <v>696</v>
      </c>
      <c r="C11" s="55">
        <f t="shared" si="2"/>
        <v>732</v>
      </c>
      <c r="D11" s="55">
        <f t="shared" si="2"/>
        <v>741</v>
      </c>
      <c r="E11" s="55">
        <f t="shared" si="2"/>
        <v>759</v>
      </c>
      <c r="F11" s="55">
        <f t="shared" si="2"/>
        <v>757</v>
      </c>
      <c r="G11" s="55">
        <f t="shared" si="2"/>
        <v>705</v>
      </c>
      <c r="H11" s="55">
        <f t="shared" si="2"/>
        <v>641</v>
      </c>
      <c r="I11" s="55">
        <f t="shared" si="2"/>
        <v>493</v>
      </c>
    </row>
    <row r="12" spans="1:9" s="27" customFormat="1" ht="12.75">
      <c r="A12" s="71" t="s">
        <v>230</v>
      </c>
      <c r="B12" s="55">
        <f aca="true" t="shared" si="3" ref="B12:I12">+B24+B36</f>
        <v>1398</v>
      </c>
      <c r="C12" s="55">
        <f t="shared" si="3"/>
        <v>1574</v>
      </c>
      <c r="D12" s="55">
        <f t="shared" si="3"/>
        <v>1445</v>
      </c>
      <c r="E12" s="55">
        <f t="shared" si="3"/>
        <v>1433</v>
      </c>
      <c r="F12" s="55">
        <f t="shared" si="3"/>
        <v>1418</v>
      </c>
      <c r="G12" s="55">
        <f t="shared" si="3"/>
        <v>1381</v>
      </c>
      <c r="H12" s="55">
        <f t="shared" si="3"/>
        <v>1177</v>
      </c>
      <c r="I12" s="55">
        <f t="shared" si="3"/>
        <v>1110</v>
      </c>
    </row>
    <row r="13" spans="1:9" s="27" customFormat="1" ht="12.75">
      <c r="A13" s="71" t="s">
        <v>231</v>
      </c>
      <c r="B13" s="55">
        <f aca="true" t="shared" si="4" ref="B13:I13">+B25+B37</f>
        <v>3700</v>
      </c>
      <c r="C13" s="55">
        <f t="shared" si="4"/>
        <v>4111</v>
      </c>
      <c r="D13" s="55">
        <f t="shared" si="4"/>
        <v>4400</v>
      </c>
      <c r="E13" s="55">
        <f t="shared" si="4"/>
        <v>3752</v>
      </c>
      <c r="F13" s="55">
        <f t="shared" si="4"/>
        <v>4081</v>
      </c>
      <c r="G13" s="55">
        <f t="shared" si="4"/>
        <v>3599</v>
      </c>
      <c r="H13" s="55">
        <f t="shared" si="4"/>
        <v>3353</v>
      </c>
      <c r="I13" s="55">
        <f t="shared" si="4"/>
        <v>2710</v>
      </c>
    </row>
    <row r="14" spans="1:9" s="27" customFormat="1" ht="12.75">
      <c r="A14" s="71" t="s">
        <v>232</v>
      </c>
      <c r="B14" s="55">
        <f aca="true" t="shared" si="5" ref="B14:I14">+B26+B38</f>
        <v>4690</v>
      </c>
      <c r="C14" s="55">
        <f t="shared" si="5"/>
        <v>5737</v>
      </c>
      <c r="D14" s="55">
        <f t="shared" si="5"/>
        <v>5857</v>
      </c>
      <c r="E14" s="55">
        <f t="shared" si="5"/>
        <v>5398</v>
      </c>
      <c r="F14" s="55">
        <f t="shared" si="5"/>
        <v>5882</v>
      </c>
      <c r="G14" s="55">
        <f t="shared" si="5"/>
        <v>5088</v>
      </c>
      <c r="H14" s="55">
        <f t="shared" si="5"/>
        <v>5812</v>
      </c>
      <c r="I14" s="55">
        <f t="shared" si="5"/>
        <v>4080</v>
      </c>
    </row>
    <row r="15" spans="1:9" s="27" customFormat="1" ht="12.75">
      <c r="A15" s="72" t="s">
        <v>214</v>
      </c>
      <c r="B15" s="55">
        <f aca="true" t="shared" si="6" ref="B15:I15">+B27+B39</f>
        <v>3031</v>
      </c>
      <c r="C15" s="55">
        <f t="shared" si="6"/>
        <v>3743</v>
      </c>
      <c r="D15" s="55">
        <f t="shared" si="6"/>
        <v>3742</v>
      </c>
      <c r="E15" s="55">
        <f t="shared" si="6"/>
        <v>3830</v>
      </c>
      <c r="F15" s="55">
        <f t="shared" si="6"/>
        <v>4447</v>
      </c>
      <c r="G15" s="55">
        <f t="shared" si="6"/>
        <v>3782</v>
      </c>
      <c r="H15" s="55">
        <f t="shared" si="6"/>
        <v>4331</v>
      </c>
      <c r="I15" s="55">
        <f t="shared" si="6"/>
        <v>3761</v>
      </c>
    </row>
    <row r="16" spans="1:9" s="27" customFormat="1" ht="12.75">
      <c r="A16" s="72" t="s">
        <v>27</v>
      </c>
      <c r="B16" s="55">
        <f aca="true" t="shared" si="7" ref="B16:I16">+B28+B40</f>
        <v>1793</v>
      </c>
      <c r="C16" s="55">
        <f t="shared" si="7"/>
        <v>2890</v>
      </c>
      <c r="D16" s="55">
        <f t="shared" si="7"/>
        <v>2765</v>
      </c>
      <c r="E16" s="55">
        <f t="shared" si="7"/>
        <v>2569</v>
      </c>
      <c r="F16" s="55">
        <f t="shared" si="7"/>
        <v>2770</v>
      </c>
      <c r="G16" s="55">
        <f t="shared" si="7"/>
        <v>2902</v>
      </c>
      <c r="H16" s="55">
        <f t="shared" si="7"/>
        <v>3360</v>
      </c>
      <c r="I16" s="55">
        <f t="shared" si="7"/>
        <v>3741</v>
      </c>
    </row>
    <row r="17" spans="1:9" s="27" customFormat="1" ht="12.75">
      <c r="A17" s="72" t="s">
        <v>28</v>
      </c>
      <c r="B17" s="55">
        <f aca="true" t="shared" si="8" ref="B17:I17">+B29+B41</f>
        <v>1797</v>
      </c>
      <c r="C17" s="55">
        <f t="shared" si="8"/>
        <v>2672</v>
      </c>
      <c r="D17" s="55">
        <f t="shared" si="8"/>
        <v>2417</v>
      </c>
      <c r="E17" s="55">
        <f t="shared" si="8"/>
        <v>3085</v>
      </c>
      <c r="F17" s="55">
        <f t="shared" si="8"/>
        <v>3872</v>
      </c>
      <c r="G17" s="55">
        <f t="shared" si="8"/>
        <v>4388</v>
      </c>
      <c r="H17" s="55">
        <f t="shared" si="8"/>
        <v>6249</v>
      </c>
      <c r="I17" s="55">
        <f t="shared" si="8"/>
        <v>7271</v>
      </c>
    </row>
    <row r="18" spans="1:9" s="27" customFormat="1" ht="12.75">
      <c r="A18" s="72" t="s">
        <v>234</v>
      </c>
      <c r="B18" s="55">
        <f aca="true" t="shared" si="9" ref="B18:I18">+B30+B42</f>
        <v>41</v>
      </c>
      <c r="C18" s="55">
        <f t="shared" si="9"/>
        <v>36</v>
      </c>
      <c r="D18" s="55">
        <f t="shared" si="9"/>
        <v>22</v>
      </c>
      <c r="E18" s="55">
        <f t="shared" si="9"/>
        <v>21</v>
      </c>
      <c r="F18" s="55">
        <f t="shared" si="9"/>
        <v>21</v>
      </c>
      <c r="G18" s="55">
        <f t="shared" si="9"/>
        <v>14</v>
      </c>
      <c r="H18" s="55">
        <f t="shared" si="9"/>
        <v>380</v>
      </c>
      <c r="I18" s="55">
        <f t="shared" si="9"/>
        <v>17</v>
      </c>
    </row>
    <row r="19" spans="2:9" s="27" customFormat="1" ht="12.75">
      <c r="B19" s="55"/>
      <c r="C19" s="55"/>
      <c r="D19" s="55"/>
      <c r="E19" s="55"/>
      <c r="F19" s="55"/>
      <c r="G19" s="55"/>
      <c r="I19" s="115"/>
    </row>
    <row r="20" spans="1:9" s="25" customFormat="1" ht="14.25">
      <c r="A20" s="53" t="s">
        <v>35</v>
      </c>
      <c r="B20" s="55"/>
      <c r="C20" s="55"/>
      <c r="D20" s="55"/>
      <c r="E20" s="55"/>
      <c r="F20" s="55"/>
      <c r="G20" s="55"/>
      <c r="H20" s="53"/>
      <c r="I20" s="115"/>
    </row>
    <row r="21" spans="1:9" s="25" customFormat="1" ht="14.25">
      <c r="A21" s="53" t="s">
        <v>37</v>
      </c>
      <c r="B21" s="54">
        <f aca="true" t="shared" si="10" ref="B21:H21">SUM(B22:B30)</f>
        <v>9874</v>
      </c>
      <c r="C21" s="54">
        <f t="shared" si="10"/>
        <v>10420</v>
      </c>
      <c r="D21" s="54">
        <f t="shared" si="10"/>
        <v>11899</v>
      </c>
      <c r="E21" s="54">
        <f t="shared" si="10"/>
        <v>11592</v>
      </c>
      <c r="F21" s="54">
        <f t="shared" si="10"/>
        <v>12219</v>
      </c>
      <c r="G21" s="54">
        <f t="shared" si="10"/>
        <v>13706</v>
      </c>
      <c r="H21" s="54">
        <f t="shared" si="10"/>
        <v>14346</v>
      </c>
      <c r="I21" s="178">
        <f>+SUM(I22:I30)</f>
        <v>15837</v>
      </c>
    </row>
    <row r="22" spans="1:9" s="27" customFormat="1" ht="12.75">
      <c r="A22" s="71" t="s">
        <v>46</v>
      </c>
      <c r="B22" s="202">
        <v>1590</v>
      </c>
      <c r="C22" s="202">
        <v>1445</v>
      </c>
      <c r="D22" s="202">
        <v>1525</v>
      </c>
      <c r="E22" s="202">
        <v>1539</v>
      </c>
      <c r="F22" s="202">
        <v>1492</v>
      </c>
      <c r="G22" s="202">
        <v>1584</v>
      </c>
      <c r="H22" s="202">
        <v>1283</v>
      </c>
      <c r="I22" s="188">
        <v>1219</v>
      </c>
    </row>
    <row r="23" spans="1:9" s="27" customFormat="1" ht="12.75">
      <c r="A23" s="71" t="s">
        <v>244</v>
      </c>
      <c r="B23" s="55">
        <v>458</v>
      </c>
      <c r="C23" s="55">
        <v>453</v>
      </c>
      <c r="D23" s="55">
        <v>452</v>
      </c>
      <c r="E23" s="55">
        <v>456</v>
      </c>
      <c r="F23" s="55">
        <v>435</v>
      </c>
      <c r="G23" s="55">
        <v>397</v>
      </c>
      <c r="H23" s="124">
        <v>336</v>
      </c>
      <c r="I23" s="188">
        <v>314</v>
      </c>
    </row>
    <row r="24" spans="1:9" s="27" customFormat="1" ht="12.75">
      <c r="A24" s="71" t="s">
        <v>230</v>
      </c>
      <c r="B24" s="55">
        <v>810</v>
      </c>
      <c r="C24" s="55">
        <v>854</v>
      </c>
      <c r="D24" s="55">
        <v>815</v>
      </c>
      <c r="E24" s="55">
        <v>748</v>
      </c>
      <c r="F24" s="55">
        <v>727</v>
      </c>
      <c r="G24" s="55">
        <v>738</v>
      </c>
      <c r="H24" s="124">
        <v>560</v>
      </c>
      <c r="I24" s="188">
        <v>639</v>
      </c>
    </row>
    <row r="25" spans="1:9" s="27" customFormat="1" ht="12.75">
      <c r="A25" s="71" t="s">
        <v>231</v>
      </c>
      <c r="B25" s="55">
        <v>1755</v>
      </c>
      <c r="C25" s="55">
        <v>1770</v>
      </c>
      <c r="D25" s="55">
        <v>2189</v>
      </c>
      <c r="E25" s="55">
        <v>1882</v>
      </c>
      <c r="F25" s="55">
        <v>1913</v>
      </c>
      <c r="G25" s="55">
        <v>1874</v>
      </c>
      <c r="H25" s="124">
        <v>1433</v>
      </c>
      <c r="I25" s="188">
        <v>1539</v>
      </c>
    </row>
    <row r="26" spans="1:9" s="27" customFormat="1" ht="12.75">
      <c r="A26" s="71" t="s">
        <v>232</v>
      </c>
      <c r="B26" s="55">
        <v>2124</v>
      </c>
      <c r="C26" s="55">
        <v>2129</v>
      </c>
      <c r="D26" s="55">
        <v>2705</v>
      </c>
      <c r="E26" s="55">
        <v>2427</v>
      </c>
      <c r="F26" s="55">
        <v>2554</v>
      </c>
      <c r="G26" s="55">
        <v>2670</v>
      </c>
      <c r="H26" s="124">
        <v>2366</v>
      </c>
      <c r="I26" s="188">
        <v>2318</v>
      </c>
    </row>
    <row r="27" spans="1:9" s="27" customFormat="1" ht="12.75">
      <c r="A27" s="72" t="s">
        <v>214</v>
      </c>
      <c r="B27" s="55">
        <v>1327</v>
      </c>
      <c r="C27" s="55">
        <v>1385</v>
      </c>
      <c r="D27" s="55">
        <v>1634</v>
      </c>
      <c r="E27" s="55">
        <v>1574</v>
      </c>
      <c r="F27" s="55">
        <v>1832</v>
      </c>
      <c r="G27" s="55">
        <v>1966</v>
      </c>
      <c r="H27" s="124">
        <v>1984</v>
      </c>
      <c r="I27" s="188">
        <v>2154</v>
      </c>
    </row>
    <row r="28" spans="1:9" s="27" customFormat="1" ht="12.75">
      <c r="A28" s="72" t="s">
        <v>27</v>
      </c>
      <c r="B28" s="55">
        <v>862</v>
      </c>
      <c r="C28" s="55">
        <v>1188</v>
      </c>
      <c r="D28" s="55">
        <v>1248</v>
      </c>
      <c r="E28" s="55">
        <v>1319</v>
      </c>
      <c r="F28" s="55">
        <v>1370</v>
      </c>
      <c r="G28" s="55">
        <v>1715</v>
      </c>
      <c r="H28" s="124">
        <v>2081</v>
      </c>
      <c r="I28" s="188">
        <v>2343</v>
      </c>
    </row>
    <row r="29" spans="1:9" s="27" customFormat="1" ht="12.75">
      <c r="A29" s="72" t="s">
        <v>28</v>
      </c>
      <c r="B29" s="55">
        <v>933</v>
      </c>
      <c r="C29" s="55">
        <v>1182</v>
      </c>
      <c r="D29" s="55">
        <v>1318</v>
      </c>
      <c r="E29" s="55">
        <v>1638</v>
      </c>
      <c r="F29" s="55">
        <v>1884</v>
      </c>
      <c r="G29" s="55">
        <v>2756</v>
      </c>
      <c r="H29" s="124">
        <v>4083</v>
      </c>
      <c r="I29" s="188">
        <v>5302</v>
      </c>
    </row>
    <row r="30" spans="1:9" s="27" customFormat="1" ht="12.75">
      <c r="A30" s="72" t="s">
        <v>234</v>
      </c>
      <c r="B30" s="55">
        <v>15</v>
      </c>
      <c r="C30" s="55">
        <v>14</v>
      </c>
      <c r="D30" s="55">
        <v>13</v>
      </c>
      <c r="E30" s="55">
        <v>9</v>
      </c>
      <c r="F30" s="55">
        <v>12</v>
      </c>
      <c r="G30" s="55">
        <v>6</v>
      </c>
      <c r="H30" s="124">
        <v>220</v>
      </c>
      <c r="I30" s="188">
        <v>9</v>
      </c>
    </row>
    <row r="31" spans="2:9" s="27" customFormat="1" ht="12.75">
      <c r="B31" s="55"/>
      <c r="C31" s="55"/>
      <c r="D31" s="55"/>
      <c r="E31" s="55"/>
      <c r="F31" s="55"/>
      <c r="G31" s="55"/>
      <c r="I31" s="115"/>
    </row>
    <row r="32" spans="1:9" s="25" customFormat="1" ht="14.25">
      <c r="A32" s="53" t="s">
        <v>36</v>
      </c>
      <c r="B32" s="55"/>
      <c r="C32" s="55"/>
      <c r="D32" s="55"/>
      <c r="E32" s="55"/>
      <c r="F32" s="55"/>
      <c r="G32" s="55"/>
      <c r="H32" s="53"/>
      <c r="I32" s="115"/>
    </row>
    <row r="33" spans="1:9" s="25" customFormat="1" ht="14.25">
      <c r="A33" s="53" t="s">
        <v>37</v>
      </c>
      <c r="B33" s="54">
        <f aca="true" t="shared" si="11" ref="B33:H33">SUM(B34:B42)</f>
        <v>9828</v>
      </c>
      <c r="C33" s="54">
        <f t="shared" si="11"/>
        <v>13361</v>
      </c>
      <c r="D33" s="54">
        <f t="shared" si="11"/>
        <v>11501</v>
      </c>
      <c r="E33" s="54">
        <f t="shared" si="11"/>
        <v>11408</v>
      </c>
      <c r="F33" s="54">
        <f t="shared" si="11"/>
        <v>13015</v>
      </c>
      <c r="G33" s="54">
        <f t="shared" si="11"/>
        <v>10478</v>
      </c>
      <c r="H33" s="54">
        <f t="shared" si="11"/>
        <v>12633</v>
      </c>
      <c r="I33" s="178">
        <f>+SUM(I34:I42)</f>
        <v>8811</v>
      </c>
    </row>
    <row r="34" spans="1:9" s="27" customFormat="1" ht="12.75">
      <c r="A34" s="71" t="s">
        <v>46</v>
      </c>
      <c r="B34" s="55">
        <v>966</v>
      </c>
      <c r="C34" s="55">
        <v>841</v>
      </c>
      <c r="D34" s="55">
        <v>486</v>
      </c>
      <c r="E34" s="55">
        <v>614</v>
      </c>
      <c r="F34" s="55">
        <v>494</v>
      </c>
      <c r="G34" s="55">
        <v>741</v>
      </c>
      <c r="H34" s="188">
        <v>393</v>
      </c>
      <c r="I34" s="188">
        <v>246</v>
      </c>
    </row>
    <row r="35" spans="1:9" s="27" customFormat="1" ht="12.75">
      <c r="A35" s="71" t="s">
        <v>244</v>
      </c>
      <c r="B35" s="55">
        <v>238</v>
      </c>
      <c r="C35" s="55">
        <v>279</v>
      </c>
      <c r="D35" s="55">
        <v>289</v>
      </c>
      <c r="E35" s="55">
        <v>303</v>
      </c>
      <c r="F35" s="55">
        <v>322</v>
      </c>
      <c r="G35" s="55">
        <v>308</v>
      </c>
      <c r="H35" s="124">
        <v>305</v>
      </c>
      <c r="I35" s="188">
        <v>179</v>
      </c>
    </row>
    <row r="36" spans="1:9" s="27" customFormat="1" ht="12.75">
      <c r="A36" s="71" t="s">
        <v>230</v>
      </c>
      <c r="B36" s="55">
        <v>588</v>
      </c>
      <c r="C36" s="55">
        <v>720</v>
      </c>
      <c r="D36" s="55">
        <v>630</v>
      </c>
      <c r="E36" s="55">
        <v>685</v>
      </c>
      <c r="F36" s="55">
        <v>691</v>
      </c>
      <c r="G36" s="55">
        <v>643</v>
      </c>
      <c r="H36" s="124">
        <v>617</v>
      </c>
      <c r="I36" s="188">
        <v>471</v>
      </c>
    </row>
    <row r="37" spans="1:9" s="27" customFormat="1" ht="12.75">
      <c r="A37" s="71" t="s">
        <v>231</v>
      </c>
      <c r="B37" s="55">
        <v>1945</v>
      </c>
      <c r="C37" s="55">
        <v>2341</v>
      </c>
      <c r="D37" s="55">
        <v>2211</v>
      </c>
      <c r="E37" s="55">
        <v>1870</v>
      </c>
      <c r="F37" s="55">
        <v>2168</v>
      </c>
      <c r="G37" s="55">
        <v>1725</v>
      </c>
      <c r="H37" s="124">
        <v>1920</v>
      </c>
      <c r="I37" s="188">
        <v>1171</v>
      </c>
    </row>
    <row r="38" spans="1:9" s="27" customFormat="1" ht="12.75">
      <c r="A38" s="71" t="s">
        <v>232</v>
      </c>
      <c r="B38" s="55">
        <v>2566</v>
      </c>
      <c r="C38" s="55">
        <v>3608</v>
      </c>
      <c r="D38" s="55">
        <v>3152</v>
      </c>
      <c r="E38" s="55">
        <v>2971</v>
      </c>
      <c r="F38" s="55">
        <v>3328</v>
      </c>
      <c r="G38" s="55">
        <v>2418</v>
      </c>
      <c r="H38" s="124">
        <v>3446</v>
      </c>
      <c r="I38" s="188">
        <v>1762</v>
      </c>
    </row>
    <row r="39" spans="1:9" s="27" customFormat="1" ht="12.75">
      <c r="A39" s="72" t="s">
        <v>214</v>
      </c>
      <c r="B39" s="55">
        <v>1704</v>
      </c>
      <c r="C39" s="55">
        <v>2358</v>
      </c>
      <c r="D39" s="55">
        <v>2108</v>
      </c>
      <c r="E39" s="55">
        <v>2256</v>
      </c>
      <c r="F39" s="55">
        <v>2615</v>
      </c>
      <c r="G39" s="55">
        <v>1816</v>
      </c>
      <c r="H39" s="124">
        <v>2347</v>
      </c>
      <c r="I39" s="188">
        <v>1607</v>
      </c>
    </row>
    <row r="40" spans="1:9" s="27" customFormat="1" ht="12.75">
      <c r="A40" s="72" t="s">
        <v>27</v>
      </c>
      <c r="B40" s="55">
        <v>931</v>
      </c>
      <c r="C40" s="55">
        <v>1702</v>
      </c>
      <c r="D40" s="55">
        <v>1517</v>
      </c>
      <c r="E40" s="55">
        <v>1250</v>
      </c>
      <c r="F40" s="55">
        <v>1400</v>
      </c>
      <c r="G40" s="55">
        <v>1187</v>
      </c>
      <c r="H40" s="124">
        <v>1279</v>
      </c>
      <c r="I40" s="188">
        <v>1398</v>
      </c>
    </row>
    <row r="41" spans="1:9" s="27" customFormat="1" ht="12.75">
      <c r="A41" s="72" t="s">
        <v>28</v>
      </c>
      <c r="B41" s="55">
        <v>864</v>
      </c>
      <c r="C41" s="55">
        <v>1490</v>
      </c>
      <c r="D41" s="55">
        <v>1099</v>
      </c>
      <c r="E41" s="55">
        <v>1447</v>
      </c>
      <c r="F41" s="55">
        <v>1988</v>
      </c>
      <c r="G41" s="55">
        <v>1632</v>
      </c>
      <c r="H41" s="124">
        <v>2166</v>
      </c>
      <c r="I41" s="188">
        <v>1969</v>
      </c>
    </row>
    <row r="42" spans="1:9" s="27" customFormat="1" ht="12.75">
      <c r="A42" s="72" t="s">
        <v>234</v>
      </c>
      <c r="B42" s="55">
        <v>26</v>
      </c>
      <c r="C42" s="55">
        <v>22</v>
      </c>
      <c r="D42" s="55">
        <v>9</v>
      </c>
      <c r="E42" s="55">
        <v>12</v>
      </c>
      <c r="F42" s="55">
        <v>9</v>
      </c>
      <c r="G42" s="55">
        <v>8</v>
      </c>
      <c r="H42" s="124">
        <v>160</v>
      </c>
      <c r="I42" s="188">
        <v>8</v>
      </c>
    </row>
    <row r="43" spans="1:9" s="27" customFormat="1" ht="13.5" thickBot="1">
      <c r="A43" s="35"/>
      <c r="B43" s="36"/>
      <c r="C43" s="36"/>
      <c r="D43" s="36"/>
      <c r="E43" s="36"/>
      <c r="F43" s="36"/>
      <c r="G43" s="36"/>
      <c r="H43" s="35"/>
      <c r="I43" s="118"/>
    </row>
    <row r="44" spans="1:9" ht="39" customHeight="1">
      <c r="A44" s="223" t="s">
        <v>334</v>
      </c>
      <c r="B44" s="224"/>
      <c r="C44" s="224"/>
      <c r="D44" s="224"/>
      <c r="E44" s="224"/>
      <c r="F44" s="224"/>
      <c r="G44" s="224"/>
      <c r="H44" s="246"/>
      <c r="I44" s="246"/>
    </row>
    <row r="45" spans="1:9" ht="48.75" customHeight="1">
      <c r="A45" s="228" t="s">
        <v>335</v>
      </c>
      <c r="B45" s="222"/>
      <c r="C45" s="222"/>
      <c r="D45" s="222"/>
      <c r="E45" s="222"/>
      <c r="F45" s="222"/>
      <c r="G45" s="222"/>
      <c r="H45" s="248"/>
      <c r="I45" s="248"/>
    </row>
    <row r="46" spans="1:9" ht="51" customHeight="1">
      <c r="A46" s="228" t="s">
        <v>338</v>
      </c>
      <c r="B46" s="248"/>
      <c r="C46" s="248"/>
      <c r="D46" s="248"/>
      <c r="E46" s="248"/>
      <c r="F46" s="248"/>
      <c r="G46" s="248"/>
      <c r="H46" s="248"/>
      <c r="I46" s="248"/>
    </row>
    <row r="47" spans="1:9" ht="63.75" customHeight="1">
      <c r="A47" s="258" t="s">
        <v>357</v>
      </c>
      <c r="B47" s="227"/>
      <c r="C47" s="227"/>
      <c r="D47" s="227"/>
      <c r="E47" s="227"/>
      <c r="F47" s="227"/>
      <c r="G47" s="227"/>
      <c r="H47" s="245"/>
      <c r="I47" s="242"/>
    </row>
  </sheetData>
  <sheetProtection/>
  <mergeCells count="4">
    <mergeCell ref="A47:I47"/>
    <mergeCell ref="A46:I46"/>
    <mergeCell ref="A45:I45"/>
    <mergeCell ref="A44:I44"/>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48"/>
  <sheetViews>
    <sheetView zoomScalePageLayoutView="0" workbookViewId="0" topLeftCell="A22">
      <selection activeCell="M40" sqref="M40"/>
    </sheetView>
  </sheetViews>
  <sheetFormatPr defaultColWidth="9.140625" defaultRowHeight="12.75"/>
  <cols>
    <col min="1" max="1" width="27.28125" style="9" customWidth="1"/>
    <col min="2" max="4" width="7.00390625" style="15" customWidth="1"/>
    <col min="5" max="7" width="7.28125" style="15" bestFit="1" customWidth="1"/>
    <col min="8" max="8" width="8.28125" style="9" customWidth="1"/>
    <col min="9" max="9" width="8.140625" style="9" customWidth="1"/>
    <col min="10" max="16384" width="9.140625" style="9" customWidth="1"/>
  </cols>
  <sheetData>
    <row r="1" spans="1:7" ht="15.75">
      <c r="A1" s="50" t="s">
        <v>320</v>
      </c>
      <c r="B1" s="24"/>
      <c r="C1" s="24"/>
      <c r="D1" s="24"/>
      <c r="E1" s="24"/>
      <c r="F1" s="24"/>
      <c r="G1" s="24"/>
    </row>
    <row r="2" spans="1:7" ht="12.75">
      <c r="A2" s="28"/>
      <c r="B2" s="49"/>
      <c r="C2" s="49"/>
      <c r="D2" s="49"/>
      <c r="E2" s="49"/>
      <c r="F2" s="49"/>
      <c r="G2" s="49"/>
    </row>
    <row r="3" spans="1:7" ht="12.75">
      <c r="A3" s="28"/>
      <c r="B3" s="49"/>
      <c r="C3" s="9"/>
      <c r="D3" s="9"/>
      <c r="E3" s="9"/>
      <c r="F3" s="9"/>
      <c r="G3" s="9"/>
    </row>
    <row r="4" spans="1:8" ht="13.5" thickBot="1">
      <c r="A4" s="28" t="s">
        <v>29</v>
      </c>
      <c r="B4" s="49"/>
      <c r="C4" s="9"/>
      <c r="D4" s="261" t="s">
        <v>237</v>
      </c>
      <c r="E4" s="262"/>
      <c r="F4" s="262"/>
      <c r="G4" s="262"/>
      <c r="H4" s="262"/>
    </row>
    <row r="5" spans="1:9" ht="12.75">
      <c r="A5" s="68"/>
      <c r="B5" s="119">
        <v>2004</v>
      </c>
      <c r="C5" s="119">
        <v>2005</v>
      </c>
      <c r="D5" s="119">
        <v>2006</v>
      </c>
      <c r="E5" s="119">
        <v>2007</v>
      </c>
      <c r="F5" s="119">
        <v>2008</v>
      </c>
      <c r="G5" s="119">
        <v>2009</v>
      </c>
      <c r="H5" s="119">
        <v>2010</v>
      </c>
      <c r="I5" s="119">
        <v>2011</v>
      </c>
    </row>
    <row r="6" spans="1:8" ht="12.75">
      <c r="A6" s="27"/>
      <c r="B6" s="54"/>
      <c r="C6" s="54"/>
      <c r="D6" s="54"/>
      <c r="E6" s="54"/>
      <c r="F6" s="54"/>
      <c r="G6" s="54"/>
      <c r="H6" s="12"/>
    </row>
    <row r="7" spans="1:8" ht="14.25">
      <c r="A7" s="53" t="s">
        <v>1</v>
      </c>
      <c r="B7" s="54"/>
      <c r="C7" s="54"/>
      <c r="D7" s="54"/>
      <c r="E7" s="54"/>
      <c r="F7" s="54"/>
      <c r="G7" s="54"/>
      <c r="H7" s="12"/>
    </row>
    <row r="8" spans="1:8" ht="12.75">
      <c r="A8" s="27"/>
      <c r="B8" s="54"/>
      <c r="C8" s="54"/>
      <c r="D8" s="54"/>
      <c r="E8" s="54"/>
      <c r="F8" s="54"/>
      <c r="G8" s="54"/>
      <c r="H8" s="12"/>
    </row>
    <row r="9" spans="1:8" ht="12.75">
      <c r="A9" s="53" t="s">
        <v>34</v>
      </c>
      <c r="B9" s="54"/>
      <c r="C9" s="54"/>
      <c r="D9" s="54"/>
      <c r="E9" s="54"/>
      <c r="F9" s="54"/>
      <c r="G9" s="54"/>
      <c r="H9" s="12"/>
    </row>
    <row r="10" spans="1:9" ht="12.75">
      <c r="A10" s="53" t="s">
        <v>37</v>
      </c>
      <c r="B10" s="54">
        <f aca="true" t="shared" si="0" ref="B10:G10">SUM(B12:B19)</f>
        <v>19702</v>
      </c>
      <c r="C10" s="54">
        <f t="shared" si="0"/>
        <v>23777</v>
      </c>
      <c r="D10" s="54">
        <f t="shared" si="0"/>
        <v>23396</v>
      </c>
      <c r="E10" s="54">
        <f t="shared" si="0"/>
        <v>22992</v>
      </c>
      <c r="F10" s="54">
        <f t="shared" si="0"/>
        <v>25234</v>
      </c>
      <c r="G10" s="54">
        <f t="shared" si="0"/>
        <v>24182</v>
      </c>
      <c r="H10" s="54">
        <f>SUM(H12:H19)</f>
        <v>26977</v>
      </c>
      <c r="I10" s="54">
        <f>SUM(I12:I19)</f>
        <v>24644</v>
      </c>
    </row>
    <row r="11" spans="1:9" ht="12.75">
      <c r="A11" s="120" t="s">
        <v>261</v>
      </c>
      <c r="B11" s="55">
        <f aca="true" t="shared" si="1" ref="B11:I17">+B23+B35</f>
        <v>1</v>
      </c>
      <c r="C11" s="55">
        <f t="shared" si="1"/>
        <v>4</v>
      </c>
      <c r="D11" s="55">
        <f t="shared" si="1"/>
        <v>4</v>
      </c>
      <c r="E11" s="55">
        <f t="shared" si="1"/>
        <v>8</v>
      </c>
      <c r="F11" s="55">
        <f t="shared" si="1"/>
        <v>0</v>
      </c>
      <c r="G11" s="55">
        <f t="shared" si="1"/>
        <v>2</v>
      </c>
      <c r="H11" s="55">
        <f t="shared" si="1"/>
        <v>2</v>
      </c>
      <c r="I11" s="55">
        <f t="shared" si="1"/>
        <v>4</v>
      </c>
    </row>
    <row r="12" spans="1:9" ht="12.75">
      <c r="A12" s="120" t="s">
        <v>26</v>
      </c>
      <c r="B12" s="55">
        <f t="shared" si="1"/>
        <v>1121</v>
      </c>
      <c r="C12" s="55">
        <f t="shared" si="1"/>
        <v>1218</v>
      </c>
      <c r="D12" s="55">
        <f t="shared" si="1"/>
        <v>1496</v>
      </c>
      <c r="E12" s="55">
        <f t="shared" si="1"/>
        <v>1413</v>
      </c>
      <c r="F12" s="55">
        <f t="shared" si="1"/>
        <v>1610</v>
      </c>
      <c r="G12" s="55">
        <f t="shared" si="1"/>
        <v>1375</v>
      </c>
      <c r="H12" s="55">
        <f t="shared" si="1"/>
        <v>1676</v>
      </c>
      <c r="I12" s="55">
        <f t="shared" si="1"/>
        <v>1117</v>
      </c>
    </row>
    <row r="13" spans="1:9" ht="12.75">
      <c r="A13" s="120" t="s">
        <v>263</v>
      </c>
      <c r="B13" s="55">
        <f t="shared" si="1"/>
        <v>125</v>
      </c>
      <c r="C13" s="55">
        <f t="shared" si="1"/>
        <v>129</v>
      </c>
      <c r="D13" s="55">
        <f t="shared" si="1"/>
        <v>280</v>
      </c>
      <c r="E13" s="55">
        <f t="shared" si="1"/>
        <v>200</v>
      </c>
      <c r="F13" s="55">
        <f t="shared" si="1"/>
        <v>201</v>
      </c>
      <c r="G13" s="55">
        <f t="shared" si="1"/>
        <v>199</v>
      </c>
      <c r="H13" s="55">
        <f t="shared" si="1"/>
        <v>183</v>
      </c>
      <c r="I13" s="55">
        <f t="shared" si="1"/>
        <v>208</v>
      </c>
    </row>
    <row r="14" spans="1:9" ht="12.75">
      <c r="A14" s="120" t="s">
        <v>264</v>
      </c>
      <c r="B14" s="55">
        <f t="shared" si="1"/>
        <v>10577</v>
      </c>
      <c r="C14" s="55">
        <f t="shared" si="1"/>
        <v>13446</v>
      </c>
      <c r="D14" s="55">
        <f t="shared" si="1"/>
        <v>12161</v>
      </c>
      <c r="E14" s="55">
        <f t="shared" si="1"/>
        <v>10333</v>
      </c>
      <c r="F14" s="55">
        <f t="shared" si="1"/>
        <v>11353</v>
      </c>
      <c r="G14" s="55">
        <f t="shared" si="1"/>
        <v>10724</v>
      </c>
      <c r="H14" s="55">
        <f t="shared" si="1"/>
        <v>13156</v>
      </c>
      <c r="I14" s="55">
        <f t="shared" si="1"/>
        <v>12033</v>
      </c>
    </row>
    <row r="15" spans="1:9" ht="12.75">
      <c r="A15" s="120" t="s">
        <v>265</v>
      </c>
      <c r="B15" s="55">
        <f t="shared" si="1"/>
        <v>0</v>
      </c>
      <c r="C15" s="55">
        <f t="shared" si="1"/>
        <v>40</v>
      </c>
      <c r="D15" s="55">
        <f t="shared" si="1"/>
        <v>764</v>
      </c>
      <c r="E15" s="55">
        <f t="shared" si="1"/>
        <v>1890</v>
      </c>
      <c r="F15" s="55">
        <f t="shared" si="1"/>
        <v>2932</v>
      </c>
      <c r="G15" s="55">
        <f t="shared" si="1"/>
        <v>2248</v>
      </c>
      <c r="H15" s="55">
        <f t="shared" si="1"/>
        <v>2451</v>
      </c>
      <c r="I15" s="55">
        <f t="shared" si="1"/>
        <v>2509</v>
      </c>
    </row>
    <row r="16" spans="1:9" ht="12.75">
      <c r="A16" s="120" t="s">
        <v>266</v>
      </c>
      <c r="B16" s="55">
        <f t="shared" si="1"/>
        <v>1157</v>
      </c>
      <c r="C16" s="55">
        <f t="shared" si="1"/>
        <v>1266</v>
      </c>
      <c r="D16" s="55">
        <f t="shared" si="1"/>
        <v>1056</v>
      </c>
      <c r="E16" s="55">
        <f t="shared" si="1"/>
        <v>1242</v>
      </c>
      <c r="F16" s="55">
        <f t="shared" si="1"/>
        <v>1330</v>
      </c>
      <c r="G16" s="55">
        <f t="shared" si="1"/>
        <v>1129</v>
      </c>
      <c r="H16" s="55">
        <f t="shared" si="1"/>
        <v>1260</v>
      </c>
      <c r="I16" s="55">
        <f t="shared" si="1"/>
        <v>1604</v>
      </c>
    </row>
    <row r="17" spans="1:9" ht="12.75">
      <c r="A17" s="120" t="s">
        <v>267</v>
      </c>
      <c r="B17" s="55">
        <f t="shared" si="1"/>
        <v>1356</v>
      </c>
      <c r="C17" s="55">
        <f t="shared" si="1"/>
        <v>1756</v>
      </c>
      <c r="D17" s="55">
        <f t="shared" si="1"/>
        <v>1924</v>
      </c>
      <c r="E17" s="55">
        <f t="shared" si="1"/>
        <v>1995</v>
      </c>
      <c r="F17" s="55">
        <f t="shared" si="1"/>
        <v>2042</v>
      </c>
      <c r="G17" s="55">
        <f t="shared" si="1"/>
        <v>2288</v>
      </c>
      <c r="H17" s="55">
        <f t="shared" si="1"/>
        <v>1828</v>
      </c>
      <c r="I17" s="55">
        <f t="shared" si="1"/>
        <v>2312</v>
      </c>
    </row>
    <row r="18" spans="1:9" ht="12.75">
      <c r="A18" s="120" t="s">
        <v>262</v>
      </c>
      <c r="B18" s="55">
        <f aca="true" t="shared" si="2" ref="B18:I18">+B30+B42</f>
        <v>3235</v>
      </c>
      <c r="C18" s="55">
        <f t="shared" si="2"/>
        <v>4038</v>
      </c>
      <c r="D18" s="55">
        <f t="shared" si="2"/>
        <v>4316</v>
      </c>
      <c r="E18" s="55">
        <f t="shared" si="2"/>
        <v>4341</v>
      </c>
      <c r="F18" s="55">
        <f t="shared" si="2"/>
        <v>4300</v>
      </c>
      <c r="G18" s="55">
        <f t="shared" si="2"/>
        <v>4239</v>
      </c>
      <c r="H18" s="55">
        <f t="shared" si="2"/>
        <v>4522</v>
      </c>
      <c r="I18" s="55">
        <f t="shared" si="2"/>
        <v>3349</v>
      </c>
    </row>
    <row r="19" spans="1:9" ht="12.75">
      <c r="A19" s="120" t="s">
        <v>56</v>
      </c>
      <c r="B19" s="55">
        <f aca="true" t="shared" si="3" ref="B19:I19">+B31+B43</f>
        <v>2131</v>
      </c>
      <c r="C19" s="55">
        <f t="shared" si="3"/>
        <v>1884</v>
      </c>
      <c r="D19" s="55">
        <f t="shared" si="3"/>
        <v>1399</v>
      </c>
      <c r="E19" s="55">
        <f t="shared" si="3"/>
        <v>1578</v>
      </c>
      <c r="F19" s="55">
        <f t="shared" si="3"/>
        <v>1466</v>
      </c>
      <c r="G19" s="55">
        <f t="shared" si="3"/>
        <v>1980</v>
      </c>
      <c r="H19" s="55">
        <f t="shared" si="3"/>
        <v>1901</v>
      </c>
      <c r="I19" s="55">
        <f t="shared" si="3"/>
        <v>1512</v>
      </c>
    </row>
    <row r="20" spans="8:9" ht="12.75">
      <c r="H20" s="54"/>
      <c r="I20" s="15"/>
    </row>
    <row r="21" spans="1:9" ht="12.75">
      <c r="A21" s="53" t="s">
        <v>35</v>
      </c>
      <c r="B21" s="55"/>
      <c r="C21" s="55"/>
      <c r="D21" s="55"/>
      <c r="E21" s="55"/>
      <c r="F21" s="55"/>
      <c r="G21" s="55"/>
      <c r="H21" s="14"/>
      <c r="I21" s="15"/>
    </row>
    <row r="22" spans="1:9" ht="12.75">
      <c r="A22" s="53" t="s">
        <v>37</v>
      </c>
      <c r="B22" s="54">
        <f>SUM(B23:B31)</f>
        <v>9875</v>
      </c>
      <c r="C22" s="54">
        <f aca="true" t="shared" si="4" ref="C22:I22">SUM(C23:C31)</f>
        <v>10420</v>
      </c>
      <c r="D22" s="54">
        <f t="shared" si="4"/>
        <v>11899</v>
      </c>
      <c r="E22" s="54">
        <f t="shared" si="4"/>
        <v>11592</v>
      </c>
      <c r="F22" s="54">
        <f t="shared" si="4"/>
        <v>12219</v>
      </c>
      <c r="G22" s="54">
        <f t="shared" si="4"/>
        <v>13706</v>
      </c>
      <c r="H22" s="54">
        <f t="shared" si="4"/>
        <v>14346</v>
      </c>
      <c r="I22" s="54">
        <f t="shared" si="4"/>
        <v>15837</v>
      </c>
    </row>
    <row r="23" spans="1:9" ht="12.75">
      <c r="A23" s="120" t="s">
        <v>261</v>
      </c>
      <c r="B23" s="55">
        <v>1</v>
      </c>
      <c r="C23" s="55">
        <v>4</v>
      </c>
      <c r="D23" s="55">
        <v>4</v>
      </c>
      <c r="E23" s="55">
        <v>7</v>
      </c>
      <c r="F23" s="55">
        <v>0</v>
      </c>
      <c r="G23" s="55">
        <v>2</v>
      </c>
      <c r="H23" s="14">
        <v>1</v>
      </c>
      <c r="I23" s="15">
        <v>2</v>
      </c>
    </row>
    <row r="24" spans="1:9" ht="12.75">
      <c r="A24" s="120" t="s">
        <v>26</v>
      </c>
      <c r="B24" s="55">
        <v>501</v>
      </c>
      <c r="C24" s="55">
        <v>527</v>
      </c>
      <c r="D24" s="55">
        <v>574</v>
      </c>
      <c r="E24" s="55">
        <v>604</v>
      </c>
      <c r="F24" s="55">
        <v>700</v>
      </c>
      <c r="G24" s="55">
        <v>880</v>
      </c>
      <c r="H24" s="14">
        <v>672</v>
      </c>
      <c r="I24" s="15">
        <v>580</v>
      </c>
    </row>
    <row r="25" spans="1:9" ht="12.75">
      <c r="A25" s="120" t="s">
        <v>263</v>
      </c>
      <c r="B25" s="55">
        <v>123</v>
      </c>
      <c r="C25" s="55">
        <v>119</v>
      </c>
      <c r="D25" s="55">
        <v>268</v>
      </c>
      <c r="E25" s="55">
        <v>197</v>
      </c>
      <c r="F25" s="55">
        <v>191</v>
      </c>
      <c r="G25" s="55">
        <v>185</v>
      </c>
      <c r="H25" s="14">
        <v>177</v>
      </c>
      <c r="I25" s="15">
        <v>201</v>
      </c>
    </row>
    <row r="26" spans="1:9" ht="12.75">
      <c r="A26" s="120" t="s">
        <v>264</v>
      </c>
      <c r="B26" s="15">
        <v>5002</v>
      </c>
      <c r="C26" s="15">
        <v>5332</v>
      </c>
      <c r="D26" s="15">
        <v>5804</v>
      </c>
      <c r="E26" s="15">
        <v>5203</v>
      </c>
      <c r="F26" s="15">
        <v>5333</v>
      </c>
      <c r="G26" s="15">
        <v>5583</v>
      </c>
      <c r="H26" s="14">
        <v>6357</v>
      </c>
      <c r="I26" s="15">
        <v>7298</v>
      </c>
    </row>
    <row r="27" spans="1:9" ht="12.75">
      <c r="A27" s="120" t="s">
        <v>265</v>
      </c>
      <c r="B27" s="55"/>
      <c r="C27" s="55">
        <v>27</v>
      </c>
      <c r="D27" s="55">
        <v>312</v>
      </c>
      <c r="E27" s="55">
        <v>587</v>
      </c>
      <c r="F27" s="55">
        <v>943</v>
      </c>
      <c r="G27" s="55">
        <v>1337</v>
      </c>
      <c r="H27" s="14">
        <v>1450</v>
      </c>
      <c r="I27" s="15">
        <v>1744</v>
      </c>
    </row>
    <row r="28" spans="1:9" ht="12.75">
      <c r="A28" s="120" t="s">
        <v>266</v>
      </c>
      <c r="B28" s="55">
        <v>453</v>
      </c>
      <c r="C28" s="55">
        <v>579</v>
      </c>
      <c r="D28" s="55">
        <v>674</v>
      </c>
      <c r="E28" s="55">
        <v>781</v>
      </c>
      <c r="F28" s="55">
        <v>864</v>
      </c>
      <c r="G28" s="55">
        <v>800</v>
      </c>
      <c r="H28" s="14">
        <v>1012</v>
      </c>
      <c r="I28" s="15">
        <v>1167</v>
      </c>
    </row>
    <row r="29" spans="1:9" ht="12.75">
      <c r="A29" s="120" t="s">
        <v>267</v>
      </c>
      <c r="B29" s="55">
        <v>713</v>
      </c>
      <c r="C29" s="55">
        <v>950</v>
      </c>
      <c r="D29" s="55">
        <v>1107</v>
      </c>
      <c r="E29" s="55">
        <v>1215</v>
      </c>
      <c r="F29" s="55">
        <v>1248</v>
      </c>
      <c r="G29" s="55">
        <v>1558</v>
      </c>
      <c r="H29" s="14">
        <v>1354</v>
      </c>
      <c r="I29" s="15">
        <v>1782</v>
      </c>
    </row>
    <row r="30" spans="1:9" ht="12.75">
      <c r="A30" s="120" t="s">
        <v>262</v>
      </c>
      <c r="B30" s="55">
        <v>1828</v>
      </c>
      <c r="C30" s="55">
        <v>1733</v>
      </c>
      <c r="D30" s="55">
        <v>2088</v>
      </c>
      <c r="E30" s="55">
        <v>1899</v>
      </c>
      <c r="F30" s="55">
        <v>1851</v>
      </c>
      <c r="G30" s="55">
        <v>2094</v>
      </c>
      <c r="H30" s="14">
        <v>2051</v>
      </c>
      <c r="I30" s="15">
        <v>1864</v>
      </c>
    </row>
    <row r="31" spans="1:9" ht="12.75">
      <c r="A31" s="120" t="s">
        <v>56</v>
      </c>
      <c r="B31" s="55">
        <v>1254</v>
      </c>
      <c r="C31" s="55">
        <v>1149</v>
      </c>
      <c r="D31" s="55">
        <v>1068</v>
      </c>
      <c r="E31" s="55">
        <v>1099</v>
      </c>
      <c r="F31" s="55">
        <v>1089</v>
      </c>
      <c r="G31" s="55">
        <v>1267</v>
      </c>
      <c r="H31" s="14">
        <v>1272</v>
      </c>
      <c r="I31" s="15">
        <v>1199</v>
      </c>
    </row>
    <row r="32" spans="1:9" ht="12.75">
      <c r="A32" s="57"/>
      <c r="B32" s="55"/>
      <c r="C32" s="55"/>
      <c r="D32" s="55"/>
      <c r="E32" s="55"/>
      <c r="F32" s="55"/>
      <c r="G32" s="55"/>
      <c r="H32" s="14"/>
      <c r="I32" s="15"/>
    </row>
    <row r="33" spans="1:9" ht="12.75">
      <c r="A33" s="53" t="s">
        <v>36</v>
      </c>
      <c r="B33" s="16"/>
      <c r="C33" s="16"/>
      <c r="D33" s="16"/>
      <c r="E33" s="16"/>
      <c r="F33" s="16"/>
      <c r="G33" s="16"/>
      <c r="H33" s="14"/>
      <c r="I33" s="15"/>
    </row>
    <row r="34" spans="1:9" ht="12.75">
      <c r="A34" s="53" t="s">
        <v>37</v>
      </c>
      <c r="B34" s="54">
        <f>SUM(B35:B43)</f>
        <v>9828</v>
      </c>
      <c r="C34" s="54">
        <f aca="true" t="shared" si="5" ref="C34:I34">SUM(C35:C43)</f>
        <v>13361</v>
      </c>
      <c r="D34" s="54">
        <f t="shared" si="5"/>
        <v>11501</v>
      </c>
      <c r="E34" s="54">
        <f t="shared" si="5"/>
        <v>11408</v>
      </c>
      <c r="F34" s="54">
        <f t="shared" si="5"/>
        <v>13015</v>
      </c>
      <c r="G34" s="54">
        <f t="shared" si="5"/>
        <v>10478</v>
      </c>
      <c r="H34" s="54">
        <f t="shared" si="5"/>
        <v>12633</v>
      </c>
      <c r="I34" s="54">
        <f t="shared" si="5"/>
        <v>8811</v>
      </c>
    </row>
    <row r="35" spans="1:9" ht="12.75">
      <c r="A35" s="120" t="s">
        <v>261</v>
      </c>
      <c r="B35" s="55">
        <v>0</v>
      </c>
      <c r="C35" s="55">
        <v>0</v>
      </c>
      <c r="D35" s="55">
        <v>0</v>
      </c>
      <c r="E35" s="55">
        <v>1</v>
      </c>
      <c r="F35" s="55">
        <v>0</v>
      </c>
      <c r="G35" s="55">
        <v>0</v>
      </c>
      <c r="H35" s="14">
        <v>1</v>
      </c>
      <c r="I35" s="15">
        <v>2</v>
      </c>
    </row>
    <row r="36" spans="1:9" ht="12.75">
      <c r="A36" s="120" t="s">
        <v>26</v>
      </c>
      <c r="B36" s="55">
        <v>620</v>
      </c>
      <c r="C36" s="55">
        <v>691</v>
      </c>
      <c r="D36" s="55">
        <v>922</v>
      </c>
      <c r="E36" s="55">
        <v>809</v>
      </c>
      <c r="F36" s="55">
        <v>910</v>
      </c>
      <c r="G36" s="55">
        <v>495</v>
      </c>
      <c r="H36" s="14">
        <v>1004</v>
      </c>
      <c r="I36" s="15">
        <v>537</v>
      </c>
    </row>
    <row r="37" spans="1:9" ht="12.75">
      <c r="A37" s="120" t="s">
        <v>263</v>
      </c>
      <c r="B37" s="55">
        <v>2</v>
      </c>
      <c r="C37" s="55">
        <v>10</v>
      </c>
      <c r="D37" s="55">
        <v>12</v>
      </c>
      <c r="E37" s="55">
        <v>3</v>
      </c>
      <c r="F37" s="55">
        <v>10</v>
      </c>
      <c r="G37" s="55">
        <v>14</v>
      </c>
      <c r="H37" s="14">
        <v>6</v>
      </c>
      <c r="I37" s="15">
        <v>7</v>
      </c>
    </row>
    <row r="38" spans="1:9" ht="12.75">
      <c r="A38" s="120" t="s">
        <v>264</v>
      </c>
      <c r="B38" s="55">
        <v>5575</v>
      </c>
      <c r="C38" s="55">
        <v>8114</v>
      </c>
      <c r="D38" s="55">
        <v>6357</v>
      </c>
      <c r="E38" s="55">
        <v>5130</v>
      </c>
      <c r="F38" s="55">
        <v>6020</v>
      </c>
      <c r="G38" s="55">
        <v>5141</v>
      </c>
      <c r="H38" s="14">
        <v>6799</v>
      </c>
      <c r="I38" s="15">
        <v>4735</v>
      </c>
    </row>
    <row r="39" spans="1:9" ht="12.75">
      <c r="A39" s="120" t="s">
        <v>265</v>
      </c>
      <c r="B39" s="55"/>
      <c r="C39" s="55">
        <v>13</v>
      </c>
      <c r="D39" s="55">
        <v>452</v>
      </c>
      <c r="E39" s="55">
        <v>1303</v>
      </c>
      <c r="F39" s="55">
        <v>1989</v>
      </c>
      <c r="G39" s="55">
        <v>911</v>
      </c>
      <c r="H39" s="14">
        <v>1001</v>
      </c>
      <c r="I39" s="15">
        <v>765</v>
      </c>
    </row>
    <row r="40" spans="1:9" ht="12.75">
      <c r="A40" s="120" t="s">
        <v>266</v>
      </c>
      <c r="B40" s="55">
        <v>704</v>
      </c>
      <c r="C40" s="55">
        <v>687</v>
      </c>
      <c r="D40" s="55">
        <v>382</v>
      </c>
      <c r="E40" s="55">
        <v>461</v>
      </c>
      <c r="F40" s="55">
        <v>466</v>
      </c>
      <c r="G40" s="55">
        <v>329</v>
      </c>
      <c r="H40" s="14">
        <v>248</v>
      </c>
      <c r="I40" s="15">
        <v>437</v>
      </c>
    </row>
    <row r="41" spans="1:9" ht="12.75">
      <c r="A41" s="120" t="s">
        <v>267</v>
      </c>
      <c r="B41" s="55">
        <v>643</v>
      </c>
      <c r="C41" s="55">
        <v>806</v>
      </c>
      <c r="D41" s="55">
        <v>817</v>
      </c>
      <c r="E41" s="55">
        <v>780</v>
      </c>
      <c r="F41" s="55">
        <v>794</v>
      </c>
      <c r="G41" s="55">
        <v>730</v>
      </c>
      <c r="H41" s="15">
        <v>474</v>
      </c>
      <c r="I41" s="15">
        <v>530</v>
      </c>
    </row>
    <row r="42" spans="1:9" ht="12.75">
      <c r="A42" s="120" t="s">
        <v>262</v>
      </c>
      <c r="B42" s="55">
        <v>1407</v>
      </c>
      <c r="C42" s="55">
        <v>2305</v>
      </c>
      <c r="D42" s="55">
        <v>2228</v>
      </c>
      <c r="E42" s="55">
        <v>2442</v>
      </c>
      <c r="F42" s="55">
        <v>2449</v>
      </c>
      <c r="G42" s="55">
        <v>2145</v>
      </c>
      <c r="H42" s="15">
        <v>2471</v>
      </c>
      <c r="I42" s="15">
        <v>1485</v>
      </c>
    </row>
    <row r="43" spans="1:9" ht="12.75">
      <c r="A43" s="120" t="s">
        <v>56</v>
      </c>
      <c r="B43" s="55">
        <v>877</v>
      </c>
      <c r="C43" s="55">
        <v>735</v>
      </c>
      <c r="D43" s="55">
        <v>331</v>
      </c>
      <c r="E43" s="55">
        <v>479</v>
      </c>
      <c r="F43" s="55">
        <v>377</v>
      </c>
      <c r="G43" s="55">
        <v>713</v>
      </c>
      <c r="H43" s="15">
        <v>629</v>
      </c>
      <c r="I43" s="15">
        <v>313</v>
      </c>
    </row>
    <row r="44" spans="1:9" ht="13.5" thickBot="1">
      <c r="A44" s="35"/>
      <c r="B44" s="121"/>
      <c r="C44" s="121"/>
      <c r="D44" s="121"/>
      <c r="E44" s="121"/>
      <c r="F44" s="121"/>
      <c r="G44" s="121"/>
      <c r="H44" s="13"/>
      <c r="I44" s="13"/>
    </row>
    <row r="45" spans="1:9" ht="43.5" customHeight="1">
      <c r="A45" s="263" t="s">
        <v>334</v>
      </c>
      <c r="B45" s="264"/>
      <c r="C45" s="264"/>
      <c r="D45" s="264"/>
      <c r="E45" s="264"/>
      <c r="F45" s="264"/>
      <c r="G45" s="264"/>
      <c r="H45" s="246"/>
      <c r="I45" s="246"/>
    </row>
    <row r="46" spans="1:9" ht="54" customHeight="1">
      <c r="A46" s="265" t="s">
        <v>335</v>
      </c>
      <c r="B46" s="226"/>
      <c r="C46" s="226"/>
      <c r="D46" s="226"/>
      <c r="E46" s="226"/>
      <c r="F46" s="226"/>
      <c r="G46" s="226"/>
      <c r="H46" s="248"/>
      <c r="I46" s="248"/>
    </row>
    <row r="47" spans="1:9" ht="41.25" customHeight="1">
      <c r="A47" s="225" t="s">
        <v>339</v>
      </c>
      <c r="B47" s="226"/>
      <c r="C47" s="226"/>
      <c r="D47" s="226"/>
      <c r="E47" s="226"/>
      <c r="F47" s="226"/>
      <c r="G47" s="226"/>
      <c r="H47" s="248"/>
      <c r="I47" s="248"/>
    </row>
    <row r="48" spans="1:9" ht="67.5" customHeight="1">
      <c r="A48" s="259" t="s">
        <v>358</v>
      </c>
      <c r="B48" s="260"/>
      <c r="C48" s="260"/>
      <c r="D48" s="260"/>
      <c r="E48" s="260"/>
      <c r="F48" s="260"/>
      <c r="G48" s="260"/>
      <c r="H48" s="245"/>
      <c r="I48" s="242"/>
    </row>
  </sheetData>
  <sheetProtection/>
  <mergeCells count="5">
    <mergeCell ref="A47:I47"/>
    <mergeCell ref="A48:I48"/>
    <mergeCell ref="D4:H4"/>
    <mergeCell ref="A45:I45"/>
    <mergeCell ref="A46:I46"/>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41"/>
  <sheetViews>
    <sheetView zoomScalePageLayoutView="0" workbookViewId="0" topLeftCell="A10">
      <selection activeCell="P3" sqref="P3"/>
    </sheetView>
  </sheetViews>
  <sheetFormatPr defaultColWidth="9.140625" defaultRowHeight="12.75"/>
  <cols>
    <col min="1" max="1" width="22.7109375" style="9" customWidth="1"/>
    <col min="2" max="7" width="7.28125" style="73" bestFit="1" customWidth="1"/>
    <col min="8" max="9" width="7.28125" style="9" bestFit="1" customWidth="1"/>
    <col min="10" max="16384" width="9.140625" style="9" customWidth="1"/>
  </cols>
  <sheetData>
    <row r="1" spans="1:7" ht="15.75">
      <c r="A1" s="268" t="s">
        <v>354</v>
      </c>
      <c r="B1" s="238"/>
      <c r="C1" s="238"/>
      <c r="D1" s="238"/>
      <c r="E1" s="238"/>
      <c r="F1" s="238"/>
      <c r="G1" s="238"/>
    </row>
    <row r="3" ht="13.5" thickBot="1"/>
    <row r="4" spans="1:9" ht="12.75">
      <c r="A4" s="68" t="s">
        <v>21</v>
      </c>
      <c r="B4" s="38">
        <v>2004</v>
      </c>
      <c r="C4" s="38">
        <v>2005</v>
      </c>
      <c r="D4" s="38">
        <v>2006</v>
      </c>
      <c r="E4" s="38">
        <v>2007</v>
      </c>
      <c r="F4" s="38">
        <v>2008</v>
      </c>
      <c r="G4" s="38">
        <v>2009</v>
      </c>
      <c r="H4" s="38">
        <v>2010</v>
      </c>
      <c r="I4" s="38">
        <v>2011</v>
      </c>
    </row>
    <row r="5" spans="1:7" ht="12.75">
      <c r="A5" s="53"/>
      <c r="B5" s="54"/>
      <c r="C5" s="54"/>
      <c r="D5" s="54"/>
      <c r="E5" s="54"/>
      <c r="F5" s="54"/>
      <c r="G5" s="54"/>
    </row>
    <row r="6" spans="1:9" s="19" customFormat="1" ht="14.25">
      <c r="A6" s="53" t="s">
        <v>368</v>
      </c>
      <c r="B6" s="54"/>
      <c r="C6" s="54"/>
      <c r="D6" s="54"/>
      <c r="E6" s="54"/>
      <c r="F6" s="54"/>
      <c r="G6" s="54"/>
      <c r="H6" s="9"/>
      <c r="I6" s="9"/>
    </row>
    <row r="7" spans="1:8" ht="12.75">
      <c r="A7" s="53"/>
      <c r="B7" s="55"/>
      <c r="C7" s="55"/>
      <c r="D7" s="55"/>
      <c r="E7" s="55"/>
      <c r="F7" s="55"/>
      <c r="G7" s="55"/>
      <c r="H7" s="14"/>
    </row>
    <row r="8" spans="1:9" s="19" customFormat="1" ht="14.25">
      <c r="A8" s="53" t="s">
        <v>34</v>
      </c>
      <c r="B8" s="55"/>
      <c r="C8" s="55"/>
      <c r="D8" s="55"/>
      <c r="E8" s="55"/>
      <c r="F8" s="55"/>
      <c r="G8" s="55"/>
      <c r="H8" s="14"/>
      <c r="I8" s="9"/>
    </row>
    <row r="9" spans="1:9" s="19" customFormat="1" ht="14.25">
      <c r="A9" s="53" t="s">
        <v>30</v>
      </c>
      <c r="B9" s="54">
        <f aca="true" t="shared" si="0" ref="B9:I9">SUM(B10:B16)</f>
        <v>19702</v>
      </c>
      <c r="C9" s="54">
        <f t="shared" si="0"/>
        <v>23781</v>
      </c>
      <c r="D9" s="54">
        <f t="shared" si="0"/>
        <v>23400</v>
      </c>
      <c r="E9" s="54">
        <f t="shared" si="0"/>
        <v>23000</v>
      </c>
      <c r="F9" s="54">
        <f t="shared" si="0"/>
        <v>25234</v>
      </c>
      <c r="G9" s="54">
        <f t="shared" si="0"/>
        <v>24184</v>
      </c>
      <c r="H9" s="54">
        <f t="shared" si="0"/>
        <v>26979</v>
      </c>
      <c r="I9" s="54">
        <f t="shared" si="0"/>
        <v>24648</v>
      </c>
    </row>
    <row r="10" spans="1:9" ht="12.75">
      <c r="A10" s="57" t="s">
        <v>75</v>
      </c>
      <c r="B10" s="55">
        <f aca="true" t="shared" si="1" ref="B10:H16">+B20+B30</f>
        <v>15929</v>
      </c>
      <c r="C10" s="55">
        <f t="shared" si="1"/>
        <v>20094</v>
      </c>
      <c r="D10" s="55">
        <f t="shared" si="1"/>
        <v>19836</v>
      </c>
      <c r="E10" s="55">
        <f t="shared" si="1"/>
        <v>18911</v>
      </c>
      <c r="F10" s="55">
        <f t="shared" si="1"/>
        <v>21146</v>
      </c>
      <c r="G10" s="55">
        <f t="shared" si="1"/>
        <v>19966</v>
      </c>
      <c r="H10" s="55">
        <f t="shared" si="1"/>
        <v>22705</v>
      </c>
      <c r="I10" s="55">
        <f aca="true" t="shared" si="2" ref="I10:I16">+I20+I30</f>
        <v>21006</v>
      </c>
    </row>
    <row r="11" spans="1:9" ht="12.75">
      <c r="A11" s="57" t="s">
        <v>72</v>
      </c>
      <c r="B11" s="55">
        <f t="shared" si="1"/>
        <v>375</v>
      </c>
      <c r="C11" s="55">
        <f t="shared" si="1"/>
        <v>446</v>
      </c>
      <c r="D11" s="55">
        <f t="shared" si="1"/>
        <v>660</v>
      </c>
      <c r="E11" s="55">
        <f t="shared" si="1"/>
        <v>663</v>
      </c>
      <c r="F11" s="55">
        <f t="shared" si="1"/>
        <v>605</v>
      </c>
      <c r="G11" s="55">
        <f t="shared" si="1"/>
        <v>528</v>
      </c>
      <c r="H11" s="55">
        <f t="shared" si="1"/>
        <v>463</v>
      </c>
      <c r="I11" s="55">
        <f t="shared" si="2"/>
        <v>620</v>
      </c>
    </row>
    <row r="12" spans="1:9" ht="12.75">
      <c r="A12" s="57" t="s">
        <v>73</v>
      </c>
      <c r="B12" s="55">
        <f t="shared" si="1"/>
        <v>569</v>
      </c>
      <c r="C12" s="55">
        <f t="shared" si="1"/>
        <v>662</v>
      </c>
      <c r="D12" s="55">
        <f t="shared" si="1"/>
        <v>614</v>
      </c>
      <c r="E12" s="55">
        <f t="shared" si="1"/>
        <v>647</v>
      </c>
      <c r="F12" s="55">
        <f t="shared" si="1"/>
        <v>719</v>
      </c>
      <c r="G12" s="55">
        <f t="shared" si="1"/>
        <v>650</v>
      </c>
      <c r="H12" s="55">
        <f t="shared" si="1"/>
        <v>770</v>
      </c>
      <c r="I12" s="55">
        <f t="shared" si="2"/>
        <v>709</v>
      </c>
    </row>
    <row r="13" spans="1:9" ht="12.75">
      <c r="A13" s="32" t="s">
        <v>74</v>
      </c>
      <c r="B13" s="55">
        <f t="shared" si="1"/>
        <v>278</v>
      </c>
      <c r="C13" s="55">
        <f t="shared" si="1"/>
        <v>298</v>
      </c>
      <c r="D13" s="55">
        <f t="shared" si="1"/>
        <v>352</v>
      </c>
      <c r="E13" s="55">
        <f t="shared" si="1"/>
        <v>362</v>
      </c>
      <c r="F13" s="55">
        <f t="shared" si="1"/>
        <v>597</v>
      </c>
      <c r="G13" s="55">
        <f t="shared" si="1"/>
        <v>385</v>
      </c>
      <c r="H13" s="55">
        <f t="shared" si="1"/>
        <v>605</v>
      </c>
      <c r="I13" s="55">
        <f t="shared" si="2"/>
        <v>482</v>
      </c>
    </row>
    <row r="14" spans="1:9" ht="12.75">
      <c r="A14" s="57" t="s">
        <v>53</v>
      </c>
      <c r="B14" s="55">
        <f t="shared" si="1"/>
        <v>69</v>
      </c>
      <c r="C14" s="55">
        <f t="shared" si="1"/>
        <v>76</v>
      </c>
      <c r="D14" s="55">
        <f t="shared" si="1"/>
        <v>65</v>
      </c>
      <c r="E14" s="55">
        <f t="shared" si="1"/>
        <v>81</v>
      </c>
      <c r="F14" s="55">
        <f t="shared" si="1"/>
        <v>165</v>
      </c>
      <c r="G14" s="55">
        <f t="shared" si="1"/>
        <v>159</v>
      </c>
      <c r="H14" s="55">
        <f t="shared" si="1"/>
        <v>110</v>
      </c>
      <c r="I14" s="55">
        <f t="shared" si="2"/>
        <v>122</v>
      </c>
    </row>
    <row r="15" spans="1:9" ht="12.75">
      <c r="A15" s="57" t="s">
        <v>22</v>
      </c>
      <c r="B15" s="55">
        <f t="shared" si="1"/>
        <v>56</v>
      </c>
      <c r="C15" s="55">
        <f t="shared" si="1"/>
        <v>60</v>
      </c>
      <c r="D15" s="55">
        <f t="shared" si="1"/>
        <v>49</v>
      </c>
      <c r="E15" s="55">
        <f t="shared" si="1"/>
        <v>339</v>
      </c>
      <c r="F15" s="55">
        <f t="shared" si="1"/>
        <v>230</v>
      </c>
      <c r="G15" s="55">
        <f t="shared" si="1"/>
        <v>45</v>
      </c>
      <c r="H15" s="55">
        <f t="shared" si="1"/>
        <v>20</v>
      </c>
      <c r="I15" s="55">
        <f t="shared" si="2"/>
        <v>20</v>
      </c>
    </row>
    <row r="16" spans="1:9" ht="12.75">
      <c r="A16" s="57" t="s">
        <v>234</v>
      </c>
      <c r="B16" s="55">
        <f t="shared" si="1"/>
        <v>2426</v>
      </c>
      <c r="C16" s="55">
        <f t="shared" si="1"/>
        <v>2145</v>
      </c>
      <c r="D16" s="55">
        <f t="shared" si="1"/>
        <v>1824</v>
      </c>
      <c r="E16" s="55">
        <f t="shared" si="1"/>
        <v>1997</v>
      </c>
      <c r="F16" s="55">
        <f t="shared" si="1"/>
        <v>1772</v>
      </c>
      <c r="G16" s="55">
        <f t="shared" si="1"/>
        <v>2451</v>
      </c>
      <c r="H16" s="55">
        <f t="shared" si="1"/>
        <v>2306</v>
      </c>
      <c r="I16" s="55">
        <f t="shared" si="2"/>
        <v>1689</v>
      </c>
    </row>
    <row r="17" spans="2:9" s="27" customFormat="1" ht="12.75">
      <c r="B17" s="15"/>
      <c r="C17" s="15"/>
      <c r="D17" s="15"/>
      <c r="E17" s="15"/>
      <c r="F17" s="15"/>
      <c r="G17" s="15"/>
      <c r="H17" s="124"/>
      <c r="I17" s="124"/>
    </row>
    <row r="18" spans="1:9" s="19" customFormat="1" ht="14.25">
      <c r="A18" s="53" t="s">
        <v>35</v>
      </c>
      <c r="B18" s="73"/>
      <c r="C18" s="73"/>
      <c r="D18" s="73"/>
      <c r="E18" s="73"/>
      <c r="F18" s="73"/>
      <c r="G18" s="73"/>
      <c r="H18" s="15"/>
      <c r="I18" s="15"/>
    </row>
    <row r="19" spans="1:9" s="19" customFormat="1" ht="14.25">
      <c r="A19" s="53" t="s">
        <v>30</v>
      </c>
      <c r="B19" s="54">
        <f aca="true" t="shared" si="3" ref="B19:I19">SUM(B20:B26)</f>
        <v>9874</v>
      </c>
      <c r="C19" s="54">
        <f t="shared" si="3"/>
        <v>10420</v>
      </c>
      <c r="D19" s="54">
        <f t="shared" si="3"/>
        <v>11899</v>
      </c>
      <c r="E19" s="54">
        <f t="shared" si="3"/>
        <v>11592</v>
      </c>
      <c r="F19" s="54">
        <f t="shared" si="3"/>
        <v>12219</v>
      </c>
      <c r="G19" s="54">
        <f t="shared" si="3"/>
        <v>13706</v>
      </c>
      <c r="H19" s="54">
        <f t="shared" si="3"/>
        <v>14346</v>
      </c>
      <c r="I19" s="54">
        <f t="shared" si="3"/>
        <v>15837</v>
      </c>
    </row>
    <row r="20" spans="1:9" ht="12.75">
      <c r="A20" s="32" t="s">
        <v>75</v>
      </c>
      <c r="B20" s="203">
        <v>7397</v>
      </c>
      <c r="C20" s="203">
        <v>8026</v>
      </c>
      <c r="D20" s="203">
        <v>9158</v>
      </c>
      <c r="E20" s="203">
        <v>8801</v>
      </c>
      <c r="F20" s="203">
        <v>9537</v>
      </c>
      <c r="G20" s="203">
        <v>10804</v>
      </c>
      <c r="H20" s="203">
        <v>11327</v>
      </c>
      <c r="I20" s="15">
        <v>12897</v>
      </c>
    </row>
    <row r="21" spans="1:9" ht="12.75">
      <c r="A21" s="79" t="s">
        <v>72</v>
      </c>
      <c r="B21" s="203">
        <v>349</v>
      </c>
      <c r="C21" s="203">
        <v>392</v>
      </c>
      <c r="D21" s="203">
        <v>634</v>
      </c>
      <c r="E21" s="203">
        <v>570</v>
      </c>
      <c r="F21" s="203">
        <v>420</v>
      </c>
      <c r="G21" s="203">
        <v>429</v>
      </c>
      <c r="H21" s="203">
        <v>379</v>
      </c>
      <c r="I21" s="15">
        <v>532</v>
      </c>
    </row>
    <row r="22" spans="1:9" ht="12.75">
      <c r="A22" s="79" t="s">
        <v>73</v>
      </c>
      <c r="B22" s="203">
        <v>370</v>
      </c>
      <c r="C22" s="203">
        <v>384</v>
      </c>
      <c r="D22" s="203">
        <v>425</v>
      </c>
      <c r="E22" s="203">
        <v>445</v>
      </c>
      <c r="F22" s="203">
        <v>497</v>
      </c>
      <c r="G22" s="203">
        <v>444</v>
      </c>
      <c r="H22" s="203">
        <v>535</v>
      </c>
      <c r="I22" s="15">
        <v>515</v>
      </c>
    </row>
    <row r="23" spans="1:9" ht="12.75">
      <c r="A23" s="79" t="s">
        <v>74</v>
      </c>
      <c r="B23" s="203">
        <v>169</v>
      </c>
      <c r="C23" s="203">
        <v>150</v>
      </c>
      <c r="D23" s="203">
        <v>180</v>
      </c>
      <c r="E23" s="203">
        <v>221</v>
      </c>
      <c r="F23" s="203">
        <v>235</v>
      </c>
      <c r="G23" s="203">
        <v>215</v>
      </c>
      <c r="H23" s="203">
        <v>320</v>
      </c>
      <c r="I23" s="15">
        <v>355</v>
      </c>
    </row>
    <row r="24" spans="1:9" ht="12.75">
      <c r="A24" s="79" t="s">
        <v>53</v>
      </c>
      <c r="B24" s="203">
        <v>60</v>
      </c>
      <c r="C24" s="203">
        <v>62</v>
      </c>
      <c r="D24" s="203">
        <v>58</v>
      </c>
      <c r="E24" s="203">
        <v>70</v>
      </c>
      <c r="F24" s="203">
        <v>153</v>
      </c>
      <c r="G24" s="203">
        <v>144</v>
      </c>
      <c r="H24" s="203">
        <v>101</v>
      </c>
      <c r="I24" s="15">
        <v>108</v>
      </c>
    </row>
    <row r="25" spans="1:9" ht="12.75">
      <c r="A25" s="79" t="s">
        <v>22</v>
      </c>
      <c r="B25" s="203">
        <v>35</v>
      </c>
      <c r="C25" s="203">
        <v>54</v>
      </c>
      <c r="D25" s="203">
        <v>42</v>
      </c>
      <c r="E25" s="203">
        <v>44</v>
      </c>
      <c r="F25" s="203">
        <v>33</v>
      </c>
      <c r="G25" s="203">
        <v>25</v>
      </c>
      <c r="H25" s="203">
        <v>13</v>
      </c>
      <c r="I25" s="15">
        <v>20</v>
      </c>
    </row>
    <row r="26" spans="1:9" ht="12.75">
      <c r="A26" s="57" t="s">
        <v>234</v>
      </c>
      <c r="B26" s="16">
        <v>1494</v>
      </c>
      <c r="C26" s="16">
        <v>1352</v>
      </c>
      <c r="D26" s="16">
        <v>1402</v>
      </c>
      <c r="E26" s="16">
        <v>1441</v>
      </c>
      <c r="F26" s="16">
        <v>1344</v>
      </c>
      <c r="G26" s="16">
        <v>1645</v>
      </c>
      <c r="H26" s="15">
        <v>1671</v>
      </c>
      <c r="I26" s="15">
        <v>1410</v>
      </c>
    </row>
    <row r="27" spans="2:9" s="27" customFormat="1" ht="12.75">
      <c r="B27" s="55"/>
      <c r="C27" s="55"/>
      <c r="D27" s="55"/>
      <c r="E27" s="55"/>
      <c r="F27" s="55"/>
      <c r="G27" s="55"/>
      <c r="H27" s="124"/>
      <c r="I27" s="124"/>
    </row>
    <row r="28" spans="1:9" s="19" customFormat="1" ht="14.25">
      <c r="A28" s="53" t="s">
        <v>36</v>
      </c>
      <c r="B28" s="73"/>
      <c r="C28" s="73"/>
      <c r="D28" s="73"/>
      <c r="E28" s="73"/>
      <c r="F28" s="73"/>
      <c r="G28" s="73"/>
      <c r="H28" s="15"/>
      <c r="I28" s="15"/>
    </row>
    <row r="29" spans="1:9" s="19" customFormat="1" ht="14.25">
      <c r="A29" s="53" t="s">
        <v>30</v>
      </c>
      <c r="B29" s="54">
        <f aca="true" t="shared" si="4" ref="B29:I29">SUM(B30:B36)</f>
        <v>9828</v>
      </c>
      <c r="C29" s="54">
        <f t="shared" si="4"/>
        <v>13361</v>
      </c>
      <c r="D29" s="54">
        <f t="shared" si="4"/>
        <v>11501</v>
      </c>
      <c r="E29" s="54">
        <f t="shared" si="4"/>
        <v>11408</v>
      </c>
      <c r="F29" s="54">
        <f t="shared" si="4"/>
        <v>13015</v>
      </c>
      <c r="G29" s="54">
        <f t="shared" si="4"/>
        <v>10478</v>
      </c>
      <c r="H29" s="54">
        <f t="shared" si="4"/>
        <v>12633</v>
      </c>
      <c r="I29" s="54">
        <f t="shared" si="4"/>
        <v>8811</v>
      </c>
    </row>
    <row r="30" spans="1:9" ht="12.75">
      <c r="A30" s="57" t="s">
        <v>75</v>
      </c>
      <c r="B30" s="203">
        <v>8532</v>
      </c>
      <c r="C30" s="203">
        <v>12068</v>
      </c>
      <c r="D30" s="203">
        <v>10678</v>
      </c>
      <c r="E30" s="203">
        <v>10110</v>
      </c>
      <c r="F30" s="203">
        <v>11609</v>
      </c>
      <c r="G30" s="203">
        <v>9162</v>
      </c>
      <c r="H30" s="203">
        <v>11378</v>
      </c>
      <c r="I30" s="15">
        <v>8109</v>
      </c>
    </row>
    <row r="31" spans="1:9" ht="12.75">
      <c r="A31" s="79" t="s">
        <v>72</v>
      </c>
      <c r="B31" s="49">
        <v>26</v>
      </c>
      <c r="C31" s="49">
        <v>54</v>
      </c>
      <c r="D31" s="49">
        <v>26</v>
      </c>
      <c r="E31" s="49">
        <v>93</v>
      </c>
      <c r="F31" s="49">
        <v>185</v>
      </c>
      <c r="G31" s="49">
        <v>99</v>
      </c>
      <c r="H31" s="15">
        <v>84</v>
      </c>
      <c r="I31" s="15">
        <v>88</v>
      </c>
    </row>
    <row r="32" spans="1:9" ht="12.75">
      <c r="A32" s="79" t="s">
        <v>73</v>
      </c>
      <c r="B32" s="49">
        <v>199</v>
      </c>
      <c r="C32" s="49">
        <v>278</v>
      </c>
      <c r="D32" s="49">
        <v>189</v>
      </c>
      <c r="E32" s="49">
        <v>202</v>
      </c>
      <c r="F32" s="49">
        <v>222</v>
      </c>
      <c r="G32" s="49">
        <v>206</v>
      </c>
      <c r="H32" s="15">
        <v>235</v>
      </c>
      <c r="I32" s="15">
        <v>194</v>
      </c>
    </row>
    <row r="33" spans="1:9" ht="12.75">
      <c r="A33" s="79" t="s">
        <v>74</v>
      </c>
      <c r="B33" s="49">
        <v>109</v>
      </c>
      <c r="C33" s="49">
        <v>148</v>
      </c>
      <c r="D33" s="49">
        <v>172</v>
      </c>
      <c r="E33" s="49">
        <v>141</v>
      </c>
      <c r="F33" s="49">
        <v>362</v>
      </c>
      <c r="G33" s="49">
        <v>170</v>
      </c>
      <c r="H33" s="15">
        <v>285</v>
      </c>
      <c r="I33" s="15">
        <v>127</v>
      </c>
    </row>
    <row r="34" spans="1:9" ht="12.75">
      <c r="A34" s="79" t="s">
        <v>53</v>
      </c>
      <c r="B34" s="49">
        <v>9</v>
      </c>
      <c r="C34" s="49">
        <v>14</v>
      </c>
      <c r="D34" s="49">
        <v>7</v>
      </c>
      <c r="E34" s="49">
        <v>11</v>
      </c>
      <c r="F34" s="49">
        <v>12</v>
      </c>
      <c r="G34" s="49">
        <v>15</v>
      </c>
      <c r="H34" s="15">
        <v>9</v>
      </c>
      <c r="I34" s="15">
        <v>14</v>
      </c>
    </row>
    <row r="35" spans="1:9" ht="12.75">
      <c r="A35" s="79" t="s">
        <v>22</v>
      </c>
      <c r="B35" s="49">
        <v>21</v>
      </c>
      <c r="C35" s="49">
        <v>6</v>
      </c>
      <c r="D35" s="49">
        <v>7</v>
      </c>
      <c r="E35" s="49">
        <v>295</v>
      </c>
      <c r="F35" s="49">
        <v>197</v>
      </c>
      <c r="G35" s="49">
        <v>20</v>
      </c>
      <c r="H35" s="15">
        <v>7</v>
      </c>
      <c r="I35" s="15"/>
    </row>
    <row r="36" spans="1:9" ht="12.75">
      <c r="A36" s="79" t="s">
        <v>234</v>
      </c>
      <c r="B36" s="16">
        <v>932</v>
      </c>
      <c r="C36" s="16">
        <v>793</v>
      </c>
      <c r="D36" s="16">
        <v>422</v>
      </c>
      <c r="E36" s="16">
        <v>556</v>
      </c>
      <c r="F36" s="16">
        <v>428</v>
      </c>
      <c r="G36" s="16">
        <v>806</v>
      </c>
      <c r="H36" s="15">
        <v>635</v>
      </c>
      <c r="I36" s="15">
        <v>279</v>
      </c>
    </row>
    <row r="37" spans="1:9" s="27" customFormat="1" ht="13.5" thickBot="1">
      <c r="A37" s="35"/>
      <c r="B37" s="36"/>
      <c r="C37" s="36"/>
      <c r="D37" s="36"/>
      <c r="E37" s="36"/>
      <c r="F37" s="36"/>
      <c r="G37" s="36"/>
      <c r="H37" s="35"/>
      <c r="I37" s="35"/>
    </row>
    <row r="38" spans="1:9" ht="43.5" customHeight="1">
      <c r="A38" s="265" t="s">
        <v>340</v>
      </c>
      <c r="B38" s="269"/>
      <c r="C38" s="269"/>
      <c r="D38" s="269"/>
      <c r="E38" s="269"/>
      <c r="F38" s="269"/>
      <c r="G38" s="269"/>
      <c r="H38" s="248"/>
      <c r="I38" s="248"/>
    </row>
    <row r="39" spans="1:9" ht="50.25" customHeight="1">
      <c r="A39" s="265" t="s">
        <v>335</v>
      </c>
      <c r="B39" s="269"/>
      <c r="C39" s="269"/>
      <c r="D39" s="269"/>
      <c r="E39" s="269"/>
      <c r="F39" s="269"/>
      <c r="G39" s="269"/>
      <c r="H39" s="248"/>
      <c r="I39" s="248"/>
    </row>
    <row r="40" spans="1:9" ht="18.75" customHeight="1">
      <c r="A40" s="269" t="s">
        <v>71</v>
      </c>
      <c r="B40" s="269"/>
      <c r="C40" s="269"/>
      <c r="D40" s="269"/>
      <c r="E40" s="269"/>
      <c r="F40" s="269"/>
      <c r="G40" s="269"/>
      <c r="H40" s="248"/>
      <c r="I40" s="248"/>
    </row>
    <row r="41" spans="1:9" ht="69.75" customHeight="1">
      <c r="A41" s="266" t="s">
        <v>359</v>
      </c>
      <c r="B41" s="226"/>
      <c r="C41" s="226"/>
      <c r="D41" s="226"/>
      <c r="E41" s="226"/>
      <c r="F41" s="226"/>
      <c r="G41" s="226"/>
      <c r="H41" s="267"/>
      <c r="I41" s="248"/>
    </row>
  </sheetData>
  <sheetProtection/>
  <mergeCells count="5">
    <mergeCell ref="A41:I41"/>
    <mergeCell ref="A1:G1"/>
    <mergeCell ref="A38:I38"/>
    <mergeCell ref="A39:I39"/>
    <mergeCell ref="A40:I40"/>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57"/>
  <sheetViews>
    <sheetView zoomScalePageLayoutView="0" workbookViewId="0" topLeftCell="A1">
      <selection activeCell="A29" sqref="A29:I29"/>
    </sheetView>
  </sheetViews>
  <sheetFormatPr defaultColWidth="9.140625" defaultRowHeight="12.75"/>
  <cols>
    <col min="1" max="1" width="24.7109375" style="9" customWidth="1"/>
    <col min="2" max="7" width="7.28125" style="15" customWidth="1"/>
    <col min="8" max="8" width="7.421875" style="9" customWidth="1"/>
    <col min="9" max="9" width="7.00390625" style="9" customWidth="1"/>
    <col min="10" max="16384" width="9.140625" style="9" customWidth="1"/>
  </cols>
  <sheetData>
    <row r="1" spans="1:9" ht="18.75">
      <c r="A1" s="50" t="s">
        <v>321</v>
      </c>
      <c r="B1" s="24"/>
      <c r="C1" s="24"/>
      <c r="D1" s="24"/>
      <c r="E1" s="24"/>
      <c r="F1" s="24"/>
      <c r="G1" s="24"/>
      <c r="H1" s="130"/>
      <c r="I1" s="130"/>
    </row>
    <row r="2" spans="1:9" ht="12.75">
      <c r="A2" s="51"/>
      <c r="I2" s="75"/>
    </row>
    <row r="3" spans="1:9" ht="13.5" thickBot="1">
      <c r="A3" s="51"/>
      <c r="I3" s="75"/>
    </row>
    <row r="4" spans="1:9" ht="12.75">
      <c r="A4" s="68" t="s">
        <v>250</v>
      </c>
      <c r="B4" s="38">
        <v>2004</v>
      </c>
      <c r="C4" s="38">
        <v>2005</v>
      </c>
      <c r="D4" s="38">
        <v>2006</v>
      </c>
      <c r="E4" s="38">
        <v>2007</v>
      </c>
      <c r="F4" s="38">
        <v>2008</v>
      </c>
      <c r="G4" s="38">
        <v>2009</v>
      </c>
      <c r="H4" s="38">
        <v>2010</v>
      </c>
      <c r="I4" s="38">
        <v>2011</v>
      </c>
    </row>
    <row r="5" spans="1:7" ht="12.75">
      <c r="A5" s="53"/>
      <c r="B5" s="76"/>
      <c r="C5" s="76"/>
      <c r="D5" s="76"/>
      <c r="E5" s="76"/>
      <c r="F5" s="76"/>
      <c r="G5" s="76"/>
    </row>
    <row r="6" spans="1:7" ht="14.25">
      <c r="A6" s="53" t="s">
        <v>4</v>
      </c>
      <c r="B6" s="76"/>
      <c r="C6" s="76"/>
      <c r="D6" s="76"/>
      <c r="E6" s="76"/>
      <c r="F6" s="76"/>
      <c r="G6" s="76"/>
    </row>
    <row r="7" spans="1:8" ht="12.75">
      <c r="A7" s="53"/>
      <c r="B7" s="76"/>
      <c r="C7" s="76"/>
      <c r="D7" s="76"/>
      <c r="E7" s="76"/>
      <c r="F7" s="76"/>
      <c r="G7" s="76"/>
      <c r="H7" s="28"/>
    </row>
    <row r="8" ht="12.75">
      <c r="A8" s="53" t="s">
        <v>34</v>
      </c>
    </row>
    <row r="9" spans="1:9" ht="12.75">
      <c r="A9" s="53" t="s">
        <v>31</v>
      </c>
      <c r="B9" s="187">
        <f>SUM(B10:B13)</f>
        <v>19702</v>
      </c>
      <c r="C9" s="187">
        <f aca="true" t="shared" si="0" ref="C9:H9">SUM(C10:C13)</f>
        <v>23781</v>
      </c>
      <c r="D9" s="187">
        <f t="shared" si="0"/>
        <v>23400</v>
      </c>
      <c r="E9" s="187">
        <f t="shared" si="0"/>
        <v>23000</v>
      </c>
      <c r="F9" s="187">
        <f t="shared" si="0"/>
        <v>25234</v>
      </c>
      <c r="G9" s="187">
        <f t="shared" si="0"/>
        <v>24184</v>
      </c>
      <c r="H9" s="187">
        <f t="shared" si="0"/>
        <v>26979</v>
      </c>
      <c r="I9" s="187">
        <f>SUM(I10:I13)</f>
        <v>24648</v>
      </c>
    </row>
    <row r="10" spans="1:9" ht="12.75">
      <c r="A10" s="57" t="s">
        <v>38</v>
      </c>
      <c r="B10" s="77">
        <f>B17+B24</f>
        <v>358</v>
      </c>
      <c r="C10" s="77">
        <f aca="true" t="shared" si="1" ref="C10:H10">C17+C24</f>
        <v>377</v>
      </c>
      <c r="D10" s="77">
        <f t="shared" si="1"/>
        <v>402</v>
      </c>
      <c r="E10" s="77">
        <f t="shared" si="1"/>
        <v>690</v>
      </c>
      <c r="F10" s="77">
        <f t="shared" si="1"/>
        <v>422</v>
      </c>
      <c r="G10" s="77">
        <f t="shared" si="1"/>
        <v>589</v>
      </c>
      <c r="H10" s="77">
        <f t="shared" si="1"/>
        <v>680</v>
      </c>
      <c r="I10" s="77">
        <f>I17+I24</f>
        <v>686</v>
      </c>
    </row>
    <row r="11" spans="1:9" ht="12.75">
      <c r="A11" s="57" t="s">
        <v>236</v>
      </c>
      <c r="B11" s="77">
        <f aca="true" t="shared" si="2" ref="B11:H11">B18+B25</f>
        <v>598</v>
      </c>
      <c r="C11" s="77">
        <f t="shared" si="2"/>
        <v>589</v>
      </c>
      <c r="D11" s="77">
        <f t="shared" si="2"/>
        <v>802</v>
      </c>
      <c r="E11" s="77">
        <f t="shared" si="2"/>
        <v>795</v>
      </c>
      <c r="F11" s="77">
        <f t="shared" si="2"/>
        <v>833</v>
      </c>
      <c r="G11" s="77">
        <f t="shared" si="2"/>
        <v>859</v>
      </c>
      <c r="H11" s="77">
        <f t="shared" si="2"/>
        <v>848</v>
      </c>
      <c r="I11" s="77">
        <f>I18+I25</f>
        <v>983</v>
      </c>
    </row>
    <row r="12" spans="1:9" ht="12.75">
      <c r="A12" s="57" t="s">
        <v>24</v>
      </c>
      <c r="B12" s="77">
        <f aca="true" t="shared" si="3" ref="B12:H12">B19+B26</f>
        <v>16283</v>
      </c>
      <c r="C12" s="77">
        <f t="shared" si="3"/>
        <v>20611</v>
      </c>
      <c r="D12" s="77">
        <f t="shared" si="3"/>
        <v>20213</v>
      </c>
      <c r="E12" s="77">
        <f t="shared" si="3"/>
        <v>19427</v>
      </c>
      <c r="F12" s="77">
        <f t="shared" si="3"/>
        <v>22073</v>
      </c>
      <c r="G12" s="77">
        <f t="shared" si="3"/>
        <v>20516</v>
      </c>
      <c r="H12" s="77">
        <f t="shared" si="3"/>
        <v>23265</v>
      </c>
      <c r="I12" s="77">
        <f>I19+I26</f>
        <v>21478</v>
      </c>
    </row>
    <row r="13" spans="1:9" ht="12.75">
      <c r="A13" s="57" t="s">
        <v>234</v>
      </c>
      <c r="B13" s="77">
        <f aca="true" t="shared" si="4" ref="B13:H13">B20+B27</f>
        <v>2463</v>
      </c>
      <c r="C13" s="77">
        <f t="shared" si="4"/>
        <v>2204</v>
      </c>
      <c r="D13" s="77">
        <f t="shared" si="4"/>
        <v>1983</v>
      </c>
      <c r="E13" s="77">
        <f t="shared" si="4"/>
        <v>2088</v>
      </c>
      <c r="F13" s="77">
        <f t="shared" si="4"/>
        <v>1906</v>
      </c>
      <c r="G13" s="77">
        <f t="shared" si="4"/>
        <v>2220</v>
      </c>
      <c r="H13" s="77">
        <f t="shared" si="4"/>
        <v>2186</v>
      </c>
      <c r="I13" s="77">
        <f>I20+I27</f>
        <v>1501</v>
      </c>
    </row>
    <row r="14" spans="1:9" ht="12.75">
      <c r="A14" s="27"/>
      <c r="B14" s="77"/>
      <c r="C14" s="77"/>
      <c r="D14" s="77"/>
      <c r="E14" s="77"/>
      <c r="F14" s="77"/>
      <c r="G14" s="77"/>
      <c r="H14" s="15"/>
      <c r="I14" s="15"/>
    </row>
    <row r="15" spans="1:9" ht="12.75">
      <c r="A15" s="53" t="s">
        <v>35</v>
      </c>
      <c r="H15" s="15"/>
      <c r="I15" s="15"/>
    </row>
    <row r="16" spans="1:9" ht="12.75">
      <c r="A16" s="53" t="s">
        <v>31</v>
      </c>
      <c r="B16" s="187">
        <f aca="true" t="shared" si="5" ref="B16:I16">SUM(B17:B20)</f>
        <v>9874</v>
      </c>
      <c r="C16" s="187">
        <f t="shared" si="5"/>
        <v>10420</v>
      </c>
      <c r="D16" s="187">
        <f t="shared" si="5"/>
        <v>11899</v>
      </c>
      <c r="E16" s="187">
        <f t="shared" si="5"/>
        <v>11592</v>
      </c>
      <c r="F16" s="187">
        <f t="shared" si="5"/>
        <v>12219</v>
      </c>
      <c r="G16" s="187">
        <f t="shared" si="5"/>
        <v>13706</v>
      </c>
      <c r="H16" s="187">
        <f t="shared" si="5"/>
        <v>14346</v>
      </c>
      <c r="I16" s="187">
        <f t="shared" si="5"/>
        <v>15837</v>
      </c>
    </row>
    <row r="17" spans="1:9" ht="12.75">
      <c r="A17" s="57" t="s">
        <v>38</v>
      </c>
      <c r="B17" s="77">
        <v>306</v>
      </c>
      <c r="C17" s="77">
        <v>312</v>
      </c>
      <c r="D17" s="77">
        <v>319</v>
      </c>
      <c r="E17" s="77">
        <v>423</v>
      </c>
      <c r="F17" s="77">
        <v>360</v>
      </c>
      <c r="G17" s="77">
        <v>456</v>
      </c>
      <c r="H17" s="15">
        <v>547</v>
      </c>
      <c r="I17" s="15">
        <v>640</v>
      </c>
    </row>
    <row r="18" spans="1:9" ht="12.75">
      <c r="A18" s="57" t="s">
        <v>23</v>
      </c>
      <c r="B18" s="77">
        <v>527</v>
      </c>
      <c r="C18" s="77">
        <v>525</v>
      </c>
      <c r="D18" s="77">
        <v>725</v>
      </c>
      <c r="E18" s="77">
        <v>703</v>
      </c>
      <c r="F18" s="77">
        <v>685</v>
      </c>
      <c r="G18" s="77">
        <v>681</v>
      </c>
      <c r="H18" s="15">
        <v>676</v>
      </c>
      <c r="I18" s="15">
        <v>795</v>
      </c>
    </row>
    <row r="19" spans="1:9" ht="12.75">
      <c r="A19" s="57" t="s">
        <v>24</v>
      </c>
      <c r="B19" s="77">
        <v>7518</v>
      </c>
      <c r="C19" s="77">
        <v>8185</v>
      </c>
      <c r="D19" s="77">
        <v>9378</v>
      </c>
      <c r="E19" s="77">
        <v>8983</v>
      </c>
      <c r="F19" s="77">
        <v>9743</v>
      </c>
      <c r="G19" s="77">
        <v>11062</v>
      </c>
      <c r="H19" s="15">
        <v>11486</v>
      </c>
      <c r="I19" s="15">
        <v>13127</v>
      </c>
    </row>
    <row r="20" spans="1:9" ht="12.75">
      <c r="A20" s="57" t="s">
        <v>234</v>
      </c>
      <c r="B20" s="77">
        <v>1523</v>
      </c>
      <c r="C20" s="77">
        <v>1398</v>
      </c>
      <c r="D20" s="77">
        <v>1477</v>
      </c>
      <c r="E20" s="77">
        <v>1483</v>
      </c>
      <c r="F20" s="77">
        <v>1431</v>
      </c>
      <c r="G20" s="77">
        <v>1507</v>
      </c>
      <c r="H20" s="15">
        <v>1637</v>
      </c>
      <c r="I20" s="15">
        <v>1275</v>
      </c>
    </row>
    <row r="21" spans="1:9" ht="12.75">
      <c r="A21" s="27"/>
      <c r="B21" s="77"/>
      <c r="C21" s="77"/>
      <c r="D21" s="77"/>
      <c r="E21" s="77"/>
      <c r="F21" s="77"/>
      <c r="G21" s="77"/>
      <c r="H21" s="15"/>
      <c r="I21" s="15"/>
    </row>
    <row r="22" spans="1:9" ht="12.75">
      <c r="A22" s="53" t="s">
        <v>36</v>
      </c>
      <c r="B22" s="55"/>
      <c r="C22" s="55"/>
      <c r="D22" s="55"/>
      <c r="E22" s="55"/>
      <c r="F22" s="55"/>
      <c r="G22" s="55"/>
      <c r="H22" s="15"/>
      <c r="I22" s="15"/>
    </row>
    <row r="23" spans="1:9" ht="12.75">
      <c r="A23" s="53" t="s">
        <v>31</v>
      </c>
      <c r="B23" s="178">
        <f aca="true" t="shared" si="6" ref="B23:I23">SUM(B24:B27)</f>
        <v>9828</v>
      </c>
      <c r="C23" s="178">
        <f t="shared" si="6"/>
        <v>13361</v>
      </c>
      <c r="D23" s="178">
        <f t="shared" si="6"/>
        <v>11501</v>
      </c>
      <c r="E23" s="178">
        <f t="shared" si="6"/>
        <v>11408</v>
      </c>
      <c r="F23" s="178">
        <f t="shared" si="6"/>
        <v>13015</v>
      </c>
      <c r="G23" s="178">
        <f t="shared" si="6"/>
        <v>10478</v>
      </c>
      <c r="H23" s="178">
        <f t="shared" si="6"/>
        <v>12633</v>
      </c>
      <c r="I23" s="178">
        <f t="shared" si="6"/>
        <v>8811</v>
      </c>
    </row>
    <row r="24" spans="1:9" ht="12.75">
      <c r="A24" s="57" t="s">
        <v>38</v>
      </c>
      <c r="B24" s="77">
        <v>52</v>
      </c>
      <c r="C24" s="77">
        <v>65</v>
      </c>
      <c r="D24" s="77">
        <v>83</v>
      </c>
      <c r="E24" s="77">
        <v>267</v>
      </c>
      <c r="F24" s="77">
        <v>62</v>
      </c>
      <c r="G24" s="77">
        <v>133</v>
      </c>
      <c r="H24" s="15">
        <v>133</v>
      </c>
      <c r="I24" s="15">
        <v>46</v>
      </c>
    </row>
    <row r="25" spans="1:9" ht="12.75">
      <c r="A25" s="57" t="s">
        <v>23</v>
      </c>
      <c r="B25" s="77">
        <v>71</v>
      </c>
      <c r="C25" s="77">
        <v>64</v>
      </c>
      <c r="D25" s="77">
        <v>77</v>
      </c>
      <c r="E25" s="77">
        <v>92</v>
      </c>
      <c r="F25" s="77">
        <v>148</v>
      </c>
      <c r="G25" s="77">
        <v>178</v>
      </c>
      <c r="H25" s="15">
        <v>172</v>
      </c>
      <c r="I25" s="15">
        <v>188</v>
      </c>
    </row>
    <row r="26" spans="1:9" ht="12.75">
      <c r="A26" s="57" t="s">
        <v>24</v>
      </c>
      <c r="B26" s="77">
        <v>8765</v>
      </c>
      <c r="C26" s="77">
        <v>12426</v>
      </c>
      <c r="D26" s="77">
        <v>10835</v>
      </c>
      <c r="E26" s="77">
        <v>10444</v>
      </c>
      <c r="F26" s="77">
        <v>12330</v>
      </c>
      <c r="G26" s="77">
        <v>9454</v>
      </c>
      <c r="H26" s="15">
        <v>11779</v>
      </c>
      <c r="I26" s="15">
        <v>8351</v>
      </c>
    </row>
    <row r="27" spans="1:9" ht="12.75">
      <c r="A27" s="57" t="s">
        <v>234</v>
      </c>
      <c r="B27" s="77">
        <v>940</v>
      </c>
      <c r="C27" s="77">
        <v>806</v>
      </c>
      <c r="D27" s="77">
        <v>506</v>
      </c>
      <c r="E27" s="77">
        <v>605</v>
      </c>
      <c r="F27" s="77">
        <v>475</v>
      </c>
      <c r="G27" s="77">
        <v>713</v>
      </c>
      <c r="H27" s="15">
        <v>549</v>
      </c>
      <c r="I27" s="15">
        <v>226</v>
      </c>
    </row>
    <row r="28" spans="1:9" ht="13.5" thickBot="1">
      <c r="A28" s="35"/>
      <c r="B28" s="78"/>
      <c r="C28" s="78"/>
      <c r="D28" s="78"/>
      <c r="E28" s="78"/>
      <c r="F28" s="78"/>
      <c r="G28" s="78"/>
      <c r="H28" s="13"/>
      <c r="I28" s="13"/>
    </row>
    <row r="29" spans="1:9" ht="30.75" customHeight="1">
      <c r="A29" s="270" t="s">
        <v>5</v>
      </c>
      <c r="B29" s="271"/>
      <c r="C29" s="271"/>
      <c r="D29" s="271"/>
      <c r="E29" s="271"/>
      <c r="F29" s="271"/>
      <c r="G29" s="271"/>
      <c r="H29" s="271"/>
      <c r="I29" s="271"/>
    </row>
    <row r="30" spans="1:9" ht="16.5" customHeight="1">
      <c r="A30" s="265" t="s">
        <v>242</v>
      </c>
      <c r="B30" s="269"/>
      <c r="C30" s="269"/>
      <c r="D30" s="269"/>
      <c r="E30" s="269"/>
      <c r="F30" s="269"/>
      <c r="G30" s="269"/>
      <c r="H30" s="256"/>
      <c r="I30" s="256"/>
    </row>
    <row r="31" spans="1:9" ht="38.25" customHeight="1">
      <c r="A31" s="265" t="s">
        <v>341</v>
      </c>
      <c r="B31" s="269"/>
      <c r="C31" s="269"/>
      <c r="D31" s="269"/>
      <c r="E31" s="269"/>
      <c r="F31" s="269"/>
      <c r="G31" s="269"/>
      <c r="H31" s="256"/>
      <c r="I31" s="256"/>
    </row>
    <row r="32" spans="1:9" ht="60" customHeight="1">
      <c r="A32" s="265" t="s">
        <v>342</v>
      </c>
      <c r="B32" s="269"/>
      <c r="C32" s="269"/>
      <c r="D32" s="269"/>
      <c r="E32" s="269"/>
      <c r="F32" s="269"/>
      <c r="G32" s="269"/>
      <c r="H32" s="256"/>
      <c r="I32" s="256"/>
    </row>
    <row r="33" spans="1:9" s="12" customFormat="1" ht="48.75" customHeight="1">
      <c r="A33" s="272" t="s">
        <v>360</v>
      </c>
      <c r="B33" s="273"/>
      <c r="C33" s="273"/>
      <c r="D33" s="273"/>
      <c r="E33" s="273"/>
      <c r="F33" s="273"/>
      <c r="G33" s="273"/>
      <c r="H33" s="274"/>
      <c r="I33" s="275"/>
    </row>
    <row r="46" spans="2:7" ht="12.75">
      <c r="B46" s="9"/>
      <c r="C46" s="9"/>
      <c r="D46" s="9"/>
      <c r="E46" s="9"/>
      <c r="F46" s="9"/>
      <c r="G46" s="9"/>
    </row>
    <row r="47" spans="1:9" ht="12.75">
      <c r="A47" s="185"/>
      <c r="B47" s="186"/>
      <c r="C47" s="186"/>
      <c r="D47" s="186"/>
      <c r="E47" s="186"/>
      <c r="F47" s="186"/>
      <c r="G47" s="186"/>
      <c r="H47" s="186"/>
      <c r="I47" s="186"/>
    </row>
    <row r="48" spans="1:9" ht="12.75">
      <c r="A48" s="185"/>
      <c r="B48" s="186"/>
      <c r="C48" s="186"/>
      <c r="D48" s="186"/>
      <c r="E48" s="186"/>
      <c r="F48" s="186"/>
      <c r="G48" s="186"/>
      <c r="H48" s="186"/>
      <c r="I48" s="186"/>
    </row>
    <row r="49" spans="1:9" ht="12.75">
      <c r="A49" s="185"/>
      <c r="B49" s="186"/>
      <c r="C49" s="186"/>
      <c r="D49" s="186"/>
      <c r="E49" s="186"/>
      <c r="F49" s="186"/>
      <c r="G49" s="186"/>
      <c r="H49" s="186"/>
      <c r="I49" s="186"/>
    </row>
    <row r="50" spans="1:7" ht="12.75">
      <c r="A50" s="185" t="s">
        <v>3</v>
      </c>
      <c r="B50" s="9"/>
      <c r="C50" s="9"/>
      <c r="D50" s="9"/>
      <c r="E50" s="9"/>
      <c r="F50" s="9"/>
      <c r="G50" s="9"/>
    </row>
    <row r="51" spans="2:7" ht="12.75">
      <c r="B51" s="9"/>
      <c r="C51" s="9"/>
      <c r="D51" s="9"/>
      <c r="E51" s="9"/>
      <c r="F51" s="9"/>
      <c r="G51" s="9"/>
    </row>
    <row r="52" spans="2:7" ht="12.75">
      <c r="B52" s="9"/>
      <c r="C52" s="9"/>
      <c r="D52" s="9"/>
      <c r="E52" s="9"/>
      <c r="F52" s="9"/>
      <c r="G52" s="9"/>
    </row>
    <row r="53" spans="2:7" ht="12.75">
      <c r="B53" s="9"/>
      <c r="C53" s="9"/>
      <c r="D53" s="9"/>
      <c r="E53" s="9"/>
      <c r="F53" s="9"/>
      <c r="G53" s="9"/>
    </row>
    <row r="54" spans="2:7" ht="12.75">
      <c r="B54" s="9"/>
      <c r="C54" s="9"/>
      <c r="D54" s="9"/>
      <c r="E54" s="9"/>
      <c r="F54" s="9"/>
      <c r="G54" s="9"/>
    </row>
    <row r="55" spans="2:7" ht="12.75">
      <c r="B55" s="9"/>
      <c r="C55" s="9"/>
      <c r="D55" s="9"/>
      <c r="E55" s="9"/>
      <c r="F55" s="9"/>
      <c r="G55" s="9"/>
    </row>
    <row r="56" spans="2:7" ht="12.75">
      <c r="B56" s="9"/>
      <c r="C56" s="9"/>
      <c r="D56" s="9"/>
      <c r="E56" s="9"/>
      <c r="F56" s="9"/>
      <c r="G56" s="9"/>
    </row>
    <row r="57" spans="1:7" ht="12.75">
      <c r="A57" s="15"/>
      <c r="G57" s="9"/>
    </row>
  </sheetData>
  <sheetProtection/>
  <mergeCells count="5">
    <mergeCell ref="A29:I29"/>
    <mergeCell ref="A33:I33"/>
    <mergeCell ref="A32:I32"/>
    <mergeCell ref="A31:I31"/>
    <mergeCell ref="A30:I30"/>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Self-harm statistics Jan - march 2012</dc:title>
  <dc:subject>Safety in Custody</dc:subject>
  <dc:creator>Ministry of Justice</dc:creator>
  <cp:keywords>prison, custody, criminal, statistics, ministry of justice, self-harm, self harm, selfharm</cp:keywords>
  <dc:description/>
  <cp:lastModifiedBy>HMPS</cp:lastModifiedBy>
  <cp:lastPrinted>2012-07-23T15:06:06Z</cp:lastPrinted>
  <dcterms:created xsi:type="dcterms:W3CDTF">2009-04-23T14:14:05Z</dcterms:created>
  <dcterms:modified xsi:type="dcterms:W3CDTF">2013-01-29T10:45:13Z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