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9120" activeTab="0"/>
  </bookViews>
  <sheets>
    <sheet name="Service Performance" sheetId="1" r:id="rId1"/>
    <sheet name="Finance" sheetId="2" r:id="rId2"/>
    <sheet name="Quality &amp; Safety" sheetId="3" r:id="rId3"/>
  </sheets>
  <externalReferences>
    <externalReference r:id="rId6"/>
    <externalReference r:id="rId7"/>
    <externalReference r:id="rId8"/>
  </externalReferences>
  <definedNames>
    <definedName name="NNT_AMB_Allocation_Table">#REF!</definedName>
    <definedName name="NNT_AS_Allocation_Table">#REF!</definedName>
    <definedName name="NNT_Hybrid_Allocation_Table">#REF!</definedName>
    <definedName name="NNT_IoW_Allocation_Table">#REF!</definedName>
    <definedName name="NNT_LD_Allocation_Table">#REF!</definedName>
    <definedName name="NNT_MH_Allocation_Table">#REF!</definedName>
    <definedName name="NNT_PCT_Allocation_Table">#REF!</definedName>
    <definedName name="NNT_RawData">'[1]RAW DATA'!#REF!</definedName>
    <definedName name="_xlnm.Print_Area" localSheetId="1">'Finance'!$B$2:$T$41</definedName>
    <definedName name="Score">'[3]Sheet3'!$C$4:$C$7</definedName>
  </definedNames>
  <calcPr fullCalcOnLoad="1"/>
</workbook>
</file>

<file path=xl/sharedStrings.xml><?xml version="1.0" encoding="utf-8"?>
<sst xmlns="http://schemas.openxmlformats.org/spreadsheetml/2006/main" count="196" uniqueCount="165">
  <si>
    <t>Thresholds</t>
  </si>
  <si>
    <t>Performance Indicator</t>
  </si>
  <si>
    <t>Sum of weights</t>
  </si>
  <si>
    <t>Data frequency</t>
  </si>
  <si>
    <t>Data Source</t>
  </si>
  <si>
    <t>Most recent</t>
  </si>
  <si>
    <t>2005/06</t>
  </si>
  <si>
    <t>2006/07</t>
  </si>
  <si>
    <t>2007/08</t>
  </si>
  <si>
    <t>2008/09</t>
  </si>
  <si>
    <t>YTD</t>
  </si>
  <si>
    <t>Scoring values</t>
  </si>
  <si>
    <t>Overall performance score threshold</t>
  </si>
  <si>
    <t>Weight</t>
  </si>
  <si>
    <t>% of Category A calls within 8 minutes</t>
  </si>
  <si>
    <t>% of Category A calls within 19 minutes</t>
  </si>
  <si>
    <t>KA34</t>
  </si>
  <si>
    <t>Underperforming if less than</t>
  </si>
  <si>
    <t xml:space="preserve">Performance under review if between </t>
  </si>
  <si>
    <t>Ambulance Trusts</t>
  </si>
  <si>
    <t>Numerator</t>
  </si>
  <si>
    <t>Denominator</t>
  </si>
  <si>
    <t>Performing</t>
  </si>
  <si>
    <t>Underperforming</t>
  </si>
  <si>
    <t>Underperforming:</t>
  </si>
  <si>
    <t>Performance under review:</t>
  </si>
  <si>
    <t>Performing:</t>
  </si>
  <si>
    <t>Quality &amp; Safety</t>
  </si>
  <si>
    <t>Data Frequency</t>
  </si>
  <si>
    <t>Registration status</t>
  </si>
  <si>
    <t>Unconditional registration or no enforcement action</t>
  </si>
  <si>
    <t>Registration status on day of production of results</t>
  </si>
  <si>
    <t>Performance under review</t>
  </si>
  <si>
    <t>Finance</t>
  </si>
  <si>
    <t>SCORING</t>
  </si>
  <si>
    <t>Criteria</t>
  </si>
  <si>
    <t>Metric</t>
  </si>
  <si>
    <t>Weight (%)</t>
  </si>
  <si>
    <t>Calculations using FIMS submission</t>
  </si>
  <si>
    <t>Initial Planning</t>
  </si>
  <si>
    <t>Planned Outturn as a proportion of Turnover</t>
  </si>
  <si>
    <t>Formula  for organisations with a planned operating breakeven or surplus</t>
  </si>
  <si>
    <t>Formula  for organisations with a planned operating deficit</t>
  </si>
  <si>
    <t>Planned operating breakeven or surplus that is either equal to or at variance to SHA expectations by no more than 3% of income.</t>
  </si>
  <si>
    <t xml:space="preserve">Any operating deficit less than 2% of income OR an operating surplus/breakeven that is at variance to SHA expectations by more than  3% of planned income. </t>
  </si>
  <si>
    <t>Operating deficit more than or equal to 2% of planned income</t>
  </si>
  <si>
    <t xml:space="preserve">SHA expected operating surplus or breakeven -                                        planned operating surplus or breakeven </t>
  </si>
  <si>
    <t>x 100</t>
  </si>
  <si>
    <t>Planned operating deficit</t>
  </si>
  <si>
    <t>MC06 SC220</t>
  </si>
  <si>
    <t>Planned Income</t>
  </si>
  <si>
    <t>MC56A SC310</t>
  </si>
  <si>
    <t xml:space="preserve">Year to Date </t>
  </si>
  <si>
    <t xml:space="preserve">YTD Operating Performance </t>
  </si>
  <si>
    <t>Formula for organisations with a YTD actual operating breakeven or surplus</t>
  </si>
  <si>
    <t>Formula for organisations with a  YTD actual operating deficit</t>
  </si>
  <si>
    <t>YTD operating breakeven or surplus that is either equal to or at variance to plan by no more than 3% of forecast income.</t>
  </si>
  <si>
    <t xml:space="preserve">Any operating deficit less than 2% of income OR an operating surplus/breakeven that is at variance to plan by more than 3% of forecast income. </t>
  </si>
  <si>
    <t>Operating deficit more than or equal to 2% of forecast income</t>
  </si>
  <si>
    <t>YTD planned operating breakeven/ surplus/deficit  - YTD actual operating breakeven or surplus</t>
  </si>
  <si>
    <t>YTD operating deficit</t>
  </si>
  <si>
    <t>MC04 SC220</t>
  </si>
  <si>
    <t>Forecast  Income</t>
  </si>
  <si>
    <t>MC01 SC220</t>
  </si>
  <si>
    <t>YTD EBITDA</t>
  </si>
  <si>
    <t>MC20 SC100 + (MC20 SC110+ MC20 SC130)</t>
  </si>
  <si>
    <t>Year to date EBITDA equal to or greater than 5% of actual year to date income</t>
  </si>
  <si>
    <t>Year to date EBITDA  equal to or greater than 1% but less than 5% of year  to date income</t>
  </si>
  <si>
    <t>Year to date EBITDA less than 1% of actual year to date income.</t>
  </si>
  <si>
    <t>Actual YTD  Income</t>
  </si>
  <si>
    <t>MC17 SC100 + (MC17 SC110 + MC20 SC130)</t>
  </si>
  <si>
    <t>Forecast Outturn</t>
  </si>
  <si>
    <t xml:space="preserve">Forecast Operating Performance </t>
  </si>
  <si>
    <t>Formula for organisations with a forecast operating breakeven or surplus</t>
  </si>
  <si>
    <t>Formula to be used for organisations with a forecast  operating deficit</t>
  </si>
  <si>
    <t>Forecast operating breakeven or surplus that is either equal to or at variance to plan by no more than 3% of forecast income.</t>
  </si>
  <si>
    <t xml:space="preserve">Any operating deficit less than 2% of income OR an operating surplus/breakeven that is at variance to plan by more than 3% of income. </t>
  </si>
  <si>
    <t>Operating deficit more than or equal to 2% of income</t>
  </si>
  <si>
    <t>Planned operating breakeven/ surplus/deficit - Forecast operating breakeven or surplus</t>
  </si>
  <si>
    <t>x100</t>
  </si>
  <si>
    <t>Forecast operating deficit</t>
  </si>
  <si>
    <t>MC07 SC220</t>
  </si>
  <si>
    <t>Forecast Income</t>
  </si>
  <si>
    <t>Forecast EBITDA</t>
  </si>
  <si>
    <t>MC23 SC100 + MC23 SC110 + MC23 SC130</t>
  </si>
  <si>
    <t>Forecast EBITDA equal to or greater than 5% of forecast income.</t>
  </si>
  <si>
    <t>Forecast EBITDA equal to or greater than 1% but less than 5% of forecast income.</t>
  </si>
  <si>
    <t>Forecast EBITDA less than 1% of forecast income.</t>
  </si>
  <si>
    <t>MC22 SC100 + MC22 SC110 + MC22 SC130</t>
  </si>
  <si>
    <t>Rate of Change in Forecast Surplus or Deficit.</t>
  </si>
  <si>
    <t>(Current period forecast surplus/deficit) - (Prior period forecast surplus/deficit)</t>
  </si>
  <si>
    <t>MC07 SC220 P2 - MC07 SC220 P1</t>
  </si>
  <si>
    <t>Still forecasting an operating surplus with a movement equal to or less than 3% of forecast income</t>
  </si>
  <si>
    <t xml:space="preserve">Forecasting an operating deficit with a movement less than 2% of forecast income OR an operating surplus movement more than 3% of income. </t>
  </si>
  <si>
    <t xml:space="preserve">Forecasting an operating deficit with a  movement of greater than 2% of forecast income. </t>
  </si>
  <si>
    <t>MC07 SC220 P2</t>
  </si>
  <si>
    <t>Underlying Financial Position</t>
  </si>
  <si>
    <t>Underlying Position %</t>
  </si>
  <si>
    <t>Underlying Breakeven/Surplus/Deficit</t>
  </si>
  <si>
    <t xml:space="preserve">MC04 SC240 - MC01 SC240 </t>
  </si>
  <si>
    <t>Underlying breakeven or Surplus</t>
  </si>
  <si>
    <t>An underlying deficit that is less than 2% of underlying income.</t>
  </si>
  <si>
    <t>An underlying deficit that is greater than 2% of underlying income</t>
  </si>
  <si>
    <t>Underlying Income</t>
  </si>
  <si>
    <t>MC01 SC100 + MC01 SC110</t>
  </si>
  <si>
    <t>EBITDA Margin (%)</t>
  </si>
  <si>
    <t>Underlying EBITDA</t>
  </si>
  <si>
    <t>Underlying EBITDA equal to or greater than 5% of underlying income</t>
  </si>
  <si>
    <t>Underlying EBITDA less than 1% of underlying income</t>
  </si>
  <si>
    <t>Finance Processes &amp; Balance Sheet Efficiency</t>
  </si>
  <si>
    <t>Better Payment Practice Code Value %</t>
  </si>
  <si>
    <t>Value of ALL Bills paid within target</t>
  </si>
  <si>
    <t>95% or more of the value of NHS and Non NHS bills are paid within 30days</t>
  </si>
  <si>
    <t>Less than 95% but more than or equal to 60%  of the value of NHS and Non NHS bills are paid within 30days</t>
  </si>
  <si>
    <t>Less than 60%  of the value of NHS and Non NHS bills are paid within 30 days</t>
  </si>
  <si>
    <t>Value of ALL Bills paid within the year</t>
  </si>
  <si>
    <t>Better Payment Practice Code Volume %</t>
  </si>
  <si>
    <t>Volume of ALL Bills paid within target</t>
  </si>
  <si>
    <t>95% or more of the volume of NHS and Non NHS bills are paid within 30days</t>
  </si>
  <si>
    <t>Less than 95% but more than or equal to 60%  of the volume of NHS and Non NHS bills are paid within 30days</t>
  </si>
  <si>
    <t>Less than 60%  of the volume of NHS and Non NHS bills are paid within 30 days</t>
  </si>
  <si>
    <t>Volume of ALL Bills paid within the year</t>
  </si>
  <si>
    <t>Current Ratio</t>
  </si>
  <si>
    <t xml:space="preserve">Current Assets </t>
  </si>
  <si>
    <t xml:space="preserve">Current Ratio is equal to or greater than 1.  </t>
  </si>
  <si>
    <t xml:space="preserve">Current ratio is anything less than 1 and greater than or equal to 0.5 </t>
  </si>
  <si>
    <t xml:space="preserve">A current ratio of less than 0.5 </t>
  </si>
  <si>
    <t>Current Liabilities</t>
  </si>
  <si>
    <t>x365</t>
  </si>
  <si>
    <t>Debtor days greater than 30 and less than or equal to 60 days</t>
  </si>
  <si>
    <t xml:space="preserve">Debtor days greater than 60 </t>
  </si>
  <si>
    <t xml:space="preserve">Forecast Income </t>
  </si>
  <si>
    <t>Creditor Days</t>
  </si>
  <si>
    <t>Creditor days less than or equal to 30</t>
  </si>
  <si>
    <t>Creditor days greater than 30 and less than or equal to 60 days</t>
  </si>
  <si>
    <t xml:space="preserve">Creditor days greater than 60 </t>
  </si>
  <si>
    <t>Total Expenditure</t>
  </si>
  <si>
    <t>*Operating Position = Retained Surplus/Breakeven/deficit less impairments</t>
  </si>
  <si>
    <t>Over-riding Rules:</t>
  </si>
  <si>
    <t>The number of category A calls resulting in an emergency response arriving at the scene of the incident within eight minutes</t>
  </si>
  <si>
    <t>The number of category A calls resulting in an emergency response arriving at the scene of the incident</t>
  </si>
  <si>
    <t>The number of category A calls resulting in an ambulance vehicle able to transport the patient arriving at the scene of the incident within 19 minutes</t>
  </si>
  <si>
    <t>Underlying EBITDA less than 5% but equal to or greater than 1% of underlying income</t>
  </si>
  <si>
    <t>Receivable Days</t>
  </si>
  <si>
    <t>Receivable as at current period</t>
  </si>
  <si>
    <t xml:space="preserve">Receivable days less than or equal to 30 days </t>
  </si>
  <si>
    <t>Payable Days</t>
  </si>
  <si>
    <t>Payable as at current period</t>
  </si>
  <si>
    <t>2 and 2.3</t>
  </si>
  <si>
    <t xml:space="preserve">CQC </t>
  </si>
  <si>
    <t xml:space="preserve">  Conditions or Warning notice against a single Registration Regulation</t>
  </si>
  <si>
    <t>1.Forecasting a year end operational deficit that is less than or equal to plan - max Performance under review (2)</t>
  </si>
  <si>
    <t>2.Forecasting a year end operational deficit that is greater than plan - max Underperforming (1)</t>
  </si>
  <si>
    <t xml:space="preserve">3.Year to date operational deficit adverse to plan by more than 2% of full year income or £5m whichever is the smaller - max Performance under review (2) </t>
  </si>
  <si>
    <t>4.Unable to make any loan repayment due to insufficient cash – max Underperforming (1)</t>
  </si>
  <si>
    <t>Performing (3)</t>
  </si>
  <si>
    <t>Performance under review (2)</t>
  </si>
  <si>
    <t>Underperforming (1)</t>
  </si>
  <si>
    <t>Quarterly/YTD</t>
  </si>
  <si>
    <t>Under-performing</t>
  </si>
  <si>
    <t>Warning Notice against more than one Registration Regulation; Conditions and Warning Notice; or Additional enforcement action e.g. fine for failure to comply with previous Warning Notice</t>
  </si>
  <si>
    <t xml:space="preserve">All organisations are subject to the following over riding rules:  </t>
  </si>
  <si>
    <t>Service Performance (Integrated Performance Measures) - Indicators, weighting and scoring for 2011/12</t>
  </si>
  <si>
    <t>Weekly, aggregated to monthly</t>
  </si>
  <si>
    <t>Monthly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</si>
</sst>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0.00000"/>
    <numFmt numFmtId="169" formatCode="0.0000"/>
    <numFmt numFmtId="170" formatCode="0.000"/>
    <numFmt numFmtId="171" formatCode="0.0000000"/>
    <numFmt numFmtId="172" formatCode="0.000000"/>
    <numFmt numFmtId="173" formatCode="0.000%"/>
    <numFmt numFmtId="174" formatCode="[$-809]dd\ mmmm\ yyyy"/>
    <numFmt numFmtId="175" formatCode="0.0000%"/>
    <numFmt numFmtId="176" formatCode="[$-F800]dddd\,\ mmmm\ dd\,\ yyyy"/>
    <numFmt numFmtId="177" formatCode="0.00000%"/>
    <numFmt numFmtId="178" formatCode="0.000000%"/>
    <numFmt numFmtId="179" formatCode="#,##0.0"/>
    <numFmt numFmtId="180" formatCode="#,##0.000"/>
    <numFmt numFmtId="181" formatCode="#,##0.0000"/>
    <numFmt numFmtId="182" formatCode="#,##0.00000"/>
    <numFmt numFmtId="183" formatCode="dd/mm/yyyy;@"/>
    <numFmt numFmtId="184" formatCode="dd/mm/yy;@"/>
    <numFmt numFmtId="185" formatCode="mmm\-yyyy"/>
    <numFmt numFmtId="186" formatCode="[$-809]dd\ mmmm\ yyyy;@"/>
    <numFmt numFmtId="187" formatCode="&quot;£&quot;#,##0"/>
    <numFmt numFmtId="188" formatCode="mmmm\ yyyy"/>
    <numFmt numFmtId="189" formatCode="dd\-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d\-mmm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mmmm\ d\,\ yyyy"/>
    <numFmt numFmtId="204" formatCode="d\-mmm\-yy"/>
    <numFmt numFmtId="205" formatCode="0.0000000%"/>
    <numFmt numFmtId="206" formatCode="mm/dd/yy"/>
    <numFmt numFmtId="207" formatCode="0.00000000"/>
    <numFmt numFmtId="208" formatCode="0.000000000"/>
    <numFmt numFmtId="209" formatCode="m/d"/>
    <numFmt numFmtId="210" formatCode="mmmm\-yy"/>
    <numFmt numFmtId="211" formatCode="0%;[Red]\-0%"/>
    <numFmt numFmtId="212" formatCode="\+#,##0.00;[Red]\-#,##0.00"/>
    <numFmt numFmtId="213" formatCode="%\+#,##0.00;%\-#,##0.00"/>
    <numFmt numFmtId="214" formatCode="\+#,##0%;\-#,##0%"/>
    <numFmt numFmtId="215" formatCode="\+#,##0.0%;\-#,##0.0%"/>
    <numFmt numFmtId="216" formatCode="\+#,##0.00%;\-#,##0.00%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0"/>
    </font>
    <font>
      <sz val="11"/>
      <name val="Calibri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22"/>
      <name val="Verdana"/>
      <family val="2"/>
    </font>
    <font>
      <u val="single"/>
      <sz val="22"/>
      <color indexed="12"/>
      <name val="Verdana"/>
      <family val="2"/>
    </font>
    <font>
      <sz val="10"/>
      <name val="Arial"/>
      <family val="0"/>
    </font>
    <font>
      <b/>
      <u val="single"/>
      <sz val="36"/>
      <color indexed="18"/>
      <name val="Verdana"/>
      <family val="2"/>
    </font>
    <font>
      <sz val="26"/>
      <color indexed="18"/>
      <name val="Verdana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36"/>
      <name val="Arial"/>
      <family val="0"/>
    </font>
    <font>
      <sz val="22"/>
      <name val="Arial"/>
      <family val="0"/>
    </font>
    <font>
      <u val="single"/>
      <sz val="22"/>
      <name val="Arial"/>
      <family val="2"/>
    </font>
    <font>
      <sz val="20"/>
      <name val="Arial"/>
      <family val="0"/>
    </font>
    <font>
      <u val="single"/>
      <sz val="14"/>
      <name val="Arial"/>
      <family val="0"/>
    </font>
    <font>
      <sz val="14"/>
      <name val="Arial"/>
      <family val="0"/>
    </font>
    <font>
      <sz val="19"/>
      <name val="Arial"/>
      <family val="2"/>
    </font>
    <font>
      <i/>
      <sz val="22"/>
      <name val="Arial"/>
      <family val="2"/>
    </font>
    <font>
      <b/>
      <sz val="28"/>
      <color indexed="8"/>
      <name val="Calibri"/>
      <family val="2"/>
    </font>
    <font>
      <u val="single"/>
      <sz val="26"/>
      <color indexed="18"/>
      <name val="Verdana"/>
      <family val="2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sz val="26"/>
      <name val="Calibri"/>
      <family val="2"/>
    </font>
    <font>
      <b/>
      <sz val="26"/>
      <name val="Calibri"/>
      <family val="2"/>
    </font>
    <font>
      <b/>
      <sz val="11"/>
      <name val="Calibri"/>
      <family val="2"/>
    </font>
    <font>
      <sz val="26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0" fontId="0" fillId="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right"/>
    </xf>
    <xf numFmtId="0" fontId="0" fillId="0" borderId="0" xfId="0" applyAlignment="1">
      <alignment horizontal="left"/>
    </xf>
    <xf numFmtId="17" fontId="0" fillId="0" borderId="0" xfId="0" applyNumberFormat="1" applyBorder="1" applyAlignment="1">
      <alignment horizontal="left" vertical="center" wrapText="1"/>
    </xf>
    <xf numFmtId="0" fontId="0" fillId="5" borderId="10" xfId="0" applyFill="1" applyBorder="1" applyAlignment="1">
      <alignment horizontal="center" vertical="center"/>
    </xf>
    <xf numFmtId="9" fontId="19" fillId="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Border="1" applyAlignment="1">
      <alignment/>
    </xf>
    <xf numFmtId="0" fontId="22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53" applyFont="1" applyAlignment="1">
      <alignment/>
    </xf>
    <xf numFmtId="3" fontId="2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64" fontId="28" fillId="0" borderId="0" xfId="59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0" fontId="32" fillId="9" borderId="14" xfId="0" applyFont="1" applyFill="1" applyBorder="1" applyAlignment="1">
      <alignment horizontal="center" vertical="center" textRotation="90" wrapText="1"/>
    </xf>
    <xf numFmtId="0" fontId="32" fillId="9" borderId="15" xfId="0" applyFont="1" applyFill="1" applyBorder="1" applyAlignment="1">
      <alignment horizontal="center" vertical="center" textRotation="90" wrapText="1"/>
    </xf>
    <xf numFmtId="0" fontId="34" fillId="0" borderId="0" xfId="0" applyFont="1" applyFill="1" applyBorder="1" applyAlignment="1">
      <alignment horizontal="center" vertical="center"/>
    </xf>
    <xf numFmtId="0" fontId="34" fillId="20" borderId="16" xfId="0" applyFont="1" applyFill="1" applyBorder="1" applyAlignment="1">
      <alignment horizontal="center" wrapText="1"/>
    </xf>
    <xf numFmtId="0" fontId="34" fillId="20" borderId="17" xfId="0" applyFont="1" applyFill="1" applyBorder="1" applyAlignment="1">
      <alignment horizontal="center" wrapText="1"/>
    </xf>
    <xf numFmtId="0" fontId="34" fillId="20" borderId="18" xfId="0" applyFont="1" applyFill="1" applyBorder="1" applyAlignment="1">
      <alignment horizontal="center" wrapText="1"/>
    </xf>
    <xf numFmtId="0" fontId="38" fillId="2" borderId="19" xfId="0" applyFont="1" applyFill="1" applyBorder="1" applyAlignment="1">
      <alignment horizontal="center" wrapText="1"/>
    </xf>
    <xf numFmtId="0" fontId="39" fillId="2" borderId="19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/>
    </xf>
    <xf numFmtId="3" fontId="41" fillId="0" borderId="20" xfId="0" applyNumberFormat="1" applyFont="1" applyBorder="1" applyAlignment="1">
      <alignment horizontal="center"/>
    </xf>
    <xf numFmtId="0" fontId="38" fillId="2" borderId="21" xfId="0" applyFont="1" applyFill="1" applyBorder="1" applyAlignment="1">
      <alignment horizontal="center" vertical="top"/>
    </xf>
    <xf numFmtId="0" fontId="42" fillId="0" borderId="22" xfId="0" applyFont="1" applyBorder="1" applyAlignment="1">
      <alignment horizontal="center" vertical="top"/>
    </xf>
    <xf numFmtId="3" fontId="42" fillId="0" borderId="22" xfId="0" applyNumberFormat="1" applyFont="1" applyBorder="1" applyAlignment="1">
      <alignment horizontal="center" vertical="top"/>
    </xf>
    <xf numFmtId="164" fontId="42" fillId="0" borderId="23" xfId="59" applyNumberFormat="1" applyFont="1" applyBorder="1" applyAlignment="1">
      <alignment horizontal="center" vertical="center"/>
    </xf>
    <xf numFmtId="0" fontId="38" fillId="24" borderId="19" xfId="0" applyFont="1" applyFill="1" applyBorder="1" applyAlignment="1">
      <alignment horizontal="center" wrapText="1"/>
    </xf>
    <xf numFmtId="0" fontId="39" fillId="24" borderId="19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8" fillId="24" borderId="21" xfId="0" applyFont="1" applyFill="1" applyBorder="1" applyAlignment="1">
      <alignment horizontal="center" vertical="top"/>
    </xf>
    <xf numFmtId="0" fontId="42" fillId="0" borderId="23" xfId="0" applyFont="1" applyBorder="1" applyAlignment="1">
      <alignment horizontal="center" vertical="top"/>
    </xf>
    <xf numFmtId="3" fontId="42" fillId="0" borderId="23" xfId="0" applyNumberFormat="1" applyFont="1" applyBorder="1" applyAlignment="1">
      <alignment horizontal="center" vertical="top"/>
    </xf>
    <xf numFmtId="9" fontId="42" fillId="0" borderId="23" xfId="59" applyFont="1" applyBorder="1" applyAlignment="1">
      <alignment horizontal="center" vertical="center"/>
    </xf>
    <xf numFmtId="0" fontId="38" fillId="22" borderId="0" xfId="0" applyFont="1" applyFill="1" applyBorder="1" applyAlignment="1">
      <alignment horizontal="center" wrapText="1"/>
    </xf>
    <xf numFmtId="0" fontId="39" fillId="22" borderId="0" xfId="0" applyFont="1" applyFill="1" applyBorder="1" applyAlignment="1">
      <alignment horizontal="center"/>
    </xf>
    <xf numFmtId="0" fontId="38" fillId="22" borderId="24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top"/>
    </xf>
    <xf numFmtId="3" fontId="42" fillId="0" borderId="20" xfId="0" applyNumberFormat="1" applyFont="1" applyBorder="1" applyAlignment="1">
      <alignment horizontal="center" vertical="top"/>
    </xf>
    <xf numFmtId="179" fontId="42" fillId="0" borderId="20" xfId="59" applyNumberFormat="1" applyFont="1" applyBorder="1" applyAlignment="1">
      <alignment horizontal="center" vertical="center"/>
    </xf>
    <xf numFmtId="179" fontId="42" fillId="0" borderId="22" xfId="59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top"/>
    </xf>
    <xf numFmtId="3" fontId="42" fillId="0" borderId="0" xfId="0" applyNumberFormat="1" applyFont="1" applyBorder="1" applyAlignment="1">
      <alignment horizontal="center" vertical="top"/>
    </xf>
    <xf numFmtId="179" fontId="42" fillId="0" borderId="0" xfId="59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37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46" fillId="0" borderId="0" xfId="53" applyFont="1" applyAlignment="1">
      <alignment/>
    </xf>
    <xf numFmtId="0" fontId="30" fillId="0" borderId="0" xfId="0" applyFont="1" applyAlignment="1" quotePrefix="1">
      <alignment/>
    </xf>
    <xf numFmtId="0" fontId="46" fillId="0" borderId="0" xfId="53" applyFont="1" applyAlignment="1">
      <alignment vertical="top"/>
    </xf>
    <xf numFmtId="0" fontId="30" fillId="0" borderId="0" xfId="0" applyFont="1" applyAlignment="1" quotePrefix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22" fillId="0" borderId="2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15" fillId="0" borderId="25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6" xfId="0" applyBorder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 horizontal="center" wrapText="1"/>
    </xf>
    <xf numFmtId="9" fontId="19" fillId="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9" fillId="0" borderId="26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/>
    </xf>
    <xf numFmtId="9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9" fontId="19" fillId="0" borderId="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8" fillId="7" borderId="24" xfId="0" applyFont="1" applyFill="1" applyBorder="1" applyAlignment="1">
      <alignment horizontal="center" vertical="top"/>
    </xf>
    <xf numFmtId="9" fontId="38" fillId="0" borderId="27" xfId="0" applyNumberFormat="1" applyFont="1" applyFill="1" applyBorder="1" applyAlignment="1">
      <alignment horizontal="center" vertical="center" wrapText="1"/>
    </xf>
    <xf numFmtId="0" fontId="38" fillId="7" borderId="21" xfId="0" applyFont="1" applyFill="1" applyBorder="1" applyAlignment="1">
      <alignment horizontal="center" vertical="top"/>
    </xf>
    <xf numFmtId="0" fontId="0" fillId="0" borderId="26" xfId="0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right" wrapText="1"/>
    </xf>
    <xf numFmtId="0" fontId="0" fillId="0" borderId="26" xfId="0" applyBorder="1" applyAlignment="1">
      <alignment horizontal="right"/>
    </xf>
    <xf numFmtId="0" fontId="49" fillId="0" borderId="0" xfId="0" applyFont="1" applyFill="1" applyAlignment="1">
      <alignment wrapText="1" shrinkToFit="1"/>
    </xf>
    <xf numFmtId="0" fontId="52" fillId="0" borderId="0" xfId="0" applyFont="1" applyFill="1" applyAlignment="1">
      <alignment wrapText="1" shrinkToFit="1"/>
    </xf>
    <xf numFmtId="0" fontId="40" fillId="0" borderId="29" xfId="0" applyFont="1" applyBorder="1" applyAlignment="1">
      <alignment horizontal="left" vertical="center" wrapText="1"/>
    </xf>
    <xf numFmtId="0" fontId="50" fillId="0" borderId="0" xfId="53" applyFont="1" applyFill="1" applyAlignment="1">
      <alignment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vertical="top" wrapText="1" shrinkToFit="1"/>
    </xf>
    <xf numFmtId="9" fontId="38" fillId="0" borderId="30" xfId="0" applyNumberFormat="1" applyFont="1" applyFill="1" applyBorder="1" applyAlignment="1">
      <alignment horizontal="center" vertical="center" wrapText="1"/>
    </xf>
    <xf numFmtId="9" fontId="38" fillId="0" borderId="31" xfId="0" applyNumberFormat="1" applyFont="1" applyFill="1" applyBorder="1" applyAlignment="1">
      <alignment horizontal="center" vertical="center" wrapText="1"/>
    </xf>
    <xf numFmtId="9" fontId="38" fillId="0" borderId="21" xfId="0" applyNumberFormat="1" applyFont="1" applyFill="1" applyBorder="1" applyAlignment="1">
      <alignment horizontal="center" vertical="center" wrapText="1"/>
    </xf>
    <xf numFmtId="0" fontId="36" fillId="7" borderId="15" xfId="0" applyFont="1" applyFill="1" applyBorder="1" applyAlignment="1">
      <alignment horizontal="center" vertical="center" textRotation="90" wrapText="1"/>
    </xf>
    <xf numFmtId="0" fontId="36" fillId="7" borderId="32" xfId="0" applyFont="1" applyFill="1" applyBorder="1" applyAlignment="1">
      <alignment horizontal="center" vertical="center" textRotation="90" wrapText="1"/>
    </xf>
    <xf numFmtId="0" fontId="39" fillId="7" borderId="30" xfId="0" applyFont="1" applyFill="1" applyBorder="1" applyAlignment="1">
      <alignment horizontal="center"/>
    </xf>
    <xf numFmtId="0" fontId="39" fillId="7" borderId="29" xfId="0" applyFont="1" applyFill="1" applyBorder="1" applyAlignment="1">
      <alignment horizontal="center"/>
    </xf>
    <xf numFmtId="0" fontId="43" fillId="7" borderId="31" xfId="0" applyFont="1" applyFill="1" applyBorder="1" applyAlignment="1">
      <alignment horizontal="center" vertical="center"/>
    </xf>
    <xf numFmtId="0" fontId="43" fillId="7" borderId="27" xfId="0" applyFont="1" applyFill="1" applyBorder="1" applyAlignment="1">
      <alignment horizontal="center" vertical="center"/>
    </xf>
    <xf numFmtId="0" fontId="37" fillId="7" borderId="15" xfId="0" applyFont="1" applyFill="1" applyBorder="1" applyAlignment="1">
      <alignment horizontal="center" vertical="center"/>
    </xf>
    <xf numFmtId="0" fontId="37" fillId="7" borderId="32" xfId="0" applyFont="1" applyFill="1" applyBorder="1" applyAlignment="1">
      <alignment horizontal="center" vertical="center"/>
    </xf>
    <xf numFmtId="0" fontId="36" fillId="7" borderId="31" xfId="0" applyFont="1" applyFill="1" applyBorder="1" applyAlignment="1">
      <alignment horizontal="center" vertical="center" textRotation="90" wrapText="1"/>
    </xf>
    <xf numFmtId="0" fontId="36" fillId="7" borderId="27" xfId="0" applyFont="1" applyFill="1" applyBorder="1" applyAlignment="1">
      <alignment horizontal="center" vertical="center" textRotation="90" wrapText="1"/>
    </xf>
    <xf numFmtId="16" fontId="38" fillId="0" borderId="30" xfId="0" applyNumberFormat="1" applyFont="1" applyFill="1" applyBorder="1" applyAlignment="1">
      <alignment horizontal="center" vertical="center" wrapText="1"/>
    </xf>
    <xf numFmtId="16" fontId="38" fillId="0" borderId="31" xfId="0" applyNumberFormat="1" applyFont="1" applyFill="1" applyBorder="1" applyAlignment="1">
      <alignment horizontal="center" vertical="center" wrapText="1"/>
    </xf>
    <xf numFmtId="16" fontId="38" fillId="0" borderId="19" xfId="0" applyNumberFormat="1" applyFont="1" applyFill="1" applyBorder="1" applyAlignment="1">
      <alignment horizontal="center" vertical="center" wrapText="1"/>
    </xf>
    <xf numFmtId="16" fontId="38" fillId="0" borderId="33" xfId="0" applyNumberFormat="1" applyFont="1" applyFill="1" applyBorder="1" applyAlignment="1">
      <alignment horizontal="center" vertical="center" wrapText="1"/>
    </xf>
    <xf numFmtId="0" fontId="38" fillId="4" borderId="21" xfId="0" applyFont="1" applyFill="1" applyBorder="1" applyAlignment="1">
      <alignment horizontal="center" vertical="top"/>
    </xf>
    <xf numFmtId="0" fontId="38" fillId="4" borderId="24" xfId="0" applyFont="1" applyFill="1" applyBorder="1" applyAlignment="1">
      <alignment horizontal="center" vertical="top"/>
    </xf>
    <xf numFmtId="0" fontId="33" fillId="7" borderId="15" xfId="0" applyFont="1" applyFill="1" applyBorder="1" applyAlignment="1">
      <alignment horizontal="center" vertical="center" textRotation="90" wrapText="1"/>
    </xf>
    <xf numFmtId="0" fontId="33" fillId="7" borderId="34" xfId="0" applyFont="1" applyFill="1" applyBorder="1" applyAlignment="1">
      <alignment horizontal="center" vertical="center" textRotation="90" wrapText="1"/>
    </xf>
    <xf numFmtId="0" fontId="33" fillId="7" borderId="32" xfId="0" applyFont="1" applyFill="1" applyBorder="1" applyAlignment="1">
      <alignment horizontal="center" vertical="center" textRotation="90" wrapText="1"/>
    </xf>
    <xf numFmtId="0" fontId="37" fillId="7" borderId="34" xfId="0" applyFont="1" applyFill="1" applyBorder="1" applyAlignment="1">
      <alignment horizontal="center" vertical="center"/>
    </xf>
    <xf numFmtId="16" fontId="38" fillId="0" borderId="21" xfId="0" applyNumberFormat="1" applyFont="1" applyFill="1" applyBorder="1" applyAlignment="1">
      <alignment horizontal="center" vertical="center" wrapText="1"/>
    </xf>
    <xf numFmtId="16" fontId="38" fillId="0" borderId="27" xfId="0" applyNumberFormat="1" applyFont="1" applyFill="1" applyBorder="1" applyAlignment="1">
      <alignment horizontal="center" vertical="center" wrapText="1"/>
    </xf>
    <xf numFmtId="0" fontId="36" fillId="4" borderId="34" xfId="0" applyFont="1" applyFill="1" applyBorder="1" applyAlignment="1">
      <alignment horizontal="center" vertical="center" textRotation="90" wrapText="1"/>
    </xf>
    <xf numFmtId="0" fontId="36" fillId="4" borderId="32" xfId="0" applyFont="1" applyFill="1" applyBorder="1" applyAlignment="1">
      <alignment horizontal="center" vertical="center" textRotation="90" wrapText="1"/>
    </xf>
    <xf numFmtId="0" fontId="38" fillId="4" borderId="30" xfId="0" applyFont="1" applyFill="1" applyBorder="1" applyAlignment="1">
      <alignment horizontal="center"/>
    </xf>
    <xf numFmtId="0" fontId="38" fillId="4" borderId="29" xfId="0" applyFont="1" applyFill="1" applyBorder="1" applyAlignment="1">
      <alignment horizontal="center"/>
    </xf>
    <xf numFmtId="0" fontId="43" fillId="4" borderId="33" xfId="0" applyFont="1" applyFill="1" applyBorder="1" applyAlignment="1">
      <alignment horizontal="center" vertical="center"/>
    </xf>
    <xf numFmtId="0" fontId="43" fillId="4" borderId="27" xfId="0" applyFont="1" applyFill="1" applyBorder="1" applyAlignment="1">
      <alignment horizontal="center" vertical="center"/>
    </xf>
    <xf numFmtId="0" fontId="37" fillId="4" borderId="14" xfId="0" applyFont="1" applyFill="1" applyBorder="1" applyAlignment="1">
      <alignment horizontal="center" vertical="center"/>
    </xf>
    <xf numFmtId="164" fontId="42" fillId="0" borderId="20" xfId="59" applyNumberFormat="1" applyFont="1" applyBorder="1" applyAlignment="1">
      <alignment horizontal="center" vertical="center"/>
    </xf>
    <xf numFmtId="164" fontId="42" fillId="0" borderId="22" xfId="59" applyNumberFormat="1" applyFont="1" applyBorder="1" applyAlignment="1">
      <alignment horizontal="center" vertical="center"/>
    </xf>
    <xf numFmtId="0" fontId="37" fillId="4" borderId="15" xfId="0" applyFont="1" applyFill="1" applyBorder="1" applyAlignment="1">
      <alignment horizontal="center" vertical="center"/>
    </xf>
    <xf numFmtId="0" fontId="37" fillId="4" borderId="34" xfId="0" applyFont="1" applyFill="1" applyBorder="1" applyAlignment="1">
      <alignment horizontal="center" vertical="center"/>
    </xf>
    <xf numFmtId="0" fontId="37" fillId="4" borderId="32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 textRotation="90" wrapText="1"/>
    </xf>
    <xf numFmtId="0" fontId="33" fillId="4" borderId="34" xfId="0" applyFont="1" applyFill="1" applyBorder="1" applyAlignment="1">
      <alignment horizontal="center" vertical="center" textRotation="90" wrapText="1"/>
    </xf>
    <xf numFmtId="0" fontId="33" fillId="4" borderId="32" xfId="0" applyFont="1" applyFill="1" applyBorder="1" applyAlignment="1">
      <alignment horizontal="center" vertical="center" textRotation="90" wrapText="1"/>
    </xf>
    <xf numFmtId="0" fontId="36" fillId="4" borderId="15" xfId="0" applyFont="1" applyFill="1" applyBorder="1" applyAlignment="1">
      <alignment horizontal="center" vertical="center" textRotation="90" wrapText="1"/>
    </xf>
    <xf numFmtId="0" fontId="38" fillId="4" borderId="30" xfId="0" applyFont="1" applyFill="1" applyBorder="1" applyAlignment="1">
      <alignment horizontal="center" wrapText="1"/>
    </xf>
    <xf numFmtId="0" fontId="38" fillId="4" borderId="29" xfId="0" applyFont="1" applyFill="1" applyBorder="1" applyAlignment="1">
      <alignment horizontal="center" wrapText="1"/>
    </xf>
    <xf numFmtId="0" fontId="43" fillId="4" borderId="31" xfId="0" applyFont="1" applyFill="1" applyBorder="1" applyAlignment="1">
      <alignment horizontal="center" vertical="center"/>
    </xf>
    <xf numFmtId="0" fontId="36" fillId="22" borderId="34" xfId="0" applyFont="1" applyFill="1" applyBorder="1" applyAlignment="1">
      <alignment horizontal="center" vertical="center" textRotation="90" wrapText="1"/>
    </xf>
    <xf numFmtId="0" fontId="36" fillId="22" borderId="32" xfId="0" applyFont="1" applyFill="1" applyBorder="1" applyAlignment="1">
      <alignment horizontal="center" vertical="center" textRotation="90" wrapText="1"/>
    </xf>
    <xf numFmtId="0" fontId="38" fillId="22" borderId="30" xfId="0" applyFont="1" applyFill="1" applyBorder="1" applyAlignment="1">
      <alignment horizontal="center" wrapText="1"/>
    </xf>
    <xf numFmtId="0" fontId="39" fillId="22" borderId="29" xfId="0" applyFont="1" applyFill="1" applyBorder="1" applyAlignment="1">
      <alignment horizontal="center" wrapText="1"/>
    </xf>
    <xf numFmtId="0" fontId="43" fillId="22" borderId="33" xfId="0" applyFont="1" applyFill="1" applyBorder="1" applyAlignment="1">
      <alignment horizontal="center" vertical="center"/>
    </xf>
    <xf numFmtId="0" fontId="43" fillId="22" borderId="27" xfId="0" applyFont="1" applyFill="1" applyBorder="1" applyAlignment="1">
      <alignment horizontal="center" vertical="center"/>
    </xf>
    <xf numFmtId="0" fontId="37" fillId="22" borderId="14" xfId="0" applyFont="1" applyFill="1" applyBorder="1" applyAlignment="1">
      <alignment horizontal="center" vertical="center"/>
    </xf>
    <xf numFmtId="0" fontId="38" fillId="22" borderId="21" xfId="0" applyFont="1" applyFill="1" applyBorder="1" applyAlignment="1">
      <alignment horizontal="center" vertical="top" wrapText="1"/>
    </xf>
    <xf numFmtId="0" fontId="38" fillId="22" borderId="24" xfId="0" applyFont="1" applyFill="1" applyBorder="1" applyAlignment="1">
      <alignment horizontal="center" vertical="top" wrapText="1"/>
    </xf>
    <xf numFmtId="0" fontId="44" fillId="0" borderId="19" xfId="0" applyFont="1" applyBorder="1" applyAlignment="1">
      <alignment horizontal="center" wrapText="1"/>
    </xf>
    <xf numFmtId="0" fontId="38" fillId="22" borderId="30" xfId="0" applyFont="1" applyFill="1" applyBorder="1" applyAlignment="1">
      <alignment horizontal="center"/>
    </xf>
    <xf numFmtId="0" fontId="38" fillId="22" borderId="29" xfId="0" applyFont="1" applyFill="1" applyBorder="1" applyAlignment="1">
      <alignment horizontal="center"/>
    </xf>
    <xf numFmtId="0" fontId="38" fillId="22" borderId="21" xfId="0" applyFont="1" applyFill="1" applyBorder="1" applyAlignment="1">
      <alignment horizontal="center" vertical="top"/>
    </xf>
    <xf numFmtId="0" fontId="38" fillId="22" borderId="24" xfId="0" applyFont="1" applyFill="1" applyBorder="1" applyAlignment="1">
      <alignment horizontal="center" vertical="top"/>
    </xf>
    <xf numFmtId="0" fontId="43" fillId="22" borderId="33" xfId="0" applyFont="1" applyFill="1" applyBorder="1" applyAlignment="1">
      <alignment horizontal="center" vertical="center"/>
    </xf>
    <xf numFmtId="0" fontId="43" fillId="22" borderId="27" xfId="0" applyFont="1" applyFill="1" applyBorder="1" applyAlignment="1">
      <alignment horizontal="center" vertical="center"/>
    </xf>
    <xf numFmtId="0" fontId="38" fillId="24" borderId="21" xfId="0" applyFont="1" applyFill="1" applyBorder="1" applyAlignment="1">
      <alignment horizontal="center" vertical="top"/>
    </xf>
    <xf numFmtId="0" fontId="38" fillId="24" borderId="24" xfId="0" applyFont="1" applyFill="1" applyBorder="1" applyAlignment="1">
      <alignment horizontal="center" vertical="top"/>
    </xf>
    <xf numFmtId="0" fontId="33" fillId="22" borderId="15" xfId="0" applyFont="1" applyFill="1" applyBorder="1" applyAlignment="1">
      <alignment horizontal="center" vertical="center" textRotation="90" wrapText="1"/>
    </xf>
    <xf numFmtId="0" fontId="33" fillId="22" borderId="34" xfId="0" applyFont="1" applyFill="1" applyBorder="1" applyAlignment="1">
      <alignment horizontal="center" vertical="center" textRotation="90" wrapText="1"/>
    </xf>
    <xf numFmtId="0" fontId="33" fillId="22" borderId="32" xfId="0" applyFont="1" applyFill="1" applyBorder="1" applyAlignment="1">
      <alignment horizontal="center" vertical="center" textRotation="90" wrapText="1"/>
    </xf>
    <xf numFmtId="0" fontId="36" fillId="22" borderId="15" xfId="0" applyFont="1" applyFill="1" applyBorder="1" applyAlignment="1">
      <alignment horizontal="center" vertical="center" textRotation="90" wrapText="1"/>
    </xf>
    <xf numFmtId="0" fontId="31" fillId="22" borderId="30" xfId="0" applyFont="1" applyFill="1" applyBorder="1" applyAlignment="1">
      <alignment horizontal="center" vertical="top" wrapText="1"/>
    </xf>
    <xf numFmtId="0" fontId="31" fillId="22" borderId="31" xfId="0" applyFont="1" applyFill="1" applyBorder="1" applyAlignment="1">
      <alignment horizontal="center" vertical="top" wrapText="1"/>
    </xf>
    <xf numFmtId="0" fontId="37" fillId="22" borderId="34" xfId="0" applyFont="1" applyFill="1" applyBorder="1" applyAlignment="1">
      <alignment horizontal="center" vertical="center"/>
    </xf>
    <xf numFmtId="0" fontId="37" fillId="22" borderId="32" xfId="0" applyFont="1" applyFill="1" applyBorder="1" applyAlignment="1">
      <alignment horizontal="center" vertical="center"/>
    </xf>
    <xf numFmtId="0" fontId="37" fillId="22" borderId="15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24" xfId="0" applyFont="1" applyFill="1" applyBorder="1" applyAlignment="1">
      <alignment horizontal="center" vertical="center"/>
    </xf>
    <xf numFmtId="0" fontId="43" fillId="6" borderId="33" xfId="0" applyFont="1" applyFill="1" applyBorder="1" applyAlignment="1">
      <alignment horizontal="center" vertical="center"/>
    </xf>
    <xf numFmtId="0" fontId="43" fillId="6" borderId="27" xfId="0" applyFont="1" applyFill="1" applyBorder="1" applyAlignment="1">
      <alignment horizontal="center" vertical="center"/>
    </xf>
    <xf numFmtId="9" fontId="42" fillId="0" borderId="20" xfId="59" applyFont="1" applyBorder="1" applyAlignment="1">
      <alignment horizontal="center" vertical="center"/>
    </xf>
    <xf numFmtId="9" fontId="42" fillId="0" borderId="22" xfId="59" applyFont="1" applyBorder="1" applyAlignment="1">
      <alignment horizontal="center" vertical="center"/>
    </xf>
    <xf numFmtId="0" fontId="37" fillId="6" borderId="15" xfId="0" applyFont="1" applyFill="1" applyBorder="1" applyAlignment="1">
      <alignment horizontal="center" vertical="center"/>
    </xf>
    <xf numFmtId="0" fontId="37" fillId="6" borderId="34" xfId="0" applyFont="1" applyFill="1" applyBorder="1" applyAlignment="1">
      <alignment horizontal="center" vertical="center"/>
    </xf>
    <xf numFmtId="0" fontId="37" fillId="6" borderId="32" xfId="0" applyFont="1" applyFill="1" applyBorder="1" applyAlignment="1">
      <alignment horizontal="center" vertical="center"/>
    </xf>
    <xf numFmtId="0" fontId="37" fillId="6" borderId="15" xfId="0" applyFont="1" applyFill="1" applyBorder="1" applyAlignment="1">
      <alignment horizontal="center" vertical="center"/>
    </xf>
    <xf numFmtId="0" fontId="37" fillId="6" borderId="34" xfId="0" applyFont="1" applyFill="1" applyBorder="1" applyAlignment="1">
      <alignment horizontal="center" vertical="center"/>
    </xf>
    <xf numFmtId="0" fontId="37" fillId="6" borderId="32" xfId="0" applyFont="1" applyFill="1" applyBorder="1" applyAlignment="1">
      <alignment horizontal="center" vertical="center"/>
    </xf>
    <xf numFmtId="0" fontId="38" fillId="0" borderId="31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33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7" xfId="0" applyFont="1" applyBorder="1" applyAlignment="1">
      <alignment/>
    </xf>
    <xf numFmtId="0" fontId="37" fillId="6" borderId="14" xfId="0" applyFont="1" applyFill="1" applyBorder="1" applyAlignment="1">
      <alignment horizontal="center" vertical="center"/>
    </xf>
    <xf numFmtId="0" fontId="33" fillId="6" borderId="15" xfId="0" applyFont="1" applyFill="1" applyBorder="1" applyAlignment="1">
      <alignment horizontal="center" vertical="center" textRotation="90" wrapText="1"/>
    </xf>
    <xf numFmtId="0" fontId="33" fillId="6" borderId="34" xfId="0" applyFont="1" applyFill="1" applyBorder="1" applyAlignment="1">
      <alignment horizontal="center" vertical="center" textRotation="90" wrapText="1"/>
    </xf>
    <xf numFmtId="0" fontId="36" fillId="6" borderId="15" xfId="0" applyFont="1" applyFill="1" applyBorder="1" applyAlignment="1">
      <alignment horizontal="center" vertical="center" textRotation="90" wrapText="1"/>
    </xf>
    <xf numFmtId="0" fontId="36" fillId="6" borderId="34" xfId="0" applyFont="1" applyFill="1" applyBorder="1" applyAlignment="1">
      <alignment horizontal="center" vertical="center" textRotation="90" wrapText="1"/>
    </xf>
    <xf numFmtId="0" fontId="36" fillId="6" borderId="32" xfId="0" applyFont="1" applyFill="1" applyBorder="1" applyAlignment="1">
      <alignment horizontal="center" vertical="center" textRotation="90" wrapText="1"/>
    </xf>
    <xf numFmtId="0" fontId="31" fillId="24" borderId="30" xfId="0" applyFont="1" applyFill="1" applyBorder="1" applyAlignment="1">
      <alignment horizontal="center" vertical="top" wrapText="1"/>
    </xf>
    <xf numFmtId="0" fontId="31" fillId="24" borderId="31" xfId="0" applyFont="1" applyFill="1" applyBorder="1" applyAlignment="1">
      <alignment horizontal="center" vertical="top" wrapText="1"/>
    </xf>
    <xf numFmtId="0" fontId="39" fillId="24" borderId="30" xfId="0" applyFont="1" applyFill="1" applyBorder="1" applyAlignment="1">
      <alignment horizontal="center"/>
    </xf>
    <xf numFmtId="0" fontId="39" fillId="24" borderId="29" xfId="0" applyFont="1" applyFill="1" applyBorder="1" applyAlignment="1">
      <alignment horizontal="center"/>
    </xf>
    <xf numFmtId="0" fontId="38" fillId="2" borderId="33" xfId="0" applyFont="1" applyFill="1" applyBorder="1" applyAlignment="1">
      <alignment horizontal="center" vertical="center"/>
    </xf>
    <xf numFmtId="0" fontId="38" fillId="2" borderId="27" xfId="0" applyFont="1" applyFill="1" applyBorder="1" applyAlignment="1">
      <alignment horizontal="center" vertical="center"/>
    </xf>
    <xf numFmtId="0" fontId="37" fillId="2" borderId="30" xfId="0" applyFont="1" applyFill="1" applyBorder="1" applyAlignment="1">
      <alignment horizontal="center" vertical="center"/>
    </xf>
    <xf numFmtId="0" fontId="37" fillId="2" borderId="19" xfId="0" applyFont="1" applyFill="1" applyBorder="1" applyAlignment="1">
      <alignment horizontal="center" vertical="center"/>
    </xf>
    <xf numFmtId="0" fontId="37" fillId="2" borderId="21" xfId="0" applyFont="1" applyFill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0" fontId="37" fillId="2" borderId="34" xfId="0" applyFont="1" applyFill="1" applyBorder="1" applyAlignment="1">
      <alignment horizontal="center" vertical="center"/>
    </xf>
    <xf numFmtId="0" fontId="37" fillId="2" borderId="32" xfId="0" applyFont="1" applyFill="1" applyBorder="1" applyAlignment="1">
      <alignment horizontal="center" vertical="center"/>
    </xf>
    <xf numFmtId="1" fontId="33" fillId="2" borderId="15" xfId="0" applyNumberFormat="1" applyFont="1" applyFill="1" applyBorder="1" applyAlignment="1">
      <alignment horizontal="center" vertical="center" textRotation="90" wrapText="1"/>
    </xf>
    <xf numFmtId="1" fontId="33" fillId="2" borderId="34" xfId="0" applyNumberFormat="1" applyFont="1" applyFill="1" applyBorder="1" applyAlignment="1">
      <alignment horizontal="center" vertical="center" textRotation="90" wrapText="1"/>
    </xf>
    <xf numFmtId="1" fontId="33" fillId="2" borderId="32" xfId="0" applyNumberFormat="1" applyFont="1" applyFill="1" applyBorder="1" applyAlignment="1">
      <alignment horizontal="center" vertical="center" textRotation="90" wrapText="1"/>
    </xf>
    <xf numFmtId="0" fontId="36" fillId="2" borderId="15" xfId="0" applyFont="1" applyFill="1" applyBorder="1" applyAlignment="1">
      <alignment horizontal="center" vertical="center" textRotation="90" wrapText="1"/>
    </xf>
    <xf numFmtId="0" fontId="36" fillId="2" borderId="34" xfId="0" applyFont="1" applyFill="1" applyBorder="1" applyAlignment="1">
      <alignment horizontal="center" vertical="center" textRotation="90" wrapText="1"/>
    </xf>
    <xf numFmtId="0" fontId="36" fillId="2" borderId="32" xfId="0" applyFont="1" applyFill="1" applyBorder="1" applyAlignment="1">
      <alignment horizontal="center" vertical="center" textRotation="90" wrapText="1"/>
    </xf>
    <xf numFmtId="0" fontId="31" fillId="2" borderId="30" xfId="0" applyFont="1" applyFill="1" applyBorder="1" applyAlignment="1">
      <alignment horizontal="center" vertical="top" wrapText="1"/>
    </xf>
    <xf numFmtId="0" fontId="31" fillId="2" borderId="31" xfId="0" applyFont="1" applyFill="1" applyBorder="1" applyAlignment="1">
      <alignment horizontal="center" vertical="top" wrapText="1"/>
    </xf>
    <xf numFmtId="0" fontId="31" fillId="20" borderId="35" xfId="0" applyFont="1" applyFill="1" applyBorder="1" applyAlignment="1">
      <alignment horizontal="center"/>
    </xf>
    <xf numFmtId="0" fontId="31" fillId="20" borderId="36" xfId="0" applyFont="1" applyFill="1" applyBorder="1" applyAlignment="1">
      <alignment horizontal="center"/>
    </xf>
    <xf numFmtId="0" fontId="31" fillId="20" borderId="37" xfId="0" applyFont="1" applyFill="1" applyBorder="1" applyAlignment="1">
      <alignment horizontal="center"/>
    </xf>
    <xf numFmtId="0" fontId="32" fillId="9" borderId="29" xfId="0" applyFont="1" applyFill="1" applyBorder="1" applyAlignment="1">
      <alignment horizontal="center" vertical="center"/>
    </xf>
    <xf numFmtId="0" fontId="32" fillId="9" borderId="31" xfId="0" applyFont="1" applyFill="1" applyBorder="1" applyAlignment="1">
      <alignment horizontal="center" vertical="center"/>
    </xf>
    <xf numFmtId="0" fontId="33" fillId="9" borderId="35" xfId="0" applyFont="1" applyFill="1" applyBorder="1" applyAlignment="1">
      <alignment horizontal="center" vertical="center" wrapText="1"/>
    </xf>
    <xf numFmtId="0" fontId="33" fillId="9" borderId="37" xfId="0" applyFont="1" applyFill="1" applyBorder="1" applyAlignment="1">
      <alignment horizontal="center" vertical="center" wrapText="1"/>
    </xf>
    <xf numFmtId="0" fontId="34" fillId="20" borderId="26" xfId="0" applyFont="1" applyFill="1" applyBorder="1" applyAlignment="1">
      <alignment horizontal="center" wrapText="1"/>
    </xf>
    <xf numFmtId="0" fontId="34" fillId="20" borderId="25" xfId="0" applyFont="1" applyFill="1" applyBorder="1" applyAlignment="1">
      <alignment horizontal="center" wrapText="1"/>
    </xf>
    <xf numFmtId="0" fontId="34" fillId="20" borderId="28" xfId="0" applyFont="1" applyFill="1" applyBorder="1" applyAlignment="1">
      <alignment horizontal="center" wrapText="1"/>
    </xf>
    <xf numFmtId="0" fontId="35" fillId="9" borderId="14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219075</xdr:rowOff>
    </xdr:from>
    <xdr:to>
      <xdr:col>14</xdr:col>
      <xdr:colOff>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63830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17</xdr:row>
      <xdr:rowOff>238125</xdr:rowOff>
    </xdr:to>
    <xdr:sp>
      <xdr:nvSpPr>
        <xdr:cNvPr id="2" name="Line 2"/>
        <xdr:cNvSpPr>
          <a:spLocks/>
        </xdr:cNvSpPr>
      </xdr:nvSpPr>
      <xdr:spPr>
        <a:xfrm>
          <a:off x="16383000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238125</xdr:rowOff>
    </xdr:from>
    <xdr:to>
      <xdr:col>14</xdr:col>
      <xdr:colOff>0</xdr:colOff>
      <xdr:row>5</xdr:row>
      <xdr:rowOff>238125</xdr:rowOff>
    </xdr:to>
    <xdr:sp>
      <xdr:nvSpPr>
        <xdr:cNvPr id="3" name="Line 3"/>
        <xdr:cNvSpPr>
          <a:spLocks/>
        </xdr:cNvSpPr>
      </xdr:nvSpPr>
      <xdr:spPr>
        <a:xfrm>
          <a:off x="16383000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209550</xdr:rowOff>
    </xdr:from>
    <xdr:to>
      <xdr:col>14</xdr:col>
      <xdr:colOff>0</xdr:colOff>
      <xdr:row>13</xdr:row>
      <xdr:rowOff>209550</xdr:rowOff>
    </xdr:to>
    <xdr:sp>
      <xdr:nvSpPr>
        <xdr:cNvPr id="4" name="Line 4"/>
        <xdr:cNvSpPr>
          <a:spLocks/>
        </xdr:cNvSpPr>
      </xdr:nvSpPr>
      <xdr:spPr>
        <a:xfrm>
          <a:off x="1638300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238125</xdr:rowOff>
    </xdr:from>
    <xdr:to>
      <xdr:col>14</xdr:col>
      <xdr:colOff>0</xdr:colOff>
      <xdr:row>8</xdr:row>
      <xdr:rowOff>238125</xdr:rowOff>
    </xdr:to>
    <xdr:sp>
      <xdr:nvSpPr>
        <xdr:cNvPr id="5" name="Line 5"/>
        <xdr:cNvSpPr>
          <a:spLocks/>
        </xdr:cNvSpPr>
      </xdr:nvSpPr>
      <xdr:spPr>
        <a:xfrm>
          <a:off x="163830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257175</xdr:rowOff>
    </xdr:from>
    <xdr:to>
      <xdr:col>14</xdr:col>
      <xdr:colOff>0</xdr:colOff>
      <xdr:row>8</xdr:row>
      <xdr:rowOff>257175</xdr:rowOff>
    </xdr:to>
    <xdr:sp>
      <xdr:nvSpPr>
        <xdr:cNvPr id="6" name="Line 6"/>
        <xdr:cNvSpPr>
          <a:spLocks/>
        </xdr:cNvSpPr>
      </xdr:nvSpPr>
      <xdr:spPr>
        <a:xfrm>
          <a:off x="163830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266700</xdr:rowOff>
    </xdr:from>
    <xdr:to>
      <xdr:col>14</xdr:col>
      <xdr:colOff>0</xdr:colOff>
      <xdr:row>9</xdr:row>
      <xdr:rowOff>266700</xdr:rowOff>
    </xdr:to>
    <xdr:sp>
      <xdr:nvSpPr>
        <xdr:cNvPr id="7" name="Line 7"/>
        <xdr:cNvSpPr>
          <a:spLocks/>
        </xdr:cNvSpPr>
      </xdr:nvSpPr>
      <xdr:spPr>
        <a:xfrm>
          <a:off x="16383000" y="909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0</xdr:colOff>
      <xdr:row>13</xdr:row>
      <xdr:rowOff>190500</xdr:rowOff>
    </xdr:to>
    <xdr:sp>
      <xdr:nvSpPr>
        <xdr:cNvPr id="8" name="Line 8"/>
        <xdr:cNvSpPr>
          <a:spLocks/>
        </xdr:cNvSpPr>
      </xdr:nvSpPr>
      <xdr:spPr>
        <a:xfrm>
          <a:off x="163830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209550</xdr:rowOff>
    </xdr:from>
    <xdr:to>
      <xdr:col>14</xdr:col>
      <xdr:colOff>0</xdr:colOff>
      <xdr:row>17</xdr:row>
      <xdr:rowOff>209550</xdr:rowOff>
    </xdr:to>
    <xdr:sp>
      <xdr:nvSpPr>
        <xdr:cNvPr id="9" name="Line 9"/>
        <xdr:cNvSpPr>
          <a:spLocks/>
        </xdr:cNvSpPr>
      </xdr:nvSpPr>
      <xdr:spPr>
        <a:xfrm>
          <a:off x="16383000" y="1640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266700</xdr:rowOff>
    </xdr:from>
    <xdr:to>
      <xdr:col>14</xdr:col>
      <xdr:colOff>0</xdr:colOff>
      <xdr:row>18</xdr:row>
      <xdr:rowOff>266700</xdr:rowOff>
    </xdr:to>
    <xdr:sp>
      <xdr:nvSpPr>
        <xdr:cNvPr id="10" name="Line 10"/>
        <xdr:cNvSpPr>
          <a:spLocks/>
        </xdr:cNvSpPr>
      </xdr:nvSpPr>
      <xdr:spPr>
        <a:xfrm>
          <a:off x="16383000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</xdr:rowOff>
    </xdr:from>
    <xdr:to>
      <xdr:col>14</xdr:col>
      <xdr:colOff>0</xdr:colOff>
      <xdr:row>20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6383000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219075</xdr:rowOff>
    </xdr:from>
    <xdr:to>
      <xdr:col>14</xdr:col>
      <xdr:colOff>0</xdr:colOff>
      <xdr:row>5</xdr:row>
      <xdr:rowOff>219075</xdr:rowOff>
    </xdr:to>
    <xdr:sp>
      <xdr:nvSpPr>
        <xdr:cNvPr id="12" name="Line 12"/>
        <xdr:cNvSpPr>
          <a:spLocks/>
        </xdr:cNvSpPr>
      </xdr:nvSpPr>
      <xdr:spPr>
        <a:xfrm>
          <a:off x="163830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219075</xdr:rowOff>
    </xdr:from>
    <xdr:to>
      <xdr:col>14</xdr:col>
      <xdr:colOff>0</xdr:colOff>
      <xdr:row>19</xdr:row>
      <xdr:rowOff>219075</xdr:rowOff>
    </xdr:to>
    <xdr:sp>
      <xdr:nvSpPr>
        <xdr:cNvPr id="13" name="Line 13"/>
        <xdr:cNvSpPr>
          <a:spLocks/>
        </xdr:cNvSpPr>
      </xdr:nvSpPr>
      <xdr:spPr>
        <a:xfrm>
          <a:off x="16383000" y="1787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219075</xdr:rowOff>
    </xdr:from>
    <xdr:to>
      <xdr:col>14</xdr:col>
      <xdr:colOff>0</xdr:colOff>
      <xdr:row>19</xdr:row>
      <xdr:rowOff>219075</xdr:rowOff>
    </xdr:to>
    <xdr:sp>
      <xdr:nvSpPr>
        <xdr:cNvPr id="14" name="Line 14"/>
        <xdr:cNvSpPr>
          <a:spLocks/>
        </xdr:cNvSpPr>
      </xdr:nvSpPr>
      <xdr:spPr>
        <a:xfrm>
          <a:off x="16383000" y="1787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9</xdr:row>
      <xdr:rowOff>0</xdr:rowOff>
    </xdr:from>
    <xdr:to>
      <xdr:col>3</xdr:col>
      <xdr:colOff>5191125</xdr:colOff>
      <xdr:row>9</xdr:row>
      <xdr:rowOff>0</xdr:rowOff>
    </xdr:to>
    <xdr:sp>
      <xdr:nvSpPr>
        <xdr:cNvPr id="15" name="Line 15"/>
        <xdr:cNvSpPr>
          <a:spLocks/>
        </xdr:cNvSpPr>
      </xdr:nvSpPr>
      <xdr:spPr>
        <a:xfrm>
          <a:off x="2362200" y="8829675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4476750</xdr:colOff>
      <xdr:row>11</xdr:row>
      <xdr:rowOff>0</xdr:rowOff>
    </xdr:from>
    <xdr:to>
      <xdr:col>5</xdr:col>
      <xdr:colOff>790575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6648450" y="102965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14</xdr:row>
      <xdr:rowOff>0</xdr:rowOff>
    </xdr:from>
    <xdr:to>
      <xdr:col>3</xdr:col>
      <xdr:colOff>5286375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2295525" y="13992225"/>
          <a:ext cx="516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4552950</xdr:colOff>
      <xdr:row>16</xdr:row>
      <xdr:rowOff>47625</xdr:rowOff>
    </xdr:from>
    <xdr:to>
      <xdr:col>5</xdr:col>
      <xdr:colOff>809625</xdr:colOff>
      <xdr:row>16</xdr:row>
      <xdr:rowOff>47625</xdr:rowOff>
    </xdr:to>
    <xdr:sp>
      <xdr:nvSpPr>
        <xdr:cNvPr id="18" name="Line 18"/>
        <xdr:cNvSpPr>
          <a:spLocks/>
        </xdr:cNvSpPr>
      </xdr:nvSpPr>
      <xdr:spPr>
        <a:xfrm>
          <a:off x="6724650" y="1550670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18</xdr:row>
      <xdr:rowOff>0</xdr:rowOff>
    </xdr:from>
    <xdr:to>
      <xdr:col>5</xdr:col>
      <xdr:colOff>5095875</xdr:colOff>
      <xdr:row>18</xdr:row>
      <xdr:rowOff>0</xdr:rowOff>
    </xdr:to>
    <xdr:sp>
      <xdr:nvSpPr>
        <xdr:cNvPr id="19" name="Line 19"/>
        <xdr:cNvSpPr>
          <a:spLocks/>
        </xdr:cNvSpPr>
      </xdr:nvSpPr>
      <xdr:spPr>
        <a:xfrm>
          <a:off x="2438400" y="16925925"/>
          <a:ext cx="1092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381000</xdr:colOff>
      <xdr:row>20</xdr:row>
      <xdr:rowOff>0</xdr:rowOff>
    </xdr:from>
    <xdr:to>
      <xdr:col>5</xdr:col>
      <xdr:colOff>4838700</xdr:colOff>
      <xdr:row>20</xdr:row>
      <xdr:rowOff>0</xdr:rowOff>
    </xdr:to>
    <xdr:sp>
      <xdr:nvSpPr>
        <xdr:cNvPr id="20" name="Line 20"/>
        <xdr:cNvSpPr>
          <a:spLocks/>
        </xdr:cNvSpPr>
      </xdr:nvSpPr>
      <xdr:spPr>
        <a:xfrm>
          <a:off x="2552700" y="18392775"/>
          <a:ext cx="1055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1362075</xdr:colOff>
      <xdr:row>22</xdr:row>
      <xdr:rowOff>28575</xdr:rowOff>
    </xdr:from>
    <xdr:to>
      <xdr:col>5</xdr:col>
      <xdr:colOff>3981450</xdr:colOff>
      <xdr:row>22</xdr:row>
      <xdr:rowOff>28575</xdr:rowOff>
    </xdr:to>
    <xdr:sp>
      <xdr:nvSpPr>
        <xdr:cNvPr id="21" name="Line 21"/>
        <xdr:cNvSpPr>
          <a:spLocks/>
        </xdr:cNvSpPr>
      </xdr:nvSpPr>
      <xdr:spPr>
        <a:xfrm>
          <a:off x="3533775" y="19964400"/>
          <a:ext cx="871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933450</xdr:colOff>
      <xdr:row>23</xdr:row>
      <xdr:rowOff>0</xdr:rowOff>
    </xdr:from>
    <xdr:to>
      <xdr:col>5</xdr:col>
      <xdr:colOff>4286250</xdr:colOff>
      <xdr:row>23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3105150" y="20669250"/>
          <a:ext cx="944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6</xdr:row>
      <xdr:rowOff>0</xdr:rowOff>
    </xdr:from>
    <xdr:to>
      <xdr:col>3</xdr:col>
      <xdr:colOff>4953000</xdr:colOff>
      <xdr:row>6</xdr:row>
      <xdr:rowOff>0</xdr:rowOff>
    </xdr:to>
    <xdr:sp>
      <xdr:nvSpPr>
        <xdr:cNvPr id="23" name="Line 23"/>
        <xdr:cNvSpPr>
          <a:spLocks/>
        </xdr:cNvSpPr>
      </xdr:nvSpPr>
      <xdr:spPr>
        <a:xfrm>
          <a:off x="2743200" y="5553075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219075</xdr:rowOff>
    </xdr:from>
    <xdr:to>
      <xdr:col>14</xdr:col>
      <xdr:colOff>0</xdr:colOff>
      <xdr:row>5</xdr:row>
      <xdr:rowOff>219075</xdr:rowOff>
    </xdr:to>
    <xdr:sp>
      <xdr:nvSpPr>
        <xdr:cNvPr id="24" name="Line 24"/>
        <xdr:cNvSpPr>
          <a:spLocks/>
        </xdr:cNvSpPr>
      </xdr:nvSpPr>
      <xdr:spPr>
        <a:xfrm>
          <a:off x="163830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17</xdr:row>
      <xdr:rowOff>238125</xdr:rowOff>
    </xdr:to>
    <xdr:sp>
      <xdr:nvSpPr>
        <xdr:cNvPr id="25" name="Line 25"/>
        <xdr:cNvSpPr>
          <a:spLocks/>
        </xdr:cNvSpPr>
      </xdr:nvSpPr>
      <xdr:spPr>
        <a:xfrm>
          <a:off x="16383000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238125</xdr:rowOff>
    </xdr:from>
    <xdr:to>
      <xdr:col>14</xdr:col>
      <xdr:colOff>0</xdr:colOff>
      <xdr:row>5</xdr:row>
      <xdr:rowOff>238125</xdr:rowOff>
    </xdr:to>
    <xdr:sp>
      <xdr:nvSpPr>
        <xdr:cNvPr id="26" name="Line 26"/>
        <xdr:cNvSpPr>
          <a:spLocks/>
        </xdr:cNvSpPr>
      </xdr:nvSpPr>
      <xdr:spPr>
        <a:xfrm>
          <a:off x="16383000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209550</xdr:rowOff>
    </xdr:from>
    <xdr:to>
      <xdr:col>14</xdr:col>
      <xdr:colOff>0</xdr:colOff>
      <xdr:row>13</xdr:row>
      <xdr:rowOff>209550</xdr:rowOff>
    </xdr:to>
    <xdr:sp>
      <xdr:nvSpPr>
        <xdr:cNvPr id="27" name="Line 27"/>
        <xdr:cNvSpPr>
          <a:spLocks/>
        </xdr:cNvSpPr>
      </xdr:nvSpPr>
      <xdr:spPr>
        <a:xfrm>
          <a:off x="1638300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238125</xdr:rowOff>
    </xdr:from>
    <xdr:to>
      <xdr:col>14</xdr:col>
      <xdr:colOff>0</xdr:colOff>
      <xdr:row>8</xdr:row>
      <xdr:rowOff>238125</xdr:rowOff>
    </xdr:to>
    <xdr:sp>
      <xdr:nvSpPr>
        <xdr:cNvPr id="28" name="Line 28"/>
        <xdr:cNvSpPr>
          <a:spLocks/>
        </xdr:cNvSpPr>
      </xdr:nvSpPr>
      <xdr:spPr>
        <a:xfrm>
          <a:off x="163830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257175</xdr:rowOff>
    </xdr:from>
    <xdr:to>
      <xdr:col>14</xdr:col>
      <xdr:colOff>0</xdr:colOff>
      <xdr:row>8</xdr:row>
      <xdr:rowOff>257175</xdr:rowOff>
    </xdr:to>
    <xdr:sp>
      <xdr:nvSpPr>
        <xdr:cNvPr id="29" name="Line 29"/>
        <xdr:cNvSpPr>
          <a:spLocks/>
        </xdr:cNvSpPr>
      </xdr:nvSpPr>
      <xdr:spPr>
        <a:xfrm>
          <a:off x="163830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266700</xdr:rowOff>
    </xdr:from>
    <xdr:to>
      <xdr:col>14</xdr:col>
      <xdr:colOff>0</xdr:colOff>
      <xdr:row>9</xdr:row>
      <xdr:rowOff>266700</xdr:rowOff>
    </xdr:to>
    <xdr:sp>
      <xdr:nvSpPr>
        <xdr:cNvPr id="30" name="Line 30"/>
        <xdr:cNvSpPr>
          <a:spLocks/>
        </xdr:cNvSpPr>
      </xdr:nvSpPr>
      <xdr:spPr>
        <a:xfrm>
          <a:off x="16383000" y="909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0</xdr:colOff>
      <xdr:row>13</xdr:row>
      <xdr:rowOff>190500</xdr:rowOff>
    </xdr:to>
    <xdr:sp>
      <xdr:nvSpPr>
        <xdr:cNvPr id="31" name="Line 31"/>
        <xdr:cNvSpPr>
          <a:spLocks/>
        </xdr:cNvSpPr>
      </xdr:nvSpPr>
      <xdr:spPr>
        <a:xfrm>
          <a:off x="163830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209550</xdr:rowOff>
    </xdr:from>
    <xdr:to>
      <xdr:col>14</xdr:col>
      <xdr:colOff>0</xdr:colOff>
      <xdr:row>17</xdr:row>
      <xdr:rowOff>209550</xdr:rowOff>
    </xdr:to>
    <xdr:sp>
      <xdr:nvSpPr>
        <xdr:cNvPr id="32" name="Line 32"/>
        <xdr:cNvSpPr>
          <a:spLocks/>
        </xdr:cNvSpPr>
      </xdr:nvSpPr>
      <xdr:spPr>
        <a:xfrm>
          <a:off x="16383000" y="1640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266700</xdr:rowOff>
    </xdr:from>
    <xdr:to>
      <xdr:col>14</xdr:col>
      <xdr:colOff>0</xdr:colOff>
      <xdr:row>18</xdr:row>
      <xdr:rowOff>266700</xdr:rowOff>
    </xdr:to>
    <xdr:sp>
      <xdr:nvSpPr>
        <xdr:cNvPr id="33" name="Line 33"/>
        <xdr:cNvSpPr>
          <a:spLocks/>
        </xdr:cNvSpPr>
      </xdr:nvSpPr>
      <xdr:spPr>
        <a:xfrm>
          <a:off x="16383000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</xdr:rowOff>
    </xdr:from>
    <xdr:to>
      <xdr:col>14</xdr:col>
      <xdr:colOff>0</xdr:colOff>
      <xdr:row>20</xdr:row>
      <xdr:rowOff>19050</xdr:rowOff>
    </xdr:to>
    <xdr:sp>
      <xdr:nvSpPr>
        <xdr:cNvPr id="34" name="Line 34"/>
        <xdr:cNvSpPr>
          <a:spLocks/>
        </xdr:cNvSpPr>
      </xdr:nvSpPr>
      <xdr:spPr>
        <a:xfrm>
          <a:off x="16383000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219075</xdr:rowOff>
    </xdr:from>
    <xdr:to>
      <xdr:col>14</xdr:col>
      <xdr:colOff>0</xdr:colOff>
      <xdr:row>5</xdr:row>
      <xdr:rowOff>219075</xdr:rowOff>
    </xdr:to>
    <xdr:sp>
      <xdr:nvSpPr>
        <xdr:cNvPr id="35" name="Line 35"/>
        <xdr:cNvSpPr>
          <a:spLocks/>
        </xdr:cNvSpPr>
      </xdr:nvSpPr>
      <xdr:spPr>
        <a:xfrm>
          <a:off x="163830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219075</xdr:rowOff>
    </xdr:from>
    <xdr:to>
      <xdr:col>14</xdr:col>
      <xdr:colOff>0</xdr:colOff>
      <xdr:row>19</xdr:row>
      <xdr:rowOff>219075</xdr:rowOff>
    </xdr:to>
    <xdr:sp>
      <xdr:nvSpPr>
        <xdr:cNvPr id="36" name="Line 36"/>
        <xdr:cNvSpPr>
          <a:spLocks/>
        </xdr:cNvSpPr>
      </xdr:nvSpPr>
      <xdr:spPr>
        <a:xfrm>
          <a:off x="16383000" y="1787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219075</xdr:rowOff>
    </xdr:from>
    <xdr:to>
      <xdr:col>14</xdr:col>
      <xdr:colOff>0</xdr:colOff>
      <xdr:row>19</xdr:row>
      <xdr:rowOff>219075</xdr:rowOff>
    </xdr:to>
    <xdr:sp>
      <xdr:nvSpPr>
        <xdr:cNvPr id="37" name="Line 37"/>
        <xdr:cNvSpPr>
          <a:spLocks/>
        </xdr:cNvSpPr>
      </xdr:nvSpPr>
      <xdr:spPr>
        <a:xfrm>
          <a:off x="16383000" y="1787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219075</xdr:rowOff>
    </xdr:from>
    <xdr:to>
      <xdr:col>14</xdr:col>
      <xdr:colOff>0</xdr:colOff>
      <xdr:row>5</xdr:row>
      <xdr:rowOff>219075</xdr:rowOff>
    </xdr:to>
    <xdr:sp>
      <xdr:nvSpPr>
        <xdr:cNvPr id="38" name="Line 38"/>
        <xdr:cNvSpPr>
          <a:spLocks/>
        </xdr:cNvSpPr>
      </xdr:nvSpPr>
      <xdr:spPr>
        <a:xfrm>
          <a:off x="163830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17</xdr:row>
      <xdr:rowOff>238125</xdr:rowOff>
    </xdr:to>
    <xdr:sp>
      <xdr:nvSpPr>
        <xdr:cNvPr id="39" name="Line 39"/>
        <xdr:cNvSpPr>
          <a:spLocks/>
        </xdr:cNvSpPr>
      </xdr:nvSpPr>
      <xdr:spPr>
        <a:xfrm>
          <a:off x="16383000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238125</xdr:rowOff>
    </xdr:from>
    <xdr:to>
      <xdr:col>14</xdr:col>
      <xdr:colOff>0</xdr:colOff>
      <xdr:row>5</xdr:row>
      <xdr:rowOff>238125</xdr:rowOff>
    </xdr:to>
    <xdr:sp>
      <xdr:nvSpPr>
        <xdr:cNvPr id="40" name="Line 40"/>
        <xdr:cNvSpPr>
          <a:spLocks/>
        </xdr:cNvSpPr>
      </xdr:nvSpPr>
      <xdr:spPr>
        <a:xfrm>
          <a:off x="16383000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209550</xdr:rowOff>
    </xdr:from>
    <xdr:to>
      <xdr:col>14</xdr:col>
      <xdr:colOff>0</xdr:colOff>
      <xdr:row>13</xdr:row>
      <xdr:rowOff>209550</xdr:rowOff>
    </xdr:to>
    <xdr:sp>
      <xdr:nvSpPr>
        <xdr:cNvPr id="41" name="Line 41"/>
        <xdr:cNvSpPr>
          <a:spLocks/>
        </xdr:cNvSpPr>
      </xdr:nvSpPr>
      <xdr:spPr>
        <a:xfrm>
          <a:off x="1638300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238125</xdr:rowOff>
    </xdr:from>
    <xdr:to>
      <xdr:col>14</xdr:col>
      <xdr:colOff>0</xdr:colOff>
      <xdr:row>8</xdr:row>
      <xdr:rowOff>238125</xdr:rowOff>
    </xdr:to>
    <xdr:sp>
      <xdr:nvSpPr>
        <xdr:cNvPr id="42" name="Line 42"/>
        <xdr:cNvSpPr>
          <a:spLocks/>
        </xdr:cNvSpPr>
      </xdr:nvSpPr>
      <xdr:spPr>
        <a:xfrm>
          <a:off x="163830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257175</xdr:rowOff>
    </xdr:from>
    <xdr:to>
      <xdr:col>14</xdr:col>
      <xdr:colOff>0</xdr:colOff>
      <xdr:row>8</xdr:row>
      <xdr:rowOff>257175</xdr:rowOff>
    </xdr:to>
    <xdr:sp>
      <xdr:nvSpPr>
        <xdr:cNvPr id="43" name="Line 43"/>
        <xdr:cNvSpPr>
          <a:spLocks/>
        </xdr:cNvSpPr>
      </xdr:nvSpPr>
      <xdr:spPr>
        <a:xfrm>
          <a:off x="163830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266700</xdr:rowOff>
    </xdr:from>
    <xdr:to>
      <xdr:col>14</xdr:col>
      <xdr:colOff>0</xdr:colOff>
      <xdr:row>9</xdr:row>
      <xdr:rowOff>266700</xdr:rowOff>
    </xdr:to>
    <xdr:sp>
      <xdr:nvSpPr>
        <xdr:cNvPr id="44" name="Line 44"/>
        <xdr:cNvSpPr>
          <a:spLocks/>
        </xdr:cNvSpPr>
      </xdr:nvSpPr>
      <xdr:spPr>
        <a:xfrm>
          <a:off x="16383000" y="909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0</xdr:colOff>
      <xdr:row>13</xdr:row>
      <xdr:rowOff>190500</xdr:rowOff>
    </xdr:to>
    <xdr:sp>
      <xdr:nvSpPr>
        <xdr:cNvPr id="45" name="Line 45"/>
        <xdr:cNvSpPr>
          <a:spLocks/>
        </xdr:cNvSpPr>
      </xdr:nvSpPr>
      <xdr:spPr>
        <a:xfrm>
          <a:off x="163830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209550</xdr:rowOff>
    </xdr:from>
    <xdr:to>
      <xdr:col>14</xdr:col>
      <xdr:colOff>0</xdr:colOff>
      <xdr:row>17</xdr:row>
      <xdr:rowOff>209550</xdr:rowOff>
    </xdr:to>
    <xdr:sp>
      <xdr:nvSpPr>
        <xdr:cNvPr id="46" name="Line 46"/>
        <xdr:cNvSpPr>
          <a:spLocks/>
        </xdr:cNvSpPr>
      </xdr:nvSpPr>
      <xdr:spPr>
        <a:xfrm>
          <a:off x="16383000" y="1640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266700</xdr:rowOff>
    </xdr:from>
    <xdr:to>
      <xdr:col>14</xdr:col>
      <xdr:colOff>0</xdr:colOff>
      <xdr:row>18</xdr:row>
      <xdr:rowOff>266700</xdr:rowOff>
    </xdr:to>
    <xdr:sp>
      <xdr:nvSpPr>
        <xdr:cNvPr id="47" name="Line 47"/>
        <xdr:cNvSpPr>
          <a:spLocks/>
        </xdr:cNvSpPr>
      </xdr:nvSpPr>
      <xdr:spPr>
        <a:xfrm>
          <a:off x="16383000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</xdr:rowOff>
    </xdr:from>
    <xdr:to>
      <xdr:col>14</xdr:col>
      <xdr:colOff>0</xdr:colOff>
      <xdr:row>20</xdr:row>
      <xdr:rowOff>19050</xdr:rowOff>
    </xdr:to>
    <xdr:sp>
      <xdr:nvSpPr>
        <xdr:cNvPr id="48" name="Line 48"/>
        <xdr:cNvSpPr>
          <a:spLocks/>
        </xdr:cNvSpPr>
      </xdr:nvSpPr>
      <xdr:spPr>
        <a:xfrm>
          <a:off x="16383000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219075</xdr:rowOff>
    </xdr:from>
    <xdr:to>
      <xdr:col>14</xdr:col>
      <xdr:colOff>0</xdr:colOff>
      <xdr:row>5</xdr:row>
      <xdr:rowOff>219075</xdr:rowOff>
    </xdr:to>
    <xdr:sp>
      <xdr:nvSpPr>
        <xdr:cNvPr id="49" name="Line 49"/>
        <xdr:cNvSpPr>
          <a:spLocks/>
        </xdr:cNvSpPr>
      </xdr:nvSpPr>
      <xdr:spPr>
        <a:xfrm>
          <a:off x="163830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219075</xdr:rowOff>
    </xdr:from>
    <xdr:to>
      <xdr:col>14</xdr:col>
      <xdr:colOff>0</xdr:colOff>
      <xdr:row>19</xdr:row>
      <xdr:rowOff>219075</xdr:rowOff>
    </xdr:to>
    <xdr:sp>
      <xdr:nvSpPr>
        <xdr:cNvPr id="50" name="Line 50"/>
        <xdr:cNvSpPr>
          <a:spLocks/>
        </xdr:cNvSpPr>
      </xdr:nvSpPr>
      <xdr:spPr>
        <a:xfrm>
          <a:off x="16383000" y="1787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219075</xdr:rowOff>
    </xdr:from>
    <xdr:to>
      <xdr:col>14</xdr:col>
      <xdr:colOff>0</xdr:colOff>
      <xdr:row>19</xdr:row>
      <xdr:rowOff>219075</xdr:rowOff>
    </xdr:to>
    <xdr:sp>
      <xdr:nvSpPr>
        <xdr:cNvPr id="51" name="Line 51"/>
        <xdr:cNvSpPr>
          <a:spLocks/>
        </xdr:cNvSpPr>
      </xdr:nvSpPr>
      <xdr:spPr>
        <a:xfrm>
          <a:off x="16383000" y="1787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9</xdr:row>
      <xdr:rowOff>0</xdr:rowOff>
    </xdr:from>
    <xdr:to>
      <xdr:col>3</xdr:col>
      <xdr:colOff>5191125</xdr:colOff>
      <xdr:row>9</xdr:row>
      <xdr:rowOff>0</xdr:rowOff>
    </xdr:to>
    <xdr:sp>
      <xdr:nvSpPr>
        <xdr:cNvPr id="52" name="Line 52"/>
        <xdr:cNvSpPr>
          <a:spLocks/>
        </xdr:cNvSpPr>
      </xdr:nvSpPr>
      <xdr:spPr>
        <a:xfrm>
          <a:off x="2362200" y="8829675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4476750</xdr:colOff>
      <xdr:row>11</xdr:row>
      <xdr:rowOff>0</xdr:rowOff>
    </xdr:from>
    <xdr:to>
      <xdr:col>5</xdr:col>
      <xdr:colOff>790575</xdr:colOff>
      <xdr:row>11</xdr:row>
      <xdr:rowOff>0</xdr:rowOff>
    </xdr:to>
    <xdr:sp>
      <xdr:nvSpPr>
        <xdr:cNvPr id="53" name="Line 53"/>
        <xdr:cNvSpPr>
          <a:spLocks/>
        </xdr:cNvSpPr>
      </xdr:nvSpPr>
      <xdr:spPr>
        <a:xfrm>
          <a:off x="6648450" y="102965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14</xdr:row>
      <xdr:rowOff>0</xdr:rowOff>
    </xdr:from>
    <xdr:to>
      <xdr:col>3</xdr:col>
      <xdr:colOff>5286375</xdr:colOff>
      <xdr:row>14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2295525" y="13992225"/>
          <a:ext cx="516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4552950</xdr:colOff>
      <xdr:row>16</xdr:row>
      <xdr:rowOff>47625</xdr:rowOff>
    </xdr:from>
    <xdr:to>
      <xdr:col>5</xdr:col>
      <xdr:colOff>809625</xdr:colOff>
      <xdr:row>16</xdr:row>
      <xdr:rowOff>47625</xdr:rowOff>
    </xdr:to>
    <xdr:sp>
      <xdr:nvSpPr>
        <xdr:cNvPr id="55" name="Line 55"/>
        <xdr:cNvSpPr>
          <a:spLocks/>
        </xdr:cNvSpPr>
      </xdr:nvSpPr>
      <xdr:spPr>
        <a:xfrm>
          <a:off x="6724650" y="1550670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18</xdr:row>
      <xdr:rowOff>0</xdr:rowOff>
    </xdr:from>
    <xdr:to>
      <xdr:col>5</xdr:col>
      <xdr:colOff>5095875</xdr:colOff>
      <xdr:row>18</xdr:row>
      <xdr:rowOff>0</xdr:rowOff>
    </xdr:to>
    <xdr:sp>
      <xdr:nvSpPr>
        <xdr:cNvPr id="56" name="Line 56"/>
        <xdr:cNvSpPr>
          <a:spLocks/>
        </xdr:cNvSpPr>
      </xdr:nvSpPr>
      <xdr:spPr>
        <a:xfrm>
          <a:off x="2438400" y="16925925"/>
          <a:ext cx="1092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381000</xdr:colOff>
      <xdr:row>20</xdr:row>
      <xdr:rowOff>0</xdr:rowOff>
    </xdr:from>
    <xdr:to>
      <xdr:col>5</xdr:col>
      <xdr:colOff>4838700</xdr:colOff>
      <xdr:row>20</xdr:row>
      <xdr:rowOff>0</xdr:rowOff>
    </xdr:to>
    <xdr:sp>
      <xdr:nvSpPr>
        <xdr:cNvPr id="57" name="Line 57"/>
        <xdr:cNvSpPr>
          <a:spLocks/>
        </xdr:cNvSpPr>
      </xdr:nvSpPr>
      <xdr:spPr>
        <a:xfrm>
          <a:off x="2552700" y="18392775"/>
          <a:ext cx="1055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1362075</xdr:colOff>
      <xdr:row>22</xdr:row>
      <xdr:rowOff>28575</xdr:rowOff>
    </xdr:from>
    <xdr:to>
      <xdr:col>5</xdr:col>
      <xdr:colOff>3981450</xdr:colOff>
      <xdr:row>22</xdr:row>
      <xdr:rowOff>28575</xdr:rowOff>
    </xdr:to>
    <xdr:sp>
      <xdr:nvSpPr>
        <xdr:cNvPr id="58" name="Line 58"/>
        <xdr:cNvSpPr>
          <a:spLocks/>
        </xdr:cNvSpPr>
      </xdr:nvSpPr>
      <xdr:spPr>
        <a:xfrm>
          <a:off x="3533775" y="19964400"/>
          <a:ext cx="871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933450</xdr:colOff>
      <xdr:row>23</xdr:row>
      <xdr:rowOff>0</xdr:rowOff>
    </xdr:from>
    <xdr:to>
      <xdr:col>5</xdr:col>
      <xdr:colOff>4286250</xdr:colOff>
      <xdr:row>23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3105150" y="20669250"/>
          <a:ext cx="944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6</xdr:row>
      <xdr:rowOff>0</xdr:rowOff>
    </xdr:from>
    <xdr:to>
      <xdr:col>3</xdr:col>
      <xdr:colOff>4953000</xdr:colOff>
      <xdr:row>6</xdr:row>
      <xdr:rowOff>0</xdr:rowOff>
    </xdr:to>
    <xdr:sp>
      <xdr:nvSpPr>
        <xdr:cNvPr id="60" name="Line 60"/>
        <xdr:cNvSpPr>
          <a:spLocks/>
        </xdr:cNvSpPr>
      </xdr:nvSpPr>
      <xdr:spPr>
        <a:xfrm>
          <a:off x="2743200" y="5553075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.ois.net\dhdatadfs\ANALYSTS\PerformanceTeam\Closed\2006%20SAM\thresholds%20-%20restricted\NNT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.ois.net\dhdatadfs\ANALYSTS\PerformanceTeam\Closed\2008%20AHC\0708%20AHC%20Scoring\0708%20scoring%20models\0708%20AHC%20rating%20analys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.ois.net\dhdatadfs\STANDARDS%20BASED%20ASSESSMENT%20QUALITY%20ASSURANCE%20LOG\SBA%20Quality%20Assurance%20L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ing and Sign Off"/>
      <sheetName val="RAW DATA"/>
      <sheetName val="NNT Thresholds"/>
      <sheetName val="NNT COMPONENT SCORES"/>
      <sheetName val="Summary Tables"/>
      <sheetName val="Applicable Targets"/>
      <sheetName val="Regional Tables"/>
      <sheetName val="Indicator Summary"/>
      <sheetName val="Target Summary"/>
      <sheetName val="Indicators by Region Summary"/>
      <sheetName val="Indicators by SHA Summary"/>
      <sheetName val="Recon vs Non Recon PCTs"/>
      <sheetName val="Spearhead vs Non Spearhead (1)"/>
      <sheetName val="Spearhead vs Non Spearhead (2)"/>
      <sheetName val="AMB - Input"/>
      <sheetName val="AMB - Output"/>
      <sheetName val="AS - Input"/>
      <sheetName val="AS - Output"/>
      <sheetName val="Hybrid - Input"/>
      <sheetName val="Hybrid - Output"/>
      <sheetName val="IoW - Input"/>
      <sheetName val="IoW - Output"/>
      <sheetName val="MH - Input"/>
      <sheetName val="MH - Output"/>
      <sheetName val="PCT - Input"/>
      <sheetName val="PCT - Output"/>
      <sheetName val="Final 31 Aug 06 16-47"/>
      <sheetName val="LD - Input"/>
      <sheetName val="LD - Outpu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ndon PCTs"/>
      <sheetName val="PCT pop for QoS"/>
      <sheetName val="PCT pop for UoR"/>
      <sheetName val="PCT pops"/>
      <sheetName val="0708 AHC Summary"/>
      <sheetName val="0708 AHC Breakdown"/>
      <sheetName val="Trust summary"/>
      <sheetName val="UoR Summary Tables"/>
      <sheetName val="UoR Regional Tables"/>
      <sheetName val="UoR HC Region Tables"/>
      <sheetName val="UoR SHA Tables"/>
      <sheetName val="QoS Summary Tables"/>
      <sheetName val="QoS Regional Tables"/>
      <sheetName val="QoS HC Region Tables"/>
      <sheetName val="QoS SHA Tables"/>
      <sheetName val="CSA Summary Tables"/>
      <sheetName val="CSA Regional Tables"/>
      <sheetName val="CSA HC Region Tables"/>
      <sheetName val="CSA SHA Tables"/>
      <sheetName val="ENT Summary Tables"/>
      <sheetName val="ENT Regional Tables"/>
      <sheetName val="ENT HC Region Tables"/>
      <sheetName val="ENT SHA Tables"/>
      <sheetName val="NNT Summary Tables"/>
      <sheetName val="NNT Regional Tables"/>
      <sheetName val="NNT HC Region Tables"/>
      <sheetName val="NNT SHA Tables"/>
      <sheetName val="ENT and CSA summary"/>
      <sheetName val="ENT and CSA comparison"/>
      <sheetName val="ENT and NNT summary"/>
      <sheetName val="ENT and NNT comparison"/>
      <sheetName val="CSA and NNT summary"/>
      <sheetName val="CSA and NNT comparison"/>
      <sheetName val="CSA and UoR summary"/>
      <sheetName val="CSA and UoR comparison"/>
      <sheetName val="ENT and UoR summary"/>
      <sheetName val="ENT and UoR comparison"/>
      <sheetName val="NNT and UoR summary"/>
      <sheetName val="NNT and UoR comparison"/>
      <sheetName val="QoS and UoR summary"/>
      <sheetName val="QoS and UoR comparis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re Standards"/>
      <sheetName val="Developmental standards"/>
      <sheetName val="Sheet3"/>
    </sheetNames>
    <sheetDataSet>
      <sheetData sheetId="3">
        <row r="4">
          <cell r="C4" t="str">
            <v>NA</v>
          </cell>
        </row>
        <row r="5">
          <cell r="C5" t="str">
            <v>AEY</v>
          </cell>
        </row>
        <row r="6">
          <cell r="C6" t="str">
            <v>AFY</v>
          </cell>
        </row>
        <row r="7">
          <cell r="C7" t="str">
            <v>TBC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1:R46"/>
  <sheetViews>
    <sheetView showGridLines="0" tabSelected="1" zoomScale="75" zoomScaleNormal="75" workbookViewId="0" topLeftCell="A1">
      <selection activeCell="L66" sqref="L66"/>
    </sheetView>
  </sheetViews>
  <sheetFormatPr defaultColWidth="9.140625" defaultRowHeight="13.5" customHeight="1"/>
  <cols>
    <col min="1" max="1" width="3.140625" style="0" customWidth="1"/>
    <col min="2" max="2" width="38.8515625" style="0" customWidth="1"/>
    <col min="3" max="3" width="0.9921875" style="0" customWidth="1"/>
    <col min="4" max="4" width="51.57421875" style="0" customWidth="1"/>
    <col min="5" max="5" width="0.9921875" style="0" customWidth="1"/>
    <col min="6" max="6" width="44.00390625" style="0" customWidth="1"/>
    <col min="7" max="7" width="0.85546875" style="0" customWidth="1"/>
    <col min="8" max="8" width="11.140625" style="0" customWidth="1"/>
    <col min="9" max="9" width="0.85546875" style="0" customWidth="1"/>
    <col min="10" max="10" width="11.28125" style="0" customWidth="1"/>
    <col min="11" max="11" width="0.85546875" style="0" customWidth="1"/>
    <col min="12" max="12" width="9.00390625" style="1" customWidth="1"/>
    <col min="13" max="13" width="0.5625" style="0" customWidth="1"/>
    <col min="14" max="14" width="21.8515625" style="1" customWidth="1"/>
    <col min="15" max="15" width="0.9921875" style="0" customWidth="1"/>
    <col min="16" max="16" width="15.00390625" style="1" customWidth="1"/>
    <col min="17" max="17" width="0.9921875" style="0" customWidth="1"/>
    <col min="18" max="18" width="17.140625" style="0" customWidth="1"/>
  </cols>
  <sheetData>
    <row r="1" spans="2:6" ht="25.5" customHeight="1">
      <c r="B1" s="106" t="s">
        <v>19</v>
      </c>
      <c r="C1" s="2"/>
      <c r="D1" s="2"/>
      <c r="E1" s="2"/>
      <c r="F1" s="2"/>
    </row>
    <row r="2" spans="2:8" ht="24.75" customHeight="1">
      <c r="B2" s="107" t="s">
        <v>162</v>
      </c>
      <c r="C2" s="2"/>
      <c r="D2" s="2"/>
      <c r="E2" s="2"/>
      <c r="F2" s="2"/>
      <c r="G2" s="2"/>
      <c r="H2" s="2"/>
    </row>
    <row r="3" spans="8:12" ht="13.5" customHeight="1">
      <c r="H3" s="135" t="s">
        <v>0</v>
      </c>
      <c r="I3" s="135"/>
      <c r="J3" s="135"/>
      <c r="L3" s="3"/>
    </row>
    <row r="4" spans="8:12" ht="7.5" customHeight="1">
      <c r="H4" s="108"/>
      <c r="I4" s="109"/>
      <c r="J4" s="108"/>
      <c r="L4" s="3"/>
    </row>
    <row r="5" spans="2:18" s="4" customFormat="1" ht="31.5" customHeight="1">
      <c r="B5" s="26" t="s">
        <v>1</v>
      </c>
      <c r="C5" s="27"/>
      <c r="D5" s="26" t="s">
        <v>20</v>
      </c>
      <c r="E5" s="27"/>
      <c r="F5" s="26" t="s">
        <v>21</v>
      </c>
      <c r="G5" s="27"/>
      <c r="H5" s="28" t="s">
        <v>22</v>
      </c>
      <c r="I5" s="29"/>
      <c r="J5" s="113" t="s">
        <v>159</v>
      </c>
      <c r="K5" s="29"/>
      <c r="L5" s="28" t="s">
        <v>13</v>
      </c>
      <c r="M5" s="29"/>
      <c r="N5" s="28" t="s">
        <v>3</v>
      </c>
      <c r="O5" s="29"/>
      <c r="P5" s="28" t="s">
        <v>158</v>
      </c>
      <c r="Q5" s="29"/>
      <c r="R5" s="28" t="s">
        <v>4</v>
      </c>
    </row>
    <row r="6" spans="2:18" ht="7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30"/>
      <c r="M6" s="13"/>
      <c r="N6" s="31"/>
      <c r="O6" s="13"/>
      <c r="P6" s="31"/>
      <c r="Q6" s="13"/>
      <c r="R6" s="13"/>
    </row>
    <row r="7" spans="2:18" ht="45">
      <c r="B7" s="121" t="s">
        <v>14</v>
      </c>
      <c r="C7" s="123"/>
      <c r="D7" s="32" t="s">
        <v>139</v>
      </c>
      <c r="E7" s="19"/>
      <c r="F7" s="32" t="s">
        <v>140</v>
      </c>
      <c r="G7" s="13"/>
      <c r="H7" s="11">
        <v>0.75</v>
      </c>
      <c r="I7" s="12"/>
      <c r="J7" s="11">
        <v>0.74</v>
      </c>
      <c r="K7" s="12"/>
      <c r="L7" s="10">
        <v>1</v>
      </c>
      <c r="M7" s="13"/>
      <c r="N7" s="14" t="s">
        <v>163</v>
      </c>
      <c r="O7" s="13"/>
      <c r="P7" s="15" t="s">
        <v>10</v>
      </c>
      <c r="Q7" s="13"/>
      <c r="R7" s="105" t="s">
        <v>16</v>
      </c>
    </row>
    <row r="8" spans="2:18" ht="45">
      <c r="B8" s="122" t="s">
        <v>15</v>
      </c>
      <c r="C8" s="124"/>
      <c r="D8" s="32" t="s">
        <v>141</v>
      </c>
      <c r="E8" s="19"/>
      <c r="F8" s="32" t="s">
        <v>140</v>
      </c>
      <c r="H8" s="117">
        <v>0.95</v>
      </c>
      <c r="I8" s="12"/>
      <c r="J8" s="11">
        <v>0.9</v>
      </c>
      <c r="K8" s="12"/>
      <c r="L8" s="10">
        <v>1</v>
      </c>
      <c r="N8" s="14" t="s">
        <v>164</v>
      </c>
      <c r="O8" s="34"/>
      <c r="P8" s="15" t="s">
        <v>10</v>
      </c>
      <c r="Q8" s="13"/>
      <c r="R8" s="105" t="s">
        <v>16</v>
      </c>
    </row>
    <row r="9" spans="2:12" ht="15">
      <c r="B9" s="16"/>
      <c r="C9" s="16"/>
      <c r="D9" s="33"/>
      <c r="E9" s="19"/>
      <c r="F9" s="33"/>
      <c r="H9" s="125"/>
      <c r="I9" s="126"/>
      <c r="J9" s="127"/>
      <c r="K9" s="126"/>
      <c r="L9" s="128"/>
    </row>
    <row r="10" spans="2:13" ht="15">
      <c r="B10" s="13"/>
      <c r="C10" s="13"/>
      <c r="D10" s="25"/>
      <c r="E10" s="25"/>
      <c r="F10" s="25"/>
      <c r="G10" s="21"/>
      <c r="I10" s="19"/>
      <c r="J10" s="19"/>
      <c r="K10" s="18"/>
      <c r="L10" s="6">
        <f>SUM(L7:L8)</f>
        <v>2</v>
      </c>
      <c r="M10" s="17"/>
    </row>
    <row r="11" spans="9:16" ht="14.25" customHeight="1">
      <c r="I11" s="136"/>
      <c r="J11" s="136"/>
      <c r="K11" s="136"/>
      <c r="L11" s="137"/>
      <c r="M11" s="136"/>
      <c r="N11"/>
      <c r="O11" s="1"/>
      <c r="P11"/>
    </row>
    <row r="12" spans="2:14" ht="13.5" customHeight="1">
      <c r="B12" s="20" t="s">
        <v>2</v>
      </c>
      <c r="C12" s="23"/>
      <c r="D12" s="24"/>
      <c r="E12" s="24"/>
      <c r="F12" s="24"/>
      <c r="H12" s="138" t="s">
        <v>24</v>
      </c>
      <c r="I12" s="133"/>
      <c r="J12" s="133"/>
      <c r="K12" s="133"/>
      <c r="L12" s="133"/>
      <c r="M12" s="114"/>
      <c r="N12" s="5">
        <v>0</v>
      </c>
    </row>
    <row r="13" spans="8:17" ht="13.5" customHeight="1" hidden="1">
      <c r="H13" s="111"/>
      <c r="I13" s="101"/>
      <c r="J13" s="101"/>
      <c r="K13" s="101"/>
      <c r="L13" s="112"/>
      <c r="M13" s="115"/>
      <c r="N13" s="8" t="s">
        <v>5</v>
      </c>
      <c r="O13" s="1"/>
      <c r="P13" s="8" t="s">
        <v>5</v>
      </c>
      <c r="Q13" s="1"/>
    </row>
    <row r="14" spans="2:17" ht="13.5" customHeight="1" hidden="1">
      <c r="B14" s="7" t="s">
        <v>11</v>
      </c>
      <c r="C14" s="24"/>
      <c r="H14" s="111"/>
      <c r="I14" s="101"/>
      <c r="J14" s="101"/>
      <c r="K14" s="101"/>
      <c r="L14" s="112"/>
      <c r="M14" s="115"/>
      <c r="N14" s="9">
        <v>39173</v>
      </c>
      <c r="O14" s="1"/>
      <c r="P14" s="9" t="s">
        <v>6</v>
      </c>
      <c r="Q14" s="1"/>
    </row>
    <row r="15" spans="8:17" ht="13.5" customHeight="1" hidden="1">
      <c r="H15" s="111"/>
      <c r="I15" s="101"/>
      <c r="J15" s="101"/>
      <c r="K15" s="101"/>
      <c r="L15" s="112"/>
      <c r="M15" s="115"/>
      <c r="N15" s="9">
        <v>39203</v>
      </c>
      <c r="O15" s="1"/>
      <c r="P15" s="9" t="s">
        <v>7</v>
      </c>
      <c r="Q15" s="1"/>
    </row>
    <row r="16" spans="8:17" ht="13.5" customHeight="1" hidden="1">
      <c r="H16" s="111"/>
      <c r="I16" s="101"/>
      <c r="J16" s="101"/>
      <c r="K16" s="101"/>
      <c r="L16" s="112"/>
      <c r="M16" s="115"/>
      <c r="N16" s="9">
        <v>39234</v>
      </c>
      <c r="O16" s="1"/>
      <c r="P16" s="9" t="s">
        <v>8</v>
      </c>
      <c r="Q16" s="1"/>
    </row>
    <row r="17" spans="8:17" ht="13.5" customHeight="1" hidden="1">
      <c r="H17" s="111"/>
      <c r="I17" s="101"/>
      <c r="J17" s="101"/>
      <c r="K17" s="101"/>
      <c r="L17" s="112"/>
      <c r="M17" s="115"/>
      <c r="N17" s="9">
        <v>39264</v>
      </c>
      <c r="O17" s="1"/>
      <c r="P17" s="9" t="s">
        <v>9</v>
      </c>
      <c r="Q17" s="1"/>
    </row>
    <row r="18" spans="8:16" ht="13.5" customHeight="1" hidden="1">
      <c r="H18" s="111"/>
      <c r="I18" s="101"/>
      <c r="J18" s="101"/>
      <c r="K18" s="101"/>
      <c r="L18" s="112"/>
      <c r="M18" s="115"/>
      <c r="N18" s="9">
        <v>39295</v>
      </c>
      <c r="O18" s="1"/>
      <c r="P18"/>
    </row>
    <row r="19" spans="8:16" ht="13.5" customHeight="1" hidden="1">
      <c r="H19" s="111"/>
      <c r="I19" s="101"/>
      <c r="J19" s="101"/>
      <c r="K19" s="101"/>
      <c r="L19" s="112"/>
      <c r="M19" s="115"/>
      <c r="N19" s="9">
        <v>39326</v>
      </c>
      <c r="O19" s="1"/>
      <c r="P19"/>
    </row>
    <row r="20" spans="8:16" ht="13.5" customHeight="1" hidden="1">
      <c r="H20" s="111"/>
      <c r="I20" s="101"/>
      <c r="J20" s="101"/>
      <c r="K20" s="101"/>
      <c r="L20" s="112"/>
      <c r="M20" s="115"/>
      <c r="N20" s="9">
        <v>39356</v>
      </c>
      <c r="O20" s="1"/>
      <c r="P20"/>
    </row>
    <row r="21" spans="8:16" ht="13.5" customHeight="1" hidden="1">
      <c r="H21" s="111"/>
      <c r="I21" s="101"/>
      <c r="J21" s="101"/>
      <c r="K21" s="101"/>
      <c r="L21" s="112"/>
      <c r="M21" s="115"/>
      <c r="N21" s="9">
        <v>39387</v>
      </c>
      <c r="O21" s="1"/>
      <c r="P21"/>
    </row>
    <row r="22" spans="8:16" ht="13.5" customHeight="1" hidden="1">
      <c r="H22" s="111"/>
      <c r="I22" s="101"/>
      <c r="J22" s="101"/>
      <c r="K22" s="101"/>
      <c r="L22" s="112"/>
      <c r="M22" s="115"/>
      <c r="N22" s="9">
        <v>39417</v>
      </c>
      <c r="O22" s="1"/>
      <c r="P22"/>
    </row>
    <row r="23" spans="8:16" ht="13.5" customHeight="1" hidden="1">
      <c r="H23" s="111"/>
      <c r="I23" s="101"/>
      <c r="J23" s="101"/>
      <c r="K23" s="101"/>
      <c r="L23" s="112"/>
      <c r="M23" s="115"/>
      <c r="N23" s="9">
        <v>39448</v>
      </c>
      <c r="O23" s="1"/>
      <c r="P23"/>
    </row>
    <row r="24" spans="8:16" ht="13.5" customHeight="1" hidden="1">
      <c r="H24" s="111"/>
      <c r="I24" s="101"/>
      <c r="J24" s="101"/>
      <c r="K24" s="101"/>
      <c r="L24" s="112"/>
      <c r="M24" s="115"/>
      <c r="N24" s="9">
        <v>39479</v>
      </c>
      <c r="O24" s="1"/>
      <c r="P24"/>
    </row>
    <row r="25" spans="8:16" ht="13.5" customHeight="1" hidden="1">
      <c r="H25" s="111"/>
      <c r="I25" s="101"/>
      <c r="J25" s="101"/>
      <c r="K25" s="101"/>
      <c r="L25" s="112"/>
      <c r="M25" s="115"/>
      <c r="N25" s="9">
        <v>39508</v>
      </c>
      <c r="O25" s="1"/>
      <c r="P25"/>
    </row>
    <row r="26" spans="8:16" ht="13.5" customHeight="1" hidden="1">
      <c r="H26" s="111"/>
      <c r="I26" s="101"/>
      <c r="J26" s="101"/>
      <c r="K26" s="101"/>
      <c r="L26" s="112"/>
      <c r="M26" s="115"/>
      <c r="N26" s="9">
        <v>39539</v>
      </c>
      <c r="P26"/>
    </row>
    <row r="27" spans="8:16" ht="13.5" customHeight="1" hidden="1">
      <c r="H27" s="111"/>
      <c r="I27" s="101"/>
      <c r="J27" s="101"/>
      <c r="K27" s="101"/>
      <c r="L27" s="112"/>
      <c r="M27" s="115"/>
      <c r="N27" s="9">
        <v>39569</v>
      </c>
      <c r="P27"/>
    </row>
    <row r="28" spans="8:16" ht="13.5" customHeight="1" hidden="1">
      <c r="H28" s="111"/>
      <c r="I28" s="101"/>
      <c r="J28" s="101"/>
      <c r="K28" s="101"/>
      <c r="L28" s="112"/>
      <c r="M28" s="115"/>
      <c r="N28" s="9">
        <v>39600</v>
      </c>
      <c r="P28"/>
    </row>
    <row r="29" spans="8:16" ht="13.5" customHeight="1" hidden="1">
      <c r="H29" s="111"/>
      <c r="I29" s="101"/>
      <c r="J29" s="101"/>
      <c r="K29" s="101"/>
      <c r="L29" s="112"/>
      <c r="M29" s="115"/>
      <c r="N29" s="9">
        <v>39661</v>
      </c>
      <c r="P29"/>
    </row>
    <row r="30" spans="8:16" ht="13.5" customHeight="1" hidden="1">
      <c r="H30" s="111"/>
      <c r="I30" s="101"/>
      <c r="J30" s="101"/>
      <c r="K30" s="101"/>
      <c r="L30" s="112"/>
      <c r="M30" s="115"/>
      <c r="N30" s="9">
        <v>39661</v>
      </c>
      <c r="P30"/>
    </row>
    <row r="31" spans="8:16" ht="13.5" customHeight="1" hidden="1">
      <c r="H31" s="111"/>
      <c r="I31" s="101"/>
      <c r="J31" s="101"/>
      <c r="K31" s="101"/>
      <c r="L31" s="112"/>
      <c r="M31" s="115"/>
      <c r="N31" s="9">
        <v>39692</v>
      </c>
      <c r="P31"/>
    </row>
    <row r="32" spans="8:16" ht="13.5" customHeight="1" hidden="1">
      <c r="H32" s="111"/>
      <c r="I32" s="101"/>
      <c r="J32" s="101"/>
      <c r="K32" s="101"/>
      <c r="L32" s="112"/>
      <c r="M32" s="115"/>
      <c r="N32" s="9">
        <v>39722</v>
      </c>
      <c r="P32"/>
    </row>
    <row r="33" spans="8:16" ht="13.5" customHeight="1" hidden="1">
      <c r="H33" s="111"/>
      <c r="I33" s="101"/>
      <c r="J33" s="101"/>
      <c r="K33" s="101"/>
      <c r="L33" s="112"/>
      <c r="M33" s="115"/>
      <c r="N33" s="9">
        <v>39753</v>
      </c>
      <c r="P33"/>
    </row>
    <row r="34" spans="8:16" ht="13.5" customHeight="1" hidden="1">
      <c r="H34" s="111"/>
      <c r="I34" s="101"/>
      <c r="J34" s="101"/>
      <c r="K34" s="101"/>
      <c r="L34" s="112"/>
      <c r="M34" s="115"/>
      <c r="N34" s="9">
        <v>39783</v>
      </c>
      <c r="P34"/>
    </row>
    <row r="35" spans="8:16" ht="13.5" customHeight="1" hidden="1">
      <c r="H35" s="111"/>
      <c r="I35" s="101"/>
      <c r="J35" s="101"/>
      <c r="K35" s="101"/>
      <c r="L35" s="112"/>
      <c r="M35" s="115"/>
      <c r="N35" s="9">
        <v>39814</v>
      </c>
      <c r="P35"/>
    </row>
    <row r="36" spans="8:16" ht="13.5" customHeight="1" hidden="1">
      <c r="H36" s="111"/>
      <c r="I36" s="101"/>
      <c r="J36" s="101"/>
      <c r="K36" s="101"/>
      <c r="L36" s="112"/>
      <c r="M36" s="115"/>
      <c r="N36" s="9">
        <v>39845</v>
      </c>
      <c r="P36"/>
    </row>
    <row r="37" spans="8:16" ht="13.5" customHeight="1" hidden="1">
      <c r="H37" s="111"/>
      <c r="I37" s="101"/>
      <c r="J37" s="101"/>
      <c r="K37" s="101"/>
      <c r="L37" s="112"/>
      <c r="M37" s="115"/>
      <c r="N37" s="9">
        <v>39873</v>
      </c>
      <c r="P37"/>
    </row>
    <row r="38" spans="8:16" ht="13.5" customHeight="1">
      <c r="H38" s="139" t="s">
        <v>25</v>
      </c>
      <c r="I38" s="133"/>
      <c r="J38" s="133"/>
      <c r="K38" s="133"/>
      <c r="L38" s="133"/>
      <c r="M38" s="114"/>
      <c r="N38" s="5">
        <v>2</v>
      </c>
      <c r="P38"/>
    </row>
    <row r="39" spans="8:16" ht="13.5" customHeight="1">
      <c r="H39" s="139" t="s">
        <v>26</v>
      </c>
      <c r="I39" s="133"/>
      <c r="J39" s="133"/>
      <c r="K39" s="133"/>
      <c r="L39" s="133"/>
      <c r="M39" s="114"/>
      <c r="N39" s="5">
        <v>3</v>
      </c>
      <c r="P39"/>
    </row>
    <row r="42" spans="4:14" ht="13.5" customHeight="1">
      <c r="D42" s="24"/>
      <c r="E42" s="24"/>
      <c r="F42" s="24"/>
      <c r="H42" s="132" t="s">
        <v>17</v>
      </c>
      <c r="I42" s="133"/>
      <c r="J42" s="133"/>
      <c r="K42" s="133"/>
      <c r="L42" s="134"/>
      <c r="M42" s="116"/>
      <c r="N42" s="100">
        <v>2</v>
      </c>
    </row>
    <row r="43" spans="8:14" ht="13.5" customHeight="1">
      <c r="H43" s="132" t="s">
        <v>18</v>
      </c>
      <c r="I43" s="133"/>
      <c r="J43" s="133"/>
      <c r="K43" s="133"/>
      <c r="L43" s="134"/>
      <c r="M43" s="116"/>
      <c r="N43" s="100" t="s">
        <v>148</v>
      </c>
    </row>
    <row r="44" spans="2:14" ht="13.5" customHeight="1">
      <c r="B44" s="7" t="s">
        <v>12</v>
      </c>
      <c r="C44" s="24"/>
      <c r="H44" s="118"/>
      <c r="I44" s="21"/>
      <c r="J44" s="21"/>
      <c r="K44" s="21"/>
      <c r="L44" s="21"/>
      <c r="M44" s="118"/>
      <c r="N44" s="119"/>
    </row>
    <row r="45" spans="4:12" ht="13.5" customHeight="1">
      <c r="D45" s="120"/>
      <c r="E45" s="120"/>
      <c r="F45" s="120"/>
      <c r="G45" s="120"/>
      <c r="H45" s="120"/>
      <c r="I45" s="120"/>
      <c r="J45" s="120"/>
      <c r="K45" s="120"/>
      <c r="L45" s="120"/>
    </row>
    <row r="46" spans="4:12" ht="13.5" customHeight="1">
      <c r="D46" s="120"/>
      <c r="E46" s="120"/>
      <c r="F46" s="120"/>
      <c r="G46" s="120"/>
      <c r="H46" s="120"/>
      <c r="I46" s="120"/>
      <c r="J46" s="120"/>
      <c r="K46" s="120"/>
      <c r="L46" s="120"/>
    </row>
  </sheetData>
  <mergeCells count="7">
    <mergeCell ref="H42:L42"/>
    <mergeCell ref="H43:L43"/>
    <mergeCell ref="H3:J3"/>
    <mergeCell ref="I11:M11"/>
    <mergeCell ref="H12:L12"/>
    <mergeCell ref="H38:L38"/>
    <mergeCell ref="H39:L39"/>
  </mergeCells>
  <printOptions/>
  <pageMargins left="0.48" right="0.46" top="0.65" bottom="0.59" header="0.5" footer="0.5"/>
  <pageSetup fitToHeight="1" fitToWidth="1" horizontalDpi="600" verticalDpi="60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45"/>
  <sheetViews>
    <sheetView showGridLines="0" view="pageBreakPreview" zoomScale="40" zoomScaleNormal="40" zoomScaleSheetLayoutView="40" workbookViewId="0" topLeftCell="A1">
      <selection activeCell="D22" sqref="D22:F22"/>
    </sheetView>
  </sheetViews>
  <sheetFormatPr defaultColWidth="9.140625" defaultRowHeight="15"/>
  <cols>
    <col min="1" max="1" width="1.7109375" style="47" customWidth="1"/>
    <col min="2" max="2" width="13.28125" style="47" customWidth="1"/>
    <col min="3" max="3" width="17.57421875" style="47" customWidth="1"/>
    <col min="4" max="4" width="79.7109375" style="47" customWidth="1"/>
    <col min="5" max="5" width="11.7109375" style="47" customWidth="1"/>
    <col min="6" max="6" width="79.7109375" style="47" customWidth="1"/>
    <col min="7" max="7" width="11.7109375" style="47" customWidth="1"/>
    <col min="8" max="8" width="14.57421875" style="47" customWidth="1"/>
    <col min="9" max="9" width="14.421875" style="47" customWidth="1"/>
    <col min="10" max="10" width="0.9921875" style="50" hidden="1" customWidth="1"/>
    <col min="11" max="11" width="57.57421875" style="51" hidden="1" customWidth="1"/>
    <col min="12" max="12" width="13.7109375" style="52" hidden="1" customWidth="1"/>
    <col min="13" max="13" width="13.7109375" style="47" hidden="1" customWidth="1"/>
    <col min="14" max="14" width="1.28515625" style="47" customWidth="1"/>
    <col min="15" max="20" width="45.7109375" style="47" customWidth="1"/>
    <col min="21" max="21" width="48.8515625" style="47" customWidth="1"/>
    <col min="22" max="16384" width="9.140625" style="47" customWidth="1"/>
  </cols>
  <sheetData>
    <row r="1" spans="2:35" s="44" customFormat="1" ht="27">
      <c r="B1" s="45"/>
      <c r="C1" s="45"/>
      <c r="D1" s="45"/>
      <c r="Y1" s="46"/>
      <c r="Z1" s="46"/>
      <c r="AI1" s="46"/>
    </row>
    <row r="2" spans="2:9" ht="36.75" thickBot="1">
      <c r="B2" s="93" t="s">
        <v>33</v>
      </c>
      <c r="H2" s="48"/>
      <c r="I2" s="49"/>
    </row>
    <row r="3" spans="2:20" ht="48" customHeight="1" thickBot="1">
      <c r="B3" s="53"/>
      <c r="C3" s="54"/>
      <c r="D3" s="54"/>
      <c r="E3" s="54"/>
      <c r="F3" s="54"/>
      <c r="O3" s="260" t="s">
        <v>34</v>
      </c>
      <c r="P3" s="261"/>
      <c r="Q3" s="261"/>
      <c r="R3" s="261"/>
      <c r="S3" s="261"/>
      <c r="T3" s="262"/>
    </row>
    <row r="4" spans="2:20" ht="90" customHeight="1" thickBot="1">
      <c r="B4" s="55" t="s">
        <v>35</v>
      </c>
      <c r="C4" s="56" t="s">
        <v>36</v>
      </c>
      <c r="D4" s="263"/>
      <c r="E4" s="263"/>
      <c r="F4" s="263"/>
      <c r="G4" s="264"/>
      <c r="H4" s="265" t="s">
        <v>37</v>
      </c>
      <c r="I4" s="266"/>
      <c r="J4" s="57"/>
      <c r="K4" s="267" t="s">
        <v>38</v>
      </c>
      <c r="L4" s="268"/>
      <c r="M4" s="269"/>
      <c r="O4" s="270" t="s">
        <v>155</v>
      </c>
      <c r="P4" s="270"/>
      <c r="Q4" s="270" t="s">
        <v>156</v>
      </c>
      <c r="R4" s="270"/>
      <c r="S4" s="270" t="s">
        <v>157</v>
      </c>
      <c r="T4" s="270"/>
    </row>
    <row r="5" spans="2:20" ht="108" customHeight="1">
      <c r="B5" s="252" t="s">
        <v>39</v>
      </c>
      <c r="C5" s="255" t="s">
        <v>40</v>
      </c>
      <c r="D5" s="258" t="s">
        <v>41</v>
      </c>
      <c r="E5" s="259"/>
      <c r="F5" s="258" t="s">
        <v>42</v>
      </c>
      <c r="G5" s="259"/>
      <c r="H5" s="246">
        <v>5</v>
      </c>
      <c r="I5" s="249">
        <v>5</v>
      </c>
      <c r="J5" s="57"/>
      <c r="K5" s="58"/>
      <c r="L5" s="59"/>
      <c r="M5" s="60"/>
      <c r="O5" s="159" t="s">
        <v>43</v>
      </c>
      <c r="P5" s="160"/>
      <c r="Q5" s="159" t="s">
        <v>44</v>
      </c>
      <c r="R5" s="160"/>
      <c r="S5" s="159" t="s">
        <v>45</v>
      </c>
      <c r="T5" s="160"/>
    </row>
    <row r="6" spans="2:20" ht="127.5" customHeight="1">
      <c r="B6" s="253"/>
      <c r="C6" s="256"/>
      <c r="D6" s="61" t="s">
        <v>46</v>
      </c>
      <c r="E6" s="244" t="s">
        <v>47</v>
      </c>
      <c r="F6" s="62" t="s">
        <v>48</v>
      </c>
      <c r="G6" s="244" t="s">
        <v>47</v>
      </c>
      <c r="H6" s="247"/>
      <c r="I6" s="250"/>
      <c r="J6" s="63"/>
      <c r="K6" s="64" t="s">
        <v>49</v>
      </c>
      <c r="L6" s="65">
        <v>2006</v>
      </c>
      <c r="M6" s="178">
        <f>(L6/L7)</f>
        <v>0.00992253890367322</v>
      </c>
      <c r="O6" s="161"/>
      <c r="P6" s="162"/>
      <c r="Q6" s="161"/>
      <c r="R6" s="162"/>
      <c r="S6" s="161"/>
      <c r="T6" s="162"/>
    </row>
    <row r="7" spans="2:20" ht="57.75" customHeight="1" thickBot="1">
      <c r="B7" s="254"/>
      <c r="C7" s="257"/>
      <c r="D7" s="66" t="s">
        <v>50</v>
      </c>
      <c r="E7" s="245"/>
      <c r="F7" s="66" t="s">
        <v>50</v>
      </c>
      <c r="G7" s="245"/>
      <c r="H7" s="248"/>
      <c r="I7" s="251"/>
      <c r="J7" s="63"/>
      <c r="K7" s="67" t="s">
        <v>51</v>
      </c>
      <c r="L7" s="68">
        <v>202166</v>
      </c>
      <c r="M7" s="179"/>
      <c r="O7" s="169"/>
      <c r="P7" s="170"/>
      <c r="Q7" s="169"/>
      <c r="R7" s="170"/>
      <c r="S7" s="169"/>
      <c r="T7" s="170"/>
    </row>
    <row r="8" spans="2:20" ht="119.25" customHeight="1">
      <c r="B8" s="235" t="s">
        <v>52</v>
      </c>
      <c r="C8" s="237" t="s">
        <v>53</v>
      </c>
      <c r="D8" s="240" t="s">
        <v>54</v>
      </c>
      <c r="E8" s="241"/>
      <c r="F8" s="240" t="s">
        <v>55</v>
      </c>
      <c r="G8" s="241"/>
      <c r="H8" s="223">
        <v>25</v>
      </c>
      <c r="I8" s="226">
        <v>20</v>
      </c>
      <c r="J8" s="63"/>
      <c r="K8" s="64"/>
      <c r="L8" s="65"/>
      <c r="M8" s="69"/>
      <c r="O8" s="159" t="s">
        <v>56</v>
      </c>
      <c r="P8" s="229"/>
      <c r="Q8" s="159" t="s">
        <v>57</v>
      </c>
      <c r="R8" s="160"/>
      <c r="S8" s="159" t="s">
        <v>58</v>
      </c>
      <c r="T8" s="160"/>
    </row>
    <row r="9" spans="2:20" ht="81">
      <c r="B9" s="236"/>
      <c r="C9" s="238"/>
      <c r="D9" s="70" t="s">
        <v>59</v>
      </c>
      <c r="E9" s="217" t="s">
        <v>47</v>
      </c>
      <c r="F9" s="71" t="s">
        <v>60</v>
      </c>
      <c r="G9" s="219" t="s">
        <v>47</v>
      </c>
      <c r="H9" s="224"/>
      <c r="I9" s="227"/>
      <c r="J9" s="63"/>
      <c r="K9" s="64" t="s">
        <v>61</v>
      </c>
      <c r="L9" s="65">
        <v>-786</v>
      </c>
      <c r="M9" s="221">
        <f>(L9/L10)</f>
        <v>-1.8625592417061612</v>
      </c>
      <c r="O9" s="230"/>
      <c r="P9" s="231"/>
      <c r="Q9" s="161"/>
      <c r="R9" s="162"/>
      <c r="S9" s="161"/>
      <c r="T9" s="162"/>
    </row>
    <row r="10" spans="2:20" s="72" customFormat="1" ht="57.75" customHeight="1" thickBot="1">
      <c r="B10" s="236"/>
      <c r="C10" s="239"/>
      <c r="D10" s="73" t="s">
        <v>62</v>
      </c>
      <c r="E10" s="218"/>
      <c r="F10" s="73" t="s">
        <v>62</v>
      </c>
      <c r="G10" s="220"/>
      <c r="H10" s="224"/>
      <c r="I10" s="228"/>
      <c r="J10" s="63"/>
      <c r="K10" s="67" t="s">
        <v>63</v>
      </c>
      <c r="L10" s="68">
        <v>422</v>
      </c>
      <c r="M10" s="222"/>
      <c r="O10" s="232"/>
      <c r="P10" s="233"/>
      <c r="Q10" s="169"/>
      <c r="R10" s="170"/>
      <c r="S10" s="169"/>
      <c r="T10" s="170"/>
    </row>
    <row r="11" spans="2:20" ht="57.75" customHeight="1" thickBot="1">
      <c r="B11" s="236"/>
      <c r="C11" s="238" t="s">
        <v>64</v>
      </c>
      <c r="D11" s="242" t="s">
        <v>64</v>
      </c>
      <c r="E11" s="243"/>
      <c r="F11" s="243"/>
      <c r="G11" s="219" t="s">
        <v>47</v>
      </c>
      <c r="H11" s="224"/>
      <c r="I11" s="234">
        <v>5</v>
      </c>
      <c r="J11" s="63"/>
      <c r="K11" s="64" t="s">
        <v>65</v>
      </c>
      <c r="L11" s="65">
        <f>480+2231</f>
        <v>2711</v>
      </c>
      <c r="M11" s="221">
        <f>(L11/L12)</f>
        <v>0.6921113096757723</v>
      </c>
      <c r="O11" s="159" t="s">
        <v>66</v>
      </c>
      <c r="P11" s="160"/>
      <c r="Q11" s="159" t="s">
        <v>67</v>
      </c>
      <c r="R11" s="160"/>
      <c r="S11" s="159" t="s">
        <v>68</v>
      </c>
      <c r="T11" s="160"/>
    </row>
    <row r="12" spans="2:20" ht="57.75" customHeight="1" thickBot="1">
      <c r="B12" s="236"/>
      <c r="C12" s="239"/>
      <c r="D12" s="206" t="s">
        <v>69</v>
      </c>
      <c r="E12" s="207"/>
      <c r="F12" s="207"/>
      <c r="G12" s="220"/>
      <c r="H12" s="225"/>
      <c r="I12" s="234"/>
      <c r="J12" s="63"/>
      <c r="K12" s="67" t="s">
        <v>70</v>
      </c>
      <c r="L12" s="68">
        <f>1592+2325</f>
        <v>3917</v>
      </c>
      <c r="M12" s="222"/>
      <c r="O12" s="169"/>
      <c r="P12" s="170"/>
      <c r="Q12" s="169"/>
      <c r="R12" s="170"/>
      <c r="S12" s="169"/>
      <c r="T12" s="170"/>
    </row>
    <row r="13" spans="2:20" ht="124.5" customHeight="1">
      <c r="B13" s="208" t="s">
        <v>71</v>
      </c>
      <c r="C13" s="211" t="s">
        <v>72</v>
      </c>
      <c r="D13" s="212" t="s">
        <v>73</v>
      </c>
      <c r="E13" s="213"/>
      <c r="F13" s="212" t="s">
        <v>74</v>
      </c>
      <c r="G13" s="213"/>
      <c r="H13" s="214">
        <v>40</v>
      </c>
      <c r="I13" s="216">
        <v>20</v>
      </c>
      <c r="J13" s="63"/>
      <c r="K13" s="74"/>
      <c r="L13" s="75"/>
      <c r="M13" s="76"/>
      <c r="O13" s="161" t="s">
        <v>75</v>
      </c>
      <c r="P13" s="162"/>
      <c r="Q13" s="161" t="s">
        <v>76</v>
      </c>
      <c r="R13" s="162"/>
      <c r="S13" s="159" t="s">
        <v>77</v>
      </c>
      <c r="T13" s="160"/>
    </row>
    <row r="14" spans="2:21" ht="108.75" customHeight="1">
      <c r="B14" s="209"/>
      <c r="C14" s="190"/>
      <c r="D14" s="77" t="s">
        <v>78</v>
      </c>
      <c r="E14" s="204" t="s">
        <v>79</v>
      </c>
      <c r="F14" s="78" t="s">
        <v>80</v>
      </c>
      <c r="G14" s="194" t="s">
        <v>79</v>
      </c>
      <c r="H14" s="214"/>
      <c r="I14" s="214"/>
      <c r="J14" s="63"/>
      <c r="K14" s="64" t="s">
        <v>81</v>
      </c>
      <c r="L14" s="65">
        <v>2006</v>
      </c>
      <c r="M14" s="178">
        <f>(L14/L15)</f>
        <v>1</v>
      </c>
      <c r="O14" s="161"/>
      <c r="P14" s="162"/>
      <c r="Q14" s="161"/>
      <c r="R14" s="162"/>
      <c r="S14" s="161"/>
      <c r="T14" s="162"/>
      <c r="U14" s="199"/>
    </row>
    <row r="15" spans="2:21" s="72" customFormat="1" ht="57.75" customHeight="1" thickBot="1">
      <c r="B15" s="209"/>
      <c r="C15" s="191"/>
      <c r="D15" s="79" t="s">
        <v>82</v>
      </c>
      <c r="E15" s="205"/>
      <c r="F15" s="79" t="s">
        <v>82</v>
      </c>
      <c r="G15" s="195"/>
      <c r="H15" s="214"/>
      <c r="I15" s="215"/>
      <c r="J15" s="63"/>
      <c r="K15" s="67" t="s">
        <v>49</v>
      </c>
      <c r="L15" s="68">
        <v>2006</v>
      </c>
      <c r="M15" s="179"/>
      <c r="O15" s="169"/>
      <c r="P15" s="170"/>
      <c r="Q15" s="169"/>
      <c r="R15" s="170"/>
      <c r="S15" s="169"/>
      <c r="T15" s="170"/>
      <c r="U15" s="199"/>
    </row>
    <row r="16" spans="2:20" ht="57.75" customHeight="1" thickBot="1">
      <c r="B16" s="209"/>
      <c r="C16" s="190" t="s">
        <v>83</v>
      </c>
      <c r="D16" s="200" t="s">
        <v>83</v>
      </c>
      <c r="E16" s="201"/>
      <c r="F16" s="201"/>
      <c r="G16" s="194" t="s">
        <v>47</v>
      </c>
      <c r="H16" s="214"/>
      <c r="I16" s="196">
        <v>5</v>
      </c>
      <c r="J16" s="63"/>
      <c r="K16" s="64" t="s">
        <v>84</v>
      </c>
      <c r="L16" s="65">
        <f>6999+9300</f>
        <v>16299</v>
      </c>
      <c r="M16" s="178">
        <f>(L16/L17)</f>
        <v>0.9989580779602844</v>
      </c>
      <c r="O16" s="159" t="s">
        <v>85</v>
      </c>
      <c r="P16" s="160"/>
      <c r="Q16" s="159" t="s">
        <v>86</v>
      </c>
      <c r="R16" s="160"/>
      <c r="S16" s="159" t="s">
        <v>87</v>
      </c>
      <c r="T16" s="160"/>
    </row>
    <row r="17" spans="2:20" ht="57.75" customHeight="1" thickBot="1">
      <c r="B17" s="209"/>
      <c r="C17" s="191"/>
      <c r="D17" s="202" t="s">
        <v>82</v>
      </c>
      <c r="E17" s="203"/>
      <c r="F17" s="203"/>
      <c r="G17" s="195"/>
      <c r="H17" s="214"/>
      <c r="I17" s="196"/>
      <c r="J17" s="63"/>
      <c r="K17" s="67" t="s">
        <v>88</v>
      </c>
      <c r="L17" s="68">
        <f>7016+9300</f>
        <v>16316</v>
      </c>
      <c r="M17" s="179"/>
      <c r="O17" s="161"/>
      <c r="P17" s="162"/>
      <c r="Q17" s="161"/>
      <c r="R17" s="162"/>
      <c r="S17" s="161"/>
      <c r="T17" s="162"/>
    </row>
    <row r="18" spans="2:20" ht="57.75" customHeight="1" thickBot="1">
      <c r="B18" s="209"/>
      <c r="C18" s="190" t="s">
        <v>89</v>
      </c>
      <c r="D18" s="192" t="s">
        <v>90</v>
      </c>
      <c r="E18" s="193"/>
      <c r="F18" s="193"/>
      <c r="G18" s="194" t="s">
        <v>47</v>
      </c>
      <c r="H18" s="214"/>
      <c r="I18" s="196">
        <v>15</v>
      </c>
      <c r="J18" s="63"/>
      <c r="K18" s="64" t="s">
        <v>91</v>
      </c>
      <c r="L18" s="65">
        <f>2006-2006</f>
        <v>0</v>
      </c>
      <c r="M18" s="178">
        <f>(L18/L19)</f>
        <v>0</v>
      </c>
      <c r="O18" s="159" t="s">
        <v>92</v>
      </c>
      <c r="P18" s="160"/>
      <c r="Q18" s="159" t="s">
        <v>93</v>
      </c>
      <c r="R18" s="160"/>
      <c r="S18" s="159" t="s">
        <v>94</v>
      </c>
      <c r="T18" s="160"/>
    </row>
    <row r="19" spans="2:20" ht="57.75" customHeight="1" thickBot="1">
      <c r="B19" s="210"/>
      <c r="C19" s="191"/>
      <c r="D19" s="197" t="s">
        <v>82</v>
      </c>
      <c r="E19" s="198"/>
      <c r="F19" s="198"/>
      <c r="G19" s="195"/>
      <c r="H19" s="215"/>
      <c r="I19" s="196"/>
      <c r="J19" s="63"/>
      <c r="K19" s="67" t="s">
        <v>95</v>
      </c>
      <c r="L19" s="68">
        <v>2006</v>
      </c>
      <c r="M19" s="179"/>
      <c r="O19" s="169"/>
      <c r="P19" s="170"/>
      <c r="Q19" s="169"/>
      <c r="R19" s="170"/>
      <c r="S19" s="169"/>
      <c r="T19" s="170"/>
    </row>
    <row r="20" spans="2:20" ht="57.75" customHeight="1" thickBot="1">
      <c r="B20" s="183" t="s">
        <v>96</v>
      </c>
      <c r="C20" s="186" t="s">
        <v>97</v>
      </c>
      <c r="D20" s="187" t="s">
        <v>98</v>
      </c>
      <c r="E20" s="188"/>
      <c r="F20" s="188"/>
      <c r="G20" s="189" t="s">
        <v>47</v>
      </c>
      <c r="H20" s="180">
        <v>10</v>
      </c>
      <c r="I20" s="177">
        <v>5</v>
      </c>
      <c r="J20" s="63"/>
      <c r="K20" s="64" t="s">
        <v>99</v>
      </c>
      <c r="L20" s="65">
        <v>0</v>
      </c>
      <c r="M20" s="178">
        <f>(L20/L21)</f>
        <v>0</v>
      </c>
      <c r="O20" s="159" t="s">
        <v>100</v>
      </c>
      <c r="P20" s="160"/>
      <c r="Q20" s="159" t="s">
        <v>101</v>
      </c>
      <c r="R20" s="160"/>
      <c r="S20" s="159" t="s">
        <v>102</v>
      </c>
      <c r="T20" s="160"/>
    </row>
    <row r="21" spans="2:20" s="72" customFormat="1" ht="57.75" customHeight="1" thickBot="1">
      <c r="B21" s="184"/>
      <c r="C21" s="172"/>
      <c r="D21" s="163" t="s">
        <v>103</v>
      </c>
      <c r="E21" s="164"/>
      <c r="F21" s="164"/>
      <c r="G21" s="176"/>
      <c r="H21" s="181"/>
      <c r="I21" s="177"/>
      <c r="J21" s="63"/>
      <c r="K21" s="67" t="s">
        <v>104</v>
      </c>
      <c r="L21" s="68">
        <f>47505+2810</f>
        <v>50315</v>
      </c>
      <c r="M21" s="179"/>
      <c r="N21" s="47"/>
      <c r="O21" s="169"/>
      <c r="P21" s="170"/>
      <c r="Q21" s="169"/>
      <c r="R21" s="170"/>
      <c r="S21" s="169"/>
      <c r="T21" s="170"/>
    </row>
    <row r="22" spans="2:20" ht="63.75" customHeight="1" thickBot="1">
      <c r="B22" s="184"/>
      <c r="C22" s="171" t="s">
        <v>105</v>
      </c>
      <c r="D22" s="173" t="s">
        <v>106</v>
      </c>
      <c r="E22" s="174"/>
      <c r="F22" s="174"/>
      <c r="G22" s="175" t="s">
        <v>47</v>
      </c>
      <c r="H22" s="181"/>
      <c r="I22" s="177">
        <v>5</v>
      </c>
      <c r="J22" s="63"/>
      <c r="K22" s="64" t="s">
        <v>65</v>
      </c>
      <c r="L22" s="65">
        <f>480+2231</f>
        <v>2711</v>
      </c>
      <c r="M22" s="178">
        <f>(L22/L23)</f>
        <v>0.05388055251912949</v>
      </c>
      <c r="O22" s="159" t="s">
        <v>107</v>
      </c>
      <c r="P22" s="160"/>
      <c r="Q22" s="159" t="s">
        <v>142</v>
      </c>
      <c r="R22" s="160"/>
      <c r="S22" s="159" t="s">
        <v>108</v>
      </c>
      <c r="T22" s="160"/>
    </row>
    <row r="23" spans="2:20" ht="57.75" customHeight="1" thickBot="1">
      <c r="B23" s="185"/>
      <c r="C23" s="172"/>
      <c r="D23" s="163" t="s">
        <v>103</v>
      </c>
      <c r="E23" s="164"/>
      <c r="F23" s="164"/>
      <c r="G23" s="176"/>
      <c r="H23" s="182"/>
      <c r="I23" s="177"/>
      <c r="J23" s="63"/>
      <c r="K23" s="67" t="s">
        <v>104</v>
      </c>
      <c r="L23" s="68">
        <f>47505+2810</f>
        <v>50315</v>
      </c>
      <c r="M23" s="179"/>
      <c r="O23" s="161"/>
      <c r="P23" s="162"/>
      <c r="Q23" s="161"/>
      <c r="R23" s="162"/>
      <c r="S23" s="161"/>
      <c r="T23" s="162"/>
    </row>
    <row r="24" spans="2:20" ht="51" customHeight="1">
      <c r="B24" s="165" t="s">
        <v>109</v>
      </c>
      <c r="C24" s="157" t="s">
        <v>110</v>
      </c>
      <c r="D24" s="151" t="s">
        <v>111</v>
      </c>
      <c r="E24" s="152"/>
      <c r="F24" s="152"/>
      <c r="G24" s="153" t="s">
        <v>47</v>
      </c>
      <c r="H24" s="155">
        <v>20</v>
      </c>
      <c r="I24" s="155">
        <v>2.5</v>
      </c>
      <c r="J24" s="80"/>
      <c r="K24" s="81"/>
      <c r="L24" s="82"/>
      <c r="M24" s="83"/>
      <c r="O24" s="146" t="s">
        <v>112</v>
      </c>
      <c r="P24" s="147"/>
      <c r="Q24" s="146" t="s">
        <v>113</v>
      </c>
      <c r="R24" s="147"/>
      <c r="S24" s="146" t="s">
        <v>114</v>
      </c>
      <c r="T24" s="147"/>
    </row>
    <row r="25" spans="2:20" ht="51" customHeight="1" thickBot="1">
      <c r="B25" s="166"/>
      <c r="C25" s="158"/>
      <c r="D25" s="131" t="s">
        <v>115</v>
      </c>
      <c r="E25" s="129"/>
      <c r="F25" s="129"/>
      <c r="G25" s="154"/>
      <c r="H25" s="168"/>
      <c r="I25" s="156"/>
      <c r="J25" s="80"/>
      <c r="K25" s="67"/>
      <c r="L25" s="68"/>
      <c r="M25" s="84"/>
      <c r="O25" s="148"/>
      <c r="P25" s="130"/>
      <c r="Q25" s="148"/>
      <c r="R25" s="130"/>
      <c r="S25" s="148"/>
      <c r="T25" s="130"/>
    </row>
    <row r="26" spans="2:20" ht="51" customHeight="1">
      <c r="B26" s="166"/>
      <c r="C26" s="157" t="s">
        <v>116</v>
      </c>
      <c r="D26" s="151" t="s">
        <v>117</v>
      </c>
      <c r="E26" s="152"/>
      <c r="F26" s="152"/>
      <c r="G26" s="153" t="s">
        <v>47</v>
      </c>
      <c r="H26" s="168"/>
      <c r="I26" s="155">
        <v>2.5</v>
      </c>
      <c r="J26" s="80"/>
      <c r="K26" s="85"/>
      <c r="L26" s="86"/>
      <c r="M26" s="87"/>
      <c r="O26" s="146" t="s">
        <v>118</v>
      </c>
      <c r="P26" s="147"/>
      <c r="Q26" s="146" t="s">
        <v>119</v>
      </c>
      <c r="R26" s="147"/>
      <c r="S26" s="146" t="s">
        <v>120</v>
      </c>
      <c r="T26" s="147"/>
    </row>
    <row r="27" spans="2:20" ht="51" customHeight="1" thickBot="1">
      <c r="B27" s="166"/>
      <c r="C27" s="158"/>
      <c r="D27" s="131" t="s">
        <v>121</v>
      </c>
      <c r="E27" s="129"/>
      <c r="F27" s="129"/>
      <c r="G27" s="154"/>
      <c r="H27" s="168"/>
      <c r="I27" s="156"/>
      <c r="J27" s="80"/>
      <c r="K27" s="85"/>
      <c r="L27" s="86"/>
      <c r="M27" s="87"/>
      <c r="O27" s="148"/>
      <c r="P27" s="130"/>
      <c r="Q27" s="148"/>
      <c r="R27" s="130"/>
      <c r="S27" s="148"/>
      <c r="T27" s="130"/>
    </row>
    <row r="28" spans="2:20" ht="51" customHeight="1">
      <c r="B28" s="166"/>
      <c r="C28" s="149" t="s">
        <v>122</v>
      </c>
      <c r="D28" s="151" t="s">
        <v>123</v>
      </c>
      <c r="E28" s="152"/>
      <c r="F28" s="152"/>
      <c r="G28" s="153"/>
      <c r="H28" s="168"/>
      <c r="I28" s="155">
        <v>5</v>
      </c>
      <c r="J28" s="80"/>
      <c r="K28" s="85"/>
      <c r="L28" s="86"/>
      <c r="M28" s="87"/>
      <c r="O28" s="146" t="s">
        <v>124</v>
      </c>
      <c r="P28" s="147"/>
      <c r="Q28" s="146" t="s">
        <v>125</v>
      </c>
      <c r="R28" s="147"/>
      <c r="S28" s="146" t="s">
        <v>126</v>
      </c>
      <c r="T28" s="147"/>
    </row>
    <row r="29" spans="2:20" ht="51" customHeight="1" thickBot="1">
      <c r="B29" s="166"/>
      <c r="C29" s="150"/>
      <c r="D29" s="131" t="s">
        <v>127</v>
      </c>
      <c r="E29" s="129"/>
      <c r="F29" s="129"/>
      <c r="G29" s="154"/>
      <c r="H29" s="168"/>
      <c r="I29" s="156"/>
      <c r="J29" s="80"/>
      <c r="K29" s="85"/>
      <c r="L29" s="86"/>
      <c r="M29" s="87"/>
      <c r="O29" s="148"/>
      <c r="P29" s="130"/>
      <c r="Q29" s="148"/>
      <c r="R29" s="130"/>
      <c r="S29" s="148"/>
      <c r="T29" s="130"/>
    </row>
    <row r="30" spans="2:20" ht="51" customHeight="1">
      <c r="B30" s="166"/>
      <c r="C30" s="149" t="s">
        <v>143</v>
      </c>
      <c r="D30" s="151" t="s">
        <v>144</v>
      </c>
      <c r="E30" s="152"/>
      <c r="F30" s="152"/>
      <c r="G30" s="153" t="s">
        <v>128</v>
      </c>
      <c r="H30" s="168"/>
      <c r="I30" s="155">
        <v>5</v>
      </c>
      <c r="J30" s="80"/>
      <c r="K30" s="85"/>
      <c r="L30" s="86"/>
      <c r="M30" s="87"/>
      <c r="O30" s="146" t="s">
        <v>145</v>
      </c>
      <c r="P30" s="147"/>
      <c r="Q30" s="146" t="s">
        <v>129</v>
      </c>
      <c r="R30" s="147"/>
      <c r="S30" s="146" t="s">
        <v>130</v>
      </c>
      <c r="T30" s="147"/>
    </row>
    <row r="31" spans="2:20" ht="51" customHeight="1" thickBot="1">
      <c r="B31" s="166"/>
      <c r="C31" s="150"/>
      <c r="D31" s="131" t="s">
        <v>131</v>
      </c>
      <c r="E31" s="129"/>
      <c r="F31" s="129"/>
      <c r="G31" s="154"/>
      <c r="H31" s="168"/>
      <c r="I31" s="156"/>
      <c r="J31" s="80"/>
      <c r="K31" s="85"/>
      <c r="L31" s="86"/>
      <c r="M31" s="87"/>
      <c r="O31" s="148"/>
      <c r="P31" s="130"/>
      <c r="Q31" s="148"/>
      <c r="R31" s="130"/>
      <c r="S31" s="148"/>
      <c r="T31" s="130"/>
    </row>
    <row r="32" spans="2:20" ht="51" customHeight="1">
      <c r="B32" s="166"/>
      <c r="C32" s="149" t="s">
        <v>146</v>
      </c>
      <c r="D32" s="151" t="s">
        <v>147</v>
      </c>
      <c r="E32" s="152"/>
      <c r="F32" s="152"/>
      <c r="G32" s="153" t="s">
        <v>128</v>
      </c>
      <c r="H32" s="168"/>
      <c r="I32" s="155">
        <v>5</v>
      </c>
      <c r="J32" s="80"/>
      <c r="K32" s="85"/>
      <c r="L32" s="86"/>
      <c r="M32" s="87"/>
      <c r="O32" s="146" t="s">
        <v>133</v>
      </c>
      <c r="P32" s="147"/>
      <c r="Q32" s="146" t="s">
        <v>134</v>
      </c>
      <c r="R32" s="147"/>
      <c r="S32" s="146" t="s">
        <v>135</v>
      </c>
      <c r="T32" s="147"/>
    </row>
    <row r="33" spans="2:20" ht="51.75" customHeight="1" thickBot="1">
      <c r="B33" s="167"/>
      <c r="C33" s="150" t="s">
        <v>132</v>
      </c>
      <c r="D33" s="131" t="s">
        <v>136</v>
      </c>
      <c r="E33" s="129"/>
      <c r="F33" s="129"/>
      <c r="G33" s="154"/>
      <c r="H33" s="156"/>
      <c r="I33" s="156"/>
      <c r="J33" s="80"/>
      <c r="K33" s="85"/>
      <c r="L33" s="86"/>
      <c r="M33" s="87"/>
      <c r="O33" s="148"/>
      <c r="P33" s="130"/>
      <c r="Q33" s="148"/>
      <c r="R33" s="130"/>
      <c r="S33" s="148"/>
      <c r="T33" s="130"/>
    </row>
    <row r="34" spans="2:12" s="88" customFormat="1" ht="50.25" customHeight="1" thickBot="1">
      <c r="B34" s="142" t="s">
        <v>137</v>
      </c>
      <c r="C34" s="142"/>
      <c r="D34" s="142"/>
      <c r="E34" s="142"/>
      <c r="F34" s="142"/>
      <c r="G34" s="89"/>
      <c r="H34" s="90">
        <f>SUM(H5:H33)</f>
        <v>100</v>
      </c>
      <c r="I34" s="90">
        <f>SUM(I5:I33)</f>
        <v>100</v>
      </c>
      <c r="J34" s="80"/>
      <c r="K34" s="91"/>
      <c r="L34" s="92"/>
    </row>
    <row r="37" spans="2:13" ht="87" customHeight="1">
      <c r="B37" s="143" t="s">
        <v>138</v>
      </c>
      <c r="C37" s="144"/>
      <c r="D37" s="145" t="s">
        <v>161</v>
      </c>
      <c r="E37" s="145"/>
      <c r="F37" s="145"/>
      <c r="G37" s="145"/>
      <c r="H37" s="145"/>
      <c r="I37" s="145"/>
      <c r="J37" s="145"/>
      <c r="K37" s="145"/>
      <c r="L37" s="145"/>
      <c r="M37" s="145"/>
    </row>
    <row r="38" spans="2:13" ht="68.25" customHeight="1">
      <c r="B38" s="94"/>
      <c r="C38" s="94"/>
      <c r="D38" s="140" t="s">
        <v>151</v>
      </c>
      <c r="E38" s="140"/>
      <c r="F38" s="140"/>
      <c r="G38" s="140"/>
      <c r="H38" s="140"/>
      <c r="I38" s="140"/>
      <c r="J38" s="140"/>
      <c r="K38" s="140"/>
      <c r="L38" s="140"/>
      <c r="M38" s="140"/>
    </row>
    <row r="39" spans="2:13" ht="46.5" customHeight="1">
      <c r="B39" s="95"/>
      <c r="C39" s="95"/>
      <c r="D39" s="140" t="s">
        <v>152</v>
      </c>
      <c r="E39" s="140"/>
      <c r="F39" s="140"/>
      <c r="G39" s="140"/>
      <c r="H39" s="140"/>
      <c r="I39" s="140"/>
      <c r="J39" s="140"/>
      <c r="K39" s="140"/>
      <c r="L39" s="140"/>
      <c r="M39" s="140"/>
    </row>
    <row r="40" spans="2:13" ht="83.25" customHeight="1">
      <c r="B40" s="96"/>
      <c r="C40" s="97"/>
      <c r="D40" s="140" t="s">
        <v>153</v>
      </c>
      <c r="E40" s="141"/>
      <c r="F40" s="141"/>
      <c r="G40" s="141"/>
      <c r="H40" s="141"/>
      <c r="I40" s="141"/>
      <c r="J40" s="141"/>
      <c r="K40" s="141"/>
      <c r="L40" s="141"/>
      <c r="M40" s="141"/>
    </row>
    <row r="41" spans="2:13" ht="51" customHeight="1">
      <c r="B41" s="95"/>
      <c r="C41" s="95"/>
      <c r="D41" s="140" t="s">
        <v>154</v>
      </c>
      <c r="E41" s="140"/>
      <c r="F41" s="140"/>
      <c r="G41" s="140"/>
      <c r="H41" s="140"/>
      <c r="I41" s="140"/>
      <c r="J41" s="140"/>
      <c r="K41" s="140"/>
      <c r="L41" s="140"/>
      <c r="M41" s="140"/>
    </row>
    <row r="42" spans="2:13" ht="32.25">
      <c r="B42" s="98"/>
      <c r="C42" s="99"/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2:13" ht="32.25">
      <c r="B43" s="98"/>
      <c r="C43" s="99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2:13" ht="32.25">
      <c r="B44" s="98"/>
      <c r="C44" s="99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2:13" ht="32.25">
      <c r="B45" s="98"/>
      <c r="C45" s="99"/>
      <c r="D45" s="54"/>
      <c r="E45" s="54"/>
      <c r="F45" s="54"/>
      <c r="G45" s="54"/>
      <c r="H45" s="54"/>
      <c r="I45" s="54"/>
      <c r="J45" s="54"/>
      <c r="K45" s="54"/>
      <c r="L45" s="54"/>
      <c r="M45" s="54"/>
    </row>
  </sheetData>
  <mergeCells count="140">
    <mergeCell ref="O3:T3"/>
    <mergeCell ref="D4:G4"/>
    <mergeCell ref="H4:I4"/>
    <mergeCell ref="K4:M4"/>
    <mergeCell ref="O4:P4"/>
    <mergeCell ref="Q4:R4"/>
    <mergeCell ref="S4:T4"/>
    <mergeCell ref="B5:B7"/>
    <mergeCell ref="C5:C7"/>
    <mergeCell ref="D5:E5"/>
    <mergeCell ref="F5:G5"/>
    <mergeCell ref="S5:T7"/>
    <mergeCell ref="E6:E7"/>
    <mergeCell ref="G6:G7"/>
    <mergeCell ref="M6:M7"/>
    <mergeCell ref="H5:H7"/>
    <mergeCell ref="I5:I7"/>
    <mergeCell ref="O5:P7"/>
    <mergeCell ref="Q5:R7"/>
    <mergeCell ref="O11:P12"/>
    <mergeCell ref="Q11:R12"/>
    <mergeCell ref="B8:B12"/>
    <mergeCell ref="C8:C10"/>
    <mergeCell ref="D8:E8"/>
    <mergeCell ref="F8:G8"/>
    <mergeCell ref="C11:C12"/>
    <mergeCell ref="D11:F11"/>
    <mergeCell ref="G11:G12"/>
    <mergeCell ref="S8:T10"/>
    <mergeCell ref="E9:E10"/>
    <mergeCell ref="G9:G10"/>
    <mergeCell ref="M9:M10"/>
    <mergeCell ref="H8:H12"/>
    <mergeCell ref="I8:I10"/>
    <mergeCell ref="O8:P10"/>
    <mergeCell ref="Q8:R10"/>
    <mergeCell ref="I11:I12"/>
    <mergeCell ref="M11:M12"/>
    <mergeCell ref="S11:T12"/>
    <mergeCell ref="D12:F12"/>
    <mergeCell ref="B13:B19"/>
    <mergeCell ref="C13:C15"/>
    <mergeCell ref="D13:E13"/>
    <mergeCell ref="F13:G13"/>
    <mergeCell ref="H13:H19"/>
    <mergeCell ref="I13:I15"/>
    <mergeCell ref="O13:P15"/>
    <mergeCell ref="Q13:R15"/>
    <mergeCell ref="S13:T15"/>
    <mergeCell ref="E14:E15"/>
    <mergeCell ref="G14:G15"/>
    <mergeCell ref="M14:M15"/>
    <mergeCell ref="U14:U15"/>
    <mergeCell ref="C16:C17"/>
    <mergeCell ref="D16:F16"/>
    <mergeCell ref="G16:G17"/>
    <mergeCell ref="I16:I17"/>
    <mergeCell ref="M16:M17"/>
    <mergeCell ref="O16:P17"/>
    <mergeCell ref="Q16:R17"/>
    <mergeCell ref="S16:T17"/>
    <mergeCell ref="D17:F17"/>
    <mergeCell ref="C18:C19"/>
    <mergeCell ref="D18:F18"/>
    <mergeCell ref="G18:G19"/>
    <mergeCell ref="I18:I19"/>
    <mergeCell ref="D19:F19"/>
    <mergeCell ref="M18:M19"/>
    <mergeCell ref="O18:P19"/>
    <mergeCell ref="Q18:R19"/>
    <mergeCell ref="S18:T19"/>
    <mergeCell ref="B20:B23"/>
    <mergeCell ref="C20:C21"/>
    <mergeCell ref="D20:F20"/>
    <mergeCell ref="G20:G21"/>
    <mergeCell ref="H20:H23"/>
    <mergeCell ref="I20:I21"/>
    <mergeCell ref="M20:M21"/>
    <mergeCell ref="O20:P21"/>
    <mergeCell ref="Q20:R21"/>
    <mergeCell ref="S20:T21"/>
    <mergeCell ref="D21:F21"/>
    <mergeCell ref="C22:C23"/>
    <mergeCell ref="D22:F22"/>
    <mergeCell ref="G22:G23"/>
    <mergeCell ref="I22:I23"/>
    <mergeCell ref="M22:M23"/>
    <mergeCell ref="O22:P23"/>
    <mergeCell ref="Q22:R23"/>
    <mergeCell ref="S22:T23"/>
    <mergeCell ref="D23:F23"/>
    <mergeCell ref="B24:B33"/>
    <mergeCell ref="C24:C25"/>
    <mergeCell ref="D24:F24"/>
    <mergeCell ref="G24:G25"/>
    <mergeCell ref="H24:H33"/>
    <mergeCell ref="I24:I25"/>
    <mergeCell ref="O24:P25"/>
    <mergeCell ref="Q24:R25"/>
    <mergeCell ref="S24:T25"/>
    <mergeCell ref="D25:F25"/>
    <mergeCell ref="C26:C27"/>
    <mergeCell ref="D26:F26"/>
    <mergeCell ref="G26:G27"/>
    <mergeCell ref="I26:I27"/>
    <mergeCell ref="O26:P27"/>
    <mergeCell ref="Q26:R27"/>
    <mergeCell ref="S26:T27"/>
    <mergeCell ref="D27:F27"/>
    <mergeCell ref="C28:C29"/>
    <mergeCell ref="D28:F28"/>
    <mergeCell ref="G28:G29"/>
    <mergeCell ref="I28:I29"/>
    <mergeCell ref="O28:P29"/>
    <mergeCell ref="Q28:R29"/>
    <mergeCell ref="S28:T29"/>
    <mergeCell ref="D29:F29"/>
    <mergeCell ref="C30:C31"/>
    <mergeCell ref="D30:F30"/>
    <mergeCell ref="G30:G31"/>
    <mergeCell ref="I30:I31"/>
    <mergeCell ref="O30:P31"/>
    <mergeCell ref="Q30:R31"/>
    <mergeCell ref="S30:T31"/>
    <mergeCell ref="D31:F31"/>
    <mergeCell ref="C32:C33"/>
    <mergeCell ref="D32:F32"/>
    <mergeCell ref="G32:G33"/>
    <mergeCell ref="I32:I33"/>
    <mergeCell ref="O32:P33"/>
    <mergeCell ref="Q32:R33"/>
    <mergeCell ref="S32:T33"/>
    <mergeCell ref="D33:F33"/>
    <mergeCell ref="D40:M40"/>
    <mergeCell ref="D41:M41"/>
    <mergeCell ref="B34:F34"/>
    <mergeCell ref="D38:M38"/>
    <mergeCell ref="D39:M39"/>
    <mergeCell ref="B37:C37"/>
    <mergeCell ref="D37:M37"/>
  </mergeCells>
  <printOptions/>
  <pageMargins left="0.75" right="0.75" top="0.43" bottom="0.34" header="0.38" footer="0.17"/>
  <pageSetup fitToHeight="1" fitToWidth="1" horizontalDpi="600" verticalDpi="600" orientation="landscape" paperSize="8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3"/>
  <sheetViews>
    <sheetView showGridLines="0" workbookViewId="0" topLeftCell="A1">
      <selection activeCell="D15" sqref="D15"/>
    </sheetView>
  </sheetViews>
  <sheetFormatPr defaultColWidth="9.140625" defaultRowHeight="15"/>
  <cols>
    <col min="1" max="1" width="2.140625" style="35" customWidth="1"/>
    <col min="2" max="2" width="34.57421875" style="35" customWidth="1"/>
    <col min="3" max="3" width="0.71875" style="35" customWidth="1"/>
    <col min="4" max="4" width="20.7109375" style="35" customWidth="1"/>
    <col min="5" max="5" width="0.71875" style="35" customWidth="1"/>
    <col min="6" max="6" width="20.7109375" style="35" customWidth="1"/>
    <col min="7" max="7" width="0.71875" style="35" customWidth="1"/>
    <col min="8" max="8" width="20.140625" style="35" customWidth="1"/>
    <col min="9" max="9" width="0.71875" style="35" customWidth="1"/>
    <col min="10" max="10" width="15.57421875" style="35" customWidth="1"/>
    <col min="11" max="11" width="0.71875" style="35" customWidth="1"/>
    <col min="12" max="12" width="12.28125" style="35" customWidth="1"/>
    <col min="13" max="16384" width="9.140625" style="35" customWidth="1"/>
  </cols>
  <sheetData>
    <row r="2" ht="18.75">
      <c r="B2" s="36" t="s">
        <v>27</v>
      </c>
    </row>
    <row r="4" spans="2:12" ht="15.75">
      <c r="B4" s="37"/>
      <c r="C4" s="37"/>
      <c r="D4" s="271" t="s">
        <v>0</v>
      </c>
      <c r="E4" s="272"/>
      <c r="F4" s="272"/>
      <c r="G4" s="133"/>
      <c r="H4" s="134"/>
      <c r="I4" s="37"/>
      <c r="J4" s="37"/>
      <c r="K4" s="37"/>
      <c r="L4" s="37"/>
    </row>
    <row r="5" spans="2:12" ht="3.75" customHeight="1">
      <c r="B5" s="37"/>
      <c r="C5" s="37"/>
      <c r="D5" s="110"/>
      <c r="E5" s="104"/>
      <c r="F5" s="110"/>
      <c r="G5" s="37"/>
      <c r="H5" s="37"/>
      <c r="I5" s="37"/>
      <c r="J5" s="37"/>
      <c r="K5" s="37"/>
      <c r="L5" s="37"/>
    </row>
    <row r="6" spans="2:12" ht="31.5">
      <c r="B6" s="38" t="s">
        <v>1</v>
      </c>
      <c r="C6" s="37"/>
      <c r="D6" s="39" t="s">
        <v>22</v>
      </c>
      <c r="E6" s="102"/>
      <c r="F6" s="22" t="s">
        <v>32</v>
      </c>
      <c r="G6" s="103"/>
      <c r="H6" s="39" t="s">
        <v>23</v>
      </c>
      <c r="I6" s="104"/>
      <c r="J6" s="39" t="s">
        <v>28</v>
      </c>
      <c r="K6" s="103"/>
      <c r="L6" s="39" t="s">
        <v>4</v>
      </c>
    </row>
    <row r="8" spans="2:16" ht="196.5" customHeight="1">
      <c r="B8" s="40" t="s">
        <v>29</v>
      </c>
      <c r="C8" s="37"/>
      <c r="D8" s="41" t="s">
        <v>30</v>
      </c>
      <c r="E8" s="37"/>
      <c r="F8" s="41" t="s">
        <v>150</v>
      </c>
      <c r="G8" s="37"/>
      <c r="H8" s="41" t="s">
        <v>160</v>
      </c>
      <c r="I8" s="37"/>
      <c r="J8" s="42" t="s">
        <v>31</v>
      </c>
      <c r="K8" s="37"/>
      <c r="L8" s="41" t="s">
        <v>149</v>
      </c>
      <c r="M8" s="37"/>
      <c r="N8" s="37"/>
      <c r="O8" s="37"/>
      <c r="P8" s="37"/>
    </row>
    <row r="11" ht="15">
      <c r="B11" s="43"/>
    </row>
    <row r="12" ht="15">
      <c r="B12" s="43"/>
    </row>
    <row r="13" ht="15">
      <c r="B13" s="43"/>
    </row>
  </sheetData>
  <mergeCells count="1">
    <mergeCell ref="D4:H4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User1</dc:creator>
  <cp:keywords/>
  <dc:description/>
  <cp:lastModifiedBy>Test</cp:lastModifiedBy>
  <cp:lastPrinted>2010-03-31T11:11:28Z</cp:lastPrinted>
  <dcterms:created xsi:type="dcterms:W3CDTF">2009-03-24T09:58:06Z</dcterms:created>
  <dcterms:modified xsi:type="dcterms:W3CDTF">2011-04-19T15:39:02Z</dcterms:modified>
  <cp:category/>
  <cp:version/>
  <cp:contentType/>
  <cp:contentStatus/>
</cp:coreProperties>
</file>